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E:\02 Construction Partner Retender\08 Final Documents for Upload\"/>
    </mc:Choice>
  </mc:AlternateContent>
  <xr:revisionPtr revIDLastSave="0" documentId="13_ncr:1_{1E9833A6-DB3A-4E02-A2F3-193C2408782A}" xr6:coauthVersionLast="45" xr6:coauthVersionMax="45" xr10:uidLastSave="{00000000-0000-0000-0000-000000000000}"/>
  <bookViews>
    <workbookView xWindow="-120" yWindow="-120" windowWidth="29040" windowHeight="15840" firstSheet="1" activeTab="1" xr2:uid="{6B143113-4BC7-4D6B-B285-924BA3B0E0CA}"/>
  </bookViews>
  <sheets>
    <sheet name="Notes" sheetId="1" state="hidden" r:id="rId1"/>
    <sheet name="Instructions to Tenderers" sheetId="3" r:id="rId2"/>
    <sheet name="1 Fee Percentage" sheetId="6" r:id="rId3"/>
    <sheet name="2People Rates &amp; Cost Components" sheetId="2" r:id="rId4"/>
    <sheet name="3 Sub-Con Fee %" sheetId="5" r:id="rId5"/>
    <sheet name="4 MDAL" sheetId="11" r:id="rId6"/>
    <sheet name="5  Hangar Time Charge" sheetId="4" r:id="rId7"/>
    <sheet name="6 Hangar Work Order" sheetId="7" r:id="rId8"/>
    <sheet name="7 Hangar Evaluation ProjSummary" sheetId="10"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c">#REF!</definedName>
    <definedName name="\e">#REF!</definedName>
    <definedName name="\l">#REF!</definedName>
    <definedName name="\m">#REF!</definedName>
    <definedName name="\n">#REF!</definedName>
    <definedName name="\o">#REF!</definedName>
    <definedName name="\p">#REF!</definedName>
    <definedName name="\s">#REF!</definedName>
    <definedName name="__123Graph_A" hidden="1">'[1]1'!$D$20:$D$31</definedName>
    <definedName name="__123Graph_ACURVE" hidden="1">'[1]1'!$D$20:$D$31</definedName>
    <definedName name="__123Graph_APAY" hidden="1">'[1]1'!$I$20:$I$46</definedName>
    <definedName name="__123Graph_X" hidden="1">'[1]1'!$B$20:$B$31</definedName>
    <definedName name="__123Graph_XCURVE" hidden="1">'[1]1'!$B$20:$B$31</definedName>
    <definedName name="__123Graph_XPAY" hidden="1">'[1]1'!$B$20:$B$46</definedName>
    <definedName name="__ph1">[2]NPV!$B$40</definedName>
    <definedName name="_CON1">#REF!</definedName>
    <definedName name="_CON2">#REF!</definedName>
    <definedName name="_Fill" hidden="1">'[3]train cash'!$A$22:$A$49</definedName>
    <definedName name="_Key1" hidden="1">'[1]1'!$A$20</definedName>
    <definedName name="_Order1" hidden="1">255</definedName>
    <definedName name="_Order2" hidden="1">0</definedName>
    <definedName name="_ph1">[2]NPV!$B$40</definedName>
    <definedName name="_Sort" hidden="1">'[1]1'!$A$20:$I$33</definedName>
    <definedName name="A" hidden="1">'[3]accom cash'!$A$22:$A$36</definedName>
    <definedName name="ADDRESS">#REF!</definedName>
    <definedName name="antiicpated">#REF!</definedName>
    <definedName name="app_q">#REF!</definedName>
    <definedName name="appndx">#REF!</definedName>
    <definedName name="apporx_quants">#REF!</definedName>
    <definedName name="basis2">#REF!</definedName>
    <definedName name="Building">[4]Sheet3!$A$8:$A$17</definedName>
    <definedName name="CalcTerm">#REF!</definedName>
    <definedName name="change">#REF!</definedName>
    <definedName name="claim">#REF!</definedName>
    <definedName name="claims">#REF!</definedName>
    <definedName name="Commencement">[5]Data!$C$6</definedName>
    <definedName name="Contingency">'[6]Cat A Change Control'!$A$1:$Q$48</definedName>
    <definedName name="cprop">#REF!</definedName>
    <definedName name="DBC">#REF!</definedName>
    <definedName name="DBD">#REF!</definedName>
    <definedName name="DBE">#REF!</definedName>
    <definedName name="DBST1">#REF!</definedName>
    <definedName name="DBST2">#REF!</definedName>
    <definedName name="Discount_Rate">[7]Model!$C$3</definedName>
    <definedName name="EEC">#REF!</definedName>
    <definedName name="elec_cost">#REF!</definedName>
    <definedName name="elec_factor">#REF!</definedName>
    <definedName name="exec">#REF!</definedName>
    <definedName name="Full_Model_Name">[7]Model!$C$6</definedName>
    <definedName name="gas_cost">#REF!</definedName>
    <definedName name="gas_factor">#REF!</definedName>
    <definedName name="GFA">#REF!</definedName>
    <definedName name="GIFA">'[8]Elemental Breakdown'!$M$6</definedName>
    <definedName name="Gross_Floor_Area">'[7]CONSTRUCTION COMPONENT'!$G$53</definedName>
    <definedName name="Gross_Margin">[7]Model!$C$7</definedName>
    <definedName name="hg">[9]Construction!$S$36:$S$74</definedName>
    <definedName name="inflation">[10]NPV!$B$40</definedName>
    <definedName name="JIM">[11]Construction!$S$36:$S$74</definedName>
    <definedName name="KW">[2]NPV!$B$40</definedName>
    <definedName name="Leva">#REF!</definedName>
    <definedName name="Lib">#REF!</definedName>
    <definedName name="LIST">#REF!</definedName>
    <definedName name="Model_Name">[7]Model!$C$4</definedName>
    <definedName name="NDR">#REF!</definedName>
    <definedName name="offset">1</definedName>
    <definedName name="_xlnm.Print_Area" localSheetId="5">'4 MDAL'!$A$1:$F$34</definedName>
    <definedName name="Print_Area_MI">#REF!</definedName>
    <definedName name="Project">#REF!</definedName>
    <definedName name="Project_Term">[5]Data!$C$5</definedName>
    <definedName name="prov_sums">#REF!</definedName>
    <definedName name="PT">#REF!</definedName>
    <definedName name="risk">#REF!</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Level">[12]Register!$IV$1:$IV$5</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1</definedName>
    <definedName name="RiskStatFunctionsUpdateFreq">1</definedName>
    <definedName name="RiskTemplateSheetName">"myTemplate"</definedName>
    <definedName name="RiskUpdateDisplay">TRUE</definedName>
    <definedName name="RiskUpdateStatFunctions">TRUE</definedName>
    <definedName name="RiskUseDifferentSeedForEachSim">FALSE</definedName>
    <definedName name="RiskUseFixedSeed">FALSE</definedName>
    <definedName name="RiskUseMultipleCPUs">FALSE</definedName>
    <definedName name="RTV">#REF!</definedName>
    <definedName name="RTVD">#REF!</definedName>
    <definedName name="Sum">#REF!</definedName>
    <definedName name="SUMMARY">#REF!</definedName>
    <definedName name="Supp_Auth">#REF!</definedName>
    <definedName name="tim">[13]Construction!$S$36:$S$74</definedName>
    <definedName name="TTStandard">#REF!</definedName>
    <definedName name="ve">#REF!</definedName>
    <definedName name="WCV">#REF!</definedName>
    <definedName name="WCVD">#REF!</definedName>
    <definedName name="XXX">[14]Construction!$S$36:$S$74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5" i="7" l="1"/>
  <c r="F467" i="7" l="1"/>
  <c r="F463" i="7"/>
  <c r="E60" i="3" l="1"/>
  <c r="F78" i="7" l="1"/>
  <c r="F79" i="7"/>
  <c r="E52" i="7"/>
  <c r="E53" i="7"/>
  <c r="E54" i="7"/>
  <c r="E55" i="7"/>
  <c r="E56" i="7"/>
  <c r="E57" i="7"/>
  <c r="E58" i="7"/>
  <c r="E59" i="7"/>
  <c r="E60" i="7"/>
  <c r="E61" i="7"/>
  <c r="E62" i="7"/>
  <c r="E63" i="7"/>
  <c r="E64" i="7"/>
  <c r="E65" i="7"/>
  <c r="E66" i="7"/>
  <c r="E67" i="7"/>
  <c r="E68" i="7"/>
  <c r="E69" i="7"/>
  <c r="E70" i="7"/>
  <c r="E71" i="7"/>
  <c r="E72" i="7"/>
  <c r="E73" i="7"/>
  <c r="E74" i="7"/>
  <c r="E75" i="7"/>
  <c r="E46" i="7"/>
  <c r="E47" i="7"/>
  <c r="E48" i="7"/>
  <c r="E49" i="7"/>
  <c r="E50" i="7"/>
  <c r="B9" i="11" l="1"/>
  <c r="B10" i="11" s="1"/>
  <c r="B11" i="11" s="1"/>
  <c r="B12" i="11" s="1"/>
  <c r="B13" i="11" s="1"/>
  <c r="B14" i="11" s="1"/>
  <c r="B15" i="11" s="1"/>
  <c r="B16" i="11" s="1"/>
  <c r="B17" i="11" s="1"/>
  <c r="B18" i="11" s="1"/>
  <c r="B19" i="11" s="1"/>
  <c r="B20" i="11" s="1"/>
  <c r="B21" i="11" s="1"/>
  <c r="B22" i="11" s="1"/>
  <c r="B23" i="11" s="1"/>
  <c r="B24" i="11" s="1"/>
  <c r="B25" i="11" s="1"/>
  <c r="B26" i="11" s="1"/>
  <c r="B27" i="11" s="1"/>
  <c r="B28" i="11" s="1"/>
  <c r="B29" i="11" s="1"/>
  <c r="B30" i="11" s="1"/>
  <c r="B31" i="11" s="1"/>
  <c r="B32" i="11" s="1"/>
  <c r="B33" i="11" s="1"/>
  <c r="B548" i="7" l="1"/>
  <c r="B549" i="7"/>
  <c r="B550" i="7"/>
  <c r="B551" i="7"/>
  <c r="B552" i="7"/>
  <c r="B553" i="7"/>
  <c r="B554" i="7"/>
  <c r="B555" i="7"/>
  <c r="B556" i="7"/>
  <c r="B557" i="7"/>
  <c r="B558" i="7"/>
  <c r="B559" i="7"/>
  <c r="B560"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F210" i="7"/>
  <c r="F211" i="7"/>
  <c r="F212" i="7"/>
  <c r="F213" i="7"/>
  <c r="F214" i="7"/>
  <c r="F215" i="7"/>
  <c r="F216" i="7"/>
  <c r="F217" i="7"/>
  <c r="F218" i="7"/>
  <c r="F219" i="7"/>
  <c r="F220" i="7"/>
  <c r="F221" i="7"/>
  <c r="F222" i="7"/>
  <c r="F223" i="7"/>
  <c r="F224" i="7"/>
  <c r="F225" i="7"/>
  <c r="F226" i="7"/>
  <c r="F227" i="7"/>
  <c r="F228" i="7"/>
  <c r="F229" i="7"/>
  <c r="F230" i="7"/>
  <c r="F231" i="7"/>
  <c r="F232" i="7"/>
  <c r="F233" i="7"/>
  <c r="F234" i="7"/>
  <c r="F235" i="7"/>
  <c r="F236" i="7"/>
  <c r="F237" i="7"/>
  <c r="F238" i="7"/>
  <c r="F239" i="7"/>
  <c r="F240" i="7"/>
  <c r="F241" i="7"/>
  <c r="F242" i="7"/>
  <c r="F243" i="7"/>
  <c r="F244" i="7"/>
  <c r="F245" i="7"/>
  <c r="F246" i="7"/>
  <c r="F247" i="7"/>
  <c r="F248" i="7"/>
  <c r="F249" i="7"/>
  <c r="F250" i="7"/>
  <c r="F251" i="7"/>
  <c r="F252" i="7"/>
  <c r="F253" i="7"/>
  <c r="F254" i="7"/>
  <c r="F255" i="7"/>
  <c r="F256" i="7"/>
  <c r="F257" i="7"/>
  <c r="F258" i="7"/>
  <c r="F259" i="7"/>
  <c r="F260" i="7"/>
  <c r="F261" i="7"/>
  <c r="F262" i="7"/>
  <c r="F263" i="7"/>
  <c r="F264" i="7"/>
  <c r="F265" i="7"/>
  <c r="F266" i="7"/>
  <c r="F267" i="7"/>
  <c r="F268" i="7"/>
  <c r="F269" i="7"/>
  <c r="F270" i="7"/>
  <c r="F271" i="7"/>
  <c r="F272" i="7"/>
  <c r="F273" i="7"/>
  <c r="F274" i="7"/>
  <c r="F275" i="7"/>
  <c r="F276" i="7"/>
  <c r="F277" i="7"/>
  <c r="F278" i="7"/>
  <c r="F279" i="7"/>
  <c r="F280" i="7"/>
  <c r="F281" i="7"/>
  <c r="F282" i="7"/>
  <c r="F283" i="7"/>
  <c r="F284" i="7"/>
  <c r="F285" i="7"/>
  <c r="F286" i="7"/>
  <c r="F287" i="7"/>
  <c r="F288" i="7"/>
  <c r="F289" i="7"/>
  <c r="F290" i="7"/>
  <c r="F291" i="7"/>
  <c r="F292" i="7"/>
  <c r="F293" i="7"/>
  <c r="F294" i="7"/>
  <c r="F295" i="7"/>
  <c r="F296" i="7"/>
  <c r="F297" i="7"/>
  <c r="F298" i="7"/>
  <c r="F299" i="7"/>
  <c r="F300" i="7"/>
  <c r="F301" i="7"/>
  <c r="F302" i="7"/>
  <c r="F303" i="7"/>
  <c r="F304" i="7"/>
  <c r="F305" i="7"/>
  <c r="F306" i="7"/>
  <c r="F307" i="7"/>
  <c r="F308" i="7"/>
  <c r="F309" i="7"/>
  <c r="F310" i="7"/>
  <c r="F311" i="7"/>
  <c r="F312" i="7"/>
  <c r="F313" i="7"/>
  <c r="F314" i="7"/>
  <c r="F315" i="7"/>
  <c r="F316" i="7"/>
  <c r="F317" i="7"/>
  <c r="F318" i="7"/>
  <c r="F319" i="7"/>
  <c r="F320" i="7"/>
  <c r="F321" i="7"/>
  <c r="F322" i="7"/>
  <c r="F323" i="7"/>
  <c r="F324" i="7"/>
  <c r="F325" i="7"/>
  <c r="F326" i="7"/>
  <c r="F327" i="7"/>
  <c r="F328" i="7"/>
  <c r="F329" i="7"/>
  <c r="F330" i="7"/>
  <c r="F331" i="7"/>
  <c r="F332" i="7"/>
  <c r="F333" i="7"/>
  <c r="F334" i="7"/>
  <c r="F335" i="7"/>
  <c r="F336" i="7"/>
  <c r="F337" i="7"/>
  <c r="F338" i="7"/>
  <c r="F339" i="7"/>
  <c r="F340" i="7"/>
  <c r="F341" i="7"/>
  <c r="F342" i="7"/>
  <c r="F343" i="7"/>
  <c r="F344" i="7"/>
  <c r="F345" i="7"/>
  <c r="F346" i="7"/>
  <c r="F347" i="7"/>
  <c r="F348" i="7"/>
  <c r="F349" i="7"/>
  <c r="F350" i="7"/>
  <c r="F351" i="7"/>
  <c r="F352" i="7"/>
  <c r="F353" i="7"/>
  <c r="F354" i="7"/>
  <c r="F355" i="7"/>
  <c r="F356" i="7"/>
  <c r="F357" i="7"/>
  <c r="F358" i="7"/>
  <c r="F359" i="7"/>
  <c r="F360" i="7"/>
  <c r="F361" i="7"/>
  <c r="F362" i="7"/>
  <c r="F363" i="7"/>
  <c r="F364" i="7"/>
  <c r="F365" i="7"/>
  <c r="F366" i="7"/>
  <c r="F367" i="7"/>
  <c r="F368" i="7"/>
  <c r="F369" i="7"/>
  <c r="F370" i="7"/>
  <c r="F371" i="7"/>
  <c r="F372" i="7"/>
  <c r="F373" i="7"/>
  <c r="F374" i="7"/>
  <c r="F375" i="7"/>
  <c r="F376" i="7"/>
  <c r="F377" i="7"/>
  <c r="F378" i="7"/>
  <c r="F379" i="7"/>
  <c r="F380" i="7"/>
  <c r="F381" i="7"/>
  <c r="F382" i="7"/>
  <c r="F383" i="7"/>
  <c r="F384" i="7"/>
  <c r="F385" i="7"/>
  <c r="F386" i="7"/>
  <c r="F387" i="7"/>
  <c r="F388" i="7"/>
  <c r="F389" i="7"/>
  <c r="F390" i="7"/>
  <c r="F391" i="7"/>
  <c r="F392" i="7"/>
  <c r="F393" i="7"/>
  <c r="F394" i="7"/>
  <c r="F395" i="7"/>
  <c r="F396" i="7"/>
  <c r="F397" i="7"/>
  <c r="F398" i="7"/>
  <c r="F399" i="7"/>
  <c r="F400" i="7"/>
  <c r="F401" i="7"/>
  <c r="F402" i="7"/>
  <c r="F403" i="7"/>
  <c r="F404" i="7"/>
  <c r="F405" i="7"/>
  <c r="F406" i="7"/>
  <c r="F407" i="7"/>
  <c r="F408" i="7"/>
  <c r="F409" i="7"/>
  <c r="F410" i="7"/>
  <c r="F411" i="7"/>
  <c r="F412" i="7"/>
  <c r="F413" i="7"/>
  <c r="F414" i="7"/>
  <c r="F415" i="7"/>
  <c r="F416" i="7"/>
  <c r="F417" i="7"/>
  <c r="F418" i="7"/>
  <c r="F419" i="7"/>
  <c r="F420" i="7"/>
  <c r="F421" i="7"/>
  <c r="F422" i="7"/>
  <c r="F423" i="7"/>
  <c r="F424" i="7"/>
  <c r="F425" i="7"/>
  <c r="F426" i="7"/>
  <c r="F427" i="7"/>
  <c r="F428" i="7"/>
  <c r="F429" i="7"/>
  <c r="F430" i="7"/>
  <c r="F431" i="7"/>
  <c r="F432" i="7"/>
  <c r="F433" i="7"/>
  <c r="F434" i="7"/>
  <c r="F435" i="7"/>
  <c r="F436" i="7"/>
  <c r="F437" i="7"/>
  <c r="F438" i="7"/>
  <c r="F439" i="7"/>
  <c r="F440" i="7"/>
  <c r="F441" i="7"/>
  <c r="F442" i="7"/>
  <c r="F443" i="7"/>
  <c r="F444" i="7"/>
  <c r="F445" i="7"/>
  <c r="F446" i="7"/>
  <c r="F447" i="7"/>
  <c r="F448" i="7"/>
  <c r="F449" i="7"/>
  <c r="F450" i="7"/>
  <c r="F451" i="7"/>
  <c r="F452" i="7"/>
  <c r="F453" i="7"/>
  <c r="F454" i="7"/>
  <c r="F455" i="7"/>
  <c r="F456" i="7"/>
  <c r="F457" i="7"/>
  <c r="F458" i="7"/>
  <c r="F459" i="7"/>
  <c r="F460" i="7"/>
  <c r="F461" i="7"/>
  <c r="F462" i="7"/>
  <c r="F464" i="7"/>
  <c r="F465" i="7"/>
  <c r="F466" i="7"/>
  <c r="F468" i="7"/>
  <c r="F469" i="7"/>
  <c r="F470" i="7"/>
  <c r="F471" i="7"/>
  <c r="F472" i="7"/>
  <c r="F473" i="7"/>
  <c r="F474" i="7"/>
  <c r="F475" i="7"/>
  <c r="F476" i="7"/>
  <c r="F477" i="7"/>
  <c r="F478" i="7"/>
  <c r="F479" i="7"/>
  <c r="F480" i="7"/>
  <c r="F481" i="7"/>
  <c r="F482" i="7"/>
  <c r="F483" i="7"/>
  <c r="F484" i="7"/>
  <c r="F485" i="7"/>
  <c r="F486" i="7"/>
  <c r="F487" i="7"/>
  <c r="F488" i="7"/>
  <c r="F489" i="7"/>
  <c r="F490" i="7"/>
  <c r="F491" i="7"/>
  <c r="F492" i="7"/>
  <c r="F493" i="7"/>
  <c r="F494" i="7"/>
  <c r="F156" i="7" l="1"/>
  <c r="F141" i="7"/>
  <c r="F142" i="7"/>
  <c r="F143" i="7"/>
  <c r="F144" i="7"/>
  <c r="E135" i="7" l="1"/>
  <c r="F135" i="7" s="1"/>
  <c r="E136" i="7"/>
  <c r="F136" i="7" s="1"/>
  <c r="E137" i="7"/>
  <c r="F137" i="7" s="1"/>
  <c r="E138" i="7"/>
  <c r="F138" i="7" s="1"/>
  <c r="E139" i="7"/>
  <c r="F139" i="7" s="1"/>
  <c r="E140" i="7"/>
  <c r="F140" i="7" s="1"/>
  <c r="F556" i="7"/>
  <c r="F557" i="7"/>
  <c r="F558" i="7"/>
  <c r="F559" i="7"/>
  <c r="F560" i="7"/>
  <c r="F513" i="7"/>
  <c r="F514" i="7"/>
  <c r="F515" i="7"/>
  <c r="F516" i="7"/>
  <c r="F517" i="7"/>
  <c r="F518" i="7"/>
  <c r="F145" i="7"/>
  <c r="F33" i="7"/>
  <c r="F49" i="7"/>
  <c r="F80" i="7"/>
  <c r="E122" i="7"/>
  <c r="F122" i="7" s="1"/>
  <c r="E123" i="7"/>
  <c r="F123" i="7" s="1"/>
  <c r="E124" i="7"/>
  <c r="F124" i="7" s="1"/>
  <c r="E125" i="7"/>
  <c r="F125" i="7" s="1"/>
  <c r="E126" i="7"/>
  <c r="F126" i="7" s="1"/>
  <c r="E127" i="7"/>
  <c r="F127" i="7" s="1"/>
  <c r="E128" i="7"/>
  <c r="F128" i="7" s="1"/>
  <c r="E129" i="7"/>
  <c r="F129" i="7" s="1"/>
  <c r="E130" i="7"/>
  <c r="F130" i="7" s="1"/>
  <c r="E131" i="7"/>
  <c r="F131" i="7" s="1"/>
  <c r="E132" i="7"/>
  <c r="F132" i="7" s="1"/>
  <c r="E133" i="7"/>
  <c r="F133" i="7" s="1"/>
  <c r="E134" i="7"/>
  <c r="F134" i="7" s="1"/>
  <c r="E21" i="7"/>
  <c r="D22" i="4"/>
  <c r="D20" i="4"/>
  <c r="E21" i="10" l="1"/>
  <c r="F16" i="10" l="1"/>
  <c r="E93" i="7" l="1"/>
  <c r="F93" i="7" s="1"/>
  <c r="E94" i="7"/>
  <c r="F94" i="7" s="1"/>
  <c r="E95" i="7"/>
  <c r="F95" i="7" s="1"/>
  <c r="E96" i="7"/>
  <c r="F96" i="7" s="1"/>
  <c r="E97" i="7"/>
  <c r="F97" i="7" s="1"/>
  <c r="E98" i="7"/>
  <c r="F98" i="7" s="1"/>
  <c r="E99" i="7"/>
  <c r="F99" i="7" s="1"/>
  <c r="E100" i="7"/>
  <c r="F100" i="7" s="1"/>
  <c r="E101" i="7"/>
  <c r="F101" i="7" s="1"/>
  <c r="E102" i="7"/>
  <c r="F102" i="7" s="1"/>
  <c r="E103" i="7"/>
  <c r="F103" i="7" s="1"/>
  <c r="E104" i="7"/>
  <c r="F104" i="7" s="1"/>
  <c r="E105" i="7"/>
  <c r="F105" i="7" s="1"/>
  <c r="E106" i="7"/>
  <c r="F106" i="7" s="1"/>
  <c r="E107" i="7"/>
  <c r="F107" i="7" s="1"/>
  <c r="E108" i="7"/>
  <c r="F108" i="7" s="1"/>
  <c r="E109" i="7"/>
  <c r="F109" i="7" s="1"/>
  <c r="E110" i="7"/>
  <c r="F110" i="7" s="1"/>
  <c r="E111" i="7"/>
  <c r="F111" i="7" s="1"/>
  <c r="E112" i="7"/>
  <c r="F112" i="7" s="1"/>
  <c r="E113" i="7"/>
  <c r="F113" i="7" s="1"/>
  <c r="E114" i="7"/>
  <c r="F114" i="7" s="1"/>
  <c r="E115" i="7"/>
  <c r="F115" i="7" s="1"/>
  <c r="E116" i="7"/>
  <c r="F116" i="7" s="1"/>
  <c r="E117" i="7"/>
  <c r="F117" i="7" s="1"/>
  <c r="E118" i="7"/>
  <c r="F118" i="7" s="1"/>
  <c r="E119" i="7"/>
  <c r="F119" i="7" s="1"/>
  <c r="E120" i="7"/>
  <c r="F120" i="7" s="1"/>
  <c r="E121" i="7"/>
  <c r="F121" i="7" s="1"/>
  <c r="E92" i="7"/>
  <c r="F92" i="7" s="1"/>
  <c r="F146" i="7" l="1"/>
  <c r="D82" i="4"/>
  <c r="E82" i="4" s="1"/>
  <c r="D81" i="4"/>
  <c r="E81" i="4" s="1"/>
  <c r="D80" i="4"/>
  <c r="E80" i="4" s="1"/>
  <c r="D79" i="4"/>
  <c r="E79" i="4" s="1"/>
  <c r="D78" i="4"/>
  <c r="E78" i="4" s="1"/>
  <c r="D77" i="4"/>
  <c r="E77" i="4" s="1"/>
  <c r="D76" i="4"/>
  <c r="E76" i="4" s="1"/>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1" i="4"/>
  <c r="F75" i="7"/>
  <c r="F76" i="7"/>
  <c r="F77" i="7"/>
  <c r="F574" i="7" l="1"/>
  <c r="F13" i="10" s="1"/>
  <c r="B561" i="7"/>
  <c r="E555" i="7"/>
  <c r="F555" i="7" s="1"/>
  <c r="E554" i="7"/>
  <c r="F554" i="7" s="1"/>
  <c r="E553" i="7"/>
  <c r="F553" i="7" s="1"/>
  <c r="E552" i="7"/>
  <c r="F552" i="7" s="1"/>
  <c r="E551" i="7"/>
  <c r="F551" i="7" s="1"/>
  <c r="E550" i="7"/>
  <c r="F550" i="7" s="1"/>
  <c r="E549" i="7"/>
  <c r="F549" i="7" s="1"/>
  <c r="E548" i="7"/>
  <c r="F548" i="7" s="1"/>
  <c r="F547" i="7"/>
  <c r="E546" i="7"/>
  <c r="F546" i="7" s="1"/>
  <c r="B540" i="7"/>
  <c r="B539" i="7"/>
  <c r="B538" i="7"/>
  <c r="B537" i="7"/>
  <c r="B536" i="7"/>
  <c r="B535" i="7"/>
  <c r="E534" i="7"/>
  <c r="F534" i="7" s="1"/>
  <c r="B534" i="7"/>
  <c r="E533" i="7"/>
  <c r="F533" i="7" s="1"/>
  <c r="B533" i="7"/>
  <c r="E532" i="7"/>
  <c r="F532" i="7" s="1"/>
  <c r="B532" i="7"/>
  <c r="E531" i="7"/>
  <c r="F531" i="7" s="1"/>
  <c r="B531" i="7"/>
  <c r="E530" i="7"/>
  <c r="F530" i="7" s="1"/>
  <c r="B530" i="7"/>
  <c r="E529" i="7"/>
  <c r="F529" i="7" s="1"/>
  <c r="B529" i="7"/>
  <c r="E528" i="7"/>
  <c r="F528" i="7" s="1"/>
  <c r="B528" i="7"/>
  <c r="E527" i="7"/>
  <c r="F527" i="7" s="1"/>
  <c r="B527" i="7"/>
  <c r="E526" i="7"/>
  <c r="F526" i="7" s="1"/>
  <c r="E525" i="7"/>
  <c r="F525" i="7" s="1"/>
  <c r="B518" i="7"/>
  <c r="B517" i="7"/>
  <c r="B516" i="7"/>
  <c r="B515" i="7"/>
  <c r="B514" i="7"/>
  <c r="B513" i="7"/>
  <c r="E512" i="7"/>
  <c r="F512" i="7" s="1"/>
  <c r="B512" i="7"/>
  <c r="E511" i="7"/>
  <c r="F511" i="7" s="1"/>
  <c r="B511" i="7"/>
  <c r="E510" i="7"/>
  <c r="F510" i="7" s="1"/>
  <c r="B510" i="7"/>
  <c r="E509" i="7"/>
  <c r="F509" i="7" s="1"/>
  <c r="B509" i="7"/>
  <c r="E508" i="7"/>
  <c r="F508" i="7" s="1"/>
  <c r="B508" i="7"/>
  <c r="E507" i="7"/>
  <c r="F507" i="7" s="1"/>
  <c r="B507" i="7"/>
  <c r="E506" i="7"/>
  <c r="F506" i="7" s="1"/>
  <c r="B506" i="7"/>
  <c r="E505" i="7"/>
  <c r="F505" i="7" s="1"/>
  <c r="B505" i="7"/>
  <c r="F504" i="7"/>
  <c r="E503" i="7"/>
  <c r="F503" i="7" s="1"/>
  <c r="F91" i="7"/>
  <c r="F74" i="7"/>
  <c r="F73" i="7"/>
  <c r="F72" i="7"/>
  <c r="F71" i="7"/>
  <c r="F70" i="7"/>
  <c r="F69" i="7"/>
  <c r="F68" i="7"/>
  <c r="F67" i="7"/>
  <c r="F66" i="7"/>
  <c r="F65" i="7"/>
  <c r="F64" i="7"/>
  <c r="F63" i="7"/>
  <c r="F62" i="7"/>
  <c r="F61" i="7"/>
  <c r="F60" i="7"/>
  <c r="F59" i="7"/>
  <c r="F58" i="7"/>
  <c r="F57" i="7"/>
  <c r="F56" i="7"/>
  <c r="F55" i="7"/>
  <c r="F54" i="7"/>
  <c r="F53" i="7"/>
  <c r="F52" i="7"/>
  <c r="F51" i="7"/>
  <c r="F50" i="7"/>
  <c r="F562" i="7" l="1"/>
  <c r="F578" i="7" s="1"/>
  <c r="F17" i="10" s="1"/>
  <c r="F519" i="7"/>
  <c r="F576" i="7" s="1"/>
  <c r="F15" i="10" s="1"/>
  <c r="E38" i="6" l="1"/>
  <c r="D85" i="4" l="1"/>
  <c r="F584" i="7"/>
  <c r="F154" i="7"/>
  <c r="F496" i="7" s="1"/>
  <c r="F575" i="7" s="1"/>
  <c r="F14" i="10" s="1"/>
  <c r="F48" i="7"/>
  <c r="F47" i="7"/>
  <c r="F46" i="7"/>
  <c r="E45" i="7"/>
  <c r="F45" i="7" s="1"/>
  <c r="E44" i="7"/>
  <c r="F44" i="7" s="1"/>
  <c r="E43" i="7"/>
  <c r="F43" i="7" s="1"/>
  <c r="E42" i="7"/>
  <c r="F42" i="7" s="1"/>
  <c r="E41" i="7"/>
  <c r="F41" i="7" s="1"/>
  <c r="E40" i="7"/>
  <c r="F40" i="7" s="1"/>
  <c r="E39" i="7"/>
  <c r="F39" i="7" s="1"/>
  <c r="E38" i="7"/>
  <c r="F38" i="7" s="1"/>
  <c r="E37" i="7"/>
  <c r="F37" i="7" s="1"/>
  <c r="E36" i="7"/>
  <c r="F36" i="7" s="1"/>
  <c r="E35" i="7"/>
  <c r="F35" i="7" s="1"/>
  <c r="E34" i="7"/>
  <c r="F34" i="7" s="1"/>
  <c r="E32" i="7"/>
  <c r="F32" i="7" s="1"/>
  <c r="E31" i="7"/>
  <c r="F31" i="7" s="1"/>
  <c r="E30" i="7"/>
  <c r="F30" i="7" s="1"/>
  <c r="E29" i="7"/>
  <c r="F29" i="7" s="1"/>
  <c r="E28" i="7"/>
  <c r="F28" i="7" s="1"/>
  <c r="E27" i="7"/>
  <c r="F27" i="7" s="1"/>
  <c r="E26" i="7"/>
  <c r="F26" i="7" s="1"/>
  <c r="E25" i="7"/>
  <c r="F25" i="7" s="1"/>
  <c r="E24" i="7"/>
  <c r="F24" i="7" s="1"/>
  <c r="E23" i="7"/>
  <c r="F23" i="7" s="1"/>
  <c r="E22" i="7"/>
  <c r="F22" i="7" s="1"/>
  <c r="F21" i="7"/>
  <c r="E20" i="7"/>
  <c r="F20" i="7" s="1"/>
  <c r="E75" i="4"/>
  <c r="E74" i="4"/>
  <c r="E73" i="4"/>
  <c r="E72" i="4"/>
  <c r="E71" i="4"/>
  <c r="E70" i="4"/>
  <c r="E69" i="4"/>
  <c r="E68" i="4"/>
  <c r="E67" i="4"/>
  <c r="E66" i="4"/>
  <c r="E65" i="4"/>
  <c r="E64" i="4"/>
  <c r="E63" i="4"/>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B47" i="6"/>
  <c r="C47" i="6" s="1"/>
  <c r="B25" i="6"/>
  <c r="C25" i="6" s="1"/>
  <c r="E84" i="4" l="1"/>
  <c r="E85" i="4" s="1"/>
  <c r="F81" i="7"/>
  <c r="F573" i="7" s="1"/>
  <c r="E86" i="4" l="1"/>
  <c r="F585" i="7"/>
  <c r="F12" i="10"/>
  <c r="F20" i="10" s="1"/>
  <c r="F21" i="10" s="1"/>
  <c r="F22" i="10" s="1"/>
  <c r="F11" i="10" l="1"/>
  <c r="F26" i="10" l="1"/>
  <c r="F32"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tc={1FA408F9-5C06-40E6-B40E-783D4230AF1D}</author>
  </authors>
  <commentList>
    <comment ref="E167" authorId="0" shapeId="0" xr:uid="{1FA408F9-5C06-40E6-B40E-783D4230AF1D}">
      <text>
        <t>[Threaded comment]
Your version of Excel allows you to read this threaded comment; however, any edits to it will get removed if the file is opened in a newer version of Excel. Learn more: https://go.microsoft.com/fwlink/?linkid=870924
Comment:
    David Seaton comment Need more levels for sustainability
Reply:
    Yes what are the levels required?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tc={0A264917-1AE2-4D69-83CF-47069C533ECB}</author>
    <author>tc={F0F563B5-8720-484A-A9C3-C84201502487}</author>
    <author>tc={CE46E1A7-1C51-40E3-BB10-B10155821A83}</author>
    <author>tc={70F9DAF4-A1A5-45CD-AB0B-614BEE36C7C7}</author>
  </authors>
  <commentList>
    <comment ref="A150" authorId="0" shapeId="0" xr:uid="{0A264917-1AE2-4D69-83CF-47069C533ECB}">
      <text>
        <t>[Threaded comment]
Your version of Excel allows you to read this threaded comment; however, any edits to it will get removed if the file is opened in a newer version of Excel. Learn more: https://go.microsoft.com/fwlink/?linkid=870924
Comment:
    This will be developed once the Hanagr desogn has been measured and billed</t>
      </text>
    </comment>
    <comment ref="C502" authorId="1" shapeId="0" xr:uid="{F0F563B5-8720-484A-A9C3-C84201502487}">
      <text>
        <t>[Threaded comment]
Your version of Excel allows you to read this threaded comment; however, any edits to it will get removed if the file is opened in a newer version of Excel. Learn more: https://go.microsoft.com/fwlink/?linkid=870924
Comment:
    should we fix this?
Reply:
    yes - agreed this should be fixed</t>
      </text>
    </comment>
    <comment ref="C524" authorId="2" shapeId="0" xr:uid="{CE46E1A7-1C51-40E3-BB10-B10155821A83}">
      <text>
        <t>[Threaded comment]
Your version of Excel allows you to read this threaded comment; however, any edits to it will get removed if the file is opened in a newer version of Excel. Learn more: https://go.microsoft.com/fwlink/?linkid=870924
Comment:
    should we fix this?
Reply:
    yes - agreed this should be fixed</t>
      </text>
    </comment>
    <comment ref="C545" authorId="3" shapeId="0" xr:uid="{70F9DAF4-A1A5-45CD-AB0B-614BEE36C7C7}">
      <text>
        <t>[Threaded comment]
Your version of Excel allows you to read this threaded comment; however, any edits to it will get removed if the file is opened in a newer version of Excel. Learn more: https://go.microsoft.com/fwlink/?linkid=870924
Comment:
    should we fix this?
Reply:
    yes - agreed this should be fixed</t>
      </text>
    </comment>
  </commentList>
</comments>
</file>

<file path=xl/sharedStrings.xml><?xml version="1.0" encoding="utf-8"?>
<sst xmlns="http://schemas.openxmlformats.org/spreadsheetml/2006/main" count="1763" uniqueCount="772">
  <si>
    <t>NEC4 Framework Contract</t>
  </si>
  <si>
    <t>Framework Contract</t>
  </si>
  <si>
    <t>Contract Data Part 1</t>
  </si>
  <si>
    <t>Contract Data Part 2</t>
  </si>
  <si>
    <t>Pricing Components</t>
  </si>
  <si>
    <t>Data for Work Orders</t>
  </si>
  <si>
    <t>Items that we want priced now</t>
  </si>
  <si>
    <t>From PSSC - Staff Costs</t>
  </si>
  <si>
    <t>From EEC Option C - Prelims</t>
  </si>
  <si>
    <t>Time Charge Orders</t>
  </si>
  <si>
    <t>Work Order</t>
  </si>
  <si>
    <t>ü</t>
  </si>
  <si>
    <t>Incl in Framework Contract</t>
  </si>
  <si>
    <t>Fee percentage</t>
  </si>
  <si>
    <t>People Rates</t>
  </si>
  <si>
    <t>Price List</t>
  </si>
  <si>
    <t>Fee Percentage</t>
  </si>
  <si>
    <t>Working Areas</t>
  </si>
  <si>
    <t>Early Warning Matters?</t>
  </si>
  <si>
    <t>Equipment Costs</t>
  </si>
  <si>
    <t>Schedule of Cost Components</t>
  </si>
  <si>
    <t>Defined Cost of manuf and fab outside working area</t>
  </si>
  <si>
    <t>Defined Cost of design outside working area</t>
  </si>
  <si>
    <t xml:space="preserve">Categories of design people whose travl exp are included </t>
  </si>
  <si>
    <t>Special equipment</t>
  </si>
  <si>
    <t>Data for Time Charge Order</t>
  </si>
  <si>
    <t>NEC4 Framework Contract Data Part Two</t>
  </si>
  <si>
    <t>The Data which will apply to all Time Charge Orders is:-</t>
  </si>
  <si>
    <t>NEC4 Professional Services Short Contract</t>
  </si>
  <si>
    <r>
      <t xml:space="preserve">The </t>
    </r>
    <r>
      <rPr>
        <i/>
        <sz val="9"/>
        <color theme="1"/>
        <rFont val="Calibri"/>
        <family val="2"/>
        <scheme val="minor"/>
      </rPr>
      <t xml:space="preserve">fee percentage </t>
    </r>
    <r>
      <rPr>
        <sz val="9"/>
        <color theme="1"/>
        <rFont val="Calibri"/>
        <family val="2"/>
        <scheme val="minor"/>
      </rPr>
      <t>is</t>
    </r>
  </si>
  <si>
    <t>%</t>
  </si>
  <si>
    <r>
      <t xml:space="preserve">The </t>
    </r>
    <r>
      <rPr>
        <i/>
        <sz val="9"/>
        <color theme="1"/>
        <rFont val="Calibri"/>
        <family val="2"/>
        <scheme val="minor"/>
      </rPr>
      <t xml:space="preserve">people rates </t>
    </r>
    <r>
      <rPr>
        <sz val="9"/>
        <color theme="1"/>
        <rFont val="Calibri"/>
        <family val="2"/>
        <scheme val="minor"/>
      </rPr>
      <t>are</t>
    </r>
  </si>
  <si>
    <t>Category of Person</t>
  </si>
  <si>
    <t>unit</t>
  </si>
  <si>
    <t>rate</t>
  </si>
  <si>
    <t>Framework Director</t>
  </si>
  <si>
    <t>Environmental Advisor</t>
  </si>
  <si>
    <t>Commercial Manager</t>
  </si>
  <si>
    <t>Design Lead</t>
  </si>
  <si>
    <t>Quality Lead</t>
  </si>
  <si>
    <t>Commercial Lead</t>
  </si>
  <si>
    <t>Schedule / Planning Lead</t>
  </si>
  <si>
    <t>Health &amp; Safety Lead</t>
  </si>
  <si>
    <t>Senior Commercial Manager</t>
  </si>
  <si>
    <t>Assistant Commercial Manager</t>
  </si>
  <si>
    <t>Construction Management Lead</t>
  </si>
  <si>
    <t>Senior Scheduler/Planner</t>
  </si>
  <si>
    <t>Assistant Scheduler / Planner</t>
  </si>
  <si>
    <t>Health &amp; Safety Advisor</t>
  </si>
  <si>
    <t>Project Manager</t>
  </si>
  <si>
    <t>Estimating Lead</t>
  </si>
  <si>
    <t>Senior Estimator</t>
  </si>
  <si>
    <t>Estimator</t>
  </si>
  <si>
    <t>Junior Estimator</t>
  </si>
  <si>
    <t>BIM Manager</t>
  </si>
  <si>
    <t>BIM Co-Ordinator</t>
  </si>
  <si>
    <t>Structural Engineering Discipline</t>
  </si>
  <si>
    <t>Director</t>
  </si>
  <si>
    <t>Associate</t>
  </si>
  <si>
    <t>Senior Engineer</t>
  </si>
  <si>
    <t>Engineer (Chartered)</t>
  </si>
  <si>
    <t>Engineer (Non- Chartered)</t>
  </si>
  <si>
    <t>Technician</t>
  </si>
  <si>
    <t>Survey Specialist</t>
  </si>
  <si>
    <t>Mechanical Electrical &amp; Plumbing Engineering Discipline</t>
  </si>
  <si>
    <t>Architecture Discipline</t>
  </si>
  <si>
    <t>Architect</t>
  </si>
  <si>
    <t>Architect (Part II)</t>
  </si>
  <si>
    <t>Senior Architect</t>
  </si>
  <si>
    <t>Environmental Engineering Discipline</t>
  </si>
  <si>
    <t>Senior Advisor</t>
  </si>
  <si>
    <t>Fire Engineering Discipline</t>
  </si>
  <si>
    <t xml:space="preserve">Engineer </t>
  </si>
  <si>
    <t>The Data which will apply to all Work Orders is:-</t>
  </si>
  <si>
    <t>NEC4 ECC Option C Contract</t>
  </si>
  <si>
    <t xml:space="preserve">The schedules on the following pages are in a standard format to enable fair and equitable comparison among bids. </t>
  </si>
  <si>
    <t>All rates provided should be in £ Sterling.</t>
  </si>
  <si>
    <t>The rates submitted will be fixed until January 2022 and may be adjusted thereafter in accordance with the Contract.</t>
  </si>
  <si>
    <t>The rates may be used at any of the workstages described in The Framework Information</t>
  </si>
  <si>
    <t>day</t>
  </si>
  <si>
    <t>The rates submitted here will be included in the Framework Contract Data Part Two The Data which will apply to all Time Charge Orders (Price List)  and The Data which will apply to all Work Orders (Data for the Schedule of Cost Components)</t>
  </si>
  <si>
    <t>Rothera</t>
  </si>
  <si>
    <t>&lt;£5m</t>
  </si>
  <si>
    <t>&gt;£20m to £50m</t>
  </si>
  <si>
    <t>&gt;£50m</t>
  </si>
  <si>
    <t>Project Construction Value Range (W/S 4 - 8)</t>
  </si>
  <si>
    <t>Not Scored</t>
  </si>
  <si>
    <t>Antarctic Infrastructure Modernisation Programme Construction Partner Services</t>
  </si>
  <si>
    <t>Name of Bidder:</t>
  </si>
  <si>
    <t>Date:</t>
  </si>
  <si>
    <t>Note: All items should be quoted excl. of VAT</t>
  </si>
  <si>
    <t>Note: The rates submitted here will be included in the NEC4 Framework Contract - Contract Data Part Two</t>
  </si>
  <si>
    <t>Note: rates are to be based on an 8hr day</t>
  </si>
  <si>
    <r>
      <t xml:space="preserve">Note: rates </t>
    </r>
    <r>
      <rPr>
        <i/>
        <u/>
        <sz val="9"/>
        <color theme="1"/>
        <rFont val="Calibri"/>
        <family val="2"/>
        <scheme val="minor"/>
      </rPr>
      <t>exclusive</t>
    </r>
    <r>
      <rPr>
        <i/>
        <sz val="9"/>
        <color theme="1"/>
        <rFont val="Calibri"/>
        <family val="2"/>
        <scheme val="minor"/>
      </rPr>
      <t xml:space="preserve"> of expenses</t>
    </r>
  </si>
  <si>
    <t>Note: The tenderer should include people rates for its own people and for people provided by a subcontractor</t>
  </si>
  <si>
    <t>Pricing Part B - Fee Percentage for Work Orders</t>
  </si>
  <si>
    <t>Fee Percentage Breakdown</t>
  </si>
  <si>
    <t>Overheads</t>
  </si>
  <si>
    <t>Profit</t>
  </si>
  <si>
    <t>Other Costs</t>
  </si>
  <si>
    <t>Administration Manager</t>
  </si>
  <si>
    <t>Total</t>
  </si>
  <si>
    <r>
      <t xml:space="preserve">The </t>
    </r>
    <r>
      <rPr>
        <i/>
        <sz val="9"/>
        <color theme="1"/>
        <rFont val="Calibri"/>
        <family val="2"/>
        <scheme val="minor"/>
      </rPr>
      <t xml:space="preserve">fee percentage </t>
    </r>
    <r>
      <rPr>
        <sz val="9"/>
        <color theme="1"/>
        <rFont val="Calibri"/>
        <family val="2"/>
        <scheme val="minor"/>
      </rPr>
      <t xml:space="preserve">is </t>
    </r>
  </si>
  <si>
    <t>Note: All the Contractor’s costs which are not included in the Defined Cost are treated as included in the Fee</t>
  </si>
  <si>
    <t>Note: the people rates below should include for working in the UK.</t>
  </si>
  <si>
    <t>The fee percentage should include the following items, none of which shall be Defined Costs</t>
  </si>
  <si>
    <t>Head office staff not within the Working Area</t>
  </si>
  <si>
    <t>Catering</t>
  </si>
  <si>
    <t>Medical facilities and first aid</t>
  </si>
  <si>
    <t>Recreation</t>
  </si>
  <si>
    <t>Sanitation</t>
  </si>
  <si>
    <t>Copying</t>
  </si>
  <si>
    <t>Telephone, telex, fax, radio and CCTV</t>
  </si>
  <si>
    <t>Surveying and setting out</t>
  </si>
  <si>
    <t>Computing, IT Equipment</t>
  </si>
  <si>
    <t>Software</t>
  </si>
  <si>
    <t>Mobile telephones</t>
  </si>
  <si>
    <t>Office stationery</t>
  </si>
  <si>
    <t>Note: The information submitted here will be used to evaluate the commercial tender returns AND will be carried forward in to the Contract Data of the Framework Contract for the appointed Construction Partner.</t>
  </si>
  <si>
    <t>Pricing Part A - Fee Percentage for Time Charge Orders</t>
  </si>
  <si>
    <t>Head Office business costs (bank charges etc)</t>
  </si>
  <si>
    <t>Business Insurance that is not project related</t>
  </si>
  <si>
    <t>Disallowable cost risk provision</t>
  </si>
  <si>
    <t>Not carried through to pricing summary, provided for information only</t>
  </si>
  <si>
    <t>Pricing Part C -  Time Charge Orders People Rates</t>
  </si>
  <si>
    <t>Pricing Part D -  Work Orders Schedule of Cost Components</t>
  </si>
  <si>
    <t>Note: the people rates below should include for working overseas, in the location stated</t>
  </si>
  <si>
    <t>Note: The Fee includes all costs the Consultant may incur that are not included in Defined Cost (11.2(24)), which may include its overheads, profit, insurance premiums, bank charges, and any allowance for its risks</t>
  </si>
  <si>
    <r>
      <t xml:space="preserve">The </t>
    </r>
    <r>
      <rPr>
        <i/>
        <sz val="9"/>
        <color theme="1"/>
        <rFont val="Calibri"/>
        <family val="2"/>
        <scheme val="minor"/>
      </rPr>
      <t xml:space="preserve">people rates for the Schedule of Cost Components </t>
    </r>
    <r>
      <rPr>
        <sz val="9"/>
        <color theme="1"/>
        <rFont val="Calibri"/>
        <family val="2"/>
        <scheme val="minor"/>
      </rPr>
      <t>are</t>
    </r>
  </si>
  <si>
    <t>Sample Project</t>
  </si>
  <si>
    <t>NEC4 ECC Option C</t>
  </si>
  <si>
    <t>Target Cost Submission</t>
  </si>
  <si>
    <t>Time Charge Order</t>
  </si>
  <si>
    <t>Scope</t>
  </si>
  <si>
    <t>quantity</t>
  </si>
  <si>
    <t>total</t>
  </si>
  <si>
    <t>Total Price for Time Charge Order</t>
  </si>
  <si>
    <t>fee percentage</t>
  </si>
  <si>
    <t>Sub-Total Price for Time Charge Order</t>
  </si>
  <si>
    <t>People</t>
  </si>
  <si>
    <t>Note: The tenderer should assume a working season will comprise a maximum of 25 weeks November to May</t>
  </si>
  <si>
    <t>Note: The tenderer will be permitted to plan for a maximum of six days a week of construction work.</t>
  </si>
  <si>
    <t>Sub-Total People costs</t>
  </si>
  <si>
    <t>Mechanical Operative</t>
  </si>
  <si>
    <t>Electrical Operative</t>
  </si>
  <si>
    <t>NEC4 ECC Option C Target Cost</t>
  </si>
  <si>
    <t>Rothera Hangar</t>
  </si>
  <si>
    <t>Equipment</t>
  </si>
  <si>
    <t>Plant &amp; Materials</t>
  </si>
  <si>
    <t>Subcontractors</t>
  </si>
  <si>
    <t>Charges</t>
  </si>
  <si>
    <t>Manufacture and fabrication</t>
  </si>
  <si>
    <t>Target Cost Category</t>
  </si>
  <si>
    <t>Cost</t>
  </si>
  <si>
    <t>Note: the people rates above is taken from the Schedule of Cost Components form the NEC4 Framework Contract Data.</t>
  </si>
  <si>
    <t>Note: if any of the people above are included in the measured work section (costed in the rates) please include details in the comments column.</t>
  </si>
  <si>
    <t>Comments</t>
  </si>
  <si>
    <t>Cost Centre</t>
  </si>
  <si>
    <t>0</t>
  </si>
  <si>
    <t>Substructure</t>
  </si>
  <si>
    <t>Superstructure</t>
  </si>
  <si>
    <t>Frame</t>
  </si>
  <si>
    <t>Upper floors</t>
  </si>
  <si>
    <t>Roof</t>
  </si>
  <si>
    <t>Stairs and ramps</t>
  </si>
  <si>
    <t>External walls</t>
  </si>
  <si>
    <t>Windows and external doors</t>
  </si>
  <si>
    <t>Internal walls and partitions</t>
  </si>
  <si>
    <t>Internal doors</t>
  </si>
  <si>
    <t>10 Main Contractor's Fee (D)</t>
  </si>
  <si>
    <t>Sub-Total Building Works Estimate</t>
  </si>
  <si>
    <t>12 Other Costs</t>
  </si>
  <si>
    <t>13 Risk Allowance (cl 63)</t>
  </si>
  <si>
    <t>14 Inflation Allowance</t>
  </si>
  <si>
    <t>Total Work Order (Target Cost)</t>
  </si>
  <si>
    <t>Internal finishes</t>
  </si>
  <si>
    <t>Fittings, furnishings and equipment</t>
  </si>
  <si>
    <t>Services</t>
  </si>
  <si>
    <t>Complete buildings and building units</t>
  </si>
  <si>
    <t>Work to existing buildings</t>
  </si>
  <si>
    <t>External Works</t>
  </si>
  <si>
    <t>items in green shading are automatically carried forward from other entries</t>
  </si>
  <si>
    <t>items in grey are to be completed by the tenderer</t>
  </si>
  <si>
    <t>Note: Tenderers should list sub-contractors defined  in cl11.2(19) and complete the mark they will apply if an Actual Cost Contract is used (NEC4 ECC)</t>
  </si>
  <si>
    <t>Note: this section is not carried forward to the evaluation summary and will not be scored.</t>
  </si>
  <si>
    <t>Sub-Contractor (name or service)</t>
  </si>
  <si>
    <t>% Addition to Actual Cost</t>
  </si>
  <si>
    <t>carried to evaluation summary</t>
  </si>
  <si>
    <t>Wall finishes</t>
  </si>
  <si>
    <t>Floor finishes</t>
  </si>
  <si>
    <t>Ceiling finishes</t>
  </si>
  <si>
    <t>Water installations</t>
  </si>
  <si>
    <t>Ventilation</t>
  </si>
  <si>
    <t>Instructions to Tenderers</t>
  </si>
  <si>
    <t>The rates submitted in the price lists will be used to populate the Cost Evaluation Model which is for comparison purposes only.</t>
  </si>
  <si>
    <t>carried forward to the Schedule of Cost Components</t>
  </si>
  <si>
    <t>item</t>
  </si>
  <si>
    <t>The information here should be read in conjunction with the Contract Data provided for  Framework Contract Part 1; Professional Services Contract Part 1 and ECC Option C.</t>
  </si>
  <si>
    <t>brought forward from Hangar Project pricing schedule</t>
  </si>
  <si>
    <t>Note: Specialist safety and induction training will be provided, but should not be priced here.</t>
  </si>
  <si>
    <t>The Time Charge Order People rates should be for work carried out in the United Kingdom, or country of employment.</t>
  </si>
  <si>
    <t>Note: The rates are brought forward from the People Rates in Time Charge order Contract Data</t>
  </si>
  <si>
    <t>Note: The fee percentage is brought forward from the Time Charge Order Contract Data</t>
  </si>
  <si>
    <t>Evaluation Summary</t>
  </si>
  <si>
    <t>Weighting</t>
  </si>
  <si>
    <t>Part A Time Charge Fee Percentage</t>
  </si>
  <si>
    <t>Part B Work Order Fee Percentage</t>
  </si>
  <si>
    <t>This is for information only and will not be scored</t>
  </si>
  <si>
    <t>&gt;£5m to £20m</t>
  </si>
  <si>
    <t>Guidance Note</t>
  </si>
  <si>
    <r>
      <t xml:space="preserve">The Defined Costs for the Price List Schedule of Rates are to be inclusive of, all supervision, insurance, holidays with pay, bonus, pension schemes, subsistence allowances, imported labour costs, non productive overtime costs, tools of all descriptions and other payments made under the working rule agreement or any regulation, by-law or act of parliament. </t>
    </r>
    <r>
      <rPr>
        <b/>
        <sz val="9"/>
        <color theme="1"/>
        <rFont val="Calibri"/>
        <family val="2"/>
        <scheme val="minor"/>
      </rPr>
      <t>Fares and travel time should NOT be included here.</t>
    </r>
  </si>
  <si>
    <t>The Work Order People rates should be for work carried out in Antarctica, including transit to and from the United Kingdom.</t>
  </si>
  <si>
    <t>Scheduler/Planner</t>
  </si>
  <si>
    <t>Note: the information provided here will be used in the Framework Contract Time Charge Orders and Works Orders</t>
  </si>
  <si>
    <t>Facilitating works</t>
  </si>
  <si>
    <t>Prefabricated buildings and units</t>
  </si>
  <si>
    <t>Note: Travel, accommodation, welfare and medical facilities will be provided by the Client and should not be priced here.</t>
  </si>
  <si>
    <t>Working Area</t>
  </si>
  <si>
    <t>Stations</t>
  </si>
  <si>
    <t>Framework Operation</t>
  </si>
  <si>
    <t>This framework will operate using the NEC4 Framework Contract</t>
  </si>
  <si>
    <t>For the purposes of this tender, tenderers should assume Time Charge Orders will be let using an NEC4 Professional Services Short Contract.</t>
  </si>
  <si>
    <t>The NEC4 PSSC uses the phrase 'Consultant', tenderers should include all the roles that will be provided by the Construction Partner.</t>
  </si>
  <si>
    <t>Note: The Fee includes all costs the Consultant may incur that are not included in Defined Cost (11.2(5)), see guidance note the bottom of this page.</t>
  </si>
  <si>
    <t>&lt;£150m</t>
  </si>
  <si>
    <t>&gt;£150m - &lt;£300m</t>
  </si>
  <si>
    <t>&gt;£300m - &lt;£450m</t>
  </si>
  <si>
    <t>&gt;£450m - &lt;£600m</t>
  </si>
  <si>
    <t>The Working Area shall be completed in the Contract Data Part Two ECC Option C by the tenderer as part of the tender return.</t>
  </si>
  <si>
    <t>The locations below should be included in the Working Area as a minimum</t>
  </si>
  <si>
    <t>Management</t>
  </si>
  <si>
    <t>Site Agent</t>
  </si>
  <si>
    <t>Sub Agent</t>
  </si>
  <si>
    <t>Section Engineer</t>
  </si>
  <si>
    <t>Site Engineer</t>
  </si>
  <si>
    <t>Works Manager/General Foreman</t>
  </si>
  <si>
    <t>Commissioning Manager</t>
  </si>
  <si>
    <t>Commissioning Engineer</t>
  </si>
  <si>
    <t>H&amp;S Advisor</t>
  </si>
  <si>
    <t>Other TBA</t>
  </si>
  <si>
    <t>Technical Support</t>
  </si>
  <si>
    <t>Civil/Structural Associate</t>
  </si>
  <si>
    <t>Civil/Structural Senior Engineer</t>
  </si>
  <si>
    <t>Civil/Structural Engineer (Chartered)</t>
  </si>
  <si>
    <t>MEP Associate</t>
  </si>
  <si>
    <t>MEP Senior Engineer</t>
  </si>
  <si>
    <t>MEP Engineer (Chartered)</t>
  </si>
  <si>
    <t>Architect Associate</t>
  </si>
  <si>
    <t>Architect Senior</t>
  </si>
  <si>
    <t>Environmental Associate</t>
  </si>
  <si>
    <t>Environmental Senior Advisor</t>
  </si>
  <si>
    <t>Operatives</t>
  </si>
  <si>
    <t>Civil Engineering Supervisor</t>
  </si>
  <si>
    <t>Civil Engineering Operative</t>
  </si>
  <si>
    <t>Steel Erector Supervisor</t>
  </si>
  <si>
    <t>Steel Erector</t>
  </si>
  <si>
    <t>Cladding Supervisor</t>
  </si>
  <si>
    <t>Cladder</t>
  </si>
  <si>
    <t>Joiner/Carpenter Supervisor</t>
  </si>
  <si>
    <t>Joiners/Carpenter</t>
  </si>
  <si>
    <t>Mechanical Supervisor</t>
  </si>
  <si>
    <t>Electrical Supervisor</t>
  </si>
  <si>
    <t>Finisher Supervisor</t>
  </si>
  <si>
    <t>Finisher</t>
  </si>
  <si>
    <t>Crane Operator</t>
  </si>
  <si>
    <t>Excavator Operator</t>
  </si>
  <si>
    <t>Dumper ADT Operator</t>
  </si>
  <si>
    <t>Dozer / Roller Operator</t>
  </si>
  <si>
    <t>General Plant Operator</t>
  </si>
  <si>
    <t>Plant Fitter</t>
  </si>
  <si>
    <t>Banksman / Slinger</t>
  </si>
  <si>
    <t>Note: rates are to be based on a 10hr day</t>
  </si>
  <si>
    <r>
      <t xml:space="preserve">The </t>
    </r>
    <r>
      <rPr>
        <i/>
        <sz val="9"/>
        <color theme="1"/>
        <rFont val="Calibri"/>
        <family val="2"/>
        <scheme val="minor"/>
      </rPr>
      <t xml:space="preserve">equipment rates for the Schedule of Cost Components </t>
    </r>
    <r>
      <rPr>
        <sz val="9"/>
        <color theme="1"/>
        <rFont val="Calibri"/>
        <family val="2"/>
        <scheme val="minor"/>
      </rPr>
      <t>are</t>
    </r>
  </si>
  <si>
    <t>Category of Equipment</t>
  </si>
  <si>
    <t>week</t>
  </si>
  <si>
    <t>Hired Plant</t>
  </si>
  <si>
    <t>Scissors Lift</t>
  </si>
  <si>
    <t>Note: assume all equipment is to be hired</t>
  </si>
  <si>
    <t>Note: allow for all equipment to be delivered to a UK Port three weeks before shipping date</t>
  </si>
  <si>
    <t>Note: allow five weeks shipping passage time out and return</t>
  </si>
  <si>
    <t>Holds Director position</t>
  </si>
  <si>
    <t>&gt; 10 years experience post professional qualifications</t>
  </si>
  <si>
    <t>&gt; 5 years experience post professional qualifications</t>
  </si>
  <si>
    <t>Professionally qualified</t>
  </si>
  <si>
    <t>Degree in a relevant discipline</t>
  </si>
  <si>
    <t>&gt; 10 years experience</t>
  </si>
  <si>
    <t>Minimum Experience Level Requirment</t>
  </si>
  <si>
    <t>Digital Manager - incl CDE</t>
  </si>
  <si>
    <t>Hired Equipment</t>
  </si>
  <si>
    <t>Sub-Total Equipment costs</t>
  </si>
  <si>
    <t>Materials Cost Element</t>
  </si>
  <si>
    <t>Sub-Total Plant &amp; Materials costs</t>
  </si>
  <si>
    <t xml:space="preserve">People </t>
  </si>
  <si>
    <t>NEC4 Schedule of Cost Components</t>
  </si>
  <si>
    <t>Sub-Contractors</t>
  </si>
  <si>
    <t>Sub-Total sub-contractors costs</t>
  </si>
  <si>
    <t>Sub-Total Charges costs</t>
  </si>
  <si>
    <t>Manufacture &amp; Fabrication</t>
  </si>
  <si>
    <t>Sub-Total manufacture &amp; fabrication  costs</t>
  </si>
  <si>
    <t>sub-total facilitating and building works</t>
  </si>
  <si>
    <t xml:space="preserve">British Antarctic Territory; Falkland Islands; South Georgia; British Antarctic Survey Head Quarters; </t>
  </si>
  <si>
    <t>Category of Charges</t>
  </si>
  <si>
    <t>Client supplied</t>
  </si>
  <si>
    <t>Catering - see note below</t>
  </si>
  <si>
    <t>Medical facilities and first aid - see note below</t>
  </si>
  <si>
    <t>Recreation - see note below</t>
  </si>
  <si>
    <t>Sanitation - see note below</t>
  </si>
  <si>
    <t>Security - see note below</t>
  </si>
  <si>
    <t>This item is intended to cover manufacturing and fabrication carried out outside of the
Working Areas directly by the Contractor, and not a supplier or Subcontractor</t>
  </si>
  <si>
    <r>
      <t xml:space="preserve">It is the payments to Subcontractors for work which is subcontracted which is covered in this
part of the SCC. It only covers those persons or organisations who meet the requirements of
clause 11.2(19) so the supplier of Plant and Materials will be paid under item 3 of the SCC.
</t>
    </r>
    <r>
      <rPr>
        <sz val="9"/>
        <color rgb="FFFF0000"/>
        <rFont val="Calibri"/>
        <family val="2"/>
        <scheme val="minor"/>
      </rPr>
      <t>The amount to be paid must not take account those amounts which would result in the
Client paying or retaining the amount twice.</t>
    </r>
    <r>
      <rPr>
        <sz val="9"/>
        <color theme="1"/>
        <rFont val="Calibri"/>
        <family val="2"/>
        <scheme val="minor"/>
      </rPr>
      <t xml:space="preserve"> So, if retention is used at main and subcontract
level it is only retained at main contract level and the amount retained at subcontract level is
not considered otherwise retention will be held twice</t>
    </r>
  </si>
  <si>
    <t>Sustainability Discipline</t>
  </si>
  <si>
    <t>Environmental Manager</t>
  </si>
  <si>
    <t>Environmental Support</t>
  </si>
  <si>
    <t>Diver - Lead</t>
  </si>
  <si>
    <t>Diver</t>
  </si>
  <si>
    <t>Sustainability Engineer</t>
  </si>
  <si>
    <t>Fire Engineer</t>
  </si>
  <si>
    <t>Average fee percentage taken forward to the scoring summary</t>
  </si>
  <si>
    <t xml:space="preserve">taken from &gt;£5m to £20m range. </t>
  </si>
  <si>
    <r>
      <t xml:space="preserve">Note: The Fee includes all costs the </t>
    </r>
    <r>
      <rPr>
        <i/>
        <sz val="9"/>
        <rFont val="Calibri"/>
        <family val="2"/>
        <scheme val="minor"/>
      </rPr>
      <t xml:space="preserve">Consultant </t>
    </r>
    <r>
      <rPr>
        <i/>
        <sz val="9"/>
        <color theme="1"/>
        <rFont val="Calibri"/>
        <family val="2"/>
        <scheme val="minor"/>
      </rPr>
      <t>may incur that are not included in Defined Cost (11.2(5)), which may include its overheads, profit, insurance premiums, bank charges, and any allowance for its risks</t>
    </r>
  </si>
  <si>
    <t>Tenderers are invited to complete the table below to show a volume discount based on the total value of work passed through the Framework</t>
  </si>
  <si>
    <t>Compacter plate</t>
  </si>
  <si>
    <t>Cat and Genny cable detection equipment</t>
  </si>
  <si>
    <t>Man riding cage</t>
  </si>
  <si>
    <t>Transit/pickup for sub Astatic</t>
  </si>
  <si>
    <t>Equipment List</t>
  </si>
  <si>
    <t>Sub-Contractor Details</t>
  </si>
  <si>
    <t>Shipping and Biosecurity</t>
  </si>
  <si>
    <t>Provisional Sum</t>
  </si>
  <si>
    <t>BAS Support Cost</t>
  </si>
  <si>
    <t>Sub-Contractor 1</t>
  </si>
  <si>
    <t>Sub-Contractor 2</t>
  </si>
  <si>
    <t>Sub-Contractor 3</t>
  </si>
  <si>
    <t>Sub-Contractor 4</t>
  </si>
  <si>
    <t>Sub-Contractor 5</t>
  </si>
  <si>
    <t>Sub-Contractor 6</t>
  </si>
  <si>
    <t>Sub-Contractor 7</t>
  </si>
  <si>
    <t>Sub-Contractor 8</t>
  </si>
  <si>
    <t>Sub-Contractor 9</t>
  </si>
  <si>
    <t>Sub-Contractor 10</t>
  </si>
  <si>
    <t>Total Project Cost</t>
  </si>
  <si>
    <t>TA Costs</t>
  </si>
  <si>
    <t>BAS Risk and Contingency</t>
  </si>
  <si>
    <t>Ref</t>
  </si>
  <si>
    <t>Foundations</t>
  </si>
  <si>
    <t>Excavate to expose bedrock layer</t>
  </si>
  <si>
    <t>m3</t>
  </si>
  <si>
    <t>Dispose of excavated material</t>
  </si>
  <si>
    <t xml:space="preserve">Excavate in bedrock; part site area to L+3.00m </t>
  </si>
  <si>
    <t>Bedrock material stockpiled on site</t>
  </si>
  <si>
    <t>Pad foundation; precast concrete pad PF1, 2000 x 2000 x 750mm deep, with 100 kg/m3 reinforcement</t>
  </si>
  <si>
    <t>nr</t>
  </si>
  <si>
    <t>Pad foundation; precast concrete pad PF2, 3000 x 3000 x 750mm deep</t>
  </si>
  <si>
    <t>Pad foundation; precast concrete pad PF3, 1500 x 1500 x 750mm deep</t>
  </si>
  <si>
    <t>Blinding below pad foundation; 100mm thick comprising 20mm thick sand top layer and 80mm thick site won gravel type material</t>
  </si>
  <si>
    <t>m2</t>
  </si>
  <si>
    <t>Granular fill below pad foundation; Type 6N1 material, 300mm thick</t>
  </si>
  <si>
    <t>Formwork to retain blinding and fill below pad foundation; 400mm high</t>
  </si>
  <si>
    <t>Ground beam foundation; precast concrete beam GB1, 1000 x 600 mm deep, with 120 kg/m3 reinforcement</t>
  </si>
  <si>
    <t>m</t>
  </si>
  <si>
    <t>Blinding below ground beam; 100mm thick comprising 20mm thick sand top layer and 80mm thick site won gravel type material</t>
  </si>
  <si>
    <t>Ground Anchors</t>
  </si>
  <si>
    <t xml:space="preserve">Ground anchor Type AF1 at 500 kN; post tension steel anchor through pad foundation, 3.0m minimum into bedrock, grouted in 150mm diameter hole, av. anchor length 2.2m  </t>
  </si>
  <si>
    <t>Ground anchor Type AF2 at 700 kN; post tension steel anchor through pad foundation 3.0m minimum into bedrock, grouted in 150mm diameter hole, av. anchor length 2.2m</t>
  </si>
  <si>
    <t>Ground Slab</t>
  </si>
  <si>
    <t>Precast concrete ground slab; 300mm thick units, approximately 2350mm wide (length varies), with 75 kg/m3 reinforcement</t>
  </si>
  <si>
    <t>20mm thick structural screed to precast concrete ground slab</t>
  </si>
  <si>
    <t>Insulation to underside of ground slab; 30mm thick rigid board, including separation layer</t>
  </si>
  <si>
    <t>Insulation to perimeter of ground slab; 30mm thick rigid board, 300mm high</t>
  </si>
  <si>
    <t>DPM applied to blinding layer below ground slab</t>
  </si>
  <si>
    <t>Granular blinding below slab; 100mm thick comprising 20mm thick sand top layer and 80mm thick site-won gravel</t>
  </si>
  <si>
    <t>Backfill to underside of slab; Type 6N1 fill, in 600mm thick layers</t>
  </si>
  <si>
    <t>Backfill to make up levels to apron area</t>
  </si>
  <si>
    <r>
      <t>m</t>
    </r>
    <r>
      <rPr>
        <sz val="9"/>
        <color theme="1"/>
        <rFont val="Verdana"/>
        <family val="2"/>
      </rPr>
      <t>³</t>
    </r>
  </si>
  <si>
    <r>
      <t>m</t>
    </r>
    <r>
      <rPr>
        <sz val="9"/>
        <color theme="1"/>
        <rFont val="Calibri"/>
        <family val="2"/>
      </rPr>
      <t>²</t>
    </r>
  </si>
  <si>
    <t>Structural frame to hangar building; comprising steel columns and beams</t>
  </si>
  <si>
    <t>t</t>
  </si>
  <si>
    <t>Cross bracing to building structural frame; comprising circular and square hollow steel sections</t>
  </si>
  <si>
    <t>Allow for fittings to above (15%)</t>
  </si>
  <si>
    <t>Allow for secondary steelwork not shown on drawings (trimming, purlins, etc)</t>
  </si>
  <si>
    <t>Intumescent paint fire protection to steel; 60 minutes</t>
  </si>
  <si>
    <t>150mm thick precast concrete units to upper floors</t>
  </si>
  <si>
    <t>10mm structural screed to precast upper floors</t>
  </si>
  <si>
    <t>Allow for fire stopping to perimeter</t>
  </si>
  <si>
    <t>Structural steel frame to roof</t>
  </si>
  <si>
    <t>Structural steel truss frame to roof; comprising universal columns and hollow section bracing</t>
  </si>
  <si>
    <t>Intumescent paint fire protection to roof steel; 60 minutes</t>
  </si>
  <si>
    <t>Aluminium clad composite insulated panel to roof; including flashing and cappings</t>
  </si>
  <si>
    <t>Precast concrete stair; 4m rise from ground to level 01, 1200mm wide double flight with half landing</t>
  </si>
  <si>
    <t>Metal balustrade to stair; 1015mm high with 4nr tubular rails and 50mm dia handrail</t>
  </si>
  <si>
    <t>Metal handrail to staircase; fixed to wall with 50mm dia handrail</t>
  </si>
  <si>
    <t>Vinyl finish to stairs; tread, riser and landing</t>
  </si>
  <si>
    <t>Non-slip nosing to stairs</t>
  </si>
  <si>
    <t>Stainless steel trim to edge of stairs; 4.5mm high</t>
  </si>
  <si>
    <t>200mm thick precast concrete plinth wall to perimeter; 1400mm high, with 150 kg/m3 reinforcement, fixed to top of pad</t>
  </si>
  <si>
    <t>Aluminium clad composite panel to façade 01, 02, 03 and 04; includes for flashing and capping details</t>
  </si>
  <si>
    <t>Composite cladding panel forming recessed plinth to base of facade; 1250mm high, 400mm deep recess, including damp proof membrane to base</t>
  </si>
  <si>
    <t>Single leaf high density steel door; includes frame, mineral wool insulation, ironmongery, etc</t>
  </si>
  <si>
    <t>Ditto; but incorporated into the hangar door</t>
  </si>
  <si>
    <t>Double leaf high density steel door; includes frame, mineral wool insulation, ironmongery, etc</t>
  </si>
  <si>
    <t xml:space="preserve">Hangar door to elevation 01 (east); door leaf approximately 10.0 x 7.9m wide, includes insulation, track, fittings, aluminium cladding, etc </t>
  </si>
  <si>
    <t>Roller shutter door; hydraulically operated fast opening steel shutter including thermo frame, mineral wool insulation, fittings, etc</t>
  </si>
  <si>
    <t>Triple glazed non-openable window; 1200 x 1200mm with PCC aluminium frame including all fittings</t>
  </si>
  <si>
    <t>Ditto; but incorporated into the hangar sliding doors</t>
  </si>
  <si>
    <t>Triple gazed non-openable window; 1810 x 450mm with PCC aluminium frame including all fittings</t>
  </si>
  <si>
    <t>Allow for boxing out of hangar door header beam; plasterboard surround, 500 x 1200mm high, including insulation</t>
  </si>
  <si>
    <t>Glazed screen; 1810 x 1210mm wide, triple glazed, 60 minute fire rated, incorporated into partition Type WPT01</t>
  </si>
  <si>
    <t>Full height Type WPT01 metal stud partition; 125mm wide comprising 12.5mm plasterboard both sides, 60mm thick mineral wool insulation and vapour control</t>
  </si>
  <si>
    <t>Type WPT02 metal stud partition; 117mm wide comprising 12.5mm plasterboard both sides and 75mm thick acoustic insulation</t>
  </si>
  <si>
    <t xml:space="preserve">Type WPT03 metal stud partition; 117mm wide comprising 12.5mm plasterboard both sides and insulation as required </t>
  </si>
  <si>
    <t xml:space="preserve">Type WIL01 metal stud partition; 112.5mm wide comprising 12.5mm plasterboard to one side and 100mm mineral wool insulation  </t>
  </si>
  <si>
    <t>Type WIL02 partition; full height IPS to toilet comprising laminate panels to timber framing with concealed hinges and locks</t>
  </si>
  <si>
    <t>Ditto; but 4m high</t>
  </si>
  <si>
    <t xml:space="preserve">Allow for metal balustrade with handrail to open storage area at level 01 south zone </t>
  </si>
  <si>
    <t>Type A single leaf solid core timber door; 806 x 2050mm high panel, 30 minute fire rated including frame, vision panel, kick plate, signage and ironmongery</t>
  </si>
  <si>
    <t>Ditto; but 60 minute fire rated</t>
  </si>
  <si>
    <t>Type B single leaf solid core timber door; 826 x 2060mm high panel, 30 minute fire rated including frame, kick plate, signage and ironmongery</t>
  </si>
  <si>
    <t>Type C double leaf solid core timber door; including frame, vision panel, kick plate, signage and ironmongery</t>
  </si>
  <si>
    <t>Type D double leaf solid core timber door; 860 x 2060mm high panel, non fire rated including frame, kick plate, signage and ironmongery</t>
  </si>
  <si>
    <t>Type D double leaf solid core timber door; 860 x 2060mm high panel, 60 minute fire rated including frame, kick plate, signage and ironmongery</t>
  </si>
  <si>
    <t>Ditto; but 1160 x 2060mm high panel</t>
  </si>
  <si>
    <t>Metal hydraulically operated roller shutter door; structural opening 3210 x 3310mm high, 60 minute fire rated including frame and fittings</t>
  </si>
  <si>
    <t>Allow for riser access doors and the like</t>
  </si>
  <si>
    <t>Type WF1 moisture resistant washable emulsion paint; to partition wall with plaster skim coat; egg shell finish</t>
  </si>
  <si>
    <t>Type WF2 emulsion paint; to partition wall with plaster skim coat, matt vinyl finish</t>
  </si>
  <si>
    <t>Type WF3 wall cladding; aluminium clad composite insulated wall panel to internal face of external wall</t>
  </si>
  <si>
    <t xml:space="preserve">Type WF4; included as part of toilet IPS </t>
  </si>
  <si>
    <t>Type WF11 intumescent paint; included as part of steelwork protection</t>
  </si>
  <si>
    <t>Type FFS1 epoxy paint to concrete; non-slip epoxy to include aggregate mix applied to concrete at ground level</t>
  </si>
  <si>
    <t>Type FFS2 vinyl flooring; heavy duty vinyl sheeting including underlay and damp proof membrane</t>
  </si>
  <si>
    <t>Type FFS3 vinyl flooring to toilet; heavy duty anti-slip vinyl sheeting including underlay and damp proof membrane</t>
  </si>
  <si>
    <t>Allow for matwell and matting</t>
  </si>
  <si>
    <t xml:space="preserve">Suspended ceiling Type CEG1-1; 1400mm deep with 600 x 600mm mineral fibre tile and 200mm thick insulation </t>
  </si>
  <si>
    <t>Suspended ceiling to toilet Type CEG1-1; 1400mm deep with 600 x 600mm moisture resistant mineral fibre tile and 200mm thick insulation</t>
  </si>
  <si>
    <t>Suspended ceiling Type CEG1-1 to maintenance area within hangar space; 500mm deep with 600 x600mm mineral fibre tile and 200mm thick insulation</t>
  </si>
  <si>
    <t>Plasterboard bulkhead of the suspended ceiling to the maintenance area; partition Type WIL 03, 500mm deep, fixed to steel structure above including insulation</t>
  </si>
  <si>
    <t>Paint finish to underside of concrete stairs and edge of slab</t>
  </si>
  <si>
    <t>Plasterboard and paint bulkhead; 500mm deep</t>
  </si>
  <si>
    <t>160mm thick insulation to exposed soffit of concrete slab</t>
  </si>
  <si>
    <t>Allow for fire stopping and barriers to ceiling space</t>
  </si>
  <si>
    <t>Allow for access hatches and the like</t>
  </si>
  <si>
    <t>Allow for fittings to toilet; mirror, roll holder, vanity unit, coat hooks, etc</t>
  </si>
  <si>
    <t>Allow for counters, worktops and benches</t>
  </si>
  <si>
    <t>Allow for storage racks and shelving</t>
  </si>
  <si>
    <t>Allow for blinds, curtains, pelmets, rails and the like</t>
  </si>
  <si>
    <t>Allow for tables, chairs and seating</t>
  </si>
  <si>
    <t>Allow for lockers and clothing rails</t>
  </si>
  <si>
    <t>Allow for handheld fire fighting equipment such as extinguishers, blankets and the like including fixings and stands</t>
  </si>
  <si>
    <t>Allow for bins, wheelie bins and the like</t>
  </si>
  <si>
    <t>Allow for internal signage</t>
  </si>
  <si>
    <t>Specialist equipment is excluded:</t>
  </si>
  <si>
    <t>- hifi, TV, computer equipment</t>
  </si>
  <si>
    <t>- cleaning equipment</t>
  </si>
  <si>
    <t>- laboratory equipment</t>
  </si>
  <si>
    <t>- testing equipment</t>
  </si>
  <si>
    <t xml:space="preserve">Precast concrete sloping kicker unit to building perimeter; 218 x 325mm high including damp proof membrane </t>
  </si>
  <si>
    <t xml:space="preserve">Precast concrete unit to form apron around building; 1.2m wide </t>
  </si>
  <si>
    <t>below apron slab</t>
  </si>
  <si>
    <t>Backfill to building apron; Type 6N1 fill to underside of concrete apron slab</t>
  </si>
  <si>
    <t>Fee Percentage Inclusion</t>
  </si>
  <si>
    <t>The items identified by the NEC4 Contract as Defined Costs will be allowable in actual cost calculations.</t>
  </si>
  <si>
    <r>
      <t xml:space="preserve">Tenderers are asked to record the items that are included in the Overhead and Other items that comprise the </t>
    </r>
    <r>
      <rPr>
        <i/>
        <sz val="9"/>
        <color theme="1"/>
        <rFont val="Calibri"/>
        <family val="2"/>
        <scheme val="minor"/>
      </rPr>
      <t>fee percentage</t>
    </r>
  </si>
  <si>
    <r>
      <t xml:space="preserve">All other costs shall be deemed to be included in the </t>
    </r>
    <r>
      <rPr>
        <i/>
        <sz val="9"/>
        <color theme="1"/>
        <rFont val="Calibri"/>
        <family val="2"/>
        <scheme val="minor"/>
      </rPr>
      <t>fee percentage</t>
    </r>
    <r>
      <rPr>
        <sz val="9"/>
        <color theme="1"/>
        <rFont val="Calibri"/>
        <family val="2"/>
        <scheme val="minor"/>
      </rPr>
      <t>.</t>
    </r>
  </si>
  <si>
    <t>Defined Costs Items</t>
  </si>
  <si>
    <t>The NEC4 ECC contract will be used to determine actual costs.</t>
  </si>
  <si>
    <t>Tenderers should indicate below any special provisions that they have made in their rates to recognise the working conditions presented at the BAS Stations.</t>
  </si>
  <si>
    <t>Tenderers should refer to the NEC4 ECC Option C Schedule of Cost Components for People (Section 1).</t>
  </si>
  <si>
    <t>For example</t>
  </si>
  <si>
    <t>12 Payments related to work on the contract and made to people for</t>
  </si>
  <si>
    <t>(a) bonuses and incentives</t>
  </si>
  <si>
    <t>(b) overtime</t>
  </si>
  <si>
    <t>(c) working in special circumstances</t>
  </si>
  <si>
    <t>(d) special allowances</t>
  </si>
  <si>
    <t>(e) absence due to sickness and holidays</t>
  </si>
  <si>
    <t>(f) severance.</t>
  </si>
  <si>
    <t>(g) additional holidays accrued whilst working at BAS Stations</t>
  </si>
  <si>
    <t>Note: the sub-contractors listed below should be those listed in the technical questions</t>
  </si>
  <si>
    <t>Assume all charges will be provided by BAS.</t>
  </si>
  <si>
    <t>Work Stage 5</t>
  </si>
  <si>
    <t>Part D Work Order Hangar W/S 5</t>
  </si>
  <si>
    <t>Part C Time Charge Hangar W/S 4a</t>
  </si>
  <si>
    <t>Total Project Cost Summary</t>
  </si>
  <si>
    <t>Part C Time Charge Order - ECI</t>
  </si>
  <si>
    <t>NEC4 Framework</t>
  </si>
  <si>
    <t>These percentages are not scored</t>
  </si>
  <si>
    <t>Note: This percentage is transferred to the scoring summary.</t>
  </si>
  <si>
    <r>
      <t xml:space="preserve">The </t>
    </r>
    <r>
      <rPr>
        <i/>
        <sz val="9"/>
        <color theme="1"/>
        <rFont val="Calibri"/>
        <family val="2"/>
        <scheme val="minor"/>
      </rPr>
      <t>fee percentages</t>
    </r>
    <r>
      <rPr>
        <sz val="9"/>
        <color theme="1"/>
        <rFont val="Calibri"/>
        <family val="2"/>
        <scheme val="minor"/>
      </rPr>
      <t xml:space="preserve"> will be carried forward to a summary and will be scored.</t>
    </r>
  </si>
  <si>
    <t>The people and equipment rates will be used to complete the People Rates and Schedule of Cost Components in the successful tenderer's contract documents.</t>
  </si>
  <si>
    <t>The rates entered in to tab 3 are not scored, they are carried forward to be used in the cost models for the Hangar Project in tab 4 and tab 5.</t>
  </si>
  <si>
    <t>Tab  '2 People Rates &amp; Cost Components' is where tenderers should provide rates for the grades and disciplines of people shown and for the items of equipment shown.</t>
  </si>
  <si>
    <t>Tab  '1 Fee Percentage' is where tenderers are to complete the fee percentages that will be used in the Contract Data in the successful tenderers contract documents.</t>
  </si>
  <si>
    <t>Tab 3 is where tenderers are to identify their top 10 supply chain sub-contract partners, and indicate the uplift they will apply in the actual cost calculations. Note this is not scored and is for information as part of this tender.</t>
  </si>
  <si>
    <t>Note: This price is carried forward to the scoring summary and will be scored</t>
  </si>
  <si>
    <t>Note: This is the average fee percentage, the fee percentage based on the value band will not be used here.</t>
  </si>
  <si>
    <t xml:space="preserve">Crawler crane 300t Liebherr LR1300  </t>
  </si>
  <si>
    <t>Mobile crane RT Crane 80t</t>
  </si>
  <si>
    <t>Excavator 8t</t>
  </si>
  <si>
    <t xml:space="preserve">Excavator 30t </t>
  </si>
  <si>
    <t xml:space="preserve">Excavator 49t  </t>
  </si>
  <si>
    <t>Small Dozer D5k</t>
  </si>
  <si>
    <t>Medium Dozer DT6</t>
  </si>
  <si>
    <t>Large Dozer D9T</t>
  </si>
  <si>
    <t>Bobcat T770</t>
  </si>
  <si>
    <t>Roller Compactor Bomtag BW213 DH</t>
  </si>
  <si>
    <t>Telehandler JCB 535‐140</t>
  </si>
  <si>
    <t>Roto Telehandler Manitou MRT2150+</t>
  </si>
  <si>
    <t>Cherry Picker 12m Articulated MEWP</t>
  </si>
  <si>
    <t>Tractor 100hp</t>
  </si>
  <si>
    <t>Trailer 15t 20ft with ramp</t>
  </si>
  <si>
    <t xml:space="preserve">Trailer 20ft </t>
  </si>
  <si>
    <t>Buiscar Industrial Trailer Type TAW‐2/4‐25t</t>
  </si>
  <si>
    <t>Towed fuel bowsers, 2,250lts</t>
  </si>
  <si>
    <t>Atlas Copco ROC D7‐11 drill rig</t>
  </si>
  <si>
    <t>C6 Drill Rig</t>
  </si>
  <si>
    <t>Articulated Dump Truck 28t Cat 730</t>
  </si>
  <si>
    <t>Compressor 175cfm</t>
  </si>
  <si>
    <t xml:space="preserve">Grout Mixer 5/3.5 </t>
  </si>
  <si>
    <t>John Deere Gators</t>
  </si>
  <si>
    <t xml:space="preserve">Water bowsers, 5,000lts </t>
  </si>
  <si>
    <t>Generator (73KVA)</t>
  </si>
  <si>
    <t>Generator (10KVA)</t>
  </si>
  <si>
    <t>Generator (2KVA)</t>
  </si>
  <si>
    <t xml:space="preserve">Welding sets 300AMP </t>
  </si>
  <si>
    <t>Rock skip 5m3</t>
  </si>
  <si>
    <t>Hydraulic breaker for 30t excavator</t>
  </si>
  <si>
    <t xml:space="preserve">20/40ft container lifting speader beam </t>
  </si>
  <si>
    <t>Transit/pickup for uk</t>
  </si>
  <si>
    <t>Vibro hammer 40vm</t>
  </si>
  <si>
    <t>Impact hammer S70</t>
  </si>
  <si>
    <t>Mobile screener (Finlay 883 / Sandvik QE341),</t>
  </si>
  <si>
    <t>Crane mats 5000m*1000m*150mm</t>
  </si>
  <si>
    <t>Safety boat</t>
  </si>
  <si>
    <t xml:space="preserve">Total Building Works </t>
  </si>
  <si>
    <t>carried forward to Evaluation Project Summary.</t>
  </si>
  <si>
    <t>Within BAS Research Stations (excluding BAS headquarters):-</t>
  </si>
  <si>
    <t>Average</t>
  </si>
  <si>
    <r>
      <t>The  percentage discount</t>
    </r>
    <r>
      <rPr>
        <i/>
        <sz val="9"/>
        <color theme="1"/>
        <rFont val="Calibri"/>
        <family val="2"/>
        <scheme val="minor"/>
      </rPr>
      <t xml:space="preserve"> </t>
    </r>
    <r>
      <rPr>
        <sz val="9"/>
        <color theme="1"/>
        <rFont val="Calibri"/>
        <family val="2"/>
        <scheme val="minor"/>
      </rPr>
      <t>offered in the cumulative value banding is</t>
    </r>
  </si>
  <si>
    <t>The following items will be provided by the Client, or will be a defined cost if provided by the Contractor</t>
  </si>
  <si>
    <t>Fuel</t>
  </si>
  <si>
    <t>Power</t>
  </si>
  <si>
    <t>Water</t>
  </si>
  <si>
    <t>Foreman</t>
  </si>
  <si>
    <t>Offices</t>
  </si>
  <si>
    <t>Stores</t>
  </si>
  <si>
    <t>Drying room</t>
  </si>
  <si>
    <t>Toilets</t>
  </si>
  <si>
    <t>Vacuum lifting frame</t>
  </si>
  <si>
    <t>Hand Held Tools</t>
  </si>
  <si>
    <t>Sanitary Installations</t>
  </si>
  <si>
    <t>WC's Complete</t>
  </si>
  <si>
    <t>WHB</t>
  </si>
  <si>
    <t>Taps for the above</t>
  </si>
  <si>
    <t>Kitchen sink/WHB; to aircraft workshop</t>
  </si>
  <si>
    <t>Instantons water heaters; below sink/WHB type</t>
  </si>
  <si>
    <t>Services Equipment</t>
  </si>
  <si>
    <t>Disposal Installations</t>
  </si>
  <si>
    <t>SVP's; 110mm dia</t>
  </si>
  <si>
    <t>Above ground pipework to aircraft light workshop</t>
  </si>
  <si>
    <t>Above ground pipework to W/C's</t>
  </si>
  <si>
    <t>Above ground pipework to WHB's/kitchen sinks</t>
  </si>
  <si>
    <t>Above ground pipework to boilers/condensate drainage</t>
  </si>
  <si>
    <t>Distribution</t>
  </si>
  <si>
    <t>Primary cold water pipework; including all tee, bends, values insulation and the like; 28/32mm</t>
  </si>
  <si>
    <t>Secondary cold water pipework; including all tee, bends, values insulation and the like; various pipework sizes</t>
  </si>
  <si>
    <t>Heat Source</t>
  </si>
  <si>
    <t>Oil fired boilers; rating 78-105kW</t>
  </si>
  <si>
    <t>Flue system; comprising of S/S 200 and 125mm dia flue</t>
  </si>
  <si>
    <t>Plantroom pipework; including valves, circulation pumps pressure vessels, accessories and the like</t>
  </si>
  <si>
    <t>Space Heating and Air Conditioning</t>
  </si>
  <si>
    <t>Primary LTHW flow and return pipework; including all tee, bends, values insulation and the like; 50mm</t>
  </si>
  <si>
    <t>Secondary LTHW pipework flow and return pipework; including all tee, bends, values insulation and the like; various pipework sizes</t>
  </si>
  <si>
    <t>High level radiant heaters; dedicated hanger spaces; oil fired</t>
  </si>
  <si>
    <t>LTHW Radiators/radiant panels to office, workshop and training spaces</t>
  </si>
  <si>
    <t>Frost protection to stores, plant and circulation areas</t>
  </si>
  <si>
    <t>Electrical wall mounted heater; to aircraft workshop</t>
  </si>
  <si>
    <t>Untreated spaces</t>
  </si>
  <si>
    <t>General Supply and Extract</t>
  </si>
  <si>
    <t>Supply Ductwork</t>
  </si>
  <si>
    <t>Primary supply ductwork; including bends, tees, reducers, insulation and the like; 300 x 200 (intake ductwork)</t>
  </si>
  <si>
    <t>Primary supply ductwork; including bends, tees, reducers, insulation and the like; 250 x 100</t>
  </si>
  <si>
    <t>Primary supply ductwork; including bends, tees, reducers, insulation and the like; 200 x 100</t>
  </si>
  <si>
    <t>Primary supply ductwork; including bends, tees, reducers, insulation and the like; 150 x 100</t>
  </si>
  <si>
    <t>Secondary ductwork and grilles allowance</t>
  </si>
  <si>
    <t>400 x 400 louvre; weatherproofing Class A</t>
  </si>
  <si>
    <t>Extract Ductwork</t>
  </si>
  <si>
    <t>Primary extract ductwork; including bends, tees, reducers, insulation and the like; 300 x 200</t>
  </si>
  <si>
    <t>Primary extract ductwork; including bends, tees, reducers, insulation and the like; 200 x 100</t>
  </si>
  <si>
    <t>Primary extract ductwork; including bends, tees, reducers, insulation and the like; 150 x 100</t>
  </si>
  <si>
    <t>Plant</t>
  </si>
  <si>
    <t>MVHR; to Occupied Rooms</t>
  </si>
  <si>
    <t>Duty Extract Systems</t>
  </si>
  <si>
    <t>Primary extract ductwork; 200mm dia; to W/C areas</t>
  </si>
  <si>
    <t>Extract fan; ref 01; to W/C</t>
  </si>
  <si>
    <t>Extract fan; ref 01; to POL store</t>
  </si>
  <si>
    <t>Extract fan; ref 02</t>
  </si>
  <si>
    <t>Fume extract ductwork; assumed non ATEX rated; 200mm dia</t>
  </si>
  <si>
    <t>Fume cupboard extract fan; ref 03</t>
  </si>
  <si>
    <t>Electrical Installations</t>
  </si>
  <si>
    <t>LV distribution</t>
  </si>
  <si>
    <t>LV incoming switchgear; Form 4, Type 2; main switch board 
H-SWB; including 1nr incoming way and single and triple pole circuit breakers; comprising of 14 way panel; 4 spare ways</t>
  </si>
  <si>
    <t>EO for main incoming metering</t>
  </si>
  <si>
    <t>EO for sub-metering</t>
  </si>
  <si>
    <t>EO for harmonic filtering</t>
  </si>
  <si>
    <t>EO for contactor to solar panel arrays</t>
  </si>
  <si>
    <t>LV distribution; comprising of sub-mains cables</t>
  </si>
  <si>
    <t>TPN/SPN distribution boards</t>
  </si>
  <si>
    <t>Disconnection unit; to fire pump</t>
  </si>
  <si>
    <t>Disconnection unit; to fire alarm panel</t>
  </si>
  <si>
    <t>Manual change over panel</t>
  </si>
  <si>
    <t>Incoming cable/supplies from energy centre</t>
  </si>
  <si>
    <t>Generator connection point</t>
  </si>
  <si>
    <t>Allowance for mechanical power distribution</t>
  </si>
  <si>
    <t>Standby Power</t>
  </si>
  <si>
    <t>UPS; assumed capacity 40kVA; (30 mins supply)</t>
  </si>
  <si>
    <t>Standby generator</t>
  </si>
  <si>
    <t>Small Power</t>
  </si>
  <si>
    <t>Single socket outlet; including secondary containment; assumed metal clad</t>
  </si>
  <si>
    <t>Twin socket outlet; including secondary containment; assumed metal clad</t>
  </si>
  <si>
    <t>63A TP&amp;N Disconnection unit</t>
  </si>
  <si>
    <t>32A TP&amp;N Disconnection unit</t>
  </si>
  <si>
    <t>16A SP&amp;N Disconnection unit</t>
  </si>
  <si>
    <t>16A SP&amp;N commando socket</t>
  </si>
  <si>
    <t>Allowance for dado trunking to office and training area</t>
  </si>
  <si>
    <t>Extra over for dedicated task small outlets in workshops</t>
  </si>
  <si>
    <t>Lighting</t>
  </si>
  <si>
    <t>Surface mounted linear LED; control presence detection; to achieve 200 LUX illumination</t>
  </si>
  <si>
    <t>Wall mounted circular bulkhead type LED; control presence detection; to achieve 200 LUX illumination</t>
  </si>
  <si>
    <t>Surface mounted impact resistant LED; lighting controls manual; to achieve 300 LUX illumination</t>
  </si>
  <si>
    <t>Extra over for local task lighting at workbenches; to aircraft light workshop (assumed qty)</t>
  </si>
  <si>
    <t>600 x 600 modular recessed LED; control absence detection; to achieve 500 LUX illumination</t>
  </si>
  <si>
    <t>Recessed circular LED downlighter; control presence detection; to achieve 200 LUX illumination</t>
  </si>
  <si>
    <t>Recessed circular LED downlighter; control presence detection; to achieve 300 LUX illumination</t>
  </si>
  <si>
    <t>Suspended high bay LED Luminaries lighting controls manual; to achieve 500 LUX illumination (assumed 1nr luminaires/5m2)</t>
  </si>
  <si>
    <t>Suspended high bay LED Luminaries lighting controls manual; to achieve 300 LUX illumination (assumed 1nr luminaires/5m2)</t>
  </si>
  <si>
    <t>Extra over for; emergency lighting</t>
  </si>
  <si>
    <t>Extra over for; lighting controls</t>
  </si>
  <si>
    <t>Primary Containment</t>
  </si>
  <si>
    <t>LV cable tray complete; including all bends, tee, connections, brackets, sundry fittings and the like; 200 x 50</t>
  </si>
  <si>
    <t>LV cable trunking complete; including all bends, tee, connections, brackets, sundry fittings and the like; 100 x 100</t>
  </si>
  <si>
    <t>Data basket; including all bends, tee, connections, brackets, sundry fittings and the like; 100 x 50</t>
  </si>
  <si>
    <t>Fire alarm tray complete; including all bends, tee, connections, brackets, sundry fittings and the like; 100 x 50</t>
  </si>
  <si>
    <t>Secondary Containment</t>
  </si>
  <si>
    <t>Included in final circuit rates and allowances</t>
  </si>
  <si>
    <t>Earthing and bonding</t>
  </si>
  <si>
    <t>Earthing and bonding; to all new equipment</t>
  </si>
  <si>
    <t>Fuel Installations</t>
  </si>
  <si>
    <t>Tuffa; 2300 litre fuel tank; bunded</t>
  </si>
  <si>
    <t>Oil pipework distribution to boilers and oil fired radiant panels</t>
  </si>
  <si>
    <t>Lift &amp; Conveyor Installations</t>
  </si>
  <si>
    <t>Fire &amp; Lightning Protection</t>
  </si>
  <si>
    <t>Lightning Protection installation</t>
  </si>
  <si>
    <t>Sprinkler installation</t>
  </si>
  <si>
    <t>Plant &amp; Controls</t>
  </si>
  <si>
    <t>140m3 fire suppression tank</t>
  </si>
  <si>
    <t>Fire suppression compressor</t>
  </si>
  <si>
    <t>Fire suppression pumps and foam injection plant</t>
  </si>
  <si>
    <t>Allowance for controls</t>
  </si>
  <si>
    <t>Distribution &amp; heads</t>
  </si>
  <si>
    <t>Foam/water deluge system complete; to hanger area</t>
  </si>
  <si>
    <t>Pressure mist system complete; to all other areas</t>
  </si>
  <si>
    <t>Communication, Security &amp; Control Systems</t>
  </si>
  <si>
    <t>Fire / detection equipment including cabling and secondary containment</t>
  </si>
  <si>
    <t>Fire alarm panel</t>
  </si>
  <si>
    <t>no</t>
  </si>
  <si>
    <t>Smoke detector</t>
  </si>
  <si>
    <t>Heat detector</t>
  </si>
  <si>
    <t>Sounders</t>
  </si>
  <si>
    <t>Manual call points</t>
  </si>
  <si>
    <t>Visual alarms</t>
  </si>
  <si>
    <t>Beam detection</t>
  </si>
  <si>
    <t>Allowance for miscellaneous interfacing</t>
  </si>
  <si>
    <t>Comms and Data</t>
  </si>
  <si>
    <t>Structured cabling installations including RJ45 point</t>
  </si>
  <si>
    <t>Fibre backbone cabling to MER/SER's</t>
  </si>
  <si>
    <t>Comms cabinet</t>
  </si>
  <si>
    <t>Access Control</t>
  </si>
  <si>
    <t>Access control systems</t>
  </si>
  <si>
    <t>BMS Installations</t>
  </si>
  <si>
    <t>BMS Controls</t>
  </si>
  <si>
    <t>EMS Controls</t>
  </si>
  <si>
    <t>Specialist Installations</t>
  </si>
  <si>
    <t>Compressed Air Systems</t>
  </si>
  <si>
    <t>Packaged variable drive rotary screw compressor set complete;1Kw 15Hp 58.8Cfm @ 8 Bar (assumed capacity)</t>
  </si>
  <si>
    <t>Extra over for air receiver and Oil/Water condensate separator complete with manifold kit to ensure a complete working system</t>
  </si>
  <si>
    <t>Primary compressed air pipework; including values, tee and the like; 25mm galvanised pipework</t>
  </si>
  <si>
    <t>Extra over for valves drops connections; hanger area</t>
  </si>
  <si>
    <t>Renewables</t>
  </si>
  <si>
    <t>Panels array; roof mounted; including support frame and fixings</t>
  </si>
  <si>
    <t>Extra over for; inverters; control and the like</t>
  </si>
  <si>
    <t>Note: BAS consider any specific training to undertaking activities in Antarctica (e.g. sea survival training, pre-deployment training, marine mammal observer training) to be a Defined Cost. However, any training that is considered part of the individuals’ day-to-day role (e.g. CSCS for site representatives, crane certification, NEC4 contract training, CDM courses) and professional subscriptions are not chargeable to BAS. There have been occasion where training has been brought into the pre-deployment schedule (e.g. health &amp; safety site culture training) and BAS are happy to consider on a case by case basis</t>
  </si>
  <si>
    <t>Master Data Assumption Log (MDAL)</t>
  </si>
  <si>
    <t xml:space="preserve">Project: </t>
  </si>
  <si>
    <t>Document number:</t>
  </si>
  <si>
    <t>N/A</t>
  </si>
  <si>
    <t>Revision:</t>
  </si>
  <si>
    <t>No.</t>
  </si>
  <si>
    <t>Master Data Assumption</t>
  </si>
  <si>
    <t>Category</t>
  </si>
  <si>
    <t>Document Reference</t>
  </si>
  <si>
    <t>Risk</t>
  </si>
  <si>
    <t>BAS-NOR-XX-ZZ-DR-A-90102 - Site Proposed Plan</t>
  </si>
  <si>
    <t>Rothera Hangar MEP Drawing Package</t>
  </si>
  <si>
    <t>Construction works shall take place across two seasons. Each construction season may last from 1st November to 31st March (including personnel travel to site) with no site works taking place during the interim winter period.</t>
  </si>
  <si>
    <t>Programme</t>
  </si>
  <si>
    <t>Tenderers Programme</t>
  </si>
  <si>
    <t>A week shall be allowed for winterisation of plant/equipment at the end of the first season. Unimpacted construction work may continue in sequence with this activity. Tenderers are to price appropriate resource for winterisation of all site plant.</t>
  </si>
  <si>
    <t>Two weeks shall be assumed at the start of the second season for snow clearance within the site and dewinterisation of plant/equipment. The tenderer is to price appropriate resource and plant for dewinterisation and snow clearance.</t>
  </si>
  <si>
    <t>Site offices, stores and site welfare facilities, including all provisions for their erection and 
commissioning, are to be priced by the tenderer.</t>
  </si>
  <si>
    <t>Plant / Equipment</t>
  </si>
  <si>
    <t>BAS-NOR-XX-ZZ-DR-A-90102 - Site Plan</t>
  </si>
  <si>
    <t>An allowance of £2,500,000 for shipping has been made. This is inclusive of UK port fees, vessel fuel costs, agency fees, demurrage, stevedore at UK and Rothera ports, biosecurity at the UK port and personnel at the UK port. Waste removal in the UK is to be priced by the tenderer.</t>
  </si>
  <si>
    <t>Logistics</t>
  </si>
  <si>
    <t>Pricing Model</t>
  </si>
  <si>
    <t xml:space="preserve">Fuel for all site plant and equipment are to be provided by BAS free of charge and not to be costed by the tenderer. Tanker tainers for storage of fuel are not to be priced by the tenderer. </t>
  </si>
  <si>
    <t>Framework management team costs proportionate to involvement on the Hangar project are to be priced within the Work Order.</t>
  </si>
  <si>
    <t>Travel time from/to the UK to/from Rothera is 4 days. There is an additional day of station training provided by BAS. Tenderers shall price labour costs for the duration of travel.</t>
  </si>
  <si>
    <t>Any allowance for further surveys are not to be priced by the tenderer.</t>
  </si>
  <si>
    <t>Structural Specification</t>
  </si>
  <si>
    <t>Permissible site hours are between 7am and 7pm, 6 days a week. No work shall commence outside of these hours.</t>
  </si>
  <si>
    <t>The existing hangar will be demolished, including foundations, by others. All waste will have been removed from the site and site levels returned to existing ground level (+4.5mCD) prior to the tenderers mobilisation onto site for the Hangar project.</t>
  </si>
  <si>
    <t>Specification</t>
  </si>
  <si>
    <t>One flight into and out of Rothera will take place each week during both construction seasons, with availability of up to 4 construction personnel each flight.</t>
  </si>
  <si>
    <t>The charter vessel shall arrive on 31st December in the first construction season. In season 2 the vessel shall depart Rothera on the 30th March. Any other shipping (by BAS or others) is not covered within the shipping allowance and so any additional shipping costs relating to the Hangar project shall be costed by the tenderer.</t>
  </si>
  <si>
    <t>There is a 12 month programme for the For Pricing, For Acceptance and For Construction design stages combined. If applicable, tenderers shall price for any project involvement within the period between completion of design and mobilising onto site.</t>
  </si>
  <si>
    <t>Containers, once emptied, may be stored within the hardstanding area adjacent to Rothera Wharf for the duration of the project. Materials, stores, site offices, plant and equipment are to be located in laydown areas within the site.</t>
  </si>
  <si>
    <t>Fill material between rock level and foundations is readily available from existing stockpiles. Quarrying and screening of material is therefore not required. Loading and hauling of material from stockpiles is to be costed by the tenderer. The stockpiles are assumed to be north of New Bransfield House.</t>
  </si>
  <si>
    <t>BAA4050-RAM-AIR-ZZ-DR-S-0150</t>
  </si>
  <si>
    <t>Earthwork quantities used in the Pricing Model allow for 10% spoil.</t>
  </si>
  <si>
    <t>Transport costs of materials to port are not to be priced by the tenderer.</t>
  </si>
  <si>
    <t>Note: The quantities included in the table below should not be altered</t>
  </si>
  <si>
    <t>For the purposes of this tender, tenderers should assume the Work Order will be let using an NEC4 ECC Option C Contract.</t>
  </si>
  <si>
    <t>Rothera Hangar Pricing Model</t>
  </si>
  <si>
    <t xml:space="preserve">The project is an Aircraft Hangar, to be constructed at Rothera. </t>
  </si>
  <si>
    <t>Scoring and Weighting</t>
  </si>
  <si>
    <t>There are four parts of this Pricing Evaluation Model that will be scored.</t>
  </si>
  <si>
    <t>Tab 4 is the Master Data Assumptions List that should be considered when pricing this tender.</t>
  </si>
  <si>
    <r>
      <t xml:space="preserve">Tab 6 'Hangar Work Order' is where tenderers should complete the information to provide a Target Cost. Information from tab 2 for </t>
    </r>
    <r>
      <rPr>
        <i/>
        <sz val="9"/>
        <color theme="1"/>
        <rFont val="Calibri"/>
        <family val="2"/>
        <scheme val="minor"/>
      </rPr>
      <t xml:space="preserve">People </t>
    </r>
    <r>
      <rPr>
        <sz val="9"/>
        <color theme="1"/>
        <rFont val="Calibri"/>
        <family val="2"/>
        <scheme val="minor"/>
      </rPr>
      <t xml:space="preserve">and </t>
    </r>
    <r>
      <rPr>
        <i/>
        <sz val="9"/>
        <color theme="1"/>
        <rFont val="Calibri"/>
        <family val="2"/>
        <scheme val="minor"/>
      </rPr>
      <t xml:space="preserve">Equipment </t>
    </r>
    <r>
      <rPr>
        <sz val="9"/>
        <color theme="1"/>
        <rFont val="Calibri"/>
        <family val="2"/>
        <scheme val="minor"/>
      </rPr>
      <t xml:space="preserve"> is carried forward to tab 6 for use in the </t>
    </r>
    <r>
      <rPr>
        <i/>
        <sz val="9"/>
        <color theme="1"/>
        <rFont val="Calibri"/>
        <family val="2"/>
        <scheme val="minor"/>
      </rPr>
      <t>schedule of cost components.</t>
    </r>
  </si>
  <si>
    <t>Tab 7 'Hangar Evaluation Proj Summary' is where the Hangar Project pricing is brought together. Note in addition to the works prices entered in to tab 5, tenderers should enter rates for Other Costs; Inflation and Risks. For context, fixed client costs are shown in the model, so an overall project cost can be viewed.</t>
  </si>
  <si>
    <t>The table below shows the sections that will be scored and the weighting that section will attract</t>
  </si>
  <si>
    <t>Scored Element</t>
  </si>
  <si>
    <r>
      <t xml:space="preserve">Tab 5 brings together the </t>
    </r>
    <r>
      <rPr>
        <i/>
        <sz val="9"/>
        <color theme="1"/>
        <rFont val="Calibri"/>
        <family val="2"/>
        <scheme val="minor"/>
      </rPr>
      <t xml:space="preserve">fee percentage </t>
    </r>
    <r>
      <rPr>
        <sz val="9"/>
        <color theme="1"/>
        <rFont val="Calibri"/>
        <family val="2"/>
        <scheme val="minor"/>
      </rPr>
      <t xml:space="preserve">from tab 1 and the </t>
    </r>
    <r>
      <rPr>
        <i/>
        <sz val="9"/>
        <color theme="1"/>
        <rFont val="Calibri"/>
        <family val="2"/>
        <scheme val="minor"/>
      </rPr>
      <t xml:space="preserve">People rates </t>
    </r>
    <r>
      <rPr>
        <sz val="9"/>
        <color theme="1"/>
        <rFont val="Calibri"/>
        <family val="2"/>
        <scheme val="minor"/>
      </rPr>
      <t>from tab 2 and applies them to a notional ECI phase for the Hangar project evaluation model. This is scored.</t>
    </r>
  </si>
  <si>
    <t>The NEC4 Framework Contract allows flexible solutions to deliver work stages and projects throughout the life of the framework.</t>
  </si>
  <si>
    <t xml:space="preserve">20/40ft container lifting spreader beam </t>
  </si>
  <si>
    <t>Extra over Type WPT01 for pattressing; 18mm thick plywood incorporated into partition</t>
  </si>
  <si>
    <t xml:space="preserve">Type WIL03 partition surround to column; approx. 600mm long, 8m high comprising 12.5mm plasterboard around column and mineral wool insulation infill </t>
  </si>
  <si>
    <t>Heavy duty PVC sliding curtain to enclose maintenance area within hangar space; 10m high PVC vertical strips attached to rail fixed to bulkhead of suspended ceiling above</t>
  </si>
  <si>
    <t xml:space="preserve">Heavy duty PVC curtain to rear of maintenance area; 2m high PVC vertical strips attached to rail suspended from structure above </t>
  </si>
  <si>
    <t>External sign BAS sign; aluminium panel approx. 13 x 3m high, fixed back to east and south elevation comprising lettering and logo</t>
  </si>
  <si>
    <t>Precast concrete threshold to base of hangar door; 420 x 365mm high including damp proof membrane and recess for sliding door</t>
  </si>
  <si>
    <t>Provide Early Contractor Involvement (ECI) inputs to the Rothera Hangar Project Work Stages 4a in accordance with Volume 3 of the Framework Information. The quantities are fixed, the rates are brought forward from the People rates</t>
  </si>
  <si>
    <t>The runway is to remain continually operating throughout the construction works. Tenderers may assume that there are 6 take-offs and landings each day during both seasons. Any plant that encroaches the safety area of the runway must allow up to 30 minutes of downtime for each plane to take-off/land. Due to air operations, tenderers should note that it will not be possible to cross the runway for an average of up to 3 hours each day.</t>
  </si>
  <si>
    <t>Welfare areas outside of the site boundary (inc. catering and accommodation facilities) are to be provided by BAS free of charge and not to be priced by the tenderer.</t>
  </si>
  <si>
    <t>Costs relating to accommodation, catering and transport to/from Rothera (excluding labour) are to be provided by BAS free of charge and not to be priced by the tenderer from the UK departure point, assumed to be Heathrow airport. Transport to the UK departure point shall be priced by the tenderer.</t>
  </si>
  <si>
    <t>Note: tenderers should not include for designers or consultants as sub-contractors. If the work is to be carried out on a time change basis the Consultant includes people rates for its own people and people provided by a subcontractor</t>
  </si>
  <si>
    <t>Minimum Experience Level Requirement</t>
  </si>
  <si>
    <t>This pricing document comprises eight sheets.</t>
  </si>
  <si>
    <t>Tenderers should assume that W/S 1, 2,3  and 4a will be procured using a Time Charge Order.</t>
  </si>
  <si>
    <t>Note: Tenderers should use the programme from the technical quality question 1 to calculate resources and durations in this Schedule of Cost Components.</t>
  </si>
  <si>
    <t>Tab 7 - tenderers should not included shipping costs. Tab 4 describes the allowances that have been made by the BAS, these should not be included by tenderers.</t>
  </si>
  <si>
    <t>Nil</t>
  </si>
  <si>
    <t>Top Five Contractor Owned Risks Costed identified in the Quality Questions</t>
  </si>
  <si>
    <t>Tenderers should note that this pricing model considers Workstages 3 and 5. Detailed design within Workstage 4 is not included in this tender.</t>
  </si>
  <si>
    <t>The construction site is to be powered entirely from generators supplied by the tenderer using fuel supplied by BAS free of charge. Generator hire is to be priced by the tenderer.</t>
  </si>
  <si>
    <t>Note, tenderers should allow rent or hire costs for the full duration of the time they will be needed, this should include any durations that would be included in an actual cost assessment.
For example, if hired equipment will be charged for during transit to Rothera Station, the full duration of the hire should be included here.
Transit time should be allowed at five weeks.</t>
  </si>
  <si>
    <t>Working towards an academic qualification in a relevant discipline</t>
  </si>
  <si>
    <t>The Hangar Work Order shall allow quantities for offsite support and personnel during Work Stage 5. Offsite support shall be based upon a 5 day working week.</t>
  </si>
  <si>
    <t>No enabling works, including service diversions, are necessary outside of the limits of service works shown within the Rothera Hangar MEP Drawing Package. The Contractor should cost for connecting to the network.</t>
  </si>
  <si>
    <t>The Rothera Garage is not available for use by the tenderer for plant repairs. A fitting workshop for this project shall be priced by the tenderer. Spare plant parts should be costed by the tenderer within the Risk Register.</t>
  </si>
  <si>
    <t>Costs for plant and equipment downtime between construction seasons should be applied to the on-hire rates.</t>
  </si>
  <si>
    <t>Not required</t>
  </si>
  <si>
    <t>included in external works.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</si>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</sst>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quot;£&quot;#,##0.00"/>
    <numFmt numFmtId="166" formatCode="&quot;£&quot;#,##0"/>
    <numFmt numFmtId="167" formatCode="0.0"/>
    <numFmt numFmtId="168" formatCode="_-* #,##0_-;\-* #,##0_-;_-* &quot;-&quot;??_-;_-@_-"/>
  </numFmts>
  <fonts count="27" x14ac:knownFonts="1">
    <font>
      <sz val="11"/>
      <color theme="1"/>
      <name val="Calibri"/>
      <family val="2"/>
      <scheme val="minor"/>
    </font>
    <font>
      <sz val="11"/>
      <color theme="1"/>
      <name val="Calibri"/>
      <family val="2"/>
      <scheme val="minor"/>
    </font>
    <font>
      <sz val="11"/>
      <color theme="1"/>
      <name val="Wingdings"/>
      <charset val="2"/>
    </font>
    <font>
      <sz val="9"/>
      <color theme="1"/>
      <name val="Calibri"/>
      <family val="2"/>
      <scheme val="minor"/>
    </font>
    <font>
      <i/>
      <sz val="9"/>
      <color theme="1"/>
      <name val="Calibri"/>
      <family val="2"/>
      <scheme val="minor"/>
    </font>
    <font>
      <b/>
      <sz val="22"/>
      <color theme="1"/>
      <name val="Arial"/>
      <family val="2"/>
    </font>
    <font>
      <sz val="10"/>
      <name val="Arial"/>
      <family val="2"/>
    </font>
    <font>
      <b/>
      <sz val="9"/>
      <color theme="1"/>
      <name val="Calibri"/>
      <family val="2"/>
      <scheme val="minor"/>
    </font>
    <font>
      <b/>
      <sz val="12"/>
      <color indexed="8"/>
      <name val="Arial"/>
      <family val="2"/>
    </font>
    <font>
      <i/>
      <u/>
      <sz val="9"/>
      <color theme="1"/>
      <name val="Calibri"/>
      <family val="2"/>
      <scheme val="minor"/>
    </font>
    <font>
      <sz val="8"/>
      <name val="Calibri"/>
      <family val="2"/>
      <scheme val="minor"/>
    </font>
    <font>
      <sz val="9"/>
      <color rgb="FFFF0000"/>
      <name val="Calibri"/>
      <family val="2"/>
      <scheme val="minor"/>
    </font>
    <font>
      <sz val="9"/>
      <name val="Calibri"/>
      <family val="2"/>
      <scheme val="minor"/>
    </font>
    <font>
      <b/>
      <sz val="18"/>
      <color theme="3"/>
      <name val="Calibri Light"/>
      <family val="2"/>
      <scheme val="major"/>
    </font>
    <font>
      <sz val="9"/>
      <color theme="3"/>
      <name val="Calibri"/>
      <family val="2"/>
      <scheme val="minor"/>
    </font>
    <font>
      <b/>
      <sz val="10"/>
      <name val="Arial"/>
      <family val="2"/>
    </font>
    <font>
      <b/>
      <sz val="9"/>
      <color rgb="FFFF0000"/>
      <name val="Calibri"/>
      <family val="2"/>
      <scheme val="minor"/>
    </font>
    <font>
      <b/>
      <sz val="10"/>
      <color rgb="FFFF0000"/>
      <name val="Calibri"/>
      <family val="2"/>
      <scheme val="minor"/>
    </font>
    <font>
      <i/>
      <sz val="9"/>
      <name val="Calibri"/>
      <family val="2"/>
      <scheme val="minor"/>
    </font>
    <font>
      <sz val="9"/>
      <color theme="1"/>
      <name val="Verdana"/>
      <family val="2"/>
    </font>
    <font>
      <sz val="9"/>
      <color theme="1"/>
      <name val="Calibri"/>
      <family val="2"/>
    </font>
    <font>
      <u/>
      <sz val="9"/>
      <color theme="1"/>
      <name val="Calibri"/>
      <family val="2"/>
      <scheme val="minor"/>
    </font>
    <font>
      <b/>
      <sz val="12"/>
      <color theme="1"/>
      <name val="Arial"/>
      <family val="2"/>
    </font>
    <font>
      <i/>
      <sz val="10"/>
      <color theme="1"/>
      <name val="Arial"/>
      <family val="2"/>
    </font>
    <font>
      <b/>
      <sz val="10"/>
      <color theme="1"/>
      <name val="Arial"/>
      <family val="2"/>
    </font>
    <font>
      <b/>
      <i/>
      <sz val="10"/>
      <color theme="1"/>
      <name val="Arial"/>
      <family val="2"/>
    </font>
    <font>
      <sz val="8"/>
      <color theme="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2"/>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249977111117893"/>
        <bgColor indexed="64"/>
      </patternFill>
    </fill>
  </fills>
  <borders count="53">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theme="6"/>
      </bottom>
      <diagonal/>
    </border>
    <border>
      <left style="thin">
        <color indexed="64"/>
      </left>
      <right style="thin">
        <color indexed="64"/>
      </right>
      <top style="medium">
        <color indexed="64"/>
      </top>
      <bottom style="thin">
        <color theme="6"/>
      </bottom>
      <diagonal/>
    </border>
    <border>
      <left style="thin">
        <color indexed="64"/>
      </left>
      <right/>
      <top style="medium">
        <color indexed="64"/>
      </top>
      <bottom style="thin">
        <color theme="6"/>
      </bottom>
      <diagonal/>
    </border>
    <border>
      <left/>
      <right style="thin">
        <color indexed="64"/>
      </right>
      <top style="thin">
        <color theme="6"/>
      </top>
      <bottom style="thin">
        <color theme="6"/>
      </bottom>
      <diagonal/>
    </border>
    <border>
      <left style="thin">
        <color indexed="64"/>
      </left>
      <right style="thin">
        <color indexed="64"/>
      </right>
      <top style="thin">
        <color theme="6"/>
      </top>
      <bottom style="thin">
        <color theme="6"/>
      </bottom>
      <diagonal/>
    </border>
    <border>
      <left style="thin">
        <color indexed="64"/>
      </left>
      <right/>
      <top style="thin">
        <color theme="6"/>
      </top>
      <bottom style="thin">
        <color theme="6"/>
      </bottom>
      <diagonal/>
    </border>
    <border>
      <left/>
      <right style="thin">
        <color indexed="64"/>
      </right>
      <top style="thin">
        <color theme="6"/>
      </top>
      <bottom/>
      <diagonal/>
    </border>
    <border>
      <left style="thin">
        <color indexed="64"/>
      </left>
      <right style="thin">
        <color indexed="64"/>
      </right>
      <top style="thin">
        <color theme="6"/>
      </top>
      <bottom/>
      <diagonal/>
    </border>
    <border>
      <left style="thin">
        <color indexed="64"/>
      </left>
      <right/>
      <top style="thin">
        <color theme="6"/>
      </top>
      <bottom/>
      <diagonal/>
    </border>
    <border>
      <left/>
      <right style="thin">
        <color indexed="64"/>
      </right>
      <top/>
      <bottom style="thin">
        <color theme="6"/>
      </bottom>
      <diagonal/>
    </border>
    <border>
      <left/>
      <right style="thin">
        <color indexed="64"/>
      </right>
      <top/>
      <bottom style="medium">
        <color indexed="64"/>
      </bottom>
      <diagonal/>
    </border>
    <border>
      <left/>
      <right/>
      <top style="double">
        <color indexed="64"/>
      </top>
      <bottom style="thin">
        <color indexed="64"/>
      </bottom>
      <diagonal/>
    </border>
    <border>
      <left style="thin">
        <color indexed="64"/>
      </left>
      <right style="thin">
        <color indexed="64"/>
      </right>
      <top/>
      <bottom style="thin">
        <color theme="6"/>
      </bottom>
      <diagonal/>
    </border>
    <border>
      <left style="thin">
        <color indexed="64"/>
      </left>
      <right/>
      <top/>
      <bottom style="thin">
        <color theme="6"/>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theme="0" tint="-0.34998626667073579"/>
      </top>
      <bottom/>
      <diagonal/>
    </border>
    <border>
      <left style="thin">
        <color indexed="64"/>
      </left>
      <right/>
      <top/>
      <bottom/>
      <diagonal/>
    </border>
    <border>
      <left style="thin">
        <color indexed="64"/>
      </left>
      <right/>
      <top style="thin">
        <color indexed="64"/>
      </top>
      <bottom style="medium">
        <color indexed="64"/>
      </bottom>
      <diagonal/>
    </border>
    <border>
      <left/>
      <right/>
      <top style="medium">
        <color indexed="64"/>
      </top>
      <bottom/>
      <diagonal/>
    </border>
    <border>
      <left/>
      <right/>
      <top style="thin">
        <color theme="6"/>
      </top>
      <bottom style="thin">
        <color theme="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9" fontId="1" fillId="0" borderId="0" applyFont="0" applyFill="0" applyBorder="0" applyAlignment="0" applyProtection="0"/>
    <xf numFmtId="0" fontId="1" fillId="0" borderId="0"/>
    <xf numFmtId="0" fontId="6" fillId="0" borderId="0"/>
    <xf numFmtId="43" fontId="1" fillId="0" borderId="0" applyFont="0" applyFill="0" applyBorder="0" applyAlignment="0" applyProtection="0"/>
    <xf numFmtId="0" fontId="13" fillId="0" borderId="0" applyNumberFormat="0" applyFill="0" applyBorder="0" applyAlignment="0" applyProtection="0"/>
    <xf numFmtId="0" fontId="14" fillId="0" borderId="0"/>
    <xf numFmtId="9" fontId="14" fillId="0" borderId="0" applyFont="0" applyFill="0" applyBorder="0" applyAlignment="0" applyProtection="0"/>
    <xf numFmtId="43" fontId="1" fillId="0" borderId="0" applyFont="0" applyFill="0" applyBorder="0" applyAlignment="0" applyProtection="0"/>
  </cellStyleXfs>
  <cellXfs count="304">
    <xf numFmtId="0" fontId="0" fillId="0" borderId="0" xfId="0"/>
    <xf numFmtId="0" fontId="2" fillId="0" borderId="0" xfId="0" applyFont="1"/>
    <xf numFmtId="0" fontId="0" fillId="0" borderId="0" xfId="0" applyAlignment="1">
      <alignment horizontal="left" indent="1"/>
    </xf>
    <xf numFmtId="0" fontId="3" fillId="0" borderId="0" xfId="0" applyFont="1"/>
    <xf numFmtId="0" fontId="3" fillId="0" borderId="0" xfId="0" applyFont="1" applyAlignment="1">
      <alignment horizontal="left" indent="1"/>
    </xf>
    <xf numFmtId="0" fontId="3" fillId="0" borderId="0" xfId="0" applyFont="1" applyAlignment="1">
      <alignment horizontal="center"/>
    </xf>
    <xf numFmtId="0" fontId="3" fillId="0" borderId="0" xfId="0" applyFont="1" applyAlignment="1"/>
    <xf numFmtId="49" fontId="3" fillId="0" borderId="0" xfId="0" applyNumberFormat="1" applyFont="1" applyAlignment="1"/>
    <xf numFmtId="0" fontId="5" fillId="0" borderId="0" xfId="2" applyFont="1" applyAlignment="1">
      <alignment vertical="center"/>
    </xf>
    <xf numFmtId="0" fontId="3" fillId="0" borderId="0" xfId="0" applyFont="1" applyAlignment="1">
      <alignment horizontal="right"/>
    </xf>
    <xf numFmtId="0" fontId="7" fillId="0" borderId="0" xfId="0" applyFont="1"/>
    <xf numFmtId="0" fontId="7" fillId="0" borderId="0" xfId="0" applyFont="1" applyAlignment="1">
      <alignment horizontal="right"/>
    </xf>
    <xf numFmtId="0" fontId="4" fillId="0" borderId="0" xfId="0" applyFont="1"/>
    <xf numFmtId="0" fontId="7" fillId="0" borderId="0" xfId="0" applyFont="1" applyAlignment="1">
      <alignment horizontal="center"/>
    </xf>
    <xf numFmtId="0" fontId="7" fillId="0" borderId="0" xfId="0" applyFont="1" applyAlignment="1">
      <alignment wrapText="1"/>
    </xf>
    <xf numFmtId="0" fontId="3" fillId="0" borderId="0" xfId="0" applyFont="1" applyAlignment="1">
      <alignment horizontal="center" vertical="center"/>
    </xf>
    <xf numFmtId="0" fontId="7" fillId="0" borderId="6" xfId="0" applyFont="1" applyBorder="1" applyAlignment="1">
      <alignment wrapText="1"/>
    </xf>
    <xf numFmtId="0" fontId="3" fillId="0" borderId="6" xfId="0" applyFont="1" applyBorder="1" applyAlignment="1">
      <alignment horizontal="center" vertical="center"/>
    </xf>
    <xf numFmtId="0" fontId="3" fillId="0" borderId="7" xfId="0" applyFont="1" applyBorder="1"/>
    <xf numFmtId="10" fontId="3" fillId="2" borderId="0" xfId="0" applyNumberFormat="1" applyFont="1" applyFill="1" applyAlignment="1">
      <alignment horizontal="right"/>
    </xf>
    <xf numFmtId="10" fontId="3" fillId="4" borderId="7" xfId="1" applyNumberFormat="1" applyFont="1" applyFill="1" applyBorder="1" applyAlignment="1">
      <alignment horizontal="right"/>
    </xf>
    <xf numFmtId="0" fontId="3" fillId="0" borderId="10" xfId="0" applyFont="1" applyBorder="1" applyAlignment="1">
      <alignment horizontal="center"/>
    </xf>
    <xf numFmtId="0" fontId="3" fillId="0" borderId="4" xfId="0" applyFont="1" applyBorder="1" applyAlignment="1">
      <alignment horizontal="center"/>
    </xf>
    <xf numFmtId="0" fontId="3" fillId="0" borderId="2" xfId="0" applyFont="1" applyBorder="1" applyAlignment="1">
      <alignment horizontal="center"/>
    </xf>
    <xf numFmtId="0" fontId="3" fillId="0" borderId="1" xfId="0" applyFont="1" applyBorder="1" applyAlignment="1">
      <alignment horizontal="center"/>
    </xf>
    <xf numFmtId="0" fontId="3" fillId="0" borderId="0" xfId="0" applyFont="1" applyBorder="1" applyAlignment="1">
      <alignment vertical="center"/>
    </xf>
    <xf numFmtId="0" fontId="3" fillId="0" borderId="0" xfId="0" applyFont="1" applyBorder="1" applyAlignment="1">
      <alignment horizontal="left"/>
    </xf>
    <xf numFmtId="0" fontId="3" fillId="0" borderId="13" xfId="0" applyFont="1" applyBorder="1" applyAlignment="1">
      <alignment horizontal="center" vertical="center"/>
    </xf>
    <xf numFmtId="9" fontId="3" fillId="4" borderId="0" xfId="0" applyNumberFormat="1" applyFont="1" applyFill="1" applyAlignment="1">
      <alignment horizontal="right"/>
    </xf>
    <xf numFmtId="0" fontId="4" fillId="0" borderId="0" xfId="0" applyFont="1" applyAlignment="1">
      <alignment horizontal="left" indent="1"/>
    </xf>
    <xf numFmtId="0" fontId="7" fillId="0" borderId="13" xfId="0" applyFont="1" applyBorder="1" applyAlignment="1">
      <alignment horizontal="center"/>
    </xf>
    <xf numFmtId="0" fontId="3" fillId="0" borderId="16" xfId="0" applyFont="1" applyBorder="1"/>
    <xf numFmtId="0" fontId="3" fillId="0" borderId="17" xfId="0" applyFont="1" applyBorder="1" applyAlignment="1">
      <alignment horizontal="center"/>
    </xf>
    <xf numFmtId="0" fontId="3" fillId="0" borderId="19" xfId="0" applyFont="1" applyBorder="1"/>
    <xf numFmtId="0" fontId="3" fillId="0" borderId="20" xfId="0" applyFont="1" applyBorder="1" applyAlignment="1">
      <alignment horizontal="center"/>
    </xf>
    <xf numFmtId="0" fontId="3" fillId="0" borderId="19" xfId="0" applyFont="1" applyBorder="1" applyAlignment="1">
      <alignment horizontal="left" indent="1"/>
    </xf>
    <xf numFmtId="0" fontId="3" fillId="0" borderId="19" xfId="0" applyFont="1" applyBorder="1" applyAlignment="1">
      <alignment horizontal="left"/>
    </xf>
    <xf numFmtId="0" fontId="3" fillId="0" borderId="22" xfId="0" applyFont="1" applyBorder="1" applyAlignment="1">
      <alignment horizontal="left" indent="1"/>
    </xf>
    <xf numFmtId="0" fontId="3" fillId="0" borderId="23" xfId="0" applyFont="1" applyBorder="1" applyAlignment="1">
      <alignment horizontal="center"/>
    </xf>
    <xf numFmtId="0" fontId="3" fillId="0" borderId="28" xfId="0" applyFont="1" applyBorder="1" applyAlignment="1">
      <alignment horizontal="center"/>
    </xf>
    <xf numFmtId="0" fontId="7" fillId="0" borderId="2" xfId="0" applyFont="1" applyBorder="1" applyAlignment="1">
      <alignment horizontal="center"/>
    </xf>
    <xf numFmtId="165" fontId="3" fillId="4" borderId="18" xfId="0" applyNumberFormat="1" applyFont="1" applyFill="1" applyBorder="1"/>
    <xf numFmtId="165" fontId="3" fillId="4" borderId="21" xfId="0" applyNumberFormat="1" applyFont="1" applyFill="1" applyBorder="1"/>
    <xf numFmtId="10" fontId="3" fillId="4" borderId="0" xfId="0" applyNumberFormat="1" applyFont="1" applyFill="1"/>
    <xf numFmtId="166" fontId="3" fillId="0" borderId="0" xfId="0" applyNumberFormat="1" applyFont="1"/>
    <xf numFmtId="166" fontId="7" fillId="0" borderId="13" xfId="0" applyNumberFormat="1" applyFont="1" applyBorder="1" applyAlignment="1">
      <alignment horizontal="center"/>
    </xf>
    <xf numFmtId="166" fontId="3" fillId="0" borderId="20" xfId="0" applyNumberFormat="1" applyFont="1" applyBorder="1" applyAlignment="1">
      <alignment horizontal="center"/>
    </xf>
    <xf numFmtId="166" fontId="7" fillId="0" borderId="7" xfId="0" applyNumberFormat="1" applyFont="1" applyBorder="1"/>
    <xf numFmtId="166" fontId="7" fillId="0" borderId="6" xfId="0" applyNumberFormat="1" applyFont="1" applyBorder="1"/>
    <xf numFmtId="0" fontId="3" fillId="0" borderId="1" xfId="0" applyFont="1" applyBorder="1"/>
    <xf numFmtId="0" fontId="3" fillId="0" borderId="32" xfId="0" applyFont="1" applyBorder="1"/>
    <xf numFmtId="0" fontId="3" fillId="5" borderId="0" xfId="0" applyFont="1" applyFill="1"/>
    <xf numFmtId="166" fontId="3" fillId="5" borderId="0" xfId="0" applyNumberFormat="1" applyFont="1" applyFill="1"/>
    <xf numFmtId="0" fontId="3" fillId="5" borderId="0" xfId="0" applyFont="1" applyFill="1" applyAlignment="1">
      <alignment horizontal="right"/>
    </xf>
    <xf numFmtId="10" fontId="3" fillId="4" borderId="0" xfId="0" applyNumberFormat="1" applyFont="1" applyFill="1" applyBorder="1" applyAlignment="1"/>
    <xf numFmtId="0" fontId="3" fillId="5" borderId="28" xfId="0" applyFont="1" applyFill="1" applyBorder="1" applyAlignment="1">
      <alignment horizontal="center"/>
    </xf>
    <xf numFmtId="166" fontId="5" fillId="0" borderId="0" xfId="2" applyNumberFormat="1" applyFont="1" applyAlignment="1">
      <alignment vertical="center"/>
    </xf>
    <xf numFmtId="166" fontId="7" fillId="0" borderId="0" xfId="0" applyNumberFormat="1" applyFont="1"/>
    <xf numFmtId="166" fontId="7" fillId="0" borderId="2" xfId="0" applyNumberFormat="1" applyFont="1" applyBorder="1" applyAlignment="1">
      <alignment horizontal="center" vertical="center"/>
    </xf>
    <xf numFmtId="166" fontId="3" fillId="0" borderId="28" xfId="0" applyNumberFormat="1" applyFont="1" applyBorder="1"/>
    <xf numFmtId="166" fontId="3" fillId="0" borderId="20" xfId="0" applyNumberFormat="1" applyFont="1" applyBorder="1"/>
    <xf numFmtId="166" fontId="7" fillId="0" borderId="30" xfId="0" applyNumberFormat="1" applyFont="1" applyBorder="1"/>
    <xf numFmtId="166" fontId="3" fillId="5" borderId="28" xfId="0" applyNumberFormat="1" applyFont="1" applyFill="1" applyBorder="1"/>
    <xf numFmtId="0" fontId="3" fillId="4" borderId="0" xfId="0" applyFont="1" applyFill="1"/>
    <xf numFmtId="10" fontId="7" fillId="0" borderId="8" xfId="0" applyNumberFormat="1" applyFont="1" applyBorder="1" applyAlignment="1">
      <alignment horizontal="center"/>
    </xf>
    <xf numFmtId="0" fontId="7" fillId="0" borderId="3" xfId="0" applyFont="1" applyBorder="1" applyAlignment="1">
      <alignment horizontal="center"/>
    </xf>
    <xf numFmtId="10" fontId="3" fillId="0" borderId="0" xfId="0" applyNumberFormat="1" applyFont="1" applyAlignment="1">
      <alignment horizontal="center"/>
    </xf>
    <xf numFmtId="166" fontId="3" fillId="0" borderId="7" xfId="0" applyNumberFormat="1" applyFont="1" applyBorder="1"/>
    <xf numFmtId="10" fontId="3" fillId="2" borderId="0" xfId="0" applyNumberFormat="1" applyFont="1" applyFill="1" applyAlignment="1" applyProtection="1">
      <alignment horizontal="right"/>
      <protection locked="0"/>
    </xf>
    <xf numFmtId="9" fontId="3" fillId="2" borderId="12" xfId="1" applyFont="1" applyFill="1" applyBorder="1" applyAlignment="1" applyProtection="1">
      <alignment horizontal="center"/>
      <protection locked="0"/>
    </xf>
    <xf numFmtId="9" fontId="3" fillId="2" borderId="11" xfId="1" applyFont="1" applyFill="1" applyBorder="1" applyAlignment="1" applyProtection="1">
      <alignment horizontal="center"/>
      <protection locked="0"/>
    </xf>
    <xf numFmtId="164" fontId="3" fillId="2" borderId="0" xfId="1" applyNumberFormat="1" applyFont="1" applyFill="1" applyAlignment="1" applyProtection="1">
      <alignment horizontal="right"/>
      <protection locked="0"/>
    </xf>
    <xf numFmtId="10" fontId="3" fillId="2" borderId="7" xfId="1" applyNumberFormat="1" applyFont="1" applyFill="1" applyBorder="1" applyAlignment="1" applyProtection="1">
      <alignment horizontal="center"/>
      <protection locked="0"/>
    </xf>
    <xf numFmtId="10" fontId="3" fillId="2" borderId="11" xfId="1" applyNumberFormat="1" applyFont="1" applyFill="1" applyBorder="1" applyAlignment="1" applyProtection="1">
      <alignment horizontal="center"/>
      <protection locked="0"/>
    </xf>
    <xf numFmtId="165" fontId="3" fillId="2" borderId="18" xfId="0" applyNumberFormat="1" applyFont="1" applyFill="1" applyBorder="1" applyProtection="1">
      <protection locked="0"/>
    </xf>
    <xf numFmtId="165" fontId="3" fillId="2" borderId="21" xfId="0" applyNumberFormat="1" applyFont="1" applyFill="1" applyBorder="1" applyProtection="1">
      <protection locked="0"/>
    </xf>
    <xf numFmtId="0" fontId="3" fillId="2" borderId="3" xfId="0" applyFont="1" applyFill="1" applyBorder="1" applyProtection="1">
      <protection locked="0"/>
    </xf>
    <xf numFmtId="10" fontId="3" fillId="2" borderId="8" xfId="0" applyNumberFormat="1" applyFont="1" applyFill="1" applyBorder="1" applyAlignment="1" applyProtection="1">
      <alignment horizontal="center"/>
      <protection locked="0"/>
    </xf>
    <xf numFmtId="0" fontId="3" fillId="2" borderId="4" xfId="0" applyFont="1" applyFill="1" applyBorder="1" applyProtection="1">
      <protection locked="0"/>
    </xf>
    <xf numFmtId="10" fontId="3" fillId="2" borderId="0" xfId="0" applyNumberFormat="1" applyFont="1" applyFill="1" applyBorder="1" applyAlignment="1" applyProtection="1">
      <alignment horizontal="center"/>
      <protection locked="0"/>
    </xf>
    <xf numFmtId="0" fontId="3" fillId="2" borderId="26" xfId="0" applyFont="1" applyFill="1" applyBorder="1" applyProtection="1">
      <protection locked="0"/>
    </xf>
    <xf numFmtId="10" fontId="3" fillId="2" borderId="33" xfId="0" applyNumberFormat="1" applyFont="1" applyFill="1" applyBorder="1" applyAlignment="1" applyProtection="1">
      <alignment horizontal="center"/>
      <protection locked="0"/>
    </xf>
    <xf numFmtId="0" fontId="3" fillId="0" borderId="1" xfId="0" applyFont="1" applyBorder="1" applyProtection="1">
      <protection locked="0"/>
    </xf>
    <xf numFmtId="166" fontId="3" fillId="4" borderId="0" xfId="0" applyNumberFormat="1" applyFont="1" applyFill="1"/>
    <xf numFmtId="9" fontId="3" fillId="6" borderId="0" xfId="1" applyFont="1" applyFill="1" applyProtection="1">
      <protection locked="0"/>
    </xf>
    <xf numFmtId="10" fontId="3" fillId="6" borderId="0" xfId="1" applyNumberFormat="1" applyFont="1" applyFill="1" applyProtection="1">
      <protection locked="0"/>
    </xf>
    <xf numFmtId="166" fontId="7" fillId="0" borderId="9" xfId="0" applyNumberFormat="1" applyFont="1" applyBorder="1" applyAlignment="1">
      <alignment horizontal="center"/>
    </xf>
    <xf numFmtId="166" fontId="3" fillId="4" borderId="21" xfId="0" applyNumberFormat="1" applyFont="1" applyFill="1" applyBorder="1"/>
    <xf numFmtId="166" fontId="3" fillId="2" borderId="24" xfId="0" applyNumberFormat="1" applyFont="1" applyFill="1" applyBorder="1" applyProtection="1">
      <protection locked="0"/>
    </xf>
    <xf numFmtId="166" fontId="3" fillId="5" borderId="29" xfId="0" applyNumberFormat="1" applyFont="1" applyFill="1" applyBorder="1"/>
    <xf numFmtId="0" fontId="3" fillId="6" borderId="0" xfId="0" applyFont="1" applyFill="1" applyProtection="1">
      <protection locked="0"/>
    </xf>
    <xf numFmtId="49" fontId="7" fillId="0" borderId="14" xfId="0" applyNumberFormat="1" applyFont="1" applyBorder="1" applyAlignment="1">
      <alignment horizontal="center"/>
    </xf>
    <xf numFmtId="49" fontId="7" fillId="0" borderId="5" xfId="0" applyNumberFormat="1" applyFont="1" applyBorder="1" applyAlignment="1">
      <alignment horizontal="center"/>
    </xf>
    <xf numFmtId="0" fontId="16" fillId="0" borderId="0" xfId="0" applyFont="1" applyAlignment="1">
      <alignment horizontal="center"/>
    </xf>
    <xf numFmtId="0" fontId="3" fillId="0" borderId="0" xfId="0" applyFont="1" applyAlignment="1">
      <alignment vertical="center"/>
    </xf>
    <xf numFmtId="0" fontId="11" fillId="0" borderId="0" xfId="0" applyFont="1"/>
    <xf numFmtId="49" fontId="7" fillId="0" borderId="0" xfId="0" applyNumberFormat="1" applyFont="1" applyBorder="1" applyAlignment="1"/>
    <xf numFmtId="49" fontId="7" fillId="0" borderId="32" xfId="0" applyNumberFormat="1" applyFont="1" applyBorder="1" applyAlignment="1">
      <alignment horizontal="center"/>
    </xf>
    <xf numFmtId="0" fontId="3" fillId="0" borderId="0" xfId="0" applyFont="1" applyBorder="1"/>
    <xf numFmtId="0" fontId="7" fillId="0" borderId="0" xfId="0" applyFont="1" applyBorder="1" applyAlignment="1"/>
    <xf numFmtId="0" fontId="11" fillId="0" borderId="0" xfId="0" applyFont="1" applyAlignment="1">
      <alignment horizontal="left"/>
    </xf>
    <xf numFmtId="0" fontId="18" fillId="0" borderId="0" xfId="0" applyFont="1"/>
    <xf numFmtId="0" fontId="12" fillId="0" borderId="0" xfId="0" applyFont="1"/>
    <xf numFmtId="9" fontId="3" fillId="0" borderId="0" xfId="0" applyNumberFormat="1" applyFont="1"/>
    <xf numFmtId="0" fontId="7" fillId="0" borderId="13" xfId="0" applyFont="1" applyBorder="1" applyAlignment="1">
      <alignment horizontal="center"/>
    </xf>
    <xf numFmtId="49" fontId="7" fillId="0" borderId="32" xfId="0" quotePrefix="1" applyNumberFormat="1" applyFont="1" applyBorder="1" applyAlignment="1">
      <alignment horizontal="center"/>
    </xf>
    <xf numFmtId="0" fontId="3" fillId="0" borderId="0" xfId="0" applyFont="1" applyAlignment="1">
      <alignment horizontal="left"/>
    </xf>
    <xf numFmtId="0" fontId="16" fillId="0" borderId="0" xfId="0" applyFont="1"/>
    <xf numFmtId="0" fontId="3" fillId="0" borderId="1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5" xfId="0" applyFont="1" applyBorder="1" applyAlignment="1">
      <alignment horizontal="center"/>
    </xf>
    <xf numFmtId="10" fontId="3" fillId="2" borderId="30" xfId="1" applyNumberFormat="1" applyFont="1" applyFill="1" applyBorder="1" applyAlignment="1" applyProtection="1">
      <alignment horizontal="center"/>
      <protection locked="0"/>
    </xf>
    <xf numFmtId="0" fontId="3" fillId="0" borderId="0" xfId="0" applyFont="1" applyFill="1" applyBorder="1" applyAlignment="1">
      <alignment horizontal="center" vertical="center"/>
    </xf>
    <xf numFmtId="0" fontId="3" fillId="0" borderId="0" xfId="0" applyFont="1" applyFill="1" applyBorder="1" applyAlignment="1">
      <alignment horizontal="center"/>
    </xf>
    <xf numFmtId="10" fontId="3" fillId="0" borderId="0" xfId="1" applyNumberFormat="1" applyFont="1" applyFill="1" applyBorder="1" applyAlignment="1" applyProtection="1">
      <alignment horizontal="center"/>
      <protection locked="0"/>
    </xf>
    <xf numFmtId="0" fontId="7" fillId="0" borderId="25" xfId="0" applyFont="1" applyBorder="1"/>
    <xf numFmtId="0" fontId="7" fillId="0" borderId="19" xfId="0" applyFont="1" applyBorder="1"/>
    <xf numFmtId="0" fontId="3" fillId="7" borderId="20" xfId="0" applyFont="1" applyFill="1" applyBorder="1" applyAlignment="1">
      <alignment horizontal="center"/>
    </xf>
    <xf numFmtId="165" fontId="3" fillId="7" borderId="21" xfId="0" applyNumberFormat="1" applyFont="1" applyFill="1" applyBorder="1" applyProtection="1">
      <protection locked="0"/>
    </xf>
    <xf numFmtId="166" fontId="3" fillId="7" borderId="29" xfId="0" applyNumberFormat="1" applyFont="1" applyFill="1" applyBorder="1"/>
    <xf numFmtId="166" fontId="3" fillId="7" borderId="21" xfId="0" applyNumberFormat="1" applyFont="1" applyFill="1" applyBorder="1"/>
    <xf numFmtId="166" fontId="3" fillId="0" borderId="0" xfId="0" applyNumberFormat="1" applyFont="1" applyBorder="1"/>
    <xf numFmtId="0" fontId="3" fillId="7" borderId="0" xfId="0" applyFont="1" applyFill="1" applyBorder="1" applyAlignment="1">
      <alignment horizontal="center"/>
    </xf>
    <xf numFmtId="166" fontId="3" fillId="7" borderId="0" xfId="0" applyNumberFormat="1" applyFont="1" applyFill="1" applyBorder="1"/>
    <xf numFmtId="0" fontId="3" fillId="0" borderId="25" xfId="0" applyFont="1" applyBorder="1" applyAlignment="1">
      <alignment vertical="top"/>
    </xf>
    <xf numFmtId="0" fontId="3" fillId="0" borderId="28" xfId="0" applyFont="1" applyBorder="1" applyAlignment="1">
      <alignment horizontal="center" vertical="top"/>
    </xf>
    <xf numFmtId="166" fontId="3" fillId="7" borderId="29" xfId="0" applyNumberFormat="1" applyFont="1" applyFill="1" applyBorder="1" applyAlignment="1">
      <alignment vertical="top"/>
    </xf>
    <xf numFmtId="166" fontId="3" fillId="0" borderId="28" xfId="0" applyNumberFormat="1" applyFont="1" applyBorder="1" applyAlignment="1">
      <alignment vertical="top"/>
    </xf>
    <xf numFmtId="0" fontId="3" fillId="0" borderId="1" xfId="0" applyFont="1" applyBorder="1" applyAlignment="1" applyProtection="1">
      <alignment vertical="top" wrapText="1"/>
      <protection locked="0"/>
    </xf>
    <xf numFmtId="0" fontId="3" fillId="0" borderId="0" xfId="0" applyFont="1" applyAlignment="1">
      <alignment vertical="top"/>
    </xf>
    <xf numFmtId="0" fontId="3" fillId="0" borderId="20" xfId="0" applyFont="1" applyBorder="1" applyAlignment="1">
      <alignment horizontal="center" vertical="top"/>
    </xf>
    <xf numFmtId="166" fontId="3" fillId="7" borderId="21" xfId="0" applyNumberFormat="1" applyFont="1" applyFill="1" applyBorder="1" applyAlignment="1">
      <alignment vertical="top"/>
    </xf>
    <xf numFmtId="166" fontId="3" fillId="0" borderId="20" xfId="0" applyNumberFormat="1" applyFont="1" applyBorder="1" applyAlignment="1">
      <alignment vertical="top"/>
    </xf>
    <xf numFmtId="165" fontId="3" fillId="0" borderId="17" xfId="0" applyNumberFormat="1" applyFont="1" applyBorder="1" applyAlignment="1">
      <alignment horizontal="right"/>
    </xf>
    <xf numFmtId="165" fontId="3" fillId="0" borderId="20" xfId="0" applyNumberFormat="1" applyFont="1" applyBorder="1" applyAlignment="1">
      <alignment horizontal="right"/>
    </xf>
    <xf numFmtId="0" fontId="16" fillId="0" borderId="31" xfId="0" applyFont="1" applyBorder="1" applyAlignment="1">
      <alignment vertical="center" wrapText="1"/>
    </xf>
    <xf numFmtId="0" fontId="16" fillId="0" borderId="1" xfId="0" applyFont="1" applyBorder="1" applyAlignment="1">
      <alignment vertical="center" wrapText="1"/>
    </xf>
    <xf numFmtId="0" fontId="16" fillId="0" borderId="32" xfId="0" applyFont="1" applyBorder="1" applyAlignment="1">
      <alignment vertical="center" wrapText="1"/>
    </xf>
    <xf numFmtId="0" fontId="12" fillId="0" borderId="1" xfId="0" applyFont="1" applyBorder="1" applyAlignment="1">
      <alignment vertical="center" wrapText="1"/>
    </xf>
    <xf numFmtId="168" fontId="5" fillId="0" borderId="0" xfId="4" applyNumberFormat="1" applyFont="1" applyAlignment="1">
      <alignment vertical="center"/>
    </xf>
    <xf numFmtId="168" fontId="3" fillId="0" borderId="0" xfId="4" applyNumberFormat="1" applyFont="1"/>
    <xf numFmtId="168" fontId="7" fillId="0" borderId="0" xfId="4" applyNumberFormat="1" applyFont="1"/>
    <xf numFmtId="168" fontId="7" fillId="0" borderId="2" xfId="4" applyNumberFormat="1" applyFont="1" applyBorder="1" applyAlignment="1">
      <alignment horizontal="center" vertical="center"/>
    </xf>
    <xf numFmtId="168" fontId="3" fillId="7" borderId="29" xfId="4" applyNumberFormat="1" applyFont="1" applyFill="1" applyBorder="1" applyProtection="1"/>
    <xf numFmtId="168" fontId="3" fillId="7" borderId="21" xfId="4" applyNumberFormat="1" applyFont="1" applyFill="1" applyBorder="1" applyProtection="1"/>
    <xf numFmtId="168" fontId="3" fillId="2" borderId="24" xfId="4" applyNumberFormat="1" applyFont="1" applyFill="1" applyBorder="1" applyProtection="1">
      <protection locked="0"/>
    </xf>
    <xf numFmtId="168" fontId="3" fillId="5" borderId="29" xfId="4" applyNumberFormat="1" applyFont="1" applyFill="1" applyBorder="1"/>
    <xf numFmtId="168" fontId="3" fillId="7" borderId="0" xfId="4" applyNumberFormat="1" applyFont="1" applyFill="1" applyBorder="1"/>
    <xf numFmtId="168" fontId="3" fillId="7" borderId="21" xfId="4" applyNumberFormat="1" applyFont="1" applyFill="1" applyBorder="1" applyAlignment="1" applyProtection="1">
      <alignment vertical="top"/>
    </xf>
    <xf numFmtId="168" fontId="3" fillId="7" borderId="29" xfId="4" applyNumberFormat="1" applyFont="1" applyFill="1" applyBorder="1" applyAlignment="1" applyProtection="1">
      <alignment vertical="top"/>
    </xf>
    <xf numFmtId="168" fontId="3" fillId="0" borderId="21" xfId="4" applyNumberFormat="1" applyFont="1" applyFill="1" applyBorder="1"/>
    <xf numFmtId="0" fontId="3" fillId="0" borderId="20" xfId="0" applyFont="1" applyFill="1" applyBorder="1" applyAlignment="1">
      <alignment horizontal="center"/>
    </xf>
    <xf numFmtId="0" fontId="12" fillId="0" borderId="1" xfId="0" applyFont="1" applyFill="1" applyBorder="1" applyAlignment="1">
      <alignment vertical="center" wrapText="1"/>
    </xf>
    <xf numFmtId="0" fontId="7" fillId="0" borderId="0" xfId="0" applyFont="1" applyAlignment="1">
      <alignment horizontal="left"/>
    </xf>
    <xf numFmtId="168" fontId="3" fillId="0" borderId="29" xfId="4" applyNumberFormat="1" applyFont="1" applyFill="1" applyBorder="1"/>
    <xf numFmtId="0" fontId="3" fillId="0" borderId="28" xfId="0" applyFont="1" applyFill="1" applyBorder="1" applyAlignment="1">
      <alignment horizontal="center"/>
    </xf>
    <xf numFmtId="166" fontId="3" fillId="2" borderId="20" xfId="0" applyNumberFormat="1" applyFont="1" applyFill="1" applyBorder="1" applyProtection="1">
      <protection locked="0"/>
    </xf>
    <xf numFmtId="166" fontId="3" fillId="2" borderId="28" xfId="0" applyNumberFormat="1" applyFont="1" applyFill="1" applyBorder="1" applyProtection="1">
      <protection locked="0"/>
    </xf>
    <xf numFmtId="166" fontId="7" fillId="2" borderId="30" xfId="0" applyNumberFormat="1" applyFont="1" applyFill="1" applyBorder="1" applyProtection="1">
      <protection locked="0"/>
    </xf>
    <xf numFmtId="166" fontId="3" fillId="2" borderId="21" xfId="0" applyNumberFormat="1" applyFont="1" applyFill="1" applyBorder="1" applyProtection="1">
      <protection locked="0"/>
    </xf>
    <xf numFmtId="168" fontId="3" fillId="2" borderId="21" xfId="4" applyNumberFormat="1" applyFont="1" applyFill="1" applyBorder="1" applyProtection="1">
      <protection locked="0"/>
    </xf>
    <xf numFmtId="0" fontId="3" fillId="2" borderId="20" xfId="0" applyFont="1" applyFill="1" applyBorder="1" applyAlignment="1" applyProtection="1">
      <alignment horizontal="center"/>
      <protection locked="0"/>
    </xf>
    <xf numFmtId="0" fontId="3" fillId="2" borderId="23" xfId="0" applyFont="1" applyFill="1" applyBorder="1" applyAlignment="1" applyProtection="1">
      <alignment horizontal="center"/>
      <protection locked="0"/>
    </xf>
    <xf numFmtId="166" fontId="12" fillId="0" borderId="0" xfId="0" applyNumberFormat="1" applyFont="1"/>
    <xf numFmtId="0" fontId="3" fillId="6" borderId="19" xfId="0" applyFont="1" applyFill="1" applyBorder="1" applyAlignment="1" applyProtection="1">
      <alignment horizontal="left" indent="1"/>
      <protection locked="0"/>
    </xf>
    <xf numFmtId="0" fontId="3" fillId="0" borderId="25" xfId="0" applyFont="1" applyBorder="1" applyAlignment="1">
      <alignment wrapText="1"/>
    </xf>
    <xf numFmtId="0" fontId="3" fillId="0" borderId="25" xfId="0" applyFont="1" applyBorder="1" applyAlignment="1">
      <alignment horizontal="center" vertical="top"/>
    </xf>
    <xf numFmtId="166" fontId="3" fillId="2" borderId="29" xfId="0" applyNumberFormat="1" applyFont="1" applyFill="1" applyBorder="1" applyProtection="1">
      <protection locked="0"/>
    </xf>
    <xf numFmtId="0" fontId="7" fillId="0" borderId="13" xfId="0" applyFont="1" applyBorder="1" applyAlignment="1">
      <alignment horizontal="center"/>
    </xf>
    <xf numFmtId="0" fontId="3" fillId="0" borderId="32" xfId="0" applyFont="1" applyBorder="1" applyProtection="1">
      <protection locked="0"/>
    </xf>
    <xf numFmtId="166" fontId="7" fillId="2" borderId="11" xfId="0" applyNumberFormat="1" applyFont="1" applyFill="1" applyBorder="1" applyProtection="1">
      <protection locked="0"/>
    </xf>
    <xf numFmtId="166" fontId="3" fillId="7" borderId="0" xfId="0" applyNumberFormat="1" applyFont="1" applyFill="1"/>
    <xf numFmtId="10" fontId="3" fillId="0" borderId="0" xfId="1" applyNumberFormat="1" applyFont="1" applyFill="1" applyBorder="1" applyAlignment="1" applyProtection="1">
      <alignment horizontal="left"/>
      <protection locked="0"/>
    </xf>
    <xf numFmtId="0" fontId="21" fillId="0" borderId="1" xfId="0" applyFont="1" applyBorder="1" applyProtection="1">
      <protection locked="0"/>
    </xf>
    <xf numFmtId="166" fontId="3" fillId="6" borderId="0" xfId="0" applyNumberFormat="1" applyFont="1" applyFill="1" applyProtection="1">
      <protection locked="0"/>
    </xf>
    <xf numFmtId="166" fontId="3" fillId="0" borderId="0" xfId="0" applyNumberFormat="1" applyFont="1" applyFill="1" applyProtection="1"/>
    <xf numFmtId="0" fontId="3" fillId="0" borderId="0" xfId="0" applyFont="1" applyAlignment="1">
      <alignment wrapText="1"/>
    </xf>
    <xf numFmtId="0" fontId="7" fillId="0" borderId="25" xfId="0" applyFont="1" applyBorder="1" applyAlignment="1">
      <alignment wrapText="1"/>
    </xf>
    <xf numFmtId="0" fontId="3" fillId="0" borderId="19" xfId="0" applyFont="1" applyBorder="1" applyAlignment="1">
      <alignment horizontal="left" wrapText="1"/>
    </xf>
    <xf numFmtId="0" fontId="7" fillId="0" borderId="19" xfId="0" applyFont="1" applyBorder="1" applyAlignment="1">
      <alignment wrapText="1"/>
    </xf>
    <xf numFmtId="0" fontId="3" fillId="2" borderId="22" xfId="0" applyFont="1" applyFill="1" applyBorder="1" applyAlignment="1" applyProtection="1">
      <alignment wrapText="1"/>
      <protection locked="0"/>
    </xf>
    <xf numFmtId="0" fontId="4" fillId="0" borderId="0" xfId="0" applyFont="1" applyAlignment="1">
      <alignment wrapText="1"/>
    </xf>
    <xf numFmtId="0" fontId="3" fillId="2" borderId="19" xfId="0" applyFont="1" applyFill="1" applyBorder="1" applyAlignment="1" applyProtection="1">
      <alignment horizontal="left" wrapText="1"/>
      <protection locked="0"/>
    </xf>
    <xf numFmtId="0" fontId="3" fillId="5" borderId="25" xfId="0" applyFont="1" applyFill="1" applyBorder="1" applyAlignment="1">
      <alignment wrapText="1"/>
    </xf>
    <xf numFmtId="0" fontId="3" fillId="0" borderId="25" xfId="0" applyFont="1" applyBorder="1" applyAlignment="1">
      <alignment horizontal="left" wrapText="1"/>
    </xf>
    <xf numFmtId="0" fontId="3" fillId="0" borderId="19" xfId="0" applyFont="1" applyBorder="1" applyAlignment="1">
      <alignment wrapText="1"/>
    </xf>
    <xf numFmtId="0" fontId="3" fillId="0" borderId="22" xfId="0" applyFont="1" applyBorder="1" applyAlignment="1">
      <alignment wrapText="1"/>
    </xf>
    <xf numFmtId="0" fontId="3" fillId="0" borderId="34" xfId="0" applyFont="1" applyBorder="1" applyAlignment="1">
      <alignment wrapText="1"/>
    </xf>
    <xf numFmtId="0" fontId="3" fillId="7" borderId="0" xfId="0" applyFont="1" applyFill="1" applyBorder="1" applyAlignment="1">
      <alignment wrapText="1"/>
    </xf>
    <xf numFmtId="0" fontId="3" fillId="0" borderId="19" xfId="0" applyFont="1" applyBorder="1" applyAlignment="1">
      <alignment horizontal="left" vertical="top" wrapText="1"/>
    </xf>
    <xf numFmtId="0" fontId="7" fillId="0" borderId="25" xfId="0" applyFont="1" applyBorder="1" applyAlignment="1">
      <alignment vertical="top" wrapText="1"/>
    </xf>
    <xf numFmtId="0" fontId="7" fillId="0" borderId="13" xfId="0" applyFont="1" applyBorder="1" applyAlignment="1">
      <alignment horizontal="center" wrapText="1"/>
    </xf>
    <xf numFmtId="0" fontId="3" fillId="0" borderId="22" xfId="0" applyFont="1" applyBorder="1" applyAlignment="1">
      <alignment horizontal="center" wrapText="1"/>
    </xf>
    <xf numFmtId="0" fontId="5" fillId="0" borderId="0" xfId="2" applyFont="1" applyAlignment="1">
      <alignment vertical="top"/>
    </xf>
    <xf numFmtId="0" fontId="7" fillId="0" borderId="0" xfId="0" applyFont="1" applyAlignment="1">
      <alignment vertical="top"/>
    </xf>
    <xf numFmtId="166" fontId="7" fillId="0" borderId="30" xfId="0" applyNumberFormat="1" applyFont="1" applyBorder="1" applyAlignment="1">
      <alignment vertical="top"/>
    </xf>
    <xf numFmtId="0" fontId="3" fillId="5" borderId="25" xfId="0" quotePrefix="1" applyFont="1" applyFill="1" applyBorder="1" applyAlignment="1">
      <alignment horizontal="center" vertical="top"/>
    </xf>
    <xf numFmtId="0" fontId="3" fillId="0" borderId="25" xfId="0" quotePrefix="1" applyFont="1" applyBorder="1" applyAlignment="1">
      <alignment horizontal="center" vertical="top"/>
    </xf>
    <xf numFmtId="2" fontId="3" fillId="0" borderId="25" xfId="0" applyNumberFormat="1" applyFont="1" applyBorder="1" applyAlignment="1">
      <alignment horizontal="center" vertical="top"/>
    </xf>
    <xf numFmtId="0" fontId="3" fillId="0" borderId="0" xfId="0" applyFont="1" applyBorder="1" applyAlignment="1">
      <alignment vertical="top"/>
    </xf>
    <xf numFmtId="167" fontId="3" fillId="0" borderId="25" xfId="0" applyNumberFormat="1" applyFont="1" applyBorder="1" applyAlignment="1">
      <alignment horizontal="center" vertical="top"/>
    </xf>
    <xf numFmtId="0" fontId="4" fillId="0" borderId="0" xfId="0" applyFont="1" applyAlignment="1">
      <alignment vertical="top"/>
    </xf>
    <xf numFmtId="0" fontId="7" fillId="0" borderId="25" xfId="0" applyFont="1" applyBorder="1" applyAlignment="1">
      <alignment horizontal="center" vertical="top"/>
    </xf>
    <xf numFmtId="2" fontId="7" fillId="0" borderId="25" xfId="0" applyNumberFormat="1" applyFont="1" applyBorder="1" applyAlignment="1">
      <alignment horizontal="center" vertical="top"/>
    </xf>
    <xf numFmtId="0" fontId="3" fillId="7" borderId="20" xfId="0" applyFont="1" applyFill="1" applyBorder="1" applyAlignment="1" applyProtection="1">
      <alignment horizontal="center"/>
    </xf>
    <xf numFmtId="166" fontId="3" fillId="7" borderId="24" xfId="0" applyNumberFormat="1" applyFont="1" applyFill="1" applyBorder="1" applyProtection="1"/>
    <xf numFmtId="166" fontId="3" fillId="7" borderId="20" xfId="0" applyNumberFormat="1" applyFont="1" applyFill="1" applyBorder="1" applyProtection="1"/>
    <xf numFmtId="168" fontId="3" fillId="7" borderId="24" xfId="4" applyNumberFormat="1" applyFont="1" applyFill="1" applyBorder="1" applyAlignment="1" applyProtection="1">
      <alignment horizontal="center"/>
    </xf>
    <xf numFmtId="0" fontId="3" fillId="7" borderId="23" xfId="0" applyFont="1" applyFill="1" applyBorder="1" applyAlignment="1" applyProtection="1">
      <alignment horizontal="center"/>
    </xf>
    <xf numFmtId="166" fontId="3" fillId="7" borderId="24" xfId="0" applyNumberFormat="1" applyFont="1" applyFill="1" applyBorder="1" applyAlignment="1" applyProtection="1">
      <alignment horizontal="center"/>
    </xf>
    <xf numFmtId="168" fontId="3" fillId="7" borderId="24" xfId="4" applyNumberFormat="1" applyFont="1" applyFill="1" applyBorder="1" applyProtection="1"/>
    <xf numFmtId="166" fontId="3" fillId="7" borderId="23" xfId="0" applyNumberFormat="1" applyFont="1" applyFill="1" applyBorder="1" applyProtection="1"/>
    <xf numFmtId="0" fontId="3" fillId="0" borderId="0" xfId="0" applyFont="1" applyAlignment="1">
      <alignment horizontal="left" vertical="top" wrapText="1"/>
    </xf>
    <xf numFmtId="0" fontId="22" fillId="0" borderId="0" xfId="0" applyFont="1"/>
    <xf numFmtId="0" fontId="23" fillId="0" borderId="0" xfId="0" applyFont="1"/>
    <xf numFmtId="0" fontId="24" fillId="0" borderId="0" xfId="0" applyFont="1" applyAlignment="1">
      <alignment horizontal="right"/>
    </xf>
    <xf numFmtId="0" fontId="25" fillId="0" borderId="0" xfId="0" applyFont="1" applyAlignment="1">
      <alignment horizontal="right"/>
    </xf>
    <xf numFmtId="0" fontId="0" fillId="0" borderId="0" xfId="0" applyAlignment="1">
      <alignment horizontal="left"/>
    </xf>
    <xf numFmtId="0" fontId="0" fillId="0" borderId="49" xfId="0" applyBorder="1" applyAlignment="1">
      <alignment horizontal="center" vertical="center"/>
    </xf>
    <xf numFmtId="0" fontId="0" fillId="0" borderId="2" xfId="0" applyBorder="1" applyAlignment="1">
      <alignment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50" xfId="0" applyBorder="1" applyAlignment="1">
      <alignment vertical="center"/>
    </xf>
    <xf numFmtId="0" fontId="0" fillId="0" borderId="50" xfId="0" applyBorder="1" applyAlignment="1">
      <alignment vertical="center" wrapText="1"/>
    </xf>
    <xf numFmtId="0" fontId="0" fillId="0" borderId="2" xfId="0" applyBorder="1" applyAlignment="1">
      <alignment vertical="center" wrapText="1"/>
    </xf>
    <xf numFmtId="0" fontId="0" fillId="0" borderId="51" xfId="0" applyBorder="1" applyAlignment="1">
      <alignment horizontal="center" vertical="center"/>
    </xf>
    <xf numFmtId="0" fontId="0" fillId="0" borderId="15" xfId="0" applyBorder="1" applyAlignment="1">
      <alignment vertical="center" wrapText="1"/>
    </xf>
    <xf numFmtId="0" fontId="0" fillId="0" borderId="15" xfId="0" applyBorder="1" applyAlignment="1">
      <alignment horizontal="center" vertical="center" wrapText="1"/>
    </xf>
    <xf numFmtId="0" fontId="0" fillId="0" borderId="15" xfId="0" applyBorder="1" applyAlignment="1">
      <alignment horizontal="center" vertical="center"/>
    </xf>
    <xf numFmtId="0" fontId="0" fillId="0" borderId="52" xfId="0" applyBorder="1" applyAlignment="1">
      <alignment vertical="center"/>
    </xf>
    <xf numFmtId="0" fontId="3" fillId="7" borderId="17" xfId="0" applyFont="1" applyFill="1" applyBorder="1" applyAlignment="1">
      <alignment horizontal="center"/>
    </xf>
    <xf numFmtId="0" fontId="7" fillId="0" borderId="19" xfId="0" applyFont="1" applyBorder="1" applyAlignment="1">
      <alignment horizontal="left" wrapText="1"/>
    </xf>
    <xf numFmtId="9" fontId="3" fillId="4" borderId="11" xfId="1" applyFont="1" applyFill="1" applyBorder="1" applyAlignment="1" applyProtection="1">
      <alignment horizontal="center"/>
    </xf>
    <xf numFmtId="165" fontId="3" fillId="7" borderId="21" xfId="0" applyNumberFormat="1" applyFont="1" applyFill="1" applyBorder="1" applyProtection="1"/>
    <xf numFmtId="0" fontId="3" fillId="0" borderId="6" xfId="0" applyFont="1" applyBorder="1" applyAlignment="1">
      <alignment horizontal="center"/>
    </xf>
    <xf numFmtId="9" fontId="3" fillId="0" borderId="0" xfId="1" applyFont="1"/>
    <xf numFmtId="9" fontId="3" fillId="0" borderId="6" xfId="1" applyFont="1" applyBorder="1"/>
    <xf numFmtId="166" fontId="3" fillId="2" borderId="20" xfId="0" applyNumberFormat="1" applyFont="1" applyFill="1" applyBorder="1" applyAlignment="1" applyProtection="1">
      <alignment horizontal="right"/>
    </xf>
    <xf numFmtId="166" fontId="3" fillId="7" borderId="29" xfId="0" applyNumberFormat="1" applyFont="1" applyFill="1" applyBorder="1" applyProtection="1"/>
    <xf numFmtId="166" fontId="3" fillId="7" borderId="28" xfId="0" applyNumberFormat="1" applyFont="1" applyFill="1" applyBorder="1" applyProtection="1"/>
    <xf numFmtId="168" fontId="3" fillId="0" borderId="21" xfId="4" applyNumberFormat="1" applyFont="1" applyFill="1" applyBorder="1" applyAlignment="1">
      <alignment vertical="top"/>
    </xf>
    <xf numFmtId="0" fontId="3" fillId="0" borderId="20" xfId="0" applyFont="1" applyFill="1" applyBorder="1" applyAlignment="1">
      <alignment horizontal="center" vertical="top"/>
    </xf>
    <xf numFmtId="0" fontId="26" fillId="0" borderId="19" xfId="0" applyFont="1" applyBorder="1"/>
    <xf numFmtId="0" fontId="3" fillId="7" borderId="28" xfId="0" applyFont="1" applyFill="1" applyBorder="1" applyAlignment="1" applyProtection="1">
      <alignment horizontal="center"/>
    </xf>
    <xf numFmtId="166" fontId="3" fillId="2" borderId="21" xfId="4" applyNumberFormat="1" applyFont="1" applyFill="1" applyBorder="1" applyProtection="1">
      <protection locked="0"/>
    </xf>
    <xf numFmtId="166" fontId="3" fillId="4" borderId="0" xfId="0" applyNumberFormat="1" applyFont="1" applyFill="1" applyAlignment="1">
      <alignment horizontal="right"/>
    </xf>
    <xf numFmtId="0" fontId="0" fillId="0" borderId="0" xfId="0" applyAlignment="1">
      <alignment horizontal="center"/>
    </xf>
    <xf numFmtId="0" fontId="3" fillId="0" borderId="0" xfId="0" applyFont="1" applyAlignment="1">
      <alignment horizontal="left"/>
    </xf>
    <xf numFmtId="0" fontId="3" fillId="0" borderId="6" xfId="0" applyFont="1" applyBorder="1" applyAlignment="1">
      <alignment horizontal="left"/>
    </xf>
    <xf numFmtId="0" fontId="3" fillId="0" borderId="0" xfId="0" applyFont="1" applyAlignment="1">
      <alignment horizontal="left" wrapText="1"/>
    </xf>
    <xf numFmtId="0" fontId="3" fillId="6" borderId="39" xfId="0" applyFont="1" applyFill="1" applyBorder="1" applyAlignment="1" applyProtection="1">
      <alignment horizontal="left" vertical="top"/>
      <protection locked="0"/>
    </xf>
    <xf numFmtId="0" fontId="3" fillId="6" borderId="37" xfId="0" applyFont="1" applyFill="1" applyBorder="1" applyAlignment="1" applyProtection="1">
      <alignment horizontal="left" vertical="top"/>
      <protection locked="0"/>
    </xf>
    <xf numFmtId="0" fontId="3" fillId="6" borderId="40" xfId="0" applyFont="1" applyFill="1" applyBorder="1" applyAlignment="1" applyProtection="1">
      <alignment horizontal="left" vertical="top"/>
      <protection locked="0"/>
    </xf>
    <xf numFmtId="0" fontId="3" fillId="6" borderId="41" xfId="0" applyFont="1" applyFill="1" applyBorder="1" applyAlignment="1" applyProtection="1">
      <alignment horizontal="left" vertical="top"/>
      <protection locked="0"/>
    </xf>
    <xf numFmtId="0" fontId="3" fillId="6" borderId="0" xfId="0" applyFont="1" applyFill="1" applyBorder="1" applyAlignment="1" applyProtection="1">
      <alignment horizontal="left" vertical="top"/>
      <protection locked="0"/>
    </xf>
    <xf numFmtId="0" fontId="3" fillId="6" borderId="42" xfId="0" applyFont="1" applyFill="1" applyBorder="1" applyAlignment="1" applyProtection="1">
      <alignment horizontal="left" vertical="top"/>
      <protection locked="0"/>
    </xf>
    <xf numFmtId="0" fontId="3" fillId="6" borderId="43" xfId="0" applyFont="1" applyFill="1" applyBorder="1" applyAlignment="1" applyProtection="1">
      <alignment horizontal="left" vertical="top"/>
      <protection locked="0"/>
    </xf>
    <xf numFmtId="0" fontId="3" fillId="6" borderId="33" xfId="0" applyFont="1" applyFill="1" applyBorder="1" applyAlignment="1" applyProtection="1">
      <alignment horizontal="left" vertical="top"/>
      <protection locked="0"/>
    </xf>
    <xf numFmtId="0" fontId="3" fillId="6" borderId="44" xfId="0" applyFont="1" applyFill="1" applyBorder="1" applyAlignment="1" applyProtection="1">
      <alignment horizontal="left" vertical="top"/>
      <protection locked="0"/>
    </xf>
    <xf numFmtId="0" fontId="3" fillId="2" borderId="0" xfId="0" applyFont="1" applyFill="1" applyAlignment="1" applyProtection="1">
      <alignment horizontal="left"/>
      <protection locked="0"/>
    </xf>
    <xf numFmtId="15" fontId="3" fillId="2" borderId="0" xfId="0" applyNumberFormat="1" applyFont="1" applyFill="1" applyAlignment="1" applyProtection="1">
      <alignment horizontal="left"/>
      <protection locked="0"/>
    </xf>
    <xf numFmtId="4" fontId="8" fillId="3" borderId="0" xfId="3" applyNumberFormat="1" applyFont="1" applyFill="1" applyAlignment="1">
      <alignment horizontal="left" vertical="center"/>
    </xf>
    <xf numFmtId="0" fontId="7" fillId="0" borderId="9" xfId="0" applyFont="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3" xfId="0" applyFont="1" applyBorder="1" applyAlignment="1">
      <alignment horizontal="center" vertical="center"/>
    </xf>
    <xf numFmtId="0" fontId="7" fillId="0" borderId="26" xfId="0" applyFont="1" applyBorder="1" applyAlignment="1">
      <alignment horizontal="center" vertical="center"/>
    </xf>
    <xf numFmtId="0" fontId="7" fillId="0" borderId="9" xfId="0" applyFont="1" applyBorder="1" applyAlignment="1">
      <alignment horizontal="center"/>
    </xf>
    <xf numFmtId="0" fontId="7" fillId="0" borderId="6" xfId="0" applyFont="1" applyBorder="1" applyAlignment="1">
      <alignment horizontal="center"/>
    </xf>
    <xf numFmtId="0" fontId="7" fillId="0" borderId="37" xfId="0" applyFont="1" applyBorder="1" applyAlignment="1">
      <alignment horizontal="left"/>
    </xf>
    <xf numFmtId="0" fontId="3" fillId="0" borderId="38" xfId="0" applyFont="1" applyBorder="1" applyAlignment="1">
      <alignment horizontal="left"/>
    </xf>
    <xf numFmtId="0" fontId="3" fillId="0" borderId="19" xfId="0" applyFont="1" applyBorder="1" applyAlignment="1">
      <alignment horizontal="left"/>
    </xf>
    <xf numFmtId="0" fontId="3" fillId="0" borderId="38" xfId="0" applyFont="1" applyBorder="1" applyAlignment="1">
      <alignment horizontal="center"/>
    </xf>
    <xf numFmtId="0" fontId="3" fillId="0" borderId="19" xfId="0" applyFont="1" applyBorder="1" applyAlignment="1">
      <alignment horizontal="center"/>
    </xf>
    <xf numFmtId="0" fontId="17" fillId="0" borderId="0" xfId="0" applyFont="1" applyAlignment="1">
      <alignment horizontal="left" vertical="center" wrapText="1"/>
    </xf>
    <xf numFmtId="0" fontId="15" fillId="8" borderId="48" xfId="0" applyFont="1" applyFill="1" applyBorder="1" applyAlignment="1">
      <alignment horizontal="center"/>
    </xf>
    <xf numFmtId="0" fontId="15" fillId="8" borderId="50" xfId="0" applyFont="1" applyFill="1" applyBorder="1" applyAlignment="1">
      <alignment horizontal="center"/>
    </xf>
    <xf numFmtId="0" fontId="0" fillId="0" borderId="37" xfId="0" applyBorder="1" applyAlignment="1">
      <alignment horizontal="center"/>
    </xf>
    <xf numFmtId="0" fontId="15" fillId="8" borderId="45" xfId="0" applyFont="1" applyFill="1" applyBorder="1" applyAlignment="1">
      <alignment horizontal="center"/>
    </xf>
    <xf numFmtId="0" fontId="15" fillId="8" borderId="49" xfId="0" applyFont="1" applyFill="1" applyBorder="1" applyAlignment="1">
      <alignment horizontal="center"/>
    </xf>
    <xf numFmtId="0" fontId="15" fillId="8" borderId="46" xfId="0" applyFont="1" applyFill="1" applyBorder="1" applyAlignment="1">
      <alignment horizontal="center"/>
    </xf>
    <xf numFmtId="0" fontId="15" fillId="8" borderId="32" xfId="0" applyFont="1" applyFill="1" applyBorder="1" applyAlignment="1">
      <alignment horizontal="center"/>
    </xf>
    <xf numFmtId="0" fontId="15" fillId="8" borderId="1" xfId="0" applyFont="1" applyFill="1" applyBorder="1" applyAlignment="1">
      <alignment horizontal="center"/>
    </xf>
    <xf numFmtId="0" fontId="15" fillId="8" borderId="47" xfId="0" applyFont="1" applyFill="1" applyBorder="1" applyAlignment="1">
      <alignment horizontal="center"/>
    </xf>
    <xf numFmtId="0" fontId="15" fillId="8" borderId="2" xfId="0" applyFont="1" applyFill="1" applyBorder="1" applyAlignment="1">
      <alignment horizontal="center"/>
    </xf>
    <xf numFmtId="0" fontId="7" fillId="0" borderId="7" xfId="0" applyFont="1" applyBorder="1" applyAlignment="1">
      <alignment horizontal="right"/>
    </xf>
    <xf numFmtId="0" fontId="3" fillId="0" borderId="27" xfId="0" applyFont="1" applyBorder="1" applyAlignment="1">
      <alignment horizontal="right"/>
    </xf>
    <xf numFmtId="49" fontId="3" fillId="2" borderId="0" xfId="0" applyNumberFormat="1" applyFont="1" applyFill="1" applyAlignment="1" applyProtection="1">
      <alignment horizontal="left"/>
      <protection locked="0"/>
    </xf>
    <xf numFmtId="14" fontId="3" fillId="2" borderId="0" xfId="0" applyNumberFormat="1" applyFont="1" applyFill="1" applyAlignment="1" applyProtection="1">
      <alignment horizontal="left"/>
      <protection locked="0"/>
    </xf>
    <xf numFmtId="0" fontId="4" fillId="7" borderId="0" xfId="0" applyFont="1" applyFill="1" applyAlignment="1">
      <alignment horizontal="left"/>
    </xf>
    <xf numFmtId="0" fontId="3" fillId="0" borderId="0" xfId="0" applyFont="1" applyAlignment="1">
      <alignment horizontal="left" vertical="top" wrapText="1"/>
    </xf>
    <xf numFmtId="0" fontId="7" fillId="0" borderId="12" xfId="0" applyFont="1" applyBorder="1" applyAlignment="1">
      <alignment horizontal="right"/>
    </xf>
    <xf numFmtId="0" fontId="3" fillId="0" borderId="1" xfId="0" applyFont="1" applyBorder="1" applyAlignment="1" applyProtection="1">
      <alignment horizontal="left" vertical="top" wrapText="1"/>
      <protection locked="0"/>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3" fillId="0" borderId="31" xfId="0" applyFont="1" applyBorder="1" applyAlignment="1" applyProtection="1">
      <alignment horizontal="left" vertical="top" wrapText="1"/>
      <protection locked="0"/>
    </xf>
    <xf numFmtId="0" fontId="3" fillId="0" borderId="1" xfId="0" applyFont="1" applyBorder="1" applyAlignment="1" applyProtection="1">
      <alignment horizontal="left" vertical="top"/>
      <protection locked="0"/>
    </xf>
    <xf numFmtId="0" fontId="7" fillId="0" borderId="3" xfId="0" applyFont="1" applyBorder="1" applyAlignment="1">
      <alignment horizontal="center" vertical="top" wrapText="1"/>
    </xf>
    <xf numFmtId="0" fontId="7" fillId="0" borderId="26" xfId="0" applyFont="1" applyBorder="1" applyAlignment="1">
      <alignment horizontal="center" vertical="top" wrapText="1"/>
    </xf>
    <xf numFmtId="0" fontId="7" fillId="0" borderId="3"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0" xfId="0" applyFont="1" applyBorder="1" applyAlignment="1">
      <alignment horizontal="center"/>
    </xf>
    <xf numFmtId="0" fontId="7" fillId="0" borderId="6" xfId="0" applyFont="1" applyBorder="1" applyAlignment="1">
      <alignment horizontal="right"/>
    </xf>
    <xf numFmtId="0" fontId="7" fillId="0" borderId="13" xfId="0" applyFont="1" applyBorder="1" applyAlignment="1">
      <alignment horizontal="left"/>
    </xf>
  </cellXfs>
  <cellStyles count="9">
    <cellStyle name="Comma" xfId="4" builtinId="3"/>
    <cellStyle name="Comma 2 11" xfId="8" xr:uid="{DB172EE4-24DB-4988-BB0F-CEE390997321}"/>
    <cellStyle name="Normal" xfId="0" builtinId="0"/>
    <cellStyle name="Normal 2" xfId="3" xr:uid="{2A224ADB-8F9A-4FF4-AC88-53BD4A0F576E}"/>
    <cellStyle name="Normal 3" xfId="2" xr:uid="{CD81263B-784C-46C2-93B6-1127A42B07AD}"/>
    <cellStyle name="Normal 4" xfId="6" xr:uid="{437A9391-D85C-41D1-A6B2-6477E3DD4D34}"/>
    <cellStyle name="Percent" xfId="1" builtinId="5"/>
    <cellStyle name="Percent 2" xfId="7" xr:uid="{AD458494-2372-4820-B3A5-4092AAA857D1}"/>
    <cellStyle name="Title 2" xfId="5" xr:uid="{5866FD71-6CEC-45B9-BB70-F7B2DE0FCC34}"/>
  </cellStyles>
  <dxfs count="13">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microsoft.com/office/2017/10/relationships/person" Target="persons/person.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2</xdr:col>
      <xdr:colOff>2682240</xdr:colOff>
      <xdr:row>4</xdr:row>
      <xdr:rowOff>134645</xdr:rowOff>
    </xdr:to>
    <xdr:pic>
      <xdr:nvPicPr>
        <xdr:cNvPr id="2" name="Picture 1">
          <a:extLst>
            <a:ext uri="{FF2B5EF4-FFF2-40B4-BE49-F238E27FC236}">
              <a16:creationId xmlns:a16="http://schemas.microsoft.com/office/drawing/2014/main" id="{F1C1481E-8C05-4A55-980C-6B99CC9192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1030" y="200025"/>
          <a:ext cx="3061335" cy="6661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t2.turntown.com/Lee/CM/PROJ/TIC/Alex%20Hargreaves/13.08.09/Meeting%20in%20London/New%20Template%20WIP/Example/New%20Template%20WIP/cashflow%20TEST%20Ver%2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ONSRV01\Data\LON\QS\QS11228\COST\OPCO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t2.turntown.com/LON/QS/I46001/REPORT/COST/CASHFL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t2.turntown.com/Lon/CM/QS12772/Risk/BurlDanes_NewRiskRegister09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ttrmtlon.turntown.com/Documents%20and%20Settings/ead/Local%20Settings/Temporary%20Internet%20Files/OLK22F/LON/QS/I46001/REPORT/COST/CASHFL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ONSRV01\Data\LON\QS\I46001\REPORT\COST\CASHFL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t2.turntown.com/LON/QS/QS11228/COST/OPCO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DSRV01\Data\LEE\QS\PROJ\QS12104\Revised%20Cashflows\cfpr2bmp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ONSRV01\Data\Lon\CM\QS14000%20-%20QS14999\QS14574\CDT\CDT%20Table%200%20Rev%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EDSRV01\Data\LEE\QS\LCC\MODEL%202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ONSRV01\Data\DOCUME~1\wanwai\LOCALS~1\Temp\C.Lotus.Notes.Data\Financial%20Report%2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Backup\T\C\T&amp;T1162\F\Lee\Users\Mccafmik\Usr\Home\Keep\Cdrom\Model_A\Model_A1\A1-mod-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Man\CM\PROJ\QS23316%20-%20Peel%20The%20Regent\Pre-Contract\600%20-%20Feasibility%20Estimates%20&amp;%20Cost%20Plans\6.1%20-%20Estimates\The%20Regent%20-%20Cost%20Plan%20June%201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ONSRV01\Data\Lon\CM\QS12770\COST\Change%20Control\Change%20Control-DS\Reports\Documents%20and%20Settings\peke.WTRUST\Local%20Settings\Temporary%20Internet%20Files\OLK45\LON\QS\I46001\REPORT\COST\CASHFL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Sheet1"/>
      <sheetName val="1"/>
      <sheetName val="AH Cash Flow"/>
      <sheetName val="CBS"/>
      <sheetName val="KEY DATA"/>
      <sheetName val="1 Book (Rec 01-_x0000__x0000__x0000_嶐_x0018_Ӌ癎嶘_x0018_庮_x0018_Ӥ_x0000_ଊ癎"/>
    </sheetNames>
    <sheetDataSet>
      <sheetData sheetId="0" refreshError="1"/>
      <sheetData sheetId="1">
        <row r="20">
          <cell r="A20">
            <v>1</v>
          </cell>
        </row>
      </sheetData>
      <sheetData sheetId="2">
        <row r="20">
          <cell r="A20">
            <v>1</v>
          </cell>
          <cell r="B20">
            <v>39173</v>
          </cell>
          <cell r="C20">
            <v>5.7510041982330645E-2</v>
          </cell>
          <cell r="D20">
            <v>71000</v>
          </cell>
          <cell r="E20">
            <v>3600</v>
          </cell>
          <cell r="G20">
            <v>67400</v>
          </cell>
          <cell r="I20">
            <v>67400</v>
          </cell>
        </row>
        <row r="21">
          <cell r="A21">
            <v>2</v>
          </cell>
          <cell r="B21">
            <v>39203</v>
          </cell>
          <cell r="C21">
            <v>0.15147011057318072</v>
          </cell>
          <cell r="D21">
            <v>187000</v>
          </cell>
          <cell r="E21">
            <v>9400</v>
          </cell>
          <cell r="G21">
            <v>177600</v>
          </cell>
          <cell r="I21">
            <v>110200</v>
          </cell>
        </row>
        <row r="22">
          <cell r="A22">
            <v>3</v>
          </cell>
          <cell r="B22">
            <v>39234</v>
          </cell>
          <cell r="C22">
            <v>0.27135019808564459</v>
          </cell>
          <cell r="D22">
            <v>335000</v>
          </cell>
          <cell r="E22">
            <v>16800</v>
          </cell>
          <cell r="G22">
            <v>318200</v>
          </cell>
          <cell r="I22">
            <v>140600</v>
          </cell>
        </row>
        <row r="23">
          <cell r="A23">
            <v>4</v>
          </cell>
          <cell r="B23">
            <v>39264</v>
          </cell>
          <cell r="C23">
            <v>0.40743029742411713</v>
          </cell>
          <cell r="D23">
            <v>503000</v>
          </cell>
          <cell r="E23">
            <v>25200</v>
          </cell>
          <cell r="G23">
            <v>477800</v>
          </cell>
          <cell r="I23">
            <v>159600</v>
          </cell>
        </row>
        <row r="24">
          <cell r="A24">
            <v>5</v>
          </cell>
          <cell r="B24">
            <v>39295</v>
          </cell>
          <cell r="C24">
            <v>0.54999040149299305</v>
          </cell>
          <cell r="D24">
            <v>679000</v>
          </cell>
          <cell r="E24">
            <v>34000</v>
          </cell>
          <cell r="G24">
            <v>645000</v>
          </cell>
          <cell r="I24">
            <v>167200</v>
          </cell>
        </row>
        <row r="25">
          <cell r="A25">
            <v>6</v>
          </cell>
          <cell r="B25">
            <v>39326</v>
          </cell>
          <cell r="C25">
            <v>0.68769050201406645</v>
          </cell>
          <cell r="D25">
            <v>849000</v>
          </cell>
          <cell r="E25">
            <v>42500</v>
          </cell>
          <cell r="G25">
            <v>806500</v>
          </cell>
          <cell r="I25">
            <v>161500</v>
          </cell>
        </row>
        <row r="26">
          <cell r="A26">
            <v>7</v>
          </cell>
          <cell r="B26">
            <v>39356</v>
          </cell>
          <cell r="C26">
            <v>0.81243059307433296</v>
          </cell>
          <cell r="D26">
            <v>1003000</v>
          </cell>
          <cell r="E26">
            <v>50200</v>
          </cell>
          <cell r="G26">
            <v>952800</v>
          </cell>
          <cell r="I26">
            <v>146300</v>
          </cell>
        </row>
        <row r="27">
          <cell r="A27">
            <v>8</v>
          </cell>
          <cell r="B27">
            <v>39387</v>
          </cell>
          <cell r="C27">
            <v>0.91206066580428602</v>
          </cell>
          <cell r="D27">
            <v>1126000</v>
          </cell>
          <cell r="E27">
            <v>56300</v>
          </cell>
          <cell r="G27">
            <v>1069700</v>
          </cell>
          <cell r="I27">
            <v>116900</v>
          </cell>
        </row>
        <row r="28">
          <cell r="A28">
            <v>9</v>
          </cell>
          <cell r="B28">
            <v>39417</v>
          </cell>
          <cell r="C28">
            <v>0.97848071429092143</v>
          </cell>
          <cell r="D28">
            <v>1208000</v>
          </cell>
          <cell r="E28">
            <v>60400</v>
          </cell>
          <cell r="G28">
            <v>1147600</v>
          </cell>
          <cell r="I28">
            <v>77900</v>
          </cell>
        </row>
        <row r="29">
          <cell r="A29">
            <v>10</v>
          </cell>
          <cell r="B29">
            <v>39448</v>
          </cell>
          <cell r="C29">
            <v>1</v>
          </cell>
          <cell r="D29">
            <v>1234567</v>
          </cell>
          <cell r="E29">
            <v>61700</v>
          </cell>
          <cell r="G29">
            <v>1172867</v>
          </cell>
          <cell r="I29">
            <v>56117</v>
          </cell>
        </row>
        <row r="30">
          <cell r="A30">
            <v>0</v>
          </cell>
          <cell r="B30">
            <v>39479</v>
          </cell>
          <cell r="C30">
            <v>0</v>
          </cell>
          <cell r="D30">
            <v>0</v>
          </cell>
          <cell r="E30">
            <v>0</v>
          </cell>
          <cell r="G30">
            <v>0</v>
          </cell>
          <cell r="I30">
            <v>0</v>
          </cell>
        </row>
        <row r="31">
          <cell r="A31">
            <v>0</v>
          </cell>
          <cell r="B31">
            <v>39508</v>
          </cell>
          <cell r="C31">
            <v>0</v>
          </cell>
          <cell r="D31">
            <v>0</v>
          </cell>
          <cell r="E31">
            <v>0</v>
          </cell>
          <cell r="G31">
            <v>0</v>
          </cell>
          <cell r="I31">
            <v>0</v>
          </cell>
        </row>
        <row r="32">
          <cell r="A32">
            <v>0</v>
          </cell>
          <cell r="B32">
            <v>39539</v>
          </cell>
          <cell r="C32">
            <v>0</v>
          </cell>
          <cell r="D32">
            <v>0</v>
          </cell>
          <cell r="E32">
            <v>0</v>
          </cell>
          <cell r="G32">
            <v>0</v>
          </cell>
          <cell r="I32">
            <v>0</v>
          </cell>
        </row>
        <row r="33">
          <cell r="A33">
            <v>0</v>
          </cell>
          <cell r="B33">
            <v>39569</v>
          </cell>
          <cell r="C33">
            <v>0</v>
          </cell>
          <cell r="D33">
            <v>0</v>
          </cell>
          <cell r="E33">
            <v>0</v>
          </cell>
          <cell r="G33">
            <v>0</v>
          </cell>
          <cell r="I33">
            <v>0</v>
          </cell>
        </row>
        <row r="34">
          <cell r="B34">
            <v>39600</v>
          </cell>
          <cell r="I34">
            <v>0</v>
          </cell>
        </row>
        <row r="35">
          <cell r="B35">
            <v>39630</v>
          </cell>
          <cell r="I35">
            <v>0</v>
          </cell>
        </row>
        <row r="36">
          <cell r="B36">
            <v>39661</v>
          </cell>
          <cell r="I36">
            <v>0</v>
          </cell>
        </row>
        <row r="37">
          <cell r="B37">
            <v>39692</v>
          </cell>
          <cell r="I37">
            <v>0</v>
          </cell>
        </row>
        <row r="38">
          <cell r="B38">
            <v>39722</v>
          </cell>
          <cell r="I38">
            <v>0</v>
          </cell>
        </row>
        <row r="39">
          <cell r="B39">
            <v>39753</v>
          </cell>
          <cell r="I39">
            <v>0</v>
          </cell>
        </row>
        <row r="40">
          <cell r="B40">
            <v>39783</v>
          </cell>
          <cell r="I40">
            <v>0</v>
          </cell>
        </row>
        <row r="41">
          <cell r="B41">
            <v>39814</v>
          </cell>
          <cell r="I41">
            <v>30850</v>
          </cell>
        </row>
        <row r="42">
          <cell r="B42">
            <v>39845</v>
          </cell>
          <cell r="I42">
            <v>0</v>
          </cell>
        </row>
        <row r="43">
          <cell r="B43">
            <v>39873</v>
          </cell>
          <cell r="I43">
            <v>0</v>
          </cell>
        </row>
        <row r="44">
          <cell r="B44">
            <v>39904</v>
          </cell>
          <cell r="I44">
            <v>0</v>
          </cell>
        </row>
        <row r="45">
          <cell r="B45">
            <v>39934</v>
          </cell>
          <cell r="I45">
            <v>0</v>
          </cell>
        </row>
        <row r="46">
          <cell r="B46">
            <v>39965</v>
          </cell>
          <cell r="I46">
            <v>0</v>
          </cell>
        </row>
      </sheetData>
      <sheetData sheetId="3"/>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1"/>
      <sheetName val="Scope Notes"/>
      <sheetName val="Summary"/>
      <sheetName val="NPV"/>
      <sheetName val="Summary Data"/>
      <sheetName val="Scope_Notes"/>
      <sheetName val="Summary_Data"/>
      <sheetName val="Construction"/>
      <sheetName val="Scope_Notes1"/>
      <sheetName val="Summary_Data1"/>
      <sheetName val="CBS"/>
      <sheetName val="checkout_age"/>
      <sheetName val="CA's"/>
      <sheetName val="Bakery_Aligned"/>
      <sheetName val="Blighline"/>
      <sheetName val="Busy_"/>
      <sheetName val="busy_store"/>
      <sheetName val="Cafe"/>
      <sheetName val="checkouts"/>
      <sheetName val="Data"/>
      <sheetName val="Cat_A_Change_Control"/>
      <sheetName val="cost_order_(2)"/>
      <sheetName val="counters"/>
      <sheetName val="Benefits_-_desktop"/>
      <sheetName val="dev_prog"/>
      <sheetName val="CashFlow"/>
      <sheetName val="Devpt_Prog"/>
      <sheetName val="VRF_Summary"/>
      <sheetName val="PPX_out_Cost"/>
      <sheetName val="Sheet3"/>
      <sheetName val="SSC_Split_-_All_store_(PYE)_dat"/>
      <sheetName val="Full_Store_List_(Formulas)"/>
      <sheetName val="Updated_group"/>
      <sheetName val="sub_4_0"/>
      <sheetName val="Loc_Band"/>
      <sheetName val="Lookups"/>
      <sheetName val="costs"/>
      <sheetName val="nic_list"/>
      <sheetName val="nuticentre"/>
      <sheetName val="opticians"/>
      <sheetName val="Packages"/>
      <sheetName val="Period_7"/>
      <sheetName val="Period_8"/>
      <sheetName val="pharmacy"/>
      <sheetName val="Photolab"/>
      <sheetName val="Result_Sheet"/>
      <sheetName val="Register"/>
      <sheetName val="Checkouts_self_serve"/>
      <sheetName val="payrates"/>
      <sheetName val="Sheet1"/>
      <sheetName val="Group_Sales"/>
      <sheetName val="VRFs"/>
      <sheetName val="dev_prog_at_week12"/>
      <sheetName val="week_50_targets"/>
      <sheetName val="weeknum"/>
      <sheetName val="VE_log"/>
      <sheetName val="Events MD"/>
      <sheetName val="Template"/>
      <sheetName val="Scope_Notes2"/>
      <sheetName val="Summary_Data2"/>
      <sheetName val="CIF COST ITEM"/>
      <sheetName val="Assumptions"/>
      <sheetName val="Statements"/>
      <sheetName val="Waterfall"/>
      <sheetName val="Operations"/>
      <sheetName val="Scenarios"/>
      <sheetName val="Scope_Notes4"/>
      <sheetName val="Summary_Data4"/>
      <sheetName val="Scope_Notes3"/>
      <sheetName val="Summary_Data3"/>
      <sheetName val="CIF_COST_ITEM"/>
      <sheetName val="월선수금"/>
      <sheetName val="Model"/>
      <sheetName val="CONSTRUCTION COMPONENT"/>
      <sheetName val="Scope_Notes5"/>
      <sheetName val="Summary_Data5"/>
      <sheetName val="Scope_Notes6"/>
      <sheetName val="Summary_Data6"/>
      <sheetName val="Scope_Notes7"/>
      <sheetName val="Summary_Data7"/>
      <sheetName val="Scope_Notes8"/>
      <sheetName val="Summary_Data8"/>
      <sheetName val="Scope_Notes9"/>
      <sheetName val="Summary_Data9"/>
      <sheetName val="Scope_Notes10"/>
      <sheetName val="Summary_Data10"/>
      <sheetName val="OPCOST"/>
      <sheetName val="Lookup Sheet"/>
      <sheetName val="내역1"/>
      <sheetName val="Scope_Notes11"/>
      <sheetName val="Summary_Data11"/>
      <sheetName val="CIF_COST_ITEM1"/>
      <sheetName val="Scope_Notes16"/>
      <sheetName val="Summary_Data16"/>
      <sheetName val="CIF_COST_ITEM6"/>
      <sheetName val="Scope_Notes12"/>
      <sheetName val="Summary_Data12"/>
      <sheetName val="CIF_COST_ITEM2"/>
      <sheetName val="Scope_Notes13"/>
      <sheetName val="Summary_Data13"/>
      <sheetName val="CIF_COST_ITEM3"/>
      <sheetName val="Scope_Notes14"/>
      <sheetName val="Summary_Data14"/>
      <sheetName val="CIF_COST_ITEM4"/>
      <sheetName val="Scope_Notes15"/>
      <sheetName val="Summary_Data15"/>
      <sheetName val="CIF_COST_ITEM5"/>
      <sheetName val="Scope_Notes17"/>
      <sheetName val="Summary_Data17"/>
      <sheetName val="CIF_COST_ITEM7"/>
      <sheetName val="Scope_Notes18"/>
      <sheetName val="Summary_Data18"/>
      <sheetName val="CIF_COST_ITEM8"/>
      <sheetName val="Scope_Notes19"/>
      <sheetName val="Summary_Data19"/>
      <sheetName val="CIF_COST_ITEM9"/>
      <sheetName val="Scope_Notes20"/>
      <sheetName val="Summary_Data20"/>
      <sheetName val="CIF_COST_ITEM10"/>
      <sheetName val="Scope_Notes21"/>
      <sheetName val="Summary_Data21"/>
      <sheetName val="CIF_COST_ITEM11"/>
      <sheetName val="Scope_Notes22"/>
      <sheetName val="Summary_Data22"/>
      <sheetName val="CIF_COST_ITEM12"/>
      <sheetName val="CONSTRUCTION_COMPONENT"/>
      <sheetName val="FitOutConfCentre"/>
      <sheetName val="Set"/>
      <sheetName val="Vehicles"/>
      <sheetName val="Headings"/>
      <sheetName val="Sheet 1"/>
      <sheetName val="IBD"/>
      <sheetName val="Modified Store"/>
      <sheetName val="Assumptions (F1b)"/>
      <sheetName val="Monthly CF (F1b)"/>
      <sheetName val="Assumptions (F3)"/>
      <sheetName val="Assumptions (F1c)"/>
      <sheetName val="Monthly CF (F3)"/>
      <sheetName val="Monthly CF (F1c)"/>
      <sheetName val="Assumptions (F2)"/>
      <sheetName val="Sheet_1"/>
      <sheetName val="Events_MD"/>
      <sheetName val="Modified_Store"/>
      <sheetName val="Assumptions_(F1b)"/>
      <sheetName val="Monthly_CF_(F1b)"/>
      <sheetName val="Assumptions_(F3)"/>
      <sheetName val="Assumptions_(F1c)"/>
      <sheetName val="Monthly_CF_(F3)"/>
      <sheetName val="Monthly_CF_(F1c)"/>
      <sheetName val="Assumptions_(F2)"/>
      <sheetName val="CUSTOMISE"/>
      <sheetName val="Section 7 V2"/>
      <sheetName val="4.03 Recommendations &amp; Cashflow"/>
    </sheetNames>
    <sheetDataSet>
      <sheetData sheetId="0"/>
      <sheetData sheetId="1"/>
      <sheetData sheetId="2">
        <row r="40">
          <cell r="B40">
            <v>7.2499999999999995E-2</v>
          </cell>
        </row>
      </sheetData>
      <sheetData sheetId="3" refreshError="1">
        <row r="40">
          <cell r="B40">
            <v>7.2499999999999995E-2</v>
          </cell>
        </row>
      </sheetData>
      <sheetData sheetId="4"/>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sheetData sheetId="141"/>
      <sheetData sheetId="142"/>
      <sheetData sheetId="143"/>
      <sheetData sheetId="144"/>
      <sheetData sheetId="145"/>
      <sheetData sheetId="146"/>
      <sheetData sheetId="147"/>
      <sheetData sheetId="148"/>
      <sheetData sheetId="149"/>
      <sheetData sheetId="150" refreshError="1"/>
      <sheetData sheetId="151" refreshError="1"/>
      <sheetData sheetId="15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ruction"/>
      <sheetName val="Summary2"/>
      <sheetName val="Other Costs"/>
      <sheetName val="FitOut"/>
      <sheetName val="SUMMARY"/>
      <sheetName val="procurement contingency"/>
      <sheetName val="Chart1"/>
      <sheetName val="Sheet2"/>
      <sheetName val="(1) Construction"/>
      <sheetName val="(2) Furniture"/>
      <sheetName val="(3) AV"/>
      <sheetName val="(4) Fees"/>
      <sheetName val="(5) On Costs"/>
      <sheetName val="(6) Cont"/>
      <sheetName val="(7) Retail Contribution"/>
      <sheetName val="(8) VAT"/>
      <sheetName val="(9) IT"/>
      <sheetName val="(10) VAT"/>
      <sheetName val="Cashflow"/>
      <sheetName val="Commitment Schedule"/>
      <sheetName val="Other_Costs"/>
      <sheetName val="procurement_contingency"/>
      <sheetName val="(1)_Construction"/>
      <sheetName val="(2)_Furniture"/>
      <sheetName val="(3)_AV"/>
      <sheetName val="(4)_Fees"/>
      <sheetName val="(5)_On_Costs"/>
      <sheetName val="(6)_Cont"/>
      <sheetName val="(7)_Retail_Contribution"/>
      <sheetName val="(8)_VAT"/>
      <sheetName val="(9)_IT"/>
      <sheetName val="(10)_VAT"/>
      <sheetName val="Commitment_Schedule"/>
      <sheetName val="Data"/>
      <sheetName val="Sch. Areas"/>
      <sheetName val="CASHFL1"/>
      <sheetName val="TI"/>
    </sheetNames>
    <sheetDataSet>
      <sheetData sheetId="0" refreshError="1">
        <row r="36">
          <cell r="S36">
            <v>0</v>
          </cell>
        </row>
        <row r="37">
          <cell r="S37">
            <v>0</v>
          </cell>
        </row>
        <row r="38">
          <cell r="S38">
            <v>0</v>
          </cell>
        </row>
        <row r="39">
          <cell r="S39">
            <v>0</v>
          </cell>
        </row>
        <row r="40">
          <cell r="S40">
            <v>0</v>
          </cell>
        </row>
        <row r="41">
          <cell r="S41">
            <v>0</v>
          </cell>
        </row>
        <row r="42">
          <cell r="S42">
            <v>0</v>
          </cell>
        </row>
        <row r="43">
          <cell r="S43">
            <v>0</v>
          </cell>
        </row>
        <row r="44">
          <cell r="S44">
            <v>0</v>
          </cell>
        </row>
        <row r="45">
          <cell r="S45">
            <v>0</v>
          </cell>
        </row>
        <row r="46">
          <cell r="S46">
            <v>0</v>
          </cell>
        </row>
        <row r="47">
          <cell r="S47">
            <v>0</v>
          </cell>
        </row>
        <row r="48">
          <cell r="S48">
            <v>0</v>
          </cell>
        </row>
        <row r="49">
          <cell r="S49">
            <v>0</v>
          </cell>
        </row>
        <row r="50">
          <cell r="S50">
            <v>0</v>
          </cell>
        </row>
        <row r="51">
          <cell r="S51">
            <v>0</v>
          </cell>
        </row>
        <row r="52">
          <cell r="S52">
            <v>0</v>
          </cell>
        </row>
        <row r="53">
          <cell r="S53">
            <v>0</v>
          </cell>
        </row>
        <row r="54">
          <cell r="S54">
            <v>229551.91666666666</v>
          </cell>
        </row>
        <row r="55">
          <cell r="S55">
            <v>229551.91666666666</v>
          </cell>
        </row>
        <row r="56">
          <cell r="S56">
            <v>229551.91666666666</v>
          </cell>
        </row>
        <row r="57">
          <cell r="S57">
            <v>229551.91666666666</v>
          </cell>
        </row>
        <row r="58">
          <cell r="S58">
            <v>229551.91666666666</v>
          </cell>
        </row>
        <row r="59">
          <cell r="S59">
            <v>229551.91666666666</v>
          </cell>
        </row>
        <row r="60">
          <cell r="S60">
            <v>229551.91666666666</v>
          </cell>
        </row>
        <row r="61">
          <cell r="S61">
            <v>229551.91666666666</v>
          </cell>
        </row>
        <row r="62">
          <cell r="S62">
            <v>229551.91666666666</v>
          </cell>
        </row>
        <row r="63">
          <cell r="S63">
            <v>3681114.4166666665</v>
          </cell>
        </row>
        <row r="64">
          <cell r="S64">
            <v>229551.91666666666</v>
          </cell>
        </row>
        <row r="65">
          <cell r="S65">
            <v>418172.20163680555</v>
          </cell>
        </row>
        <row r="66">
          <cell r="S66">
            <v>646432.70835409709</v>
          </cell>
        </row>
        <row r="67">
          <cell r="S67">
            <v>885799.25734174903</v>
          </cell>
        </row>
        <row r="68">
          <cell r="S68">
            <v>1097706.3902664275</v>
          </cell>
        </row>
        <row r="69">
          <cell r="S69">
            <v>1282154.1071281349</v>
          </cell>
        </row>
        <row r="70">
          <cell r="S70">
            <v>1439142.4079268659</v>
          </cell>
        </row>
        <row r="71">
          <cell r="S71">
            <v>1568671.2926626273</v>
          </cell>
        </row>
        <row r="72">
          <cell r="S72">
            <v>1670740.761335412</v>
          </cell>
        </row>
        <row r="73">
          <cell r="S73">
            <v>1745350.8139452264</v>
          </cell>
        </row>
        <row r="74">
          <cell r="S74">
            <v>1792501.4504920712</v>
          </cell>
        </row>
      </sheetData>
      <sheetData sheetId="1"/>
      <sheetData sheetId="2"/>
      <sheetData sheetId="3"/>
      <sheetData sheetId="4"/>
      <sheetData sheetId="5"/>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er"/>
      <sheetName val="Risk Levels"/>
      <sheetName val="BurlDanes_NewRiskRegister0903"/>
      <sheetName val="Risk_Levels"/>
      <sheetName val="BurlDanes_NewRiskRegister0903.x"/>
      <sheetName val="SUMMARY"/>
      <sheetName val="Control"/>
      <sheetName val="NDC RATES"/>
    </sheetNames>
    <sheetDataSet>
      <sheetData sheetId="0" refreshError="1">
        <row r="1">
          <cell r="IV1" t="str">
            <v>RED</v>
          </cell>
        </row>
        <row r="2">
          <cell r="IV2" t="str">
            <v>AMBER</v>
          </cell>
        </row>
        <row r="3">
          <cell r="IV3" t="str">
            <v>GREEN</v>
          </cell>
        </row>
        <row r="4">
          <cell r="IV4" t="str">
            <v>Closed</v>
          </cell>
        </row>
        <row r="5">
          <cell r="IV5" t="str">
            <v>Moved</v>
          </cell>
        </row>
      </sheetData>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ruction"/>
      <sheetName val="Summary2"/>
      <sheetName val="Other Costs"/>
      <sheetName val="FitOut"/>
      <sheetName val="SUMMARY"/>
      <sheetName val="procurement contingency"/>
      <sheetName val="Chart1"/>
      <sheetName val="Sheet2"/>
      <sheetName val="Capital Expenditure"/>
      <sheetName val="Other_Costs"/>
      <sheetName val="procurement_contingency"/>
      <sheetName val="Other_Costs2"/>
      <sheetName val="procurement_contingency2"/>
      <sheetName val="Other_Costs1"/>
      <sheetName val="procurement_contingency1"/>
      <sheetName val="Sch. Areas"/>
      <sheetName val="CASHFL1"/>
      <sheetName val="(1) Construction"/>
      <sheetName val="(2) Furniture"/>
      <sheetName val="(3) AV"/>
      <sheetName val="(4) Fees"/>
      <sheetName val="(5) On Costs"/>
      <sheetName val="(6) Cont"/>
      <sheetName val="(7) Retail Contribution"/>
      <sheetName val="(8) VAT"/>
      <sheetName val="(9) IT"/>
      <sheetName val="(10) VAT"/>
      <sheetName val="Cashflow"/>
      <sheetName val="Commitment Schedule"/>
      <sheetName val="(1)_Construction"/>
      <sheetName val="(2)_Furniture"/>
      <sheetName val="(3)_AV"/>
      <sheetName val="(4)_Fees"/>
      <sheetName val="(5)_On_Costs"/>
      <sheetName val="(6)_Cont"/>
      <sheetName val="(7)_Retail_Contribution"/>
      <sheetName val="(8)_VAT"/>
      <sheetName val="(9)_IT"/>
      <sheetName val="(10)_VAT"/>
      <sheetName val="Commitment_Schedule"/>
      <sheetName val="(1)_Construction1"/>
      <sheetName val="(2)_Furniture1"/>
      <sheetName val="(3)_AV1"/>
      <sheetName val="(4)_Fees1"/>
      <sheetName val="(5)_On_Costs1"/>
      <sheetName val="(6)_Cont1"/>
      <sheetName val="(7)_Retail_Contribution1"/>
      <sheetName val="(8)_VAT1"/>
      <sheetName val="(9)_IT1"/>
      <sheetName val="(10)_VAT1"/>
      <sheetName val="Commitment_Schedule1"/>
      <sheetName val="CBS"/>
      <sheetName val="Tender Settlement"/>
      <sheetName val="TI"/>
      <sheetName val="Validation Data"/>
      <sheetName val="BOQ_Direct_selling cost"/>
      <sheetName val="Register"/>
      <sheetName val="Other_Costs3"/>
      <sheetName val="procurement_contingency3"/>
    </sheetNames>
    <sheetDataSet>
      <sheetData sheetId="0" refreshError="1">
        <row r="36">
          <cell r="S36">
            <v>0</v>
          </cell>
        </row>
        <row r="37">
          <cell r="S37">
            <v>0</v>
          </cell>
        </row>
        <row r="38">
          <cell r="S38">
            <v>0</v>
          </cell>
        </row>
        <row r="39">
          <cell r="S39">
            <v>0</v>
          </cell>
        </row>
        <row r="40">
          <cell r="S40">
            <v>0</v>
          </cell>
        </row>
        <row r="41">
          <cell r="S41">
            <v>0</v>
          </cell>
        </row>
        <row r="42">
          <cell r="S42">
            <v>0</v>
          </cell>
        </row>
        <row r="43">
          <cell r="S43">
            <v>0</v>
          </cell>
        </row>
        <row r="44">
          <cell r="S44">
            <v>0</v>
          </cell>
        </row>
        <row r="45">
          <cell r="S45">
            <v>0</v>
          </cell>
        </row>
        <row r="46">
          <cell r="S46">
            <v>0</v>
          </cell>
        </row>
        <row r="47">
          <cell r="S47">
            <v>0</v>
          </cell>
        </row>
        <row r="48">
          <cell r="S48">
            <v>0</v>
          </cell>
        </row>
        <row r="49">
          <cell r="S49">
            <v>0</v>
          </cell>
        </row>
        <row r="50">
          <cell r="S50">
            <v>0</v>
          </cell>
        </row>
        <row r="51">
          <cell r="S51">
            <v>0</v>
          </cell>
        </row>
        <row r="52">
          <cell r="S52">
            <v>0</v>
          </cell>
        </row>
        <row r="53">
          <cell r="S53">
            <v>0</v>
          </cell>
        </row>
        <row r="54">
          <cell r="S54">
            <v>229551.91666666666</v>
          </cell>
        </row>
        <row r="55">
          <cell r="S55">
            <v>229551.91666666666</v>
          </cell>
        </row>
        <row r="56">
          <cell r="S56">
            <v>229551.91666666666</v>
          </cell>
        </row>
        <row r="57">
          <cell r="S57">
            <v>229551.91666666666</v>
          </cell>
        </row>
        <row r="58">
          <cell r="S58">
            <v>229551.91666666666</v>
          </cell>
        </row>
        <row r="59">
          <cell r="S59">
            <v>229551.91666666666</v>
          </cell>
        </row>
        <row r="60">
          <cell r="S60">
            <v>229551.91666666666</v>
          </cell>
        </row>
        <row r="61">
          <cell r="S61">
            <v>229551.91666666666</v>
          </cell>
        </row>
        <row r="62">
          <cell r="S62">
            <v>229551.91666666666</v>
          </cell>
        </row>
        <row r="63">
          <cell r="S63">
            <v>3681114.4166666665</v>
          </cell>
        </row>
        <row r="64">
          <cell r="S64">
            <v>229551.91666666666</v>
          </cell>
        </row>
        <row r="65">
          <cell r="S65">
            <v>418172.20163680555</v>
          </cell>
        </row>
        <row r="66">
          <cell r="S66">
            <v>646432.70835409709</v>
          </cell>
        </row>
        <row r="67">
          <cell r="S67">
            <v>885799.25734174903</v>
          </cell>
        </row>
        <row r="68">
          <cell r="S68">
            <v>1097706.3902664275</v>
          </cell>
        </row>
        <row r="69">
          <cell r="S69">
            <v>1282154.1071281349</v>
          </cell>
        </row>
        <row r="70">
          <cell r="S70">
            <v>1439142.4079268659</v>
          </cell>
        </row>
        <row r="71">
          <cell r="S71">
            <v>1568671.2926626273</v>
          </cell>
        </row>
        <row r="72">
          <cell r="S72">
            <v>1670740.761335412</v>
          </cell>
        </row>
        <row r="73">
          <cell r="S73">
            <v>1745350.8139452264</v>
          </cell>
        </row>
        <row r="74">
          <cell r="S74">
            <v>1792501.4504920712</v>
          </cell>
        </row>
      </sheetData>
      <sheetData sheetId="1"/>
      <sheetData sheetId="2"/>
      <sheetData sheetId="3"/>
      <sheetData sheetId="4"/>
      <sheetData sheetId="5"/>
      <sheetData sheetId="6" refreshError="1"/>
      <sheetData sheetId="7" refreshError="1"/>
      <sheetData sheetId="8" refreshError="1"/>
      <sheetData sheetId="9"/>
      <sheetData sheetId="10"/>
      <sheetData sheetId="11"/>
      <sheetData sheetId="12"/>
      <sheetData sheetId="13"/>
      <sheetData sheetId="14"/>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sheetData sheetId="5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ruction"/>
      <sheetName val="Summary2"/>
      <sheetName val="Other Costs"/>
      <sheetName val="FitOut"/>
      <sheetName val="SUMMARY"/>
      <sheetName val="procurement contingency"/>
      <sheetName val="Chart1"/>
      <sheetName val="Sheet2"/>
      <sheetName val="(1) Construction"/>
      <sheetName val="(2) Furniture"/>
      <sheetName val="(3) AV"/>
      <sheetName val="(4) Fees"/>
      <sheetName val="(5) On Costs"/>
      <sheetName val="(6) Cont"/>
      <sheetName val="(7) Retail Contribution"/>
      <sheetName val="(8) VAT"/>
      <sheetName val="(9) IT"/>
      <sheetName val="(10) VAT"/>
      <sheetName val="Cashflow"/>
      <sheetName val="Commitment Schedule"/>
      <sheetName val="Other_Costs"/>
      <sheetName val="procurement_contingency"/>
      <sheetName val="(1)_Construction"/>
      <sheetName val="(2)_Furniture"/>
      <sheetName val="(3)_AV"/>
      <sheetName val="(4)_Fees"/>
      <sheetName val="(5)_On_Costs"/>
      <sheetName val="(6)_Cont"/>
      <sheetName val="(7)_Retail_Contribution"/>
      <sheetName val="(8)_VAT"/>
      <sheetName val="(9)_IT"/>
      <sheetName val="(10)_VAT"/>
      <sheetName val="Commitment_Schedule"/>
      <sheetName val="TI"/>
      <sheetName val="Data"/>
      <sheetName val="Sch. Areas"/>
      <sheetName val="CASHFL1"/>
      <sheetName val=" Summary base bid"/>
      <sheetName val="6 - Sum"/>
      <sheetName val="Other_Costs1"/>
      <sheetName val="procurement_contingency1"/>
      <sheetName val="(1)_Construction1"/>
      <sheetName val="(2)_Furniture1"/>
      <sheetName val="(3)_AV1"/>
      <sheetName val="(4)_Fees1"/>
      <sheetName val="(5)_On_Costs1"/>
      <sheetName val="(6)_Cont1"/>
      <sheetName val="(7)_Retail_Contribution1"/>
      <sheetName val="(8)_VAT1"/>
      <sheetName val="(9)_IT1"/>
      <sheetName val="(10)_VAT1"/>
      <sheetName val="Commitment_Schedule1"/>
      <sheetName val="CBS"/>
      <sheetName val="Validation Data"/>
      <sheetName val="Tender Settlement"/>
      <sheetName val="Other_Costs2"/>
      <sheetName val="procurement_contingency2"/>
      <sheetName val="(1)_Construction2"/>
      <sheetName val="(2)_Furniture2"/>
      <sheetName val="(3)_AV2"/>
      <sheetName val="(4)_Fees2"/>
      <sheetName val="(5)_On_Costs2"/>
      <sheetName val="(6)_Cont2"/>
      <sheetName val="(7)_Retail_Contribution2"/>
      <sheetName val="(8)_VAT2"/>
      <sheetName val="(9)_IT2"/>
      <sheetName val="(10)_VAT2"/>
      <sheetName val="Commitment_Schedule2"/>
      <sheetName val="Validation_Data"/>
      <sheetName val="Sch__Areas"/>
      <sheetName val="1"/>
      <sheetName val="Modified Store"/>
      <sheetName val="Boq"/>
      <sheetName val="Assump_Input"/>
      <sheetName val="Economics"/>
      <sheetName val="Tender_Settlement"/>
      <sheetName val="Other_Costs4"/>
      <sheetName val="procurement_contingency4"/>
      <sheetName val="(1)_Construction4"/>
      <sheetName val="(2)_Furniture4"/>
      <sheetName val="(3)_AV4"/>
      <sheetName val="(4)_Fees4"/>
      <sheetName val="(5)_On_Costs4"/>
      <sheetName val="(6)_Cont4"/>
      <sheetName val="(7)_Retail_Contribution4"/>
      <sheetName val="(8)_VAT4"/>
      <sheetName val="(9)_IT4"/>
      <sheetName val="(10)_VAT4"/>
      <sheetName val="Commitment_Schedule4"/>
      <sheetName val="Validation_Data2"/>
      <sheetName val="Tender_Settlement2"/>
      <sheetName val="Sch__Areas1"/>
      <sheetName val="_Summary_base_bid1"/>
      <sheetName val="6_-_Sum1"/>
      <sheetName val="Other_Costs3"/>
      <sheetName val="procurement_contingency3"/>
      <sheetName val="(1)_Construction3"/>
      <sheetName val="(2)_Furniture3"/>
      <sheetName val="(3)_AV3"/>
      <sheetName val="(4)_Fees3"/>
      <sheetName val="(5)_On_Costs3"/>
      <sheetName val="(6)_Cont3"/>
      <sheetName val="(7)_Retail_Contribution3"/>
      <sheetName val="(8)_VAT3"/>
      <sheetName val="(9)_IT3"/>
      <sheetName val="(10)_VAT3"/>
      <sheetName val="Commitment_Schedule3"/>
      <sheetName val="Validation_Data1"/>
      <sheetName val="Tender_Settlement1"/>
      <sheetName val="_Summary_base_bid"/>
      <sheetName val="6_-_Sum"/>
      <sheetName val="Cat A Change Control"/>
      <sheetName val="예산서"/>
      <sheetName val="BSD (2)"/>
      <sheetName val="정부노임단가"/>
      <sheetName val="Basis"/>
      <sheetName val="w't table"/>
      <sheetName val="5486"/>
      <sheetName val="Prelims value"/>
      <sheetName val="Control"/>
      <sheetName val="Risk Levels"/>
      <sheetName val="Other_Costs5"/>
      <sheetName val="procurement_contingency5"/>
      <sheetName val="(1)_Construction5"/>
      <sheetName val="(2)_Furniture5"/>
      <sheetName val="(3)_AV5"/>
      <sheetName val="(4)_Fees5"/>
      <sheetName val="(5)_On_Costs5"/>
      <sheetName val="(6)_Cont5"/>
      <sheetName val="(7)_Retail_Contribution5"/>
      <sheetName val="(8)_VAT5"/>
      <sheetName val="(9)_IT5"/>
      <sheetName val="(10)_VAT5"/>
      <sheetName val="Commitment_Schedule5"/>
      <sheetName val="Other_Costs6"/>
      <sheetName val="procurement_contingency6"/>
      <sheetName val="(1)_Construction6"/>
      <sheetName val="(2)_Furniture6"/>
      <sheetName val="(3)_AV6"/>
      <sheetName val="(4)_Fees6"/>
      <sheetName val="(5)_On_Costs6"/>
      <sheetName val="(6)_Cont6"/>
      <sheetName val="(7)_Retail_Contribution6"/>
      <sheetName val="(8)_VAT6"/>
      <sheetName val="(9)_IT6"/>
      <sheetName val="(10)_VAT6"/>
      <sheetName val="Commitment_Schedule6"/>
      <sheetName val="Other_Costs7"/>
      <sheetName val="procurement_contingency7"/>
      <sheetName val="(1)_Construction7"/>
      <sheetName val="(2)_Furniture7"/>
      <sheetName val="(3)_AV7"/>
      <sheetName val="(4)_Fees7"/>
      <sheetName val="(5)_On_Costs7"/>
      <sheetName val="(6)_Cont7"/>
      <sheetName val="(7)_Retail_Contribution7"/>
      <sheetName val="(8)_VAT7"/>
      <sheetName val="(9)_IT7"/>
      <sheetName val="(10)_VAT7"/>
      <sheetName val="Commitment_Schedule7"/>
      <sheetName val="Validation_Data3"/>
      <sheetName val="Other_Costs8"/>
      <sheetName val="procurement_contingency8"/>
      <sheetName val="(1)_Construction8"/>
      <sheetName val="(2)_Furniture8"/>
      <sheetName val="(3)_AV8"/>
      <sheetName val="(4)_Fees8"/>
      <sheetName val="(5)_On_Costs8"/>
      <sheetName val="(6)_Cont8"/>
      <sheetName val="(7)_Retail_Contribution8"/>
      <sheetName val="(8)_VAT8"/>
      <sheetName val="(9)_IT8"/>
      <sheetName val="(10)_VAT8"/>
      <sheetName val="Commitment_Schedule8"/>
      <sheetName val="Other_Costs9"/>
      <sheetName val="procurement_contingency9"/>
      <sheetName val="(1)_Construction9"/>
      <sheetName val="(2)_Furniture9"/>
      <sheetName val="(3)_AV9"/>
      <sheetName val="(4)_Fees9"/>
      <sheetName val="(5)_On_Costs9"/>
      <sheetName val="(6)_Cont9"/>
      <sheetName val="(7)_Retail_Contribution9"/>
      <sheetName val="(8)_VAT9"/>
      <sheetName val="(9)_IT9"/>
      <sheetName val="(10)_VAT9"/>
      <sheetName val="Commitment_Schedule9"/>
      <sheetName val="Validation_Data4"/>
      <sheetName val="Tender_Settlement3"/>
      <sheetName val="Other_Costs10"/>
      <sheetName val="procurement_contingency10"/>
      <sheetName val="(1)_Construction10"/>
      <sheetName val="(2)_Furniture10"/>
      <sheetName val="(3)_AV10"/>
      <sheetName val="(4)_Fees10"/>
      <sheetName val="(5)_On_Costs10"/>
      <sheetName val="(6)_Cont10"/>
      <sheetName val="(7)_Retail_Contribution10"/>
      <sheetName val="(8)_VAT10"/>
      <sheetName val="(9)_IT10"/>
      <sheetName val="(10)_VAT10"/>
      <sheetName val="Commitment_Schedule10"/>
      <sheetName val="Validation_Data5"/>
      <sheetName val="Fill Platform Pricing "/>
      <sheetName val="Canopy Pricing"/>
      <sheetName val="Stepsafe Platform Pricing"/>
      <sheetName val="RA-markate"/>
      <sheetName val="Civil Boq"/>
      <sheetName val="Site Dev BOQ"/>
      <sheetName val="Model"/>
      <sheetName val="CONSTRUCTION COMPONENT"/>
      <sheetName val="BOQ_Direct_selling cost"/>
      <sheetName val="Fill this out first..."/>
      <sheetName val="Register"/>
      <sheetName val="1-1"/>
      <sheetName val="Arch"/>
      <sheetName val="Basement Budget"/>
      <sheetName val="Controls"/>
      <sheetName val="Intro"/>
      <sheetName val="NPV"/>
      <sheetName val="MainSheet"/>
      <sheetName val="THK"/>
      <sheetName val="switch"/>
      <sheetName val="Sheet1"/>
      <sheetName val="InputPO_Del"/>
      <sheetName val="Other_Costs11"/>
      <sheetName val="procurement_contingency11"/>
      <sheetName val="(1)_Construction11"/>
      <sheetName val="(2)_Furniture11"/>
      <sheetName val="(3)_AV11"/>
      <sheetName val="(4)_Fees11"/>
      <sheetName val="(5)_On_Costs11"/>
      <sheetName val="(6)_Cont11"/>
      <sheetName val="(7)_Retail_Contribution11"/>
      <sheetName val="(8)_VAT11"/>
      <sheetName val="(9)_IT11"/>
      <sheetName val="(10)_VAT11"/>
      <sheetName val="Commitment_Schedule11"/>
      <sheetName val="Validation_Data6"/>
      <sheetName val="Tender_Settlement4"/>
      <sheetName val="Other_Costs16"/>
      <sheetName val="procurement_contingency16"/>
      <sheetName val="(1)_Construction16"/>
      <sheetName val="(2)_Furniture16"/>
      <sheetName val="(3)_AV16"/>
      <sheetName val="(4)_Fees16"/>
      <sheetName val="(5)_On_Costs16"/>
      <sheetName val="(6)_Cont16"/>
      <sheetName val="(7)_Retail_Contribution16"/>
      <sheetName val="(8)_VAT16"/>
      <sheetName val="(9)_IT16"/>
      <sheetName val="(10)_VAT16"/>
      <sheetName val="Commitment_Schedule16"/>
      <sheetName val="Validation_Data11"/>
      <sheetName val="Tender_Settlement9"/>
      <sheetName val="Sch__Areas6"/>
      <sheetName val="_Summary_base_bid5"/>
      <sheetName val="6_-_Sum5"/>
      <sheetName val="Other_Costs12"/>
      <sheetName val="procurement_contingency12"/>
      <sheetName val="(1)_Construction12"/>
      <sheetName val="(2)_Furniture12"/>
      <sheetName val="(3)_AV12"/>
      <sheetName val="(4)_Fees12"/>
      <sheetName val="(5)_On_Costs12"/>
      <sheetName val="(6)_Cont12"/>
      <sheetName val="(7)_Retail_Contribution12"/>
      <sheetName val="(8)_VAT12"/>
      <sheetName val="(9)_IT12"/>
      <sheetName val="(10)_VAT12"/>
      <sheetName val="Commitment_Schedule12"/>
      <sheetName val="Validation_Data7"/>
      <sheetName val="Tender_Settlement5"/>
      <sheetName val="Sch__Areas2"/>
      <sheetName val="Other_Costs13"/>
      <sheetName val="procurement_contingency13"/>
      <sheetName val="(1)_Construction13"/>
      <sheetName val="(2)_Furniture13"/>
      <sheetName val="(3)_AV13"/>
      <sheetName val="(4)_Fees13"/>
      <sheetName val="(5)_On_Costs13"/>
      <sheetName val="(6)_Cont13"/>
      <sheetName val="(7)_Retail_Contribution13"/>
      <sheetName val="(8)_VAT13"/>
      <sheetName val="(9)_IT13"/>
      <sheetName val="(10)_VAT13"/>
      <sheetName val="Commitment_Schedule13"/>
      <sheetName val="Validation_Data8"/>
      <sheetName val="Tender_Settlement6"/>
      <sheetName val="Sch__Areas3"/>
      <sheetName val="_Summary_base_bid2"/>
      <sheetName val="6_-_Sum2"/>
      <sheetName val="Other_Costs14"/>
      <sheetName val="procurement_contingency14"/>
      <sheetName val="(1)_Construction14"/>
      <sheetName val="(2)_Furniture14"/>
      <sheetName val="(3)_AV14"/>
      <sheetName val="(4)_Fees14"/>
      <sheetName val="(5)_On_Costs14"/>
      <sheetName val="(6)_Cont14"/>
      <sheetName val="(7)_Retail_Contribution14"/>
      <sheetName val="(8)_VAT14"/>
      <sheetName val="(9)_IT14"/>
      <sheetName val="(10)_VAT14"/>
      <sheetName val="Commitment_Schedule14"/>
      <sheetName val="Validation_Data9"/>
      <sheetName val="Tender_Settlement7"/>
      <sheetName val="Sch__Areas4"/>
      <sheetName val="_Summary_base_bid3"/>
      <sheetName val="6_-_Sum3"/>
      <sheetName val="Other_Costs15"/>
      <sheetName val="procurement_contingency15"/>
      <sheetName val="(1)_Construction15"/>
      <sheetName val="(2)_Furniture15"/>
      <sheetName val="(3)_AV15"/>
      <sheetName val="(4)_Fees15"/>
      <sheetName val="(5)_On_Costs15"/>
      <sheetName val="(6)_Cont15"/>
      <sheetName val="(7)_Retail_Contribution15"/>
      <sheetName val="(8)_VAT15"/>
      <sheetName val="(9)_IT15"/>
      <sheetName val="(10)_VAT15"/>
      <sheetName val="Commitment_Schedule15"/>
      <sheetName val="Validation_Data10"/>
      <sheetName val="Tender_Settlement8"/>
      <sheetName val="Sch__Areas5"/>
      <sheetName val="_Summary_base_bid4"/>
      <sheetName val="6_-_Sum4"/>
      <sheetName val="Other_Costs17"/>
      <sheetName val="procurement_contingency17"/>
      <sheetName val="(1)_Construction17"/>
      <sheetName val="(2)_Furniture17"/>
      <sheetName val="(3)_AV17"/>
      <sheetName val="(4)_Fees17"/>
      <sheetName val="(5)_On_Costs17"/>
      <sheetName val="(6)_Cont17"/>
      <sheetName val="(7)_Retail_Contribution17"/>
      <sheetName val="(8)_VAT17"/>
      <sheetName val="(9)_IT17"/>
      <sheetName val="(10)_VAT17"/>
      <sheetName val="Commitment_Schedule17"/>
      <sheetName val="Validation_Data12"/>
      <sheetName val="Sch__Areas7"/>
      <sheetName val="_Summary_base_bid6"/>
      <sheetName val="6_-_Sum6"/>
      <sheetName val="Tender_Settlement10"/>
      <sheetName val="Risk_Levels"/>
      <sheetName val="Other_Costs18"/>
      <sheetName val="procurement_contingency18"/>
      <sheetName val="(1)_Construction18"/>
      <sheetName val="(2)_Furniture18"/>
      <sheetName val="(3)_AV18"/>
      <sheetName val="(4)_Fees18"/>
      <sheetName val="(5)_On_Costs18"/>
      <sheetName val="(6)_Cont18"/>
      <sheetName val="(7)_Retail_Contribution18"/>
      <sheetName val="(8)_VAT18"/>
      <sheetName val="(9)_IT18"/>
      <sheetName val="(10)_VAT18"/>
      <sheetName val="Commitment_Schedule18"/>
      <sheetName val="Validation_Data13"/>
      <sheetName val="Tender_Settlement11"/>
      <sheetName val="Sch__Areas8"/>
      <sheetName val="_Summary_base_bid7"/>
      <sheetName val="6_-_Sum7"/>
      <sheetName val="Other_Costs19"/>
      <sheetName val="procurement_contingency19"/>
      <sheetName val="(1)_Construction19"/>
      <sheetName val="(2)_Furniture19"/>
      <sheetName val="(3)_AV19"/>
      <sheetName val="(4)_Fees19"/>
      <sheetName val="(5)_On_Costs19"/>
      <sheetName val="(6)_Cont19"/>
      <sheetName val="(7)_Retail_Contribution19"/>
      <sheetName val="(8)_VAT19"/>
      <sheetName val="(9)_IT19"/>
      <sheetName val="(10)_VAT19"/>
      <sheetName val="Commitment_Schedule19"/>
      <sheetName val="Validation_Data14"/>
      <sheetName val="Sch__Areas9"/>
      <sheetName val="_Summary_base_bid8"/>
      <sheetName val="6_-_Sum8"/>
      <sheetName val="Tender_Settlement12"/>
      <sheetName val="Risk_Levels1"/>
      <sheetName val="Other_Costs20"/>
      <sheetName val="procurement_contingency20"/>
      <sheetName val="(1)_Construction20"/>
      <sheetName val="(2)_Furniture20"/>
      <sheetName val="(3)_AV20"/>
      <sheetName val="(4)_Fees20"/>
      <sheetName val="(5)_On_Costs20"/>
      <sheetName val="(6)_Cont20"/>
      <sheetName val="(7)_Retail_Contribution20"/>
      <sheetName val="(8)_VAT20"/>
      <sheetName val="(9)_IT20"/>
      <sheetName val="(10)_VAT20"/>
      <sheetName val="Commitment_Schedule20"/>
      <sheetName val="Sch__Areas10"/>
      <sheetName val="_Summary_base_bid9"/>
      <sheetName val="6_-_Sum9"/>
      <sheetName val="Validation_Data15"/>
      <sheetName val="Tender_Settlement13"/>
      <sheetName val="Risk_Levels2"/>
      <sheetName val="Other_Costs21"/>
      <sheetName val="procurement_contingency21"/>
      <sheetName val="(1)_Construction21"/>
      <sheetName val="(2)_Furniture21"/>
      <sheetName val="(3)_AV21"/>
      <sheetName val="(4)_Fees21"/>
      <sheetName val="(5)_On_Costs21"/>
      <sheetName val="(6)_Cont21"/>
      <sheetName val="(7)_Retail_Contribution21"/>
      <sheetName val="(8)_VAT21"/>
      <sheetName val="(9)_IT21"/>
      <sheetName val="(10)_VAT21"/>
      <sheetName val="Commitment_Schedule21"/>
      <sheetName val="Sch__Areas11"/>
      <sheetName val="_Summary_base_bid10"/>
      <sheetName val="6_-_Sum10"/>
      <sheetName val="Validation_Data16"/>
      <sheetName val="Tender_Settlement14"/>
      <sheetName val="Risk_Levels3"/>
      <sheetName val="Other_Costs22"/>
      <sheetName val="procurement_contingency22"/>
      <sheetName val="(1)_Construction22"/>
      <sheetName val="(2)_Furniture22"/>
      <sheetName val="(3)_AV22"/>
      <sheetName val="(4)_Fees22"/>
      <sheetName val="(5)_On_Costs22"/>
      <sheetName val="(6)_Cont22"/>
      <sheetName val="(7)_Retail_Contribution22"/>
      <sheetName val="(8)_VAT22"/>
      <sheetName val="(9)_IT22"/>
      <sheetName val="(10)_VAT22"/>
      <sheetName val="Commitment_Schedule22"/>
      <sheetName val="Sch__Areas12"/>
      <sheetName val="_Summary_base_bid11"/>
      <sheetName val="6_-_Sum11"/>
      <sheetName val="Validation_Data17"/>
      <sheetName val="Tender_Settlement15"/>
      <sheetName val="Risk_Levels4"/>
      <sheetName val="Modified_Store"/>
      <sheetName val="Details"/>
      <sheetName val="EqSplitVI2"/>
      <sheetName val="Summary year Plan"/>
      <sheetName val="IO LIST"/>
      <sheetName val="analysis-superstructure"/>
      <sheetName val="Chennai"/>
      <sheetName val="Constructionˆ_x0000_?“?_x0013_?_x0000_???_x0013__x001c_??_x0013_?_x0013_œ"/>
      <sheetName val="Capital Expenditure"/>
      <sheetName val="Appendix A.2"/>
      <sheetName val="Building 1"/>
      <sheetName val="Curves"/>
      <sheetName val="info"/>
      <sheetName val="Executive Summary"/>
      <sheetName val="Civil_Boq"/>
      <sheetName val="Site_Dev_BOQ"/>
      <sheetName val="CONSTRUCTION_COMPONENT"/>
      <sheetName val="BOQ_Direct_selling_cost"/>
      <sheetName val="Fill_this_out_first___"/>
      <sheetName val="Cat_A_Change_Control"/>
      <sheetName val="BSD_(2)"/>
      <sheetName val="w't_table"/>
      <sheetName val="Basement_Budget"/>
      <sheetName val="Appendix_A_2"/>
      <sheetName val="Building_1"/>
      <sheetName val="Executive_Summary"/>
      <sheetName val="Capital_Expenditure"/>
      <sheetName val="Sch__Areas13"/>
      <sheetName val="Sch__Areas14"/>
      <sheetName val="Appendix_A_21"/>
      <sheetName val="Sch__Areas15"/>
      <sheetName val="Appendix_A_22"/>
      <sheetName val="Sch__Areas16"/>
      <sheetName val="Appendix_A_23"/>
      <sheetName val="Sch__Areas17"/>
      <sheetName val="Appendix_A_24"/>
      <sheetName val="lookups"/>
    </sheetNames>
    <sheetDataSet>
      <sheetData sheetId="0" refreshError="1">
        <row r="36">
          <cell r="S36">
            <v>0</v>
          </cell>
        </row>
        <row r="37">
          <cell r="S37">
            <v>0</v>
          </cell>
        </row>
        <row r="38">
          <cell r="S38">
            <v>0</v>
          </cell>
        </row>
        <row r="39">
          <cell r="S39">
            <v>0</v>
          </cell>
        </row>
        <row r="40">
          <cell r="S40">
            <v>0</v>
          </cell>
        </row>
        <row r="41">
          <cell r="S41">
            <v>0</v>
          </cell>
        </row>
        <row r="42">
          <cell r="S42">
            <v>0</v>
          </cell>
        </row>
        <row r="43">
          <cell r="S43">
            <v>0</v>
          </cell>
        </row>
        <row r="44">
          <cell r="S44">
            <v>0</v>
          </cell>
        </row>
        <row r="45">
          <cell r="S45">
            <v>0</v>
          </cell>
        </row>
        <row r="46">
          <cell r="S46">
            <v>0</v>
          </cell>
        </row>
        <row r="47">
          <cell r="S47">
            <v>0</v>
          </cell>
        </row>
        <row r="48">
          <cell r="S48">
            <v>0</v>
          </cell>
        </row>
        <row r="49">
          <cell r="S49">
            <v>0</v>
          </cell>
        </row>
        <row r="50">
          <cell r="S50">
            <v>0</v>
          </cell>
        </row>
        <row r="51">
          <cell r="S51">
            <v>0</v>
          </cell>
        </row>
        <row r="52">
          <cell r="S52">
            <v>0</v>
          </cell>
        </row>
        <row r="53">
          <cell r="S53">
            <v>0</v>
          </cell>
        </row>
        <row r="54">
          <cell r="S54">
            <v>229551.91666666666</v>
          </cell>
        </row>
        <row r="55">
          <cell r="S55">
            <v>229551.91666666666</v>
          </cell>
        </row>
        <row r="56">
          <cell r="S56">
            <v>229551.91666666666</v>
          </cell>
        </row>
        <row r="57">
          <cell r="S57">
            <v>229551.91666666666</v>
          </cell>
        </row>
        <row r="58">
          <cell r="S58">
            <v>229551.91666666666</v>
          </cell>
        </row>
        <row r="59">
          <cell r="S59">
            <v>229551.91666666666</v>
          </cell>
        </row>
        <row r="60">
          <cell r="S60">
            <v>229551.91666666666</v>
          </cell>
        </row>
        <row r="61">
          <cell r="S61">
            <v>229551.91666666666</v>
          </cell>
        </row>
        <row r="62">
          <cell r="S62">
            <v>229551.91666666666</v>
          </cell>
        </row>
        <row r="63">
          <cell r="S63">
            <v>3681114.4166666665</v>
          </cell>
        </row>
        <row r="64">
          <cell r="S64">
            <v>229551.91666666666</v>
          </cell>
        </row>
        <row r="65">
          <cell r="S65">
            <v>418172.20163680555</v>
          </cell>
        </row>
        <row r="66">
          <cell r="S66">
            <v>646432.70835409709</v>
          </cell>
        </row>
        <row r="67">
          <cell r="S67">
            <v>885799.25734174903</v>
          </cell>
        </row>
        <row r="68">
          <cell r="S68">
            <v>1097706.3902664275</v>
          </cell>
        </row>
        <row r="69">
          <cell r="S69">
            <v>1282154.1071281349</v>
          </cell>
        </row>
        <row r="70">
          <cell r="S70">
            <v>1439142.4079268659</v>
          </cell>
        </row>
        <row r="71">
          <cell r="S71">
            <v>1568671.2926626273</v>
          </cell>
        </row>
        <row r="72">
          <cell r="S72">
            <v>1670740.761335412</v>
          </cell>
        </row>
        <row r="73">
          <cell r="S73">
            <v>1745350.8139452264</v>
          </cell>
        </row>
        <row r="74">
          <cell r="S74">
            <v>1792501.4504920712</v>
          </cell>
        </row>
      </sheetData>
      <sheetData sheetId="1"/>
      <sheetData sheetId="2"/>
      <sheetData sheetId="3">
        <row r="36">
          <cell r="S36">
            <v>0</v>
          </cell>
        </row>
      </sheetData>
      <sheetData sheetId="4"/>
      <sheetData sheetId="5"/>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refreshError="1"/>
      <sheetData sheetId="114" refreshError="1"/>
      <sheetData sheetId="115" refreshError="1"/>
      <sheetData sheetId="116" refreshError="1"/>
      <sheetData sheetId="117"/>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1"/>
      <sheetName val="Scope Notes"/>
      <sheetName val="Summary"/>
      <sheetName val="NPV"/>
      <sheetName val="Summary Data"/>
      <sheetName val="Scope_Notes"/>
      <sheetName val="Summary_Data"/>
      <sheetName val="checkout_age"/>
      <sheetName val="CA's"/>
      <sheetName val="Bakery_Aligned"/>
      <sheetName val="Blighline"/>
      <sheetName val="Busy_"/>
      <sheetName val="busy_store"/>
      <sheetName val="Cafe"/>
      <sheetName val="checkouts"/>
      <sheetName val="Data"/>
      <sheetName val="Cat_A_Change_Control"/>
      <sheetName val="cost_order_(2)"/>
      <sheetName val="counters"/>
      <sheetName val="Benefits_-_desktop"/>
      <sheetName val="dev_prog"/>
      <sheetName val="CashFlow"/>
      <sheetName val="Devpt_Prog"/>
      <sheetName val="VRF_Summary"/>
      <sheetName val="PPX_out_Cost"/>
      <sheetName val="Sheet3"/>
      <sheetName val="SSC_Split_-_All_store_(PYE)_dat"/>
      <sheetName val="Full_Store_List_(Formulas)"/>
      <sheetName val="Updated_group"/>
      <sheetName val="Construction"/>
      <sheetName val="sub_4_0"/>
      <sheetName val="Loc_Band"/>
      <sheetName val="Lookups"/>
      <sheetName val="costs"/>
      <sheetName val="nic_list"/>
      <sheetName val="nuticentre"/>
      <sheetName val="opticians"/>
      <sheetName val="Packages"/>
      <sheetName val="Period_7"/>
      <sheetName val="Period_8"/>
      <sheetName val="pharmacy"/>
      <sheetName val="Photolab"/>
      <sheetName val="Result_Sheet"/>
      <sheetName val="Register"/>
      <sheetName val="Checkouts_self_serve"/>
      <sheetName val="payrates"/>
      <sheetName val="Sheet1"/>
      <sheetName val="Group_Sales"/>
      <sheetName val="VRFs"/>
      <sheetName val="dev_prog_at_week12"/>
      <sheetName val="week_50_targets"/>
      <sheetName val="weeknum"/>
      <sheetName val="VE_log"/>
      <sheetName val="Scope_Notes1"/>
      <sheetName val="Summary_Data1"/>
      <sheetName val="CBS"/>
      <sheetName val="CUSTOMISE"/>
      <sheetName val="Section 7 V2"/>
      <sheetName val="CIF COST ITEM"/>
      <sheetName val="Assumptions"/>
      <sheetName val="Statements"/>
      <sheetName val="Waterfall"/>
      <sheetName val="Operations"/>
      <sheetName val="Scenarios"/>
      <sheetName val="4.03 Recommendations &amp; Cashflow"/>
      <sheetName val="Scope_Notes2"/>
      <sheetName val="Summary_Data2"/>
    </sheetNames>
    <sheetDataSet>
      <sheetData sheetId="0"/>
      <sheetData sheetId="1"/>
      <sheetData sheetId="2"/>
      <sheetData sheetId="3" refreshError="1">
        <row r="40">
          <cell r="B40">
            <v>7.2499999999999995E-2</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inf cash"/>
      <sheetName val="accom cash"/>
      <sheetName val="Sports cash"/>
      <sheetName val="train cash"/>
      <sheetName val="site cash "/>
      <sheetName val="Water cash"/>
      <sheetName val="CCTV cash"/>
      <sheetName val="Infrastructure"/>
      <sheetName val="Accommodation"/>
      <sheetName val="training"/>
      <sheetName val="siteworks"/>
      <sheetName val="Cashflow-with baseline"/>
      <sheetName val="inf_cash"/>
      <sheetName val="accom_cash"/>
      <sheetName val="Sports_cash"/>
      <sheetName val="train_cash"/>
      <sheetName val="site_cash_"/>
      <sheetName val="Water_cash"/>
      <sheetName val="CCTV_cash"/>
      <sheetName val="Cashflow-with_baseline"/>
    </sheetNames>
    <sheetDataSet>
      <sheetData sheetId="0"/>
      <sheetData sheetId="1"/>
      <sheetData sheetId="2" refreshError="1">
        <row r="22">
          <cell r="A22">
            <v>1</v>
          </cell>
        </row>
        <row r="23">
          <cell r="A23">
            <v>2</v>
          </cell>
        </row>
        <row r="24">
          <cell r="A24">
            <v>3</v>
          </cell>
        </row>
        <row r="25">
          <cell r="A25">
            <v>4</v>
          </cell>
        </row>
        <row r="26">
          <cell r="A26">
            <v>5</v>
          </cell>
        </row>
        <row r="27">
          <cell r="A27">
            <v>6</v>
          </cell>
        </row>
        <row r="28">
          <cell r="A28">
            <v>7</v>
          </cell>
        </row>
        <row r="29">
          <cell r="A29">
            <v>8</v>
          </cell>
        </row>
        <row r="30">
          <cell r="A30">
            <v>9</v>
          </cell>
        </row>
        <row r="31">
          <cell r="A31">
            <v>10</v>
          </cell>
        </row>
      </sheetData>
      <sheetData sheetId="3"/>
      <sheetData sheetId="4" refreshError="1">
        <row r="22">
          <cell r="A22">
            <v>1</v>
          </cell>
        </row>
        <row r="23">
          <cell r="A23">
            <v>2</v>
          </cell>
        </row>
        <row r="24">
          <cell r="A24">
            <v>3</v>
          </cell>
        </row>
        <row r="25">
          <cell r="A25">
            <v>4</v>
          </cell>
        </row>
        <row r="26">
          <cell r="A26">
            <v>5</v>
          </cell>
        </row>
        <row r="27">
          <cell r="A27">
            <v>6</v>
          </cell>
        </row>
        <row r="28">
          <cell r="A28">
            <v>7</v>
          </cell>
        </row>
        <row r="29">
          <cell r="A29">
            <v>8</v>
          </cell>
        </row>
        <row r="30">
          <cell r="A30">
            <v>9</v>
          </cell>
        </row>
        <row r="31">
          <cell r="A31">
            <v>10</v>
          </cell>
        </row>
        <row r="32">
          <cell r="A32">
            <v>11</v>
          </cell>
        </row>
      </sheetData>
      <sheetData sheetId="5"/>
      <sheetData sheetId="6"/>
      <sheetData sheetId="7"/>
      <sheetData sheetId="8"/>
      <sheetData sheetId="9"/>
      <sheetData sheetId="10"/>
      <sheetData sheetId="11"/>
      <sheetData sheetId="12" refreshError="1"/>
      <sheetData sheetId="13">
        <row r="22">
          <cell r="A22">
            <v>1</v>
          </cell>
        </row>
      </sheetData>
      <sheetData sheetId="14">
        <row r="22">
          <cell r="A22">
            <v>1</v>
          </cell>
        </row>
      </sheetData>
      <sheetData sheetId="15">
        <row r="22">
          <cell r="A22">
            <v>1</v>
          </cell>
        </row>
      </sheetData>
      <sheetData sheetId="16">
        <row r="22">
          <cell r="A22">
            <v>1</v>
          </cell>
        </row>
      </sheetData>
      <sheetData sheetId="17"/>
      <sheetData sheetId="18"/>
      <sheetData sheetId="19" refreshError="1"/>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3E1_GCR"/>
      <sheetName val="Precalculation"/>
    </sheetNames>
    <sheetDataSet>
      <sheetData sheetId="0" refreshError="1"/>
      <sheetData sheetId="1" refreshError="1"/>
      <sheetData sheetId="2" refreshError="1">
        <row r="2">
          <cell r="A2" t="str">
            <v>Site</v>
          </cell>
        </row>
        <row r="8">
          <cell r="A8" t="str">
            <v>8 Bed HDU</v>
          </cell>
        </row>
        <row r="9">
          <cell r="A9" t="str">
            <v>14 Bed Elderly HDU</v>
          </cell>
        </row>
        <row r="10">
          <cell r="A10" t="str">
            <v>Support Services</v>
          </cell>
        </row>
        <row r="11">
          <cell r="A11" t="str">
            <v>Lois Ellis</v>
          </cell>
        </row>
        <row r="12">
          <cell r="A12" t="str">
            <v>Kestrel Grove</v>
          </cell>
        </row>
        <row r="13">
          <cell r="A13" t="str">
            <v>Erewash</v>
          </cell>
        </row>
        <row r="14">
          <cell r="A14" t="str">
            <v>Amber Valley</v>
          </cell>
        </row>
        <row r="15">
          <cell r="A15" t="str">
            <v>South Holland</v>
          </cell>
        </row>
        <row r="16">
          <cell r="A16" t="str">
            <v>20 Bed Acute</v>
          </cell>
        </row>
        <row r="17">
          <cell r="A17" t="str">
            <v>AMHIRPS</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ly"/>
      <sheetName val="Doc details"/>
      <sheetName val="Contents"/>
      <sheetName val="Fly (2)"/>
      <sheetName val="Summary"/>
      <sheetName val="Fly (3)"/>
      <sheetName val="Methodology"/>
      <sheetName val="Fly (4)"/>
      <sheetName val="Exclusions"/>
      <sheetName val="Fly (5)"/>
      <sheetName val="0 Capital Cost"/>
      <sheetName val="1 Asset Renewal"/>
      <sheetName val="Asset Expenditure"/>
      <sheetName val="2 Maintenance"/>
      <sheetName val="3 EnergyUtilities"/>
      <sheetName val="4 OperationAdmin"/>
      <sheetName val="5 Overheads"/>
      <sheetName val="6 Modernisation"/>
      <sheetName val="7 Residual"/>
      <sheetName val="8 Disposal"/>
      <sheetName val="Fly (6)"/>
      <sheetName val="Expenditure"/>
      <sheetName val="Profile"/>
      <sheetName val="Pie-Chart"/>
      <sheetName val="Profile-Chart"/>
      <sheetName val="Fly (7)"/>
      <sheetName val="Benchmarking"/>
      <sheetName val="Calculator"/>
      <sheetName val="Data"/>
      <sheetName val="Option"/>
      <sheetName val="Doc_details"/>
      <sheetName val="Fly_(2)"/>
      <sheetName val="Fly_(3)"/>
      <sheetName val="Fly_(4)"/>
      <sheetName val="Fly_(5)"/>
      <sheetName val="0_Capital_Cost"/>
      <sheetName val="1_Asset_Renewal"/>
      <sheetName val="Asset_Expenditure"/>
      <sheetName val="2_Maintenance"/>
      <sheetName val="3_EnergyUtilities"/>
      <sheetName val="4_OperationAdmin"/>
      <sheetName val="5_Overheads"/>
      <sheetName val="6_Modernisation"/>
      <sheetName val="7_Residual"/>
      <sheetName val="8_Disposal"/>
      <sheetName val="Fly_(6)"/>
      <sheetName val="Fly_(7)"/>
      <sheetName val="Doc_details1"/>
      <sheetName val="Fly_(2)1"/>
      <sheetName val="Fly_(3)1"/>
      <sheetName val="Fly_(4)1"/>
      <sheetName val="Fly_(5)1"/>
      <sheetName val="0_Capital_Cost1"/>
      <sheetName val="1_Asset_Renewal1"/>
      <sheetName val="Asset_Expenditure1"/>
      <sheetName val="2_Maintenance1"/>
      <sheetName val="3_EnergyUtilities1"/>
      <sheetName val="4_OperationAdmin1"/>
      <sheetName val="5_Overheads1"/>
      <sheetName val="6_Modernisation1"/>
      <sheetName val="7_Residual1"/>
      <sheetName val="8_Disposal1"/>
      <sheetName val="Fly_(6)1"/>
      <sheetName val="Fly_(7)1"/>
      <sheetName val="Doc_details2"/>
      <sheetName val="Fly_(2)2"/>
      <sheetName val="Fly_(3)2"/>
      <sheetName val="Fly_(4)2"/>
      <sheetName val="Fly_(5)2"/>
      <sheetName val="0_Capital_Cost2"/>
      <sheetName val="1_Asset_Renewal2"/>
      <sheetName val="Asset_Expenditure2"/>
      <sheetName val="2_Maintenance2"/>
      <sheetName val="3_EnergyUtilities2"/>
      <sheetName val="4_OperationAdmin2"/>
      <sheetName val="5_Overheads2"/>
      <sheetName val="6_Modernisation2"/>
      <sheetName val="7_Residual2"/>
      <sheetName val="8_Disposal2"/>
      <sheetName val="Fly_(6)2"/>
      <sheetName val="Fly_(7)2"/>
      <sheetName val="Fin Sum"/>
      <sheetName val="Supplier"/>
      <sheetName val="VCH-SLC"/>
      <sheetName val="TBAL9697 -group wise  sdpl"/>
      <sheetName val="Doc_details3"/>
      <sheetName val="Fly_(2)3"/>
      <sheetName val="Fly_(3)3"/>
      <sheetName val="Fly_(4)3"/>
      <sheetName val="Fly_(5)3"/>
      <sheetName val="0_Capital_Cost3"/>
      <sheetName val="1_Asset_Renewal3"/>
      <sheetName val="Asset_Expenditure3"/>
      <sheetName val="2_Maintenance3"/>
      <sheetName val="3_EnergyUtilities3"/>
      <sheetName val="4_OperationAdmin3"/>
      <sheetName val="5_Overheads3"/>
      <sheetName val="6_Modernisation3"/>
      <sheetName val="7_Residual3"/>
      <sheetName val="8_Disposal3"/>
      <sheetName val="Fly_(6)3"/>
      <sheetName val="Fly_(7)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sheetData sheetId="27"/>
      <sheetData sheetId="28"/>
      <sheetData sheetId="29">
        <row r="5">
          <cell r="C5">
            <v>25</v>
          </cell>
        </row>
        <row r="6">
          <cell r="C6">
            <v>2002</v>
          </cell>
        </row>
      </sheetData>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refreshError="1"/>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velopment Summary"/>
      <sheetName val="Fees"/>
      <sheetName val="Cash Flow"/>
      <sheetName val="BT Direct Works"/>
      <sheetName val="Cat A Exec Summary"/>
      <sheetName val="Cat A Supp Auth"/>
      <sheetName val="Cat A AI's"/>
      <sheetName val="CAT A Anticipated"/>
      <sheetName val="Cat A Change Control"/>
      <sheetName val="Developers Fees"/>
      <sheetName val="Cat A Contingency Schedule"/>
      <sheetName val="Cat B Exec Summary"/>
      <sheetName val="Cat B Supp Auth"/>
      <sheetName val="Cat B AI's"/>
      <sheetName val="Cat B Change Control"/>
      <sheetName val="Information"/>
      <sheetName val="Development_Summary"/>
      <sheetName val="Cash_Flow"/>
      <sheetName val="BT_Direct_Works"/>
      <sheetName val="Cat_A_Exec_Summary"/>
      <sheetName val="Cat_A_Supp_Auth"/>
      <sheetName val="Cat_A_AI's"/>
      <sheetName val="CAT_A_Anticipated"/>
      <sheetName val="Cat_A_Change_Control"/>
      <sheetName val="Developers_Fees"/>
      <sheetName val="Cat_A_Contingency_Schedule"/>
      <sheetName val="Cat_B_Exec_Summary"/>
      <sheetName val="Cat_B_Supp_Auth"/>
      <sheetName val="Cat_B_AI's"/>
      <sheetName val="Cat_B_Change_Control"/>
      <sheetName val="CBS"/>
      <sheetName val="4.03 Recommendations &amp; Cashflow"/>
      <sheetName val="Data"/>
      <sheetName val="Standard S-Curve Data"/>
      <sheetName val="Development_Summary1"/>
      <sheetName val="Cash_Flow1"/>
      <sheetName val="BT_Direct_Works1"/>
      <sheetName val="Cat_A_Exec_Summary1"/>
      <sheetName val="Cat_A_Supp_Auth1"/>
      <sheetName val="Cat_A_AI's1"/>
      <sheetName val="CAT_A_Anticipated1"/>
      <sheetName val="Cat_A_Change_Control1"/>
      <sheetName val="Developers_Fees1"/>
      <sheetName val="Cat_A_Contingency_Schedule1"/>
      <sheetName val="Cat_B_Exec_Summary1"/>
      <sheetName val="Cat_B_Supp_Auth1"/>
      <sheetName val="Cat_B_AI's1"/>
      <sheetName val="Cat_B_Change_Control1"/>
      <sheetName val="Development_Summary2"/>
      <sheetName val="Cash_Flow2"/>
      <sheetName val="BT_Direct_Works2"/>
      <sheetName val="Cat_A_Exec_Summary2"/>
      <sheetName val="Cat_A_Supp_Auth2"/>
      <sheetName val="Cat_A_AI's2"/>
      <sheetName val="CAT_A_Anticipated2"/>
      <sheetName val="Cat_A_Change_Control2"/>
      <sheetName val="Developers_Fees2"/>
      <sheetName val="Cat_A_Contingency_Schedule2"/>
      <sheetName val="Cat_B_Exec_Summary2"/>
      <sheetName val="Cat_B_Supp_Auth2"/>
      <sheetName val="Cat_B_AI's2"/>
      <sheetName val="Cat_B_Change_Control2"/>
      <sheetName val="4_03_Recommendations_&amp;_Cashflow"/>
      <sheetName val="Standard_S-Curve_Data"/>
      <sheetName val="Development_Summary4"/>
      <sheetName val="Cash_Flow4"/>
      <sheetName val="BT_Direct_Works4"/>
      <sheetName val="Cat_A_Exec_Summary4"/>
      <sheetName val="Cat_A_Supp_Auth4"/>
      <sheetName val="Cat_A_AI's4"/>
      <sheetName val="CAT_A_Anticipated4"/>
      <sheetName val="Cat_A_Change_Control4"/>
      <sheetName val="Developers_Fees4"/>
      <sheetName val="Cat_A_Contingency_Schedule4"/>
      <sheetName val="Cat_B_Exec_Summary4"/>
      <sheetName val="Cat_B_Supp_Auth4"/>
      <sheetName val="Cat_B_AI's4"/>
      <sheetName val="Cat_B_Change_Control4"/>
      <sheetName val="Standard_S-Curve_Data2"/>
      <sheetName val="4_03_Recommendations_&amp;_Cashflo2"/>
      <sheetName val="Development_Summary3"/>
      <sheetName val="Cash_Flow3"/>
      <sheetName val="BT_Direct_Works3"/>
      <sheetName val="Cat_A_Exec_Summary3"/>
      <sheetName val="Cat_A_Supp_Auth3"/>
      <sheetName val="Cat_A_AI's3"/>
      <sheetName val="CAT_A_Anticipated3"/>
      <sheetName val="Cat_A_Change_Control3"/>
      <sheetName val="Developers_Fees3"/>
      <sheetName val="Cat_A_Contingency_Schedule3"/>
      <sheetName val="Cat_B_Exec_Summary3"/>
      <sheetName val="Cat_B_Supp_Auth3"/>
      <sheetName val="Cat_B_AI's3"/>
      <sheetName val="Cat_B_Change_Control3"/>
      <sheetName val="Standard_S-Curve_Data1"/>
      <sheetName val="4_03_Recommendations_&amp;_Cashflo1"/>
      <sheetName val="Sheet3"/>
      <sheetName val="Name List"/>
      <sheetName val="Development_Summary5"/>
      <sheetName val="Development_Summary6"/>
      <sheetName val="Cash_Flow5"/>
      <sheetName val="BT_Direct_Works5"/>
      <sheetName val="Cat_A_Exec_Summary5"/>
      <sheetName val="Cat_A_Supp_Auth5"/>
      <sheetName val="Cat_A_AI's5"/>
      <sheetName val="CAT_A_Anticipated5"/>
      <sheetName val="Cat_A_Change_Control5"/>
      <sheetName val="Developers_Fees5"/>
      <sheetName val="Cat_A_Contingency_Schedule5"/>
      <sheetName val="Cat_B_Exec_Summary5"/>
      <sheetName val="Cat_B_Supp_Auth5"/>
      <sheetName val="Cat_B_AI's5"/>
      <sheetName val="Cat_B_Change_Control5"/>
      <sheetName val="Development_Summary7"/>
      <sheetName val="Cash_Flow6"/>
      <sheetName val="BT_Direct_Works6"/>
      <sheetName val="Cat_A_Exec_Summary6"/>
      <sheetName val="Cat_A_Supp_Auth6"/>
      <sheetName val="Cat_A_AI's6"/>
      <sheetName val="CAT_A_Anticipated6"/>
      <sheetName val="Cat_A_Change_Control6"/>
      <sheetName val="Developers_Fees6"/>
      <sheetName val="Cat_A_Contingency_Schedule6"/>
      <sheetName val="Cat_B_Exec_Summary6"/>
      <sheetName val="Cat_B_Supp_Auth6"/>
      <sheetName val="Cat_B_AI's6"/>
      <sheetName val="Cat_B_Change_Control6"/>
      <sheetName val="Development_Summary8"/>
      <sheetName val="Cash_Flow7"/>
      <sheetName val="BT_Direct_Works7"/>
      <sheetName val="Cat_A_Exec_Summary7"/>
      <sheetName val="Cat_A_Supp_Auth7"/>
      <sheetName val="Cat_A_AI's7"/>
      <sheetName val="CAT_A_Anticipated7"/>
      <sheetName val="Cat_A_Change_Control7"/>
      <sheetName val="Developers_Fees7"/>
      <sheetName val="Cat_A_Contingency_Schedule7"/>
      <sheetName val="Cat_B_Exec_Summary7"/>
      <sheetName val="Cat_B_Supp_Auth7"/>
      <sheetName val="Cat_B_AI's7"/>
      <sheetName val="Cat_B_Change_Control7"/>
      <sheetName val="Standard_S-Curve_Data3"/>
      <sheetName val="4_03_Recommendations_&amp;_Cashflo3"/>
      <sheetName val="Development_Summary9"/>
      <sheetName val="Cash_Flow8"/>
      <sheetName val="BT_Direct_Works8"/>
      <sheetName val="Cat_A_Exec_Summary8"/>
      <sheetName val="Cat_A_Supp_Auth8"/>
      <sheetName val="Cat_A_AI's8"/>
      <sheetName val="CAT_A_Anticipated8"/>
      <sheetName val="Cat_A_Change_Control8"/>
      <sheetName val="Developers_Fees8"/>
      <sheetName val="Cat_A_Contingency_Schedule8"/>
      <sheetName val="Cat_B_Exec_Summary8"/>
      <sheetName val="Cat_B_Supp_Auth8"/>
      <sheetName val="Cat_B_AI's8"/>
      <sheetName val="Cat_B_Change_Control8"/>
      <sheetName val="Development_Summary10"/>
      <sheetName val="Cash_Flow9"/>
      <sheetName val="BT_Direct_Works9"/>
      <sheetName val="Cat_A_Exec_Summary9"/>
      <sheetName val="Cat_A_Supp_Auth9"/>
      <sheetName val="Cat_A_AI's9"/>
      <sheetName val="CAT_A_Anticipated9"/>
      <sheetName val="Cat_A_Change_Control9"/>
      <sheetName val="Developers_Fees9"/>
      <sheetName val="Cat_A_Contingency_Schedule9"/>
      <sheetName val="Cat_B_Exec_Summary9"/>
      <sheetName val="Cat_B_Supp_Auth9"/>
      <sheetName val="Cat_B_AI's9"/>
      <sheetName val="Cat_B_Change_Control9"/>
      <sheetName val="Standard_S-Curve_Data4"/>
      <sheetName val="4_03_Recommendations_&amp;_Cashflo4"/>
      <sheetName val="Development_Summary11"/>
      <sheetName val="Cash_Flow10"/>
      <sheetName val="BT_Direct_Works10"/>
      <sheetName val="Cat_A_Exec_Summary10"/>
      <sheetName val="Cat_A_Supp_Auth10"/>
      <sheetName val="Cat_A_AI's10"/>
      <sheetName val="CAT_A_Anticipated10"/>
      <sheetName val="Cat_A_Change_Control10"/>
      <sheetName val="Developers_Fees10"/>
      <sheetName val="Cat_A_Contingency_Schedule10"/>
      <sheetName val="Cat_B_Exec_Summary10"/>
      <sheetName val="Cat_B_Supp_Auth10"/>
      <sheetName val="Cat_B_AI's10"/>
      <sheetName val="Cat_B_Change_Control10"/>
      <sheetName val="Standard_S-Curve_Data5"/>
      <sheetName val="4_03_Recommendations_&amp;_Cashflo5"/>
      <sheetName val=" Est "/>
      <sheetName val="gen"/>
      <sheetName val="1-1"/>
      <sheetName val="Development_Summary12"/>
      <sheetName val="Cash_Flow11"/>
      <sheetName val="BT_Direct_Works11"/>
      <sheetName val="Cat_A_Exec_Summary11"/>
      <sheetName val="Cat_A_Supp_Auth11"/>
      <sheetName val="Cat_A_AI's11"/>
      <sheetName val="CAT_A_Anticipated11"/>
      <sheetName val="Cat_A_Change_Control11"/>
      <sheetName val="Developers_Fees11"/>
      <sheetName val="Cat_A_Contingency_Schedule11"/>
      <sheetName val="Cat_B_Exec_Summary11"/>
      <sheetName val="Cat_B_Supp_Auth11"/>
      <sheetName val="Cat_B_AI's11"/>
      <sheetName val="Cat_B_Change_Control11"/>
      <sheetName val="4_03_Recommendations_&amp;_Cashflo6"/>
      <sheetName val="Standard_S-Curve_Data6"/>
      <sheetName val="Development_Summary13"/>
      <sheetName val="Development_Summary14"/>
      <sheetName val="Development_Summary19"/>
      <sheetName val="Cash_Flow16"/>
      <sheetName val="BT_Direct_Works16"/>
      <sheetName val="Cat_A_Exec_Summary16"/>
      <sheetName val="Cat_A_Supp_Auth16"/>
      <sheetName val="Cat_A_AI's16"/>
      <sheetName val="CAT_A_Anticipated16"/>
      <sheetName val="Cat_A_Change_Control16"/>
      <sheetName val="Developers_Fees16"/>
      <sheetName val="Cat_A_Contingency_Schedule16"/>
      <sheetName val="Cat_B_Exec_Summary16"/>
      <sheetName val="Cat_B_Supp_Auth16"/>
      <sheetName val="Cat_B_AI's16"/>
      <sheetName val="Cat_B_Change_Control16"/>
      <sheetName val="Standard_S-Curve_Data11"/>
      <sheetName val="4_03_Recommendations_&amp;_Cashfl11"/>
      <sheetName val="Development_Summary15"/>
      <sheetName val="Cash_Flow12"/>
      <sheetName val="BT_Direct_Works12"/>
      <sheetName val="Cat_A_Exec_Summary12"/>
      <sheetName val="Cat_A_Supp_Auth12"/>
      <sheetName val="Cat_A_AI's12"/>
      <sheetName val="CAT_A_Anticipated12"/>
      <sheetName val="Cat_A_Change_Control12"/>
      <sheetName val="Developers_Fees12"/>
      <sheetName val="Cat_A_Contingency_Schedule12"/>
      <sheetName val="Cat_B_Exec_Summary12"/>
      <sheetName val="Cat_B_Supp_Auth12"/>
      <sheetName val="Cat_B_AI's12"/>
      <sheetName val="Cat_B_Change_Control12"/>
      <sheetName val="Standard_S-Curve_Data7"/>
      <sheetName val="4_03_Recommendations_&amp;_Cashflo7"/>
      <sheetName val="Development_Summary16"/>
      <sheetName val="Cash_Flow13"/>
      <sheetName val="BT_Direct_Works13"/>
      <sheetName val="Cat_A_Exec_Summary13"/>
      <sheetName val="Cat_A_Supp_Auth13"/>
      <sheetName val="Cat_A_AI's13"/>
      <sheetName val="CAT_A_Anticipated13"/>
      <sheetName val="Cat_A_Change_Control13"/>
      <sheetName val="Developers_Fees13"/>
      <sheetName val="Cat_A_Contingency_Schedule13"/>
      <sheetName val="Cat_B_Exec_Summary13"/>
      <sheetName val="Cat_B_Supp_Auth13"/>
      <sheetName val="Cat_B_AI's13"/>
      <sheetName val="Cat_B_Change_Control13"/>
      <sheetName val="Standard_S-Curve_Data8"/>
      <sheetName val="4_03_Recommendations_&amp;_Cashflo8"/>
      <sheetName val="Development_Summary17"/>
      <sheetName val="Cash_Flow14"/>
      <sheetName val="BT_Direct_Works14"/>
      <sheetName val="Cat_A_Exec_Summary14"/>
      <sheetName val="Cat_A_Supp_Auth14"/>
      <sheetName val="Cat_A_AI's14"/>
      <sheetName val="CAT_A_Anticipated14"/>
      <sheetName val="Cat_A_Change_Control14"/>
      <sheetName val="Developers_Fees14"/>
      <sheetName val="Cat_A_Contingency_Schedule14"/>
      <sheetName val="Cat_B_Exec_Summary14"/>
      <sheetName val="Cat_B_Supp_Auth14"/>
      <sheetName val="Cat_B_AI's14"/>
      <sheetName val="Cat_B_Change_Control14"/>
      <sheetName val="Standard_S-Curve_Data9"/>
      <sheetName val="4_03_Recommendations_&amp;_Cashflo9"/>
      <sheetName val="Development_Summary18"/>
      <sheetName val="Cash_Flow15"/>
      <sheetName val="BT_Direct_Works15"/>
      <sheetName val="Cat_A_Exec_Summary15"/>
      <sheetName val="Cat_A_Supp_Auth15"/>
      <sheetName val="Cat_A_AI's15"/>
      <sheetName val="CAT_A_Anticipated15"/>
      <sheetName val="Cat_A_Change_Control15"/>
      <sheetName val="Developers_Fees15"/>
      <sheetName val="Cat_A_Contingency_Schedule15"/>
      <sheetName val="Cat_B_Exec_Summary15"/>
      <sheetName val="Cat_B_Supp_Auth15"/>
      <sheetName val="Cat_B_AI's15"/>
      <sheetName val="Cat_B_Change_Control15"/>
      <sheetName val="Standard_S-Curve_Data10"/>
      <sheetName val="4_03_Recommendations_&amp;_Cashfl10"/>
      <sheetName val="Development_Summary20"/>
      <sheetName val="Cash_Flow17"/>
      <sheetName val="BT_Direct_Works17"/>
      <sheetName val="Cat_A_Exec_Summary17"/>
      <sheetName val="Cat_A_Supp_Auth17"/>
      <sheetName val="Cat_A_AI's17"/>
      <sheetName val="CAT_A_Anticipated17"/>
      <sheetName val="Cat_A_Change_Control17"/>
      <sheetName val="Developers_Fees17"/>
      <sheetName val="Cat_A_Contingency_Schedule17"/>
      <sheetName val="Cat_B_Exec_Summary17"/>
      <sheetName val="Cat_B_Supp_Auth17"/>
      <sheetName val="Cat_B_AI's17"/>
      <sheetName val="Cat_B_Change_Control17"/>
      <sheetName val="Standard_S-Curve_Data12"/>
      <sheetName val="4_03_Recommendations_&amp;_Cashfl12"/>
      <sheetName val="Development_Summary21"/>
      <sheetName val="Cash_Flow18"/>
      <sheetName val="BT_Direct_Works18"/>
      <sheetName val="Cat_A_Exec_Summary18"/>
      <sheetName val="Cat_A_Supp_Auth18"/>
      <sheetName val="Cat_A_AI's18"/>
      <sheetName val="CAT_A_Anticipated18"/>
      <sheetName val="Cat_A_Change_Control18"/>
      <sheetName val="Developers_Fees18"/>
      <sheetName val="Cat_A_Contingency_Schedule18"/>
      <sheetName val="Cat_B_Exec_Summary18"/>
      <sheetName val="Cat_B_Supp_Auth18"/>
      <sheetName val="Cat_B_AI's18"/>
      <sheetName val="Cat_B_Change_Control18"/>
      <sheetName val="Standard_S-Curve_Data13"/>
      <sheetName val="4_03_Recommendations_&amp;_Cashfl13"/>
      <sheetName val="Development_Summary22"/>
      <sheetName val="Cash_Flow19"/>
      <sheetName val="BT_Direct_Works19"/>
      <sheetName val="Cat_A_Exec_Summary19"/>
      <sheetName val="Cat_A_Supp_Auth19"/>
      <sheetName val="Cat_A_AI's19"/>
      <sheetName val="CAT_A_Anticipated19"/>
      <sheetName val="Cat_A_Change_Control19"/>
      <sheetName val="Developers_Fees19"/>
      <sheetName val="Cat_A_Contingency_Schedule19"/>
      <sheetName val="Cat_B_Exec_Summary19"/>
      <sheetName val="Cat_B_Supp_Auth19"/>
      <sheetName val="Cat_B_AI's19"/>
      <sheetName val="Cat_B_Change_Control19"/>
      <sheetName val="Standard_S-Curve_Data14"/>
      <sheetName val="4_03_Recommendations_&amp;_Cashfl14"/>
      <sheetName val="Development_Summary23"/>
      <sheetName val="Cash_Flow20"/>
      <sheetName val="BT_Direct_Works20"/>
      <sheetName val="Cat_A_Exec_Summary20"/>
      <sheetName val="Cat_A_Supp_Auth20"/>
      <sheetName val="Cat_A_AI's20"/>
      <sheetName val="CAT_A_Anticipated20"/>
      <sheetName val="Cat_A_Change_Control20"/>
      <sheetName val="Developers_Fees20"/>
      <sheetName val="Cat_A_Contingency_Schedule20"/>
      <sheetName val="Cat_B_Exec_Summary20"/>
      <sheetName val="Cat_B_Supp_Auth20"/>
      <sheetName val="Cat_B_AI's20"/>
      <sheetName val="Cat_B_Change_Control20"/>
      <sheetName val="4_03_Recommendations_&amp;_Cashfl15"/>
      <sheetName val="Standard_S-Curve_Data15"/>
      <sheetName val="Development_Summary24"/>
      <sheetName val="Cash_Flow21"/>
      <sheetName val="BT_Direct_Works21"/>
      <sheetName val="Cat_A_Exec_Summary21"/>
      <sheetName val="Cat_A_Supp_Auth21"/>
      <sheetName val="Cat_A_AI's21"/>
      <sheetName val="CAT_A_Anticipated21"/>
      <sheetName val="Cat_A_Change_Control21"/>
      <sheetName val="Developers_Fees21"/>
      <sheetName val="Cat_A_Contingency_Schedule21"/>
      <sheetName val="Cat_B_Exec_Summary21"/>
      <sheetName val="Cat_B_Supp_Auth21"/>
      <sheetName val="Cat_B_AI's21"/>
      <sheetName val="Cat_B_Change_Control21"/>
      <sheetName val="4_03_Recommendations_&amp;_Cashfl16"/>
      <sheetName val="Standard_S-Curve_Data16"/>
      <sheetName val="Development_Summary25"/>
      <sheetName val="Cash_Flow22"/>
      <sheetName val="BT_Direct_Works22"/>
      <sheetName val="Cat_A_Exec_Summary22"/>
      <sheetName val="Cat_A_Supp_Auth22"/>
      <sheetName val="Cat_A_AI's22"/>
      <sheetName val="CAT_A_Anticipated22"/>
      <sheetName val="Cat_A_Change_Control22"/>
      <sheetName val="Developers_Fees22"/>
      <sheetName val="Cat_A_Contingency_Schedule22"/>
      <sheetName val="Cat_B_Exec_Summary22"/>
      <sheetName val="Cat_B_Supp_Auth22"/>
      <sheetName val="Cat_B_AI's22"/>
      <sheetName val="Cat_B_Change_Control22"/>
      <sheetName val="4_03_Recommendations_&amp;_Cashfl17"/>
      <sheetName val="Standard_S-Curve_Data17"/>
      <sheetName val="Name_List"/>
      <sheetName val="_Est_"/>
      <sheetName val="공사수행방안"/>
      <sheetName val="Mat_Cost"/>
      <sheetName val="PrintManager"/>
      <sheetName val="Assumption"/>
      <sheetName val="Fin Sum"/>
      <sheetName val="Civil Works"/>
      <sheetName val="2nd "/>
      <sheetName val="Summary_Bank"/>
      <sheetName val="Facade"/>
      <sheetName val="Input"/>
      <sheetName val="Navigation Page"/>
      <sheetName val="Lookup"/>
      <sheetName val="TBAL9697 -group wise  sdpl"/>
      <sheetName val="Assumptions"/>
      <sheetName val="zone-8"/>
      <sheetName val="MHNO_LEV"/>
      <sheetName val="labour rates"/>
      <sheetName val="DOOR-WIND"/>
      <sheetName val="VCH-SLC"/>
      <sheetName val="Supplier"/>
      <sheetName val="p&amp;m"/>
      <sheetName val="factors"/>
      <sheetName val="Labour"/>
      <sheetName val="NP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B2" t="str">
            <v>CLIENT :</v>
          </cell>
          <cell r="D2" t="str">
            <v>British Telecommunications Plc</v>
          </cell>
          <cell r="N2" t="str">
            <v>Turner &amp; Townsend</v>
          </cell>
        </row>
        <row r="3">
          <cell r="B3" t="str">
            <v>CONTRACT :</v>
          </cell>
          <cell r="D3" t="str">
            <v>One Sovereign Street Leeds</v>
          </cell>
          <cell r="N3" t="str">
            <v>Chartered Quantity Surveyors</v>
          </cell>
        </row>
        <row r="4">
          <cell r="B4" t="str">
            <v>PROJECT :</v>
          </cell>
          <cell r="D4" t="str">
            <v>BT A Works</v>
          </cell>
        </row>
        <row r="5">
          <cell r="B5" t="str">
            <v>FINANCIAL  REPORT Nr:</v>
          </cell>
          <cell r="D5">
            <v>5</v>
          </cell>
        </row>
        <row r="6">
          <cell r="B6" t="str">
            <v>AS AT:</v>
          </cell>
          <cell r="D6">
            <v>37168</v>
          </cell>
        </row>
        <row r="9">
          <cell r="A9" t="str">
            <v>SECTION 4 - CHANGE CONTROL SUMMARY</v>
          </cell>
        </row>
        <row r="12">
          <cell r="B12" t="str">
            <v>CO NR.</v>
          </cell>
          <cell r="C12" t="str">
            <v>Description</v>
          </cell>
          <cell r="E12" t="str">
            <v>Instructed</v>
          </cell>
          <cell r="G12" t="str">
            <v>Approved</v>
          </cell>
          <cell r="I12" t="str">
            <v>Unapproved</v>
          </cell>
          <cell r="K12" t="str">
            <v>Raised By</v>
          </cell>
          <cell r="L12" t="str">
            <v>(A)pproved (U)nder Review (R)ejected</v>
          </cell>
          <cell r="M12" t="str">
            <v>PMI Nr</v>
          </cell>
          <cell r="N12" t="str">
            <v>Comments</v>
          </cell>
        </row>
        <row r="13">
          <cell r="E13" t="str">
            <v>Omit</v>
          </cell>
          <cell r="F13" t="str">
            <v>Add</v>
          </cell>
          <cell r="G13" t="str">
            <v>Omit</v>
          </cell>
          <cell r="H13" t="str">
            <v>Add</v>
          </cell>
          <cell r="I13" t="str">
            <v>Omit</v>
          </cell>
          <cell r="J13" t="str">
            <v>Add</v>
          </cell>
        </row>
        <row r="14">
          <cell r="B14" t="str">
            <v>1a</v>
          </cell>
          <cell r="C14" t="str">
            <v>Additional floor strengthening to comms rooms for Syntegra</v>
          </cell>
          <cell r="F14">
            <v>4920</v>
          </cell>
          <cell r="K14" t="str">
            <v>BT</v>
          </cell>
          <cell r="L14" t="str">
            <v>A</v>
          </cell>
          <cell r="M14">
            <v>1</v>
          </cell>
        </row>
        <row r="15">
          <cell r="B15" t="str">
            <v>1b</v>
          </cell>
          <cell r="C15" t="str">
            <v>Additional floor strengthening to comms rooms for Ignite</v>
          </cell>
          <cell r="F15">
            <v>2460</v>
          </cell>
          <cell r="K15" t="str">
            <v>BT</v>
          </cell>
          <cell r="L15" t="str">
            <v>A</v>
          </cell>
        </row>
        <row r="16">
          <cell r="B16" t="str">
            <v>1c</v>
          </cell>
          <cell r="C16" t="str">
            <v>Additional floor strengthening to comms rooms for BTP</v>
          </cell>
          <cell r="F16">
            <v>2460</v>
          </cell>
          <cell r="K16" t="str">
            <v>BT</v>
          </cell>
          <cell r="L16" t="str">
            <v>A</v>
          </cell>
        </row>
        <row r="17">
          <cell r="B17" t="str">
            <v>2a</v>
          </cell>
          <cell r="C17" t="str">
            <v>Increase the size of the UPS from 300kVa to 500kVa for Syntegra</v>
          </cell>
          <cell r="J17">
            <v>35184</v>
          </cell>
          <cell r="K17" t="str">
            <v>WSA</v>
          </cell>
          <cell r="L17" t="str">
            <v>U</v>
          </cell>
        </row>
        <row r="18">
          <cell r="B18" t="str">
            <v>2b</v>
          </cell>
          <cell r="C18" t="str">
            <v>Increase the size of the UPS from 300kVa to 500kVa for Ignite</v>
          </cell>
          <cell r="J18">
            <v>19791</v>
          </cell>
          <cell r="K18" t="str">
            <v>WSA</v>
          </cell>
          <cell r="L18" t="str">
            <v>U</v>
          </cell>
        </row>
        <row r="19">
          <cell r="B19" t="str">
            <v>3a</v>
          </cell>
          <cell r="C19" t="str">
            <v>Increase the size of the Gen from 800kVa to 1,100kVa Syntegra</v>
          </cell>
          <cell r="J19">
            <v>17592</v>
          </cell>
          <cell r="K19" t="str">
            <v>WSA</v>
          </cell>
          <cell r="L19" t="str">
            <v>U</v>
          </cell>
        </row>
        <row r="20">
          <cell r="B20" t="str">
            <v>3b</v>
          </cell>
          <cell r="C20" t="str">
            <v>Increase the size of the Gen from 800kVa to 1,100kVa Ignite</v>
          </cell>
          <cell r="J20">
            <v>9895</v>
          </cell>
          <cell r="K20" t="str">
            <v>WSA</v>
          </cell>
          <cell r="L20" t="str">
            <v>U</v>
          </cell>
        </row>
        <row r="21">
          <cell r="B21">
            <v>4</v>
          </cell>
          <cell r="C21" t="str">
            <v xml:space="preserve">Reviseed lighting to backup areas </v>
          </cell>
          <cell r="J21">
            <v>0</v>
          </cell>
          <cell r="K21" t="str">
            <v>WSA</v>
          </cell>
          <cell r="L21" t="str">
            <v>U</v>
          </cell>
        </row>
        <row r="22">
          <cell r="B22" t="str">
            <v>5a</v>
          </cell>
          <cell r="C22" t="str">
            <v>Provide power &amp; mechanical cooling to comms rooms - Syntegra</v>
          </cell>
          <cell r="J22">
            <v>199009</v>
          </cell>
          <cell r="K22" t="str">
            <v>WSA</v>
          </cell>
          <cell r="L22" t="str">
            <v>U</v>
          </cell>
        </row>
        <row r="23">
          <cell r="B23" t="str">
            <v>5b</v>
          </cell>
          <cell r="C23" t="str">
            <v>Provide power &amp; mechanical cooling to comms rooms - Ignite</v>
          </cell>
          <cell r="J23">
            <v>127542</v>
          </cell>
          <cell r="K23" t="str">
            <v>WSA</v>
          </cell>
          <cell r="L23" t="str">
            <v>U</v>
          </cell>
        </row>
        <row r="24">
          <cell r="B24">
            <v>6</v>
          </cell>
          <cell r="C24" t="str">
            <v>Omit the 'cattlegrid' arrangement &amp; added mech. Vent.</v>
          </cell>
          <cell r="J24">
            <v>21900</v>
          </cell>
          <cell r="K24" t="str">
            <v>WSA</v>
          </cell>
          <cell r="L24" t="str">
            <v>U</v>
          </cell>
        </row>
        <row r="25">
          <cell r="B25">
            <v>7</v>
          </cell>
          <cell r="C25" t="str">
            <v>Provide wireless technology infrastructure</v>
          </cell>
          <cell r="J25">
            <v>23900</v>
          </cell>
          <cell r="K25" t="str">
            <v>WSA</v>
          </cell>
          <cell r="L25" t="str">
            <v>U</v>
          </cell>
        </row>
        <row r="26">
          <cell r="B26">
            <v>8</v>
          </cell>
          <cell r="C26" t="str">
            <v>Amended layout for Syntegra's typical floor.</v>
          </cell>
          <cell r="K26" t="str">
            <v>FDG</v>
          </cell>
          <cell r="L26" t="str">
            <v>U</v>
          </cell>
        </row>
        <row r="27">
          <cell r="B27">
            <v>9</v>
          </cell>
          <cell r="C27" t="str">
            <v>Entrance Steps changed to take new canopy support column</v>
          </cell>
          <cell r="K27" t="str">
            <v>EPR</v>
          </cell>
          <cell r="L27" t="str">
            <v>U</v>
          </cell>
        </row>
        <row r="28">
          <cell r="B28">
            <v>10</v>
          </cell>
          <cell r="C28" t="str">
            <v>Night sliding doors to the entrance revolving doors</v>
          </cell>
          <cell r="H28">
            <v>5741</v>
          </cell>
          <cell r="K28" t="str">
            <v>FDG</v>
          </cell>
          <cell r="L28" t="str">
            <v>A</v>
          </cell>
        </row>
        <row r="29">
          <cell r="B29">
            <v>11</v>
          </cell>
          <cell r="C29" t="str">
            <v>Amendmends to core disabled toilets</v>
          </cell>
          <cell r="K29" t="str">
            <v>FDG</v>
          </cell>
          <cell r="L29" t="str">
            <v>U</v>
          </cell>
        </row>
        <row r="30">
          <cell r="B30">
            <v>12</v>
          </cell>
          <cell r="C30" t="str">
            <v>Installtion of Monospace lift</v>
          </cell>
          <cell r="K30" t="str">
            <v>HHP</v>
          </cell>
          <cell r="L30" t="str">
            <v>U</v>
          </cell>
        </row>
        <row r="31">
          <cell r="B31">
            <v>13</v>
          </cell>
          <cell r="C31" t="str">
            <v>Installation of Blinds</v>
          </cell>
          <cell r="J31">
            <v>79414</v>
          </cell>
          <cell r="K31" t="str">
            <v>BT</v>
          </cell>
          <cell r="L31" t="str">
            <v>U</v>
          </cell>
        </row>
        <row r="32">
          <cell r="B32">
            <v>14</v>
          </cell>
          <cell r="C32" t="str">
            <v>Omit and add Buildersowork alloawance</v>
          </cell>
          <cell r="I32">
            <v>100000</v>
          </cell>
          <cell r="J32">
            <v>2000</v>
          </cell>
          <cell r="K32" t="str">
            <v>TTQS</v>
          </cell>
          <cell r="L32" t="str">
            <v>U</v>
          </cell>
        </row>
        <row r="33">
          <cell r="B33">
            <v>15</v>
          </cell>
          <cell r="C33" t="str">
            <v>Incorporation of breakglass sensors</v>
          </cell>
          <cell r="J33">
            <v>4702</v>
          </cell>
          <cell r="K33" t="str">
            <v>FDG</v>
          </cell>
          <cell r="L33" t="str">
            <v>U</v>
          </cell>
        </row>
        <row r="34">
          <cell r="B34">
            <v>16</v>
          </cell>
          <cell r="C34" t="str">
            <v>Installtion of hooks and drapes to goods lift</v>
          </cell>
          <cell r="K34" t="str">
            <v>GTMS</v>
          </cell>
          <cell r="L34" t="str">
            <v>U</v>
          </cell>
        </row>
        <row r="35">
          <cell r="B35" t="str">
            <v>17a</v>
          </cell>
          <cell r="C35" t="str">
            <v>Additional Comms Rooms for Syntegra</v>
          </cell>
          <cell r="J35">
            <v>45389</v>
          </cell>
          <cell r="K35" t="str">
            <v>TTQS</v>
          </cell>
          <cell r="L35" t="str">
            <v>U</v>
          </cell>
        </row>
        <row r="36">
          <cell r="B36" t="str">
            <v>17b</v>
          </cell>
          <cell r="C36" t="str">
            <v>Additional Comms Rooms for Ignite Solutions</v>
          </cell>
          <cell r="J36">
            <v>22695</v>
          </cell>
          <cell r="K36" t="str">
            <v>TTQS</v>
          </cell>
          <cell r="L36" t="str">
            <v>U</v>
          </cell>
        </row>
        <row r="37">
          <cell r="B37">
            <v>18</v>
          </cell>
        </row>
        <row r="38">
          <cell r="B38">
            <v>19</v>
          </cell>
        </row>
        <row r="39">
          <cell r="B39">
            <v>20</v>
          </cell>
        </row>
        <row r="40">
          <cell r="B40">
            <v>21</v>
          </cell>
        </row>
        <row r="41">
          <cell r="B41">
            <v>22</v>
          </cell>
        </row>
        <row r="42">
          <cell r="B42">
            <v>23</v>
          </cell>
        </row>
        <row r="43">
          <cell r="B43">
            <v>24</v>
          </cell>
        </row>
        <row r="44">
          <cell r="B44">
            <v>25</v>
          </cell>
        </row>
        <row r="45">
          <cell r="B45">
            <v>26</v>
          </cell>
        </row>
        <row r="46">
          <cell r="B46">
            <v>27</v>
          </cell>
        </row>
        <row r="47">
          <cell r="B47">
            <v>28</v>
          </cell>
        </row>
        <row r="48">
          <cell r="D48" t="str">
            <v>Total Change orders</v>
          </cell>
          <cell r="E48">
            <v>0</v>
          </cell>
          <cell r="F48">
            <v>9840</v>
          </cell>
          <cell r="G48">
            <v>0</v>
          </cell>
          <cell r="H48">
            <v>5741</v>
          </cell>
          <cell r="I48">
            <v>100000</v>
          </cell>
          <cell r="J48">
            <v>609013</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2">
          <cell r="B2" t="str">
            <v>CLIENT :</v>
          </cell>
        </row>
      </sheetData>
      <sheetData sheetId="35">
        <row r="2">
          <cell r="B2" t="str">
            <v>CLIENT :</v>
          </cell>
        </row>
      </sheetData>
      <sheetData sheetId="36">
        <row r="2">
          <cell r="B2" t="str">
            <v>CLIENT :</v>
          </cell>
        </row>
      </sheetData>
      <sheetData sheetId="37">
        <row r="2">
          <cell r="B2" t="str">
            <v>CLIENT :</v>
          </cell>
        </row>
      </sheetData>
      <sheetData sheetId="38">
        <row r="2">
          <cell r="B2" t="str">
            <v>CLIENT :</v>
          </cell>
        </row>
      </sheetData>
      <sheetData sheetId="39">
        <row r="2">
          <cell r="B2" t="str">
            <v>CLIENT :</v>
          </cell>
        </row>
      </sheetData>
      <sheetData sheetId="40">
        <row r="2">
          <cell r="B2" t="str">
            <v>CLIENT :</v>
          </cell>
        </row>
      </sheetData>
      <sheetData sheetId="41">
        <row r="2">
          <cell r="B2" t="str">
            <v>CLIENT :</v>
          </cell>
        </row>
      </sheetData>
      <sheetData sheetId="42">
        <row r="2">
          <cell r="B2" t="str">
            <v>CLIENT :</v>
          </cell>
        </row>
      </sheetData>
      <sheetData sheetId="43"/>
      <sheetData sheetId="44">
        <row r="2">
          <cell r="B2" t="str">
            <v>CLIENT :</v>
          </cell>
        </row>
      </sheetData>
      <sheetData sheetId="45">
        <row r="2">
          <cell r="B2" t="str">
            <v>CLIENT :</v>
          </cell>
        </row>
      </sheetData>
      <sheetData sheetId="46" refreshError="1"/>
      <sheetData sheetId="47" refreshError="1"/>
      <sheetData sheetId="48" refreshError="1"/>
      <sheetData sheetId="49"/>
      <sheetData sheetId="50"/>
      <sheetData sheetId="51"/>
      <sheetData sheetId="52"/>
      <sheetData sheetId="53"/>
      <sheetData sheetId="54">
        <row r="2">
          <cell r="B2" t="str">
            <v>CLIENT :</v>
          </cell>
        </row>
      </sheetData>
      <sheetData sheetId="55">
        <row r="2">
          <cell r="B2" t="str">
            <v>CLIENT :</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ow r="2">
          <cell r="B2" t="str">
            <v>CLIENT :</v>
          </cell>
        </row>
      </sheetData>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ow r="2">
          <cell r="B2" t="str">
            <v>CLIENT :</v>
          </cell>
        </row>
      </sheetData>
      <sheetData sheetId="88"/>
      <sheetData sheetId="89"/>
      <sheetData sheetId="90"/>
      <sheetData sheetId="91"/>
      <sheetData sheetId="92"/>
      <sheetData sheetId="93"/>
      <sheetData sheetId="94"/>
      <sheetData sheetId="95"/>
      <sheetData sheetId="96" refreshError="1"/>
      <sheetData sheetId="97" refreshError="1"/>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refreshError="1"/>
      <sheetData sheetId="190" refreshError="1"/>
      <sheetData sheetId="191" refreshError="1"/>
      <sheetData sheetId="192"/>
      <sheetData sheetId="193"/>
      <sheetData sheetId="194"/>
      <sheetData sheetId="195"/>
      <sheetData sheetId="196"/>
      <sheetData sheetId="197"/>
      <sheetData sheetId="198"/>
      <sheetData sheetId="199">
        <row r="2">
          <cell r="B2" t="str">
            <v>CLIENT :</v>
          </cell>
        </row>
      </sheetData>
      <sheetData sheetId="200">
        <row r="2">
          <cell r="B2" t="str">
            <v>CLIENT :</v>
          </cell>
        </row>
      </sheetData>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row r="2">
          <cell r="B2" t="str">
            <v>CLIENT :</v>
          </cell>
        </row>
      </sheetData>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sheetData sheetId="406"/>
      <sheetData sheetId="407"/>
      <sheetData sheetId="408"/>
      <sheetData sheetId="409"/>
      <sheetData sheetId="410"/>
      <sheetData sheetId="4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 val="CONSTRUCTION COMPONENT"/>
      <sheetName val="MATRIX SUMMARY"/>
      <sheetName val="IMPROVEMENTS"/>
      <sheetName val="VARIANCES"/>
      <sheetName val="DESIGN COMPONENT"/>
      <sheetName val="DCAG"/>
      <sheetName val="Construction Preambles"/>
      <sheetName val="Construction Information"/>
      <sheetName val="ASSET RENEWAL COMPONENT"/>
      <sheetName val="Substructure(Model)"/>
      <sheetName val="Frame,Floors,Roof,Stairs(Model)"/>
      <sheetName val="Ext. Walls,Windows,Doors(Model)"/>
      <sheetName val="Internal Walls,Doors(Model)"/>
      <sheetName val="Finishes(Model)"/>
      <sheetName val="Fittings &amp; Furnishings(Model)"/>
      <sheetName val="Plumbing Services(Model)"/>
      <sheetName val="Mechanical Part 1(Model)"/>
      <sheetName val="Mechanical Part 2(Model)"/>
      <sheetName val="Mechanical Part 3(Model)"/>
      <sheetName val="Electrical(Model)"/>
      <sheetName val="Special &amp; BWICS(Model)"/>
      <sheetName val="Siteworks(Model)"/>
      <sheetName val="Drainage,Ext.Services(Model)"/>
      <sheetName val="Preliminaries(Model)"/>
      <sheetName val="Substructure(Bid)"/>
      <sheetName val="Frame,Floors,Roof,Stairs(Bid)"/>
      <sheetName val="Ext. Walls,Windows,Doors(Bid)"/>
      <sheetName val="Internal Walls,Doors(Bid)"/>
      <sheetName val="Finishes(Bid)"/>
      <sheetName val="Fittings &amp; Furnishings(Bid)"/>
      <sheetName val="Plumbing Services(Bid)"/>
      <sheetName val="Mechanical Part 1(Bid)"/>
      <sheetName val="Mechanical Part 2(Bid)"/>
      <sheetName val="Mechanical Part 3(Bid)"/>
      <sheetName val="Electrical(Bid)"/>
      <sheetName val="Siteworks(Bid)"/>
      <sheetName val="Drainage,Ext.Services(Bid)"/>
      <sheetName val="Special &amp; BWICS(Bid)"/>
      <sheetName val="Preliminaries(Bid)"/>
      <sheetName val="FACILITIES COMPONENT"/>
      <sheetName val="ESTATE SERVICES"/>
      <sheetName val="EQUIPMENT MAINTENANCE"/>
      <sheetName val="GROUNDS &amp; GARDENS MAINTENANCE"/>
      <sheetName val="INFORMATION TECHNOLOGY"/>
      <sheetName val="TRANSPORT SERVICES"/>
      <sheetName val="SECURITY &amp; CAR PARKING SERVICES"/>
      <sheetName val="CATERING SERVICES"/>
      <sheetName val="CAR PARKING SERVICES"/>
      <sheetName val="TELECOMMUNICATIONS"/>
      <sheetName val="ENERGY &amp; UTILITIES"/>
      <sheetName val="WASTE DISPOSAL SERVICES"/>
      <sheetName val="LINEN SERVICES"/>
      <sheetName val="RECEPTION SERVICES"/>
      <sheetName val="PORTERING SERVICES"/>
      <sheetName val="DOMESTIC SERVICES"/>
      <sheetName val="STERILE SUPPLY SERVICES,SSD"/>
      <sheetName val="HELPDESK SERVICE"/>
      <sheetName val="COURIER SERVICES"/>
      <sheetName val="PEST CONTROL SERVICES"/>
      <sheetName val="STORES SERVICES"/>
      <sheetName val="POSTAL SERVICES"/>
      <sheetName val="RESIDENTIAL SERVICES"/>
      <sheetName val="DAY NURSERY &amp; CRECHE SERVICES"/>
      <sheetName val="WARD HOSTESS SERVICES"/>
      <sheetName val="RISK COMPONENT"/>
      <sheetName val="Risk Matrix"/>
      <sheetName val="FINANCE COMPONENT"/>
      <sheetName val="Summary"/>
      <sheetName val="Appendix A.1"/>
      <sheetName val="Appendix A.2"/>
      <sheetName val="Appendix A.3"/>
      <sheetName val="Appendix A.4"/>
      <sheetName val="Appendix A.5"/>
      <sheetName val="Appendix A.6"/>
      <sheetName val="Appendix A.7"/>
      <sheetName val="Input"/>
      <sheetName val="Components"/>
      <sheetName val="Sheet2"/>
      <sheetName val="MATRIX_SUMMARY"/>
      <sheetName val="DESIGN_COMPONENT"/>
      <sheetName val="CONSTRUCTION_COMPONENT"/>
      <sheetName val="Construction_Preambles"/>
      <sheetName val="Construction_Information"/>
      <sheetName val="ASSET_RENEWAL_COMPONENT"/>
      <sheetName val="Ext__Walls,Windows,Doors(Model)"/>
      <sheetName val="Internal_Walls,Doors(Model)"/>
      <sheetName val="Fittings_&amp;_Furnishings(Model)"/>
      <sheetName val="Plumbing_Services(Model)"/>
      <sheetName val="Mechanical_Part_1(Model)"/>
      <sheetName val="Mechanical_Part_2(Model)"/>
      <sheetName val="Mechanical_Part_3(Model)"/>
      <sheetName val="Special_&amp;_BWICS(Model)"/>
      <sheetName val="Drainage,Ext_Services(Model)"/>
      <sheetName val="Ext__Walls,Windows,Doors(Bid)"/>
      <sheetName val="Internal_Walls,Doors(Bid)"/>
      <sheetName val="Fittings_&amp;_Furnishings(Bid)"/>
      <sheetName val="Plumbing_Services(Bid)"/>
      <sheetName val="Mechanical_Part_1(Bid)"/>
      <sheetName val="Mechanical_Part_2(Bid)"/>
      <sheetName val="Mechanical_Part_3(Bid)"/>
      <sheetName val="Drainage,Ext_Services(Bid)"/>
      <sheetName val="Special_&amp;_BWICS(Bid)"/>
      <sheetName val="FACILITIES_COMPONENT"/>
      <sheetName val="ESTATE_SERVICES"/>
      <sheetName val="EQUIPMENT_MAINTENANCE"/>
      <sheetName val="GROUNDS_&amp;_GARDENS_MAINTENANCE"/>
      <sheetName val="INFORMATION_TECHNOLOGY"/>
      <sheetName val="TRANSPORT_SERVICES"/>
      <sheetName val="SECURITY_&amp;_CAR_PARKING_SERVICES"/>
      <sheetName val="CATERING_SERVICES"/>
      <sheetName val="CAR_PARKING_SERVICES"/>
      <sheetName val="ENERGY_&amp;_UTILITIES"/>
      <sheetName val="WASTE_DISPOSAL_SERVICES"/>
      <sheetName val="LINEN_SERVICES"/>
      <sheetName val="RECEPTION_SERVICES"/>
      <sheetName val="PORTERING_SERVICES"/>
      <sheetName val="DOMESTIC_SERVICES"/>
      <sheetName val="STERILE_SUPPLY_SERVICES,SSD"/>
      <sheetName val="HELPDESK_SERVICE"/>
      <sheetName val="COURIER_SERVICES"/>
      <sheetName val="PEST_CONTROL_SERVICES"/>
      <sheetName val="STORES_SERVICES"/>
      <sheetName val="POSTAL_SERVICES"/>
      <sheetName val="RESIDENTIAL_SERVICES"/>
      <sheetName val="DAY_NURSERY_&amp;_CRECHE_SERVICES"/>
      <sheetName val="WARD_HOSTESS_SERVICES"/>
      <sheetName val="RISK_COMPONENT"/>
      <sheetName val="Risk_Matrix"/>
      <sheetName val="FINANCE_COMPONENT"/>
      <sheetName val="Appendix_A_1"/>
      <sheetName val="Appendix_A_2"/>
      <sheetName val="Appendix_A_3"/>
      <sheetName val="Appendix_A_4"/>
      <sheetName val="Appendix_A_5"/>
      <sheetName val="Appendix_A_6"/>
      <sheetName val="Appendix_A_7"/>
      <sheetName val="MATRIX_SUMMARY1"/>
      <sheetName val="DESIGN_COMPONENT1"/>
      <sheetName val="CONSTRUCTION_COMPONENT1"/>
      <sheetName val="Construction_Preambles1"/>
      <sheetName val="Construction_Information1"/>
      <sheetName val="ASSET_RENEWAL_COMPONENT1"/>
      <sheetName val="Ext__Walls,Windows,Doors(Model1"/>
      <sheetName val="Internal_Walls,Doors(Model)1"/>
      <sheetName val="Fittings_&amp;_Furnishings(Model)1"/>
      <sheetName val="Plumbing_Services(Model)1"/>
      <sheetName val="Mechanical_Part_1(Model)1"/>
      <sheetName val="Mechanical_Part_2(Model)1"/>
      <sheetName val="Mechanical_Part_3(Model)1"/>
      <sheetName val="Special_&amp;_BWICS(Model)1"/>
      <sheetName val="Drainage,Ext_Services(Model)1"/>
      <sheetName val="Ext__Walls,Windows,Doors(Bid)1"/>
      <sheetName val="Internal_Walls,Doors(Bid)1"/>
      <sheetName val="Fittings_&amp;_Furnishings(Bid)1"/>
      <sheetName val="Plumbing_Services(Bid)1"/>
      <sheetName val="Mechanical_Part_1(Bid)1"/>
      <sheetName val="Mechanical_Part_2(Bid)1"/>
      <sheetName val="Mechanical_Part_3(Bid)1"/>
      <sheetName val="Drainage,Ext_Services(Bid)1"/>
      <sheetName val="Special_&amp;_BWICS(Bid)1"/>
      <sheetName val="FACILITIES_COMPONENT1"/>
      <sheetName val="ESTATE_SERVICES1"/>
      <sheetName val="EQUIPMENT_MAINTENANCE1"/>
      <sheetName val="GROUNDS_&amp;_GARDENS_MAINTENANCE1"/>
      <sheetName val="INFORMATION_TECHNOLOGY1"/>
      <sheetName val="TRANSPORT_SERVICES1"/>
      <sheetName val="SECURITY_&amp;_CAR_PARKING_SERVICE1"/>
      <sheetName val="CATERING_SERVICES1"/>
      <sheetName val="CAR_PARKING_SERVICES1"/>
      <sheetName val="ENERGY_&amp;_UTILITIES1"/>
      <sheetName val="WASTE_DISPOSAL_SERVICES1"/>
      <sheetName val="LINEN_SERVICES1"/>
      <sheetName val="RECEPTION_SERVICES1"/>
      <sheetName val="PORTERING_SERVICES1"/>
      <sheetName val="DOMESTIC_SERVICES1"/>
      <sheetName val="STERILE_SUPPLY_SERVICES,SSD1"/>
      <sheetName val="HELPDESK_SERVICE1"/>
      <sheetName val="COURIER_SERVICES1"/>
      <sheetName val="PEST_CONTROL_SERVICES1"/>
      <sheetName val="STORES_SERVICES1"/>
      <sheetName val="POSTAL_SERVICES1"/>
      <sheetName val="RESIDENTIAL_SERVICES1"/>
      <sheetName val="DAY_NURSERY_&amp;_CRECHE_SERVICES1"/>
      <sheetName val="WARD_HOSTESS_SERVICES1"/>
      <sheetName val="RISK_COMPONENT1"/>
      <sheetName val="Risk_Matrix1"/>
      <sheetName val="FINANCE_COMPONENT1"/>
      <sheetName val="Appendix_A_11"/>
      <sheetName val="Appendix_A_21"/>
      <sheetName val="Appendix_A_31"/>
      <sheetName val="Appendix_A_41"/>
      <sheetName val="Appendix_A_51"/>
      <sheetName val="Appendix_A_61"/>
      <sheetName val="Appendix_A_71"/>
      <sheetName val="MATRIX_SUMMARY2"/>
      <sheetName val="DESIGN_COMPONENT2"/>
      <sheetName val="CONSTRUCTION_COMPONENT2"/>
      <sheetName val="Construction_Preambles2"/>
      <sheetName val="Construction_Information2"/>
      <sheetName val="ASSET_RENEWAL_COMPONENT2"/>
      <sheetName val="Ext__Walls,Windows,Doors(Model2"/>
      <sheetName val="Internal_Walls,Doors(Model)2"/>
      <sheetName val="Fittings_&amp;_Furnishings(Model)2"/>
      <sheetName val="Plumbing_Services(Model)2"/>
      <sheetName val="Mechanical_Part_1(Model)2"/>
      <sheetName val="Mechanical_Part_2(Model)2"/>
      <sheetName val="Mechanical_Part_3(Model)2"/>
      <sheetName val="Special_&amp;_BWICS(Model)2"/>
      <sheetName val="Drainage,Ext_Services(Model)2"/>
      <sheetName val="Ext__Walls,Windows,Doors(Bid)2"/>
      <sheetName val="Internal_Walls,Doors(Bid)2"/>
      <sheetName val="Fittings_&amp;_Furnishings(Bid)2"/>
      <sheetName val="Plumbing_Services(Bid)2"/>
      <sheetName val="Mechanical_Part_1(Bid)2"/>
      <sheetName val="Mechanical_Part_2(Bid)2"/>
      <sheetName val="Mechanical_Part_3(Bid)2"/>
      <sheetName val="Drainage,Ext_Services(Bid)2"/>
      <sheetName val="Special_&amp;_BWICS(Bid)2"/>
      <sheetName val="FACILITIES_COMPONENT2"/>
      <sheetName val="ESTATE_SERVICES2"/>
      <sheetName val="EQUIPMENT_MAINTENANCE2"/>
      <sheetName val="GROUNDS_&amp;_GARDENS_MAINTENANCE2"/>
      <sheetName val="INFORMATION_TECHNOLOGY2"/>
      <sheetName val="TRANSPORT_SERVICES2"/>
      <sheetName val="SECURITY_&amp;_CAR_PARKING_SERVICE2"/>
      <sheetName val="CATERING_SERVICES2"/>
      <sheetName val="CAR_PARKING_SERVICES2"/>
      <sheetName val="ENERGY_&amp;_UTILITIES2"/>
      <sheetName val="WASTE_DISPOSAL_SERVICES2"/>
      <sheetName val="LINEN_SERVICES2"/>
      <sheetName val="RECEPTION_SERVICES2"/>
      <sheetName val="PORTERING_SERVICES2"/>
      <sheetName val="DOMESTIC_SERVICES2"/>
      <sheetName val="STERILE_SUPPLY_SERVICES,SSD2"/>
      <sheetName val="HELPDESK_SERVICE2"/>
      <sheetName val="COURIER_SERVICES2"/>
      <sheetName val="PEST_CONTROL_SERVICES2"/>
      <sheetName val="STORES_SERVICES2"/>
      <sheetName val="POSTAL_SERVICES2"/>
      <sheetName val="RESIDENTIAL_SERVICES2"/>
      <sheetName val="DAY_NURSERY_&amp;_CRECHE_SERVICES2"/>
      <sheetName val="WARD_HOSTESS_SERVICES2"/>
      <sheetName val="RISK_COMPONENT2"/>
      <sheetName val="Risk_Matrix2"/>
      <sheetName val="FINANCE_COMPONENT2"/>
      <sheetName val="Appendix_A_12"/>
      <sheetName val="Appendix_A_22"/>
      <sheetName val="Appendix_A_32"/>
      <sheetName val="Appendix_A_42"/>
      <sheetName val="Appendix_A_52"/>
      <sheetName val="Appendix_A_62"/>
      <sheetName val="Appendix_A_72"/>
      <sheetName val="Fill this out first..."/>
      <sheetName val="SITE OVERHEADS"/>
      <sheetName val="Data"/>
      <sheetName val="Lead"/>
      <sheetName val="MATRIX_SUMMARY3"/>
      <sheetName val="DESIGN_COMPONENT3"/>
      <sheetName val="CONSTRUCTION_COMPONENT3"/>
      <sheetName val="Construction_Preambles3"/>
      <sheetName val="Construction_Information3"/>
      <sheetName val="ASSET_RENEWAL_COMPONENT3"/>
      <sheetName val="Ext__Walls,Windows,Doors(Model3"/>
      <sheetName val="Internal_Walls,Doors(Model)3"/>
      <sheetName val="Fittings_&amp;_Furnishings(Model)3"/>
      <sheetName val="Plumbing_Services(Model)3"/>
      <sheetName val="Mechanical_Part_1(Model)3"/>
      <sheetName val="Mechanical_Part_2(Model)3"/>
      <sheetName val="Mechanical_Part_3(Model)3"/>
      <sheetName val="Special_&amp;_BWICS(Model)3"/>
      <sheetName val="Drainage,Ext_Services(Model)3"/>
      <sheetName val="Ext__Walls,Windows,Doors(Bid)3"/>
      <sheetName val="Internal_Walls,Doors(Bid)3"/>
      <sheetName val="Fittings_&amp;_Furnishings(Bid)3"/>
      <sheetName val="Plumbing_Services(Bid)3"/>
      <sheetName val="Mechanical_Part_1(Bid)3"/>
      <sheetName val="Mechanical_Part_2(Bid)3"/>
      <sheetName val="Mechanical_Part_3(Bid)3"/>
      <sheetName val="Drainage,Ext_Services(Bid)3"/>
      <sheetName val="Special_&amp;_BWICS(Bid)3"/>
      <sheetName val="FACILITIES_COMPONENT3"/>
      <sheetName val="ESTATE_SERVICES3"/>
      <sheetName val="EQUIPMENT_MAINTENANCE3"/>
      <sheetName val="GROUNDS_&amp;_GARDENS_MAINTENANCE3"/>
      <sheetName val="INFORMATION_TECHNOLOGY3"/>
      <sheetName val="TRANSPORT_SERVICES3"/>
      <sheetName val="SECURITY_&amp;_CAR_PARKING_SERVICE3"/>
      <sheetName val="CATERING_SERVICES3"/>
      <sheetName val="CAR_PARKING_SERVICES3"/>
      <sheetName val="ENERGY_&amp;_UTILITIES3"/>
      <sheetName val="WASTE_DISPOSAL_SERVICES3"/>
      <sheetName val="LINEN_SERVICES3"/>
      <sheetName val="RECEPTION_SERVICES3"/>
      <sheetName val="PORTERING_SERVICES3"/>
      <sheetName val="DOMESTIC_SERVICES3"/>
      <sheetName val="STERILE_SUPPLY_SERVICES,SSD3"/>
      <sheetName val="HELPDESK_SERVICE3"/>
      <sheetName val="COURIER_SERVICES3"/>
      <sheetName val="PEST_CONTROL_SERVICES3"/>
      <sheetName val="STORES_SERVICES3"/>
      <sheetName val="POSTAL_SERVICES3"/>
      <sheetName val="RESIDENTIAL_SERVICES3"/>
      <sheetName val="DAY_NURSERY_&amp;_CRECHE_SERVICES3"/>
      <sheetName val="WARD_HOSTESS_SERVICES3"/>
      <sheetName val="RISK_COMPONENT3"/>
      <sheetName val="Risk_Matrix3"/>
      <sheetName val="FINANCE_COMPONENT3"/>
      <sheetName val="Appendix_A_13"/>
      <sheetName val="Appendix_A_23"/>
      <sheetName val="Appendix_A_33"/>
      <sheetName val="Appendix_A_43"/>
      <sheetName val="Appendix_A_53"/>
      <sheetName val="Appendix_A_63"/>
      <sheetName val="Appendix_A_73"/>
    </sheetNames>
    <sheetDataSet>
      <sheetData sheetId="0" refreshError="1">
        <row r="3">
          <cell r="C3">
            <v>0.06</v>
          </cell>
        </row>
        <row r="4">
          <cell r="C4" t="str">
            <v>A</v>
          </cell>
        </row>
        <row r="6">
          <cell r="C6" t="str">
            <v>A1 ACUTE HOSPITAL - PFI</v>
          </cell>
        </row>
        <row r="7">
          <cell r="C7">
            <v>7.4999999999999997E-2</v>
          </cell>
        </row>
      </sheetData>
      <sheetData sheetId="1" refreshError="1">
        <row r="53">
          <cell r="G53">
            <v>16439.099999999999</v>
          </cell>
        </row>
      </sheetData>
      <sheetData sheetId="2"/>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row r="53">
          <cell r="G53">
            <v>16439.099999999999</v>
          </cell>
        </row>
      </sheetData>
      <sheetData sheetId="81">
        <row r="53">
          <cell r="G53">
            <v>16439.099999999999</v>
          </cell>
        </row>
      </sheetData>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refreshError="1"/>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refreshError="1"/>
      <sheetData sheetId="254" refreshError="1"/>
      <sheetData sheetId="255" refreshError="1"/>
      <sheetData sheetId="256" refreshError="1"/>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QA"/>
      <sheetName val="Executive Summary"/>
      <sheetName val="Elemental Summary 1"/>
      <sheetName val="Pricing Basis"/>
      <sheetName val="Key Prinicples"/>
      <sheetName val="Elemental Breakdown"/>
      <sheetName val="Option Summary"/>
      <sheetName val="Sheet6"/>
      <sheetName val="Elemental Summary"/>
      <sheetName val="Elemental Sum metsec"/>
      <sheetName val="Area Schedule L7 Rest"/>
      <sheetName val="scheme changes L7 rest"/>
      <sheetName val="scheme changes GF rest"/>
      <sheetName val="changes GF rest metsec"/>
      <sheetName val="NRM Breakdown"/>
      <sheetName val="Detailed Breakdown"/>
      <sheetName val="Option Analysis"/>
      <sheetName val="4M HOTEL"/>
      <sheetName val="Tennant Variation Log"/>
      <sheetName val="Key Change Summary"/>
      <sheetName val="VE &amp; Opp"/>
      <sheetName val="Area Schedule"/>
      <sheetName val="Keyhole at GF"/>
      <sheetName val="7M GF"/>
      <sheetName val="Increase to 4KN"/>
      <sheetName val="Column Free Office"/>
      <sheetName val="Controlled Vents"/>
      <sheetName val="June 12 Cato Breakdown"/>
      <sheetName val="Sheet2"/>
      <sheetName val="External walls"/>
      <sheetName val="Doors measure"/>
      <sheetName val="Subs measure"/>
      <sheetName val="Conc Calcs"/>
      <sheetName val="Frame"/>
      <sheetName val="Internal walls"/>
      <sheetName val="Finishes"/>
      <sheetName val="CW to FF"/>
      <sheetName val="8M 12F"/>
      <sheetName val="Sheet1"/>
      <sheetName val="Template"/>
      <sheetName val="Sheet4"/>
    </sheetNames>
    <sheetDataSet>
      <sheetData sheetId="0"/>
      <sheetData sheetId="1"/>
      <sheetData sheetId="2"/>
      <sheetData sheetId="3"/>
      <sheetData sheetId="4"/>
      <sheetData sheetId="5"/>
      <sheetData sheetId="6">
        <row r="6">
          <cell r="M6" t="e">
            <v>#REF!</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ruction"/>
      <sheetName val="Summary2"/>
      <sheetName val="Other Costs"/>
      <sheetName val="FitOut"/>
      <sheetName val="SUMMARY"/>
      <sheetName val="procurement contingency"/>
      <sheetName val="Chart1"/>
      <sheetName val="Sheet2"/>
      <sheetName val="Other_Costs"/>
      <sheetName val="procurement_contingency"/>
      <sheetName val="CASHFL1"/>
      <sheetName val="(1) Construction"/>
      <sheetName val="(2) Furniture"/>
      <sheetName val="(3) AV"/>
      <sheetName val="(4) Fees"/>
      <sheetName val="(5) On Costs"/>
      <sheetName val="(6) Cont"/>
      <sheetName val="(7) Retail Contribution"/>
      <sheetName val="(8) VAT"/>
      <sheetName val="(9) IT"/>
      <sheetName val="(10) VAT"/>
      <sheetName val="Cashflow"/>
      <sheetName val="Commitment Schedule"/>
      <sheetName val="Sch. Areas"/>
      <sheetName val="Data"/>
      <sheetName val="(1)_Construction"/>
      <sheetName val="(2)_Furniture"/>
      <sheetName val="(3)_AV"/>
      <sheetName val="(4)_Fees"/>
      <sheetName val="(5)_On_Costs"/>
      <sheetName val="(6)_Cont"/>
      <sheetName val="(7)_Retail_Contribution"/>
      <sheetName val="(8)_VAT"/>
      <sheetName val="(9)_IT"/>
      <sheetName val="(10)_VAT"/>
      <sheetName val="Commitment_Schedule"/>
      <sheetName val="TI"/>
      <sheetName val=" Summary base bid"/>
      <sheetName val="6 - Sum"/>
      <sheetName val="Other_Costs1"/>
      <sheetName val="procurement_contingency1"/>
      <sheetName val="(1)_Construction1"/>
      <sheetName val="(2)_Furniture1"/>
      <sheetName val="(3)_AV1"/>
      <sheetName val="(4)_Fees1"/>
      <sheetName val="(5)_On_Costs1"/>
      <sheetName val="(6)_Cont1"/>
      <sheetName val="(7)_Retail_Contribution1"/>
      <sheetName val="(8)_VAT1"/>
      <sheetName val="(9)_IT1"/>
      <sheetName val="(10)_VAT1"/>
      <sheetName val="Commitment_Schedule1"/>
      <sheetName val="CBS"/>
      <sheetName val="Tender Settlement"/>
      <sheetName val="Validation Data"/>
      <sheetName val="Control"/>
      <sheetName val="Other_Costs2"/>
      <sheetName val="procurement_contingency2"/>
      <sheetName val="Sch__Areas"/>
      <sheetName val="1"/>
      <sheetName val="Modified Store"/>
      <sheetName val="Boq"/>
      <sheetName val="Assump_Input"/>
      <sheetName val="Economics"/>
      <sheetName val="Capital Expenditure"/>
      <sheetName val="(1)_Construction2"/>
      <sheetName val="(2)_Furniture2"/>
      <sheetName val="(3)_AV2"/>
      <sheetName val="(4)_Fees2"/>
      <sheetName val="(5)_On_Costs2"/>
      <sheetName val="(6)_Cont2"/>
      <sheetName val="(7)_Retail_Contribution2"/>
      <sheetName val="(8)_VAT2"/>
      <sheetName val="(9)_IT2"/>
      <sheetName val="(10)_VAT2"/>
      <sheetName val="Commitment_Schedule2"/>
      <sheetName val="Other_Costs4"/>
      <sheetName val="procurement_contingency4"/>
      <sheetName val="Sch__Areas2"/>
      <sheetName val="(1)_Construction4"/>
      <sheetName val="(2)_Furniture4"/>
      <sheetName val="(3)_AV4"/>
      <sheetName val="(4)_Fees4"/>
      <sheetName val="(5)_On_Costs4"/>
      <sheetName val="(6)_Cont4"/>
      <sheetName val="(7)_Retail_Contribution4"/>
      <sheetName val="(8)_VAT4"/>
      <sheetName val="(9)_IT4"/>
      <sheetName val="(10)_VAT4"/>
      <sheetName val="Commitment_Schedule4"/>
      <sheetName val="_Summary_base_bid1"/>
      <sheetName val="6_-_Sum1"/>
      <sheetName val="Other_Costs3"/>
      <sheetName val="procurement_contingency3"/>
      <sheetName val="Sch__Areas1"/>
      <sheetName val="(1)_Construction3"/>
      <sheetName val="(2)_Furniture3"/>
      <sheetName val="(3)_AV3"/>
      <sheetName val="(4)_Fees3"/>
      <sheetName val="(5)_On_Costs3"/>
      <sheetName val="(6)_Cont3"/>
      <sheetName val="(7)_Retail_Contribution3"/>
      <sheetName val="(8)_VAT3"/>
      <sheetName val="(9)_IT3"/>
      <sheetName val="(10)_VAT3"/>
      <sheetName val="Commitment_Schedule3"/>
      <sheetName val="_Summary_base_bid"/>
      <sheetName val="6_-_Sum"/>
      <sheetName val="Validation_Data"/>
      <sheetName val="Model"/>
      <sheetName val="CONSTRUCTION COMPONENT"/>
      <sheetName val="BOQ_Direct_selling cost"/>
      <sheetName val="Site Dev BOQ"/>
      <sheetName val="Fill this out first..."/>
      <sheetName val="Appendix A.2"/>
      <sheetName val="Other_Costs5"/>
      <sheetName val="procurement_contingency5"/>
      <sheetName val="(1)_Construction5"/>
      <sheetName val="(2)_Furniture5"/>
      <sheetName val="(3)_AV5"/>
      <sheetName val="(4)_Fees5"/>
      <sheetName val="(5)_On_Costs5"/>
      <sheetName val="(6)_Cont5"/>
      <sheetName val="(7)_Retail_Contribution5"/>
      <sheetName val="(8)_VAT5"/>
      <sheetName val="(9)_IT5"/>
      <sheetName val="(10)_VAT5"/>
      <sheetName val="Commitment_Schedule5"/>
      <sheetName val="Other_Costs6"/>
      <sheetName val="procurement_contingency6"/>
      <sheetName val="(1)_Construction6"/>
      <sheetName val="(2)_Furniture6"/>
      <sheetName val="(3)_AV6"/>
      <sheetName val="(4)_Fees6"/>
      <sheetName val="(5)_On_Costs6"/>
      <sheetName val="(6)_Cont6"/>
      <sheetName val="(7)_Retail_Contribution6"/>
      <sheetName val="(8)_VAT6"/>
      <sheetName val="(9)_IT6"/>
      <sheetName val="(10)_VAT6"/>
      <sheetName val="Commitment_Schedule6"/>
      <sheetName val="Other_Costs7"/>
      <sheetName val="procurement_contingency7"/>
      <sheetName val="Sch__Areas3"/>
      <sheetName val="(1)_Construction7"/>
      <sheetName val="(2)_Furniture7"/>
      <sheetName val="(3)_AV7"/>
      <sheetName val="(4)_Fees7"/>
      <sheetName val="(5)_On_Costs7"/>
      <sheetName val="(6)_Cont7"/>
      <sheetName val="(7)_Retail_Contribution7"/>
      <sheetName val="(8)_VAT7"/>
      <sheetName val="(9)_IT7"/>
      <sheetName val="(10)_VAT7"/>
      <sheetName val="Commitment_Schedule7"/>
      <sheetName val="Other_Costs8"/>
      <sheetName val="procurement_contingency8"/>
      <sheetName val="(1)_Construction8"/>
      <sheetName val="(2)_Furniture8"/>
      <sheetName val="(3)_AV8"/>
      <sheetName val="(4)_Fees8"/>
      <sheetName val="(5)_On_Costs8"/>
      <sheetName val="(6)_Cont8"/>
      <sheetName val="(7)_Retail_Contribution8"/>
      <sheetName val="(8)_VAT8"/>
      <sheetName val="(9)_IT8"/>
      <sheetName val="(10)_VAT8"/>
      <sheetName val="Commitment_Schedule8"/>
      <sheetName val="Other_Costs9"/>
      <sheetName val="procurement_contingency9"/>
      <sheetName val="Sch__Areas4"/>
      <sheetName val="(1)_Construction9"/>
      <sheetName val="(2)_Furniture9"/>
      <sheetName val="(3)_AV9"/>
      <sheetName val="(4)_Fees9"/>
      <sheetName val="(5)_On_Costs9"/>
      <sheetName val="(6)_Cont9"/>
      <sheetName val="(7)_Retail_Contribution9"/>
      <sheetName val="(8)_VAT9"/>
      <sheetName val="(9)_IT9"/>
      <sheetName val="(10)_VAT9"/>
      <sheetName val="Commitment_Schedule9"/>
      <sheetName val="Other_Costs10"/>
      <sheetName val="procurement_contingency10"/>
      <sheetName val="Sch__Areas5"/>
      <sheetName val="(1)_Construction10"/>
      <sheetName val="(2)_Furniture10"/>
      <sheetName val="(3)_AV10"/>
      <sheetName val="(4)_Fees10"/>
      <sheetName val="(5)_On_Costs10"/>
      <sheetName val="(6)_Cont10"/>
      <sheetName val="(7)_Retail_Contribution10"/>
      <sheetName val="(8)_VAT10"/>
      <sheetName val="(9)_IT10"/>
      <sheetName val="(10)_VAT10"/>
      <sheetName val="Commitment_Schedule10"/>
      <sheetName val="Fill Platform Pricing "/>
      <sheetName val="Canopy Pricing"/>
      <sheetName val="Stepsafe Platform Pricing"/>
      <sheetName val="Basis"/>
      <sheetName val="w't table"/>
      <sheetName val="Chennai"/>
      <sheetName val="Register"/>
      <sheetName val="RA-markate"/>
      <sheetName val="Civil Boq"/>
      <sheetName val="Cat A Change Control"/>
      <sheetName val="예산서"/>
      <sheetName val="Fill_Platform_Pricing_"/>
      <sheetName val="Canopy_Pricing"/>
      <sheetName val="Stepsafe_Platform_Pricing"/>
      <sheetName val="Tender_Settlement"/>
      <sheetName val="Validation_Data1"/>
      <sheetName val="w't_table"/>
      <sheetName val="NPV"/>
      <sheetName val="Other_Costs11"/>
      <sheetName val="procurement_contingency11"/>
      <sheetName val="(1)_Construction11"/>
      <sheetName val="(2)_Furniture11"/>
      <sheetName val="(3)_AV11"/>
      <sheetName val="(4)_Fees11"/>
      <sheetName val="(5)_On_Costs11"/>
      <sheetName val="(6)_Cont11"/>
      <sheetName val="(7)_Retail_Contribution11"/>
      <sheetName val="(8)_VAT11"/>
      <sheetName val="(9)_IT11"/>
      <sheetName val="(10)_VAT11"/>
      <sheetName val="Commitment_Schedule11"/>
      <sheetName val="Sch__Areas6"/>
      <sheetName val="Other_Costs16"/>
      <sheetName val="procurement_contingency16"/>
      <sheetName val="Sch__Areas11"/>
      <sheetName val="(1)_Construction16"/>
      <sheetName val="(2)_Furniture16"/>
      <sheetName val="(3)_AV16"/>
      <sheetName val="(4)_Fees16"/>
      <sheetName val="(5)_On_Costs16"/>
      <sheetName val="(6)_Cont16"/>
      <sheetName val="(7)_Retail_Contribution16"/>
      <sheetName val="(8)_VAT16"/>
      <sheetName val="(9)_IT16"/>
      <sheetName val="(10)_VAT16"/>
      <sheetName val="Commitment_Schedule16"/>
      <sheetName val="_Summary_base_bid5"/>
      <sheetName val="6_-_Sum5"/>
      <sheetName val="Tender_Settlement5"/>
      <sheetName val="Validation_Data6"/>
      <sheetName val="Other_Costs12"/>
      <sheetName val="procurement_contingency12"/>
      <sheetName val="Sch__Areas7"/>
      <sheetName val="(1)_Construction12"/>
      <sheetName val="(2)_Furniture12"/>
      <sheetName val="(3)_AV12"/>
      <sheetName val="(4)_Fees12"/>
      <sheetName val="(5)_On_Costs12"/>
      <sheetName val="(6)_Cont12"/>
      <sheetName val="(7)_Retail_Contribution12"/>
      <sheetName val="(8)_VAT12"/>
      <sheetName val="(9)_IT12"/>
      <sheetName val="(10)_VAT12"/>
      <sheetName val="Commitment_Schedule12"/>
      <sheetName val="Tender_Settlement1"/>
      <sheetName val="Validation_Data2"/>
      <sheetName val="Other_Costs13"/>
      <sheetName val="procurement_contingency13"/>
      <sheetName val="Sch__Areas8"/>
      <sheetName val="(1)_Construction13"/>
      <sheetName val="(2)_Furniture13"/>
      <sheetName val="(3)_AV13"/>
      <sheetName val="(4)_Fees13"/>
      <sheetName val="(5)_On_Costs13"/>
      <sheetName val="(6)_Cont13"/>
      <sheetName val="(7)_Retail_Contribution13"/>
      <sheetName val="(8)_VAT13"/>
      <sheetName val="(9)_IT13"/>
      <sheetName val="(10)_VAT13"/>
      <sheetName val="Commitment_Schedule13"/>
      <sheetName val="_Summary_base_bid2"/>
      <sheetName val="6_-_Sum2"/>
      <sheetName val="Tender_Settlement2"/>
      <sheetName val="Validation_Data3"/>
      <sheetName val="Other_Costs14"/>
      <sheetName val="procurement_contingency14"/>
      <sheetName val="Sch__Areas9"/>
      <sheetName val="(1)_Construction14"/>
      <sheetName val="(2)_Furniture14"/>
      <sheetName val="(3)_AV14"/>
      <sheetName val="(4)_Fees14"/>
      <sheetName val="(5)_On_Costs14"/>
      <sheetName val="(6)_Cont14"/>
      <sheetName val="(7)_Retail_Contribution14"/>
      <sheetName val="(8)_VAT14"/>
      <sheetName val="(9)_IT14"/>
      <sheetName val="(10)_VAT14"/>
      <sheetName val="Commitment_Schedule14"/>
      <sheetName val="_Summary_base_bid3"/>
      <sheetName val="6_-_Sum3"/>
      <sheetName val="Tender_Settlement3"/>
      <sheetName val="Validation_Data4"/>
      <sheetName val="Other_Costs15"/>
      <sheetName val="procurement_contingency15"/>
      <sheetName val="Sch__Areas10"/>
      <sheetName val="(1)_Construction15"/>
      <sheetName val="(2)_Furniture15"/>
      <sheetName val="(3)_AV15"/>
      <sheetName val="(4)_Fees15"/>
      <sheetName val="(5)_On_Costs15"/>
      <sheetName val="(6)_Cont15"/>
      <sheetName val="(7)_Retail_Contribution15"/>
      <sheetName val="(8)_VAT15"/>
      <sheetName val="(9)_IT15"/>
      <sheetName val="(10)_VAT15"/>
      <sheetName val="Commitment_Schedule15"/>
      <sheetName val="_Summary_base_bid4"/>
      <sheetName val="6_-_Sum4"/>
      <sheetName val="Tender_Settlement4"/>
      <sheetName val="Validation_Data5"/>
      <sheetName val="Other_Costs17"/>
      <sheetName val="procurement_contingency17"/>
      <sheetName val="Sch__Areas12"/>
      <sheetName val="(1)_Construction17"/>
      <sheetName val="(2)_Furniture17"/>
      <sheetName val="(3)_AV17"/>
      <sheetName val="(4)_Fees17"/>
      <sheetName val="(5)_On_Costs17"/>
      <sheetName val="(6)_Cont17"/>
      <sheetName val="(7)_Retail_Contribution17"/>
      <sheetName val="(8)_VAT17"/>
      <sheetName val="(9)_IT17"/>
      <sheetName val="(10)_VAT17"/>
      <sheetName val="Commitment_Schedule17"/>
      <sheetName val="_Summary_base_bid6"/>
      <sheetName val="6_-_Sum6"/>
      <sheetName val="Tender_Settlement6"/>
      <sheetName val="Validation_Data7"/>
      <sheetName val="Appendix_A_2"/>
      <sheetName val="Other_Costs18"/>
      <sheetName val="procurement_contingency18"/>
      <sheetName val="Sch__Areas13"/>
      <sheetName val="(1)_Construction18"/>
      <sheetName val="(2)_Furniture18"/>
      <sheetName val="(3)_AV18"/>
      <sheetName val="(4)_Fees18"/>
      <sheetName val="(5)_On_Costs18"/>
      <sheetName val="(6)_Cont18"/>
      <sheetName val="(7)_Retail_Contribution18"/>
      <sheetName val="(8)_VAT18"/>
      <sheetName val="(9)_IT18"/>
      <sheetName val="(10)_VAT18"/>
      <sheetName val="Commitment_Schedule18"/>
      <sheetName val="_Summary_base_bid7"/>
      <sheetName val="6_-_Sum7"/>
      <sheetName val="Tender_Settlement7"/>
      <sheetName val="Validation_Data8"/>
      <sheetName val="Other_Costs19"/>
      <sheetName val="procurement_contingency19"/>
      <sheetName val="Sch__Areas14"/>
      <sheetName val="(1)_Construction19"/>
      <sheetName val="(2)_Furniture19"/>
      <sheetName val="(3)_AV19"/>
      <sheetName val="(4)_Fees19"/>
      <sheetName val="(5)_On_Costs19"/>
      <sheetName val="(6)_Cont19"/>
      <sheetName val="(7)_Retail_Contribution19"/>
      <sheetName val="(8)_VAT19"/>
      <sheetName val="(9)_IT19"/>
      <sheetName val="(10)_VAT19"/>
      <sheetName val="Commitment_Schedule19"/>
      <sheetName val="_Summary_base_bid8"/>
      <sheetName val="6_-_Sum8"/>
      <sheetName val="Tender_Settlement8"/>
      <sheetName val="Validation_Data9"/>
      <sheetName val="Appendix_A_21"/>
      <sheetName val="Other_Costs20"/>
      <sheetName val="procurement_contingency20"/>
      <sheetName val="(1)_Construction20"/>
      <sheetName val="(2)_Furniture20"/>
      <sheetName val="(3)_AV20"/>
      <sheetName val="(4)_Fees20"/>
      <sheetName val="(5)_On_Costs20"/>
      <sheetName val="(6)_Cont20"/>
      <sheetName val="(7)_Retail_Contribution20"/>
      <sheetName val="(8)_VAT20"/>
      <sheetName val="(9)_IT20"/>
      <sheetName val="(10)_VAT20"/>
      <sheetName val="Commitment_Schedule20"/>
      <sheetName val="Sch__Areas15"/>
      <sheetName val="_Summary_base_bid9"/>
      <sheetName val="6_-_Sum9"/>
      <sheetName val="Tender_Settlement9"/>
      <sheetName val="Validation_Data10"/>
      <sheetName val="Appendix_A_22"/>
      <sheetName val="Other_Costs21"/>
      <sheetName val="procurement_contingency21"/>
      <sheetName val="(1)_Construction21"/>
      <sheetName val="(2)_Furniture21"/>
      <sheetName val="(3)_AV21"/>
      <sheetName val="(4)_Fees21"/>
      <sheetName val="(5)_On_Costs21"/>
      <sheetName val="(6)_Cont21"/>
      <sheetName val="(7)_Retail_Contribution21"/>
      <sheetName val="(8)_VAT21"/>
      <sheetName val="(9)_IT21"/>
      <sheetName val="(10)_VAT21"/>
      <sheetName val="Commitment_Schedule21"/>
      <sheetName val="Sch__Areas16"/>
      <sheetName val="_Summary_base_bid10"/>
      <sheetName val="6_-_Sum10"/>
      <sheetName val="Tender_Settlement10"/>
      <sheetName val="Validation_Data11"/>
      <sheetName val="Appendix_A_23"/>
      <sheetName val="Other_Costs22"/>
      <sheetName val="procurement_contingency22"/>
      <sheetName val="(1)_Construction22"/>
      <sheetName val="(2)_Furniture22"/>
      <sheetName val="(3)_AV22"/>
      <sheetName val="(4)_Fees22"/>
      <sheetName val="(5)_On_Costs22"/>
      <sheetName val="(6)_Cont22"/>
      <sheetName val="(7)_Retail_Contribution22"/>
      <sheetName val="(8)_VAT22"/>
      <sheetName val="(9)_IT22"/>
      <sheetName val="(10)_VAT22"/>
      <sheetName val="Commitment_Schedule22"/>
      <sheetName val="Sch__Areas17"/>
      <sheetName val="_Summary_base_bid11"/>
      <sheetName val="6_-_Sum11"/>
      <sheetName val="Tender_Settlement11"/>
      <sheetName val="Validation_Data12"/>
      <sheetName val="Appendix_A_24"/>
      <sheetName val="CONSTRUCTION_COMPONENT"/>
      <sheetName val="Modified_Store"/>
      <sheetName val="BOQ_Direct_selling_cost"/>
      <sheetName val="Site_Dev_BOQ"/>
      <sheetName val="Fill_this_out_first___"/>
      <sheetName val="Cash Flow Forecast"/>
      <sheetName val="Cash Flow Fees Breakdown"/>
      <sheetName val="Orig Budget Cash Flow Forecast"/>
      <sheetName val="Graph"/>
      <sheetName val="Curves"/>
      <sheetName val="Capital_Expenditure"/>
      <sheetName val="Risk Levels"/>
      <sheetName val="Risk_Levels"/>
      <sheetName val="Validation_Data13"/>
      <sheetName val="Validation_Data14"/>
      <sheetName val="Tender_Settlement12"/>
      <sheetName val="Risk_Levels1"/>
      <sheetName val="Validation_Data15"/>
      <sheetName val="Tender_Settlement13"/>
      <sheetName val="Risk_Levels2"/>
      <sheetName val="Validation_Data16"/>
      <sheetName val="Tender_Settlement14"/>
      <sheetName val="Risk_Levels3"/>
      <sheetName val="Validation_Data17"/>
      <sheetName val="Tender_Settlement15"/>
      <sheetName val="Risk_Levels4"/>
      <sheetName val="1-1"/>
      <sheetName val="BSD (2)"/>
      <sheetName val="정부노임단가"/>
      <sheetName val="Building 1"/>
      <sheetName val="info"/>
      <sheetName val="Executive Summary"/>
      <sheetName val="Arch"/>
      <sheetName val="Basement Budget"/>
      <sheetName val="Headings"/>
      <sheetName val="Customize Your Purchase Order"/>
      <sheetName val="Chennai 450"/>
      <sheetName val="sq ftg detail"/>
      <sheetName val="lookup"/>
      <sheetName val="analysis"/>
      <sheetName val="Beam at Ground flr lvl(Steel)"/>
      <sheetName val="Civil_Boq"/>
      <sheetName val="Cat_A_Change_Control"/>
      <sheetName val="BSD_(2)"/>
      <sheetName val="Building_1"/>
      <sheetName val="Executive_Summary"/>
      <sheetName val="Basement_Budget"/>
      <sheetName val="5486"/>
      <sheetName val="Prelims value"/>
      <sheetName val="lookups"/>
      <sheetName val="Intro"/>
      <sheetName val="Controls"/>
      <sheetName val="MainSheet"/>
      <sheetName val="backup (2)"/>
      <sheetName val="Purchase-InUse DayMonthYear"/>
      <sheetName val="IM Plot 02 Summary"/>
      <sheetName val="IO Count Diag"/>
      <sheetName val="Customize Your Invoice"/>
      <sheetName val="Deprec."/>
      <sheetName val="DetEst"/>
      <sheetName val="labour"/>
      <sheetName val="S&amp;C"/>
      <sheetName val="Cover"/>
      <sheetName val="TBAL9697 -group wise  sdpl"/>
      <sheetName val="HEAD"/>
      <sheetName val="재1"/>
      <sheetName val="Sheet1"/>
      <sheetName val="THK"/>
      <sheetName val="switch"/>
      <sheetName val="InputPO_Del"/>
      <sheetName val="Estimate Build Up"/>
      <sheetName val="organi synthesis lab"/>
      <sheetName val="VARIABLE"/>
      <sheetName val="OC 17-04-06"/>
      <sheetName val="item"/>
      <sheetName val="Wordsdata"/>
    </sheetNames>
    <sheetDataSet>
      <sheetData sheetId="0" refreshError="1">
        <row r="36">
          <cell r="S36">
            <v>0</v>
          </cell>
        </row>
        <row r="37">
          <cell r="S37">
            <v>0</v>
          </cell>
        </row>
        <row r="38">
          <cell r="S38">
            <v>0</v>
          </cell>
        </row>
        <row r="39">
          <cell r="S39">
            <v>0</v>
          </cell>
        </row>
        <row r="40">
          <cell r="S40">
            <v>0</v>
          </cell>
        </row>
        <row r="41">
          <cell r="S41">
            <v>0</v>
          </cell>
        </row>
        <row r="42">
          <cell r="S42">
            <v>0</v>
          </cell>
        </row>
        <row r="43">
          <cell r="S43">
            <v>0</v>
          </cell>
        </row>
        <row r="44">
          <cell r="S44">
            <v>0</v>
          </cell>
        </row>
        <row r="45">
          <cell r="S45">
            <v>0</v>
          </cell>
        </row>
        <row r="46">
          <cell r="S46">
            <v>0</v>
          </cell>
        </row>
        <row r="47">
          <cell r="S47">
            <v>0</v>
          </cell>
        </row>
        <row r="48">
          <cell r="S48">
            <v>0</v>
          </cell>
        </row>
        <row r="49">
          <cell r="S49">
            <v>0</v>
          </cell>
        </row>
        <row r="50">
          <cell r="S50">
            <v>0</v>
          </cell>
        </row>
        <row r="51">
          <cell r="S51">
            <v>0</v>
          </cell>
        </row>
        <row r="52">
          <cell r="S52">
            <v>0</v>
          </cell>
        </row>
        <row r="53">
          <cell r="S53">
            <v>0</v>
          </cell>
        </row>
        <row r="54">
          <cell r="S54">
            <v>229551.91666666666</v>
          </cell>
        </row>
        <row r="55">
          <cell r="S55">
            <v>229551.91666666666</v>
          </cell>
        </row>
        <row r="56">
          <cell r="S56">
            <v>229551.91666666666</v>
          </cell>
        </row>
        <row r="57">
          <cell r="S57">
            <v>229551.91666666666</v>
          </cell>
        </row>
        <row r="58">
          <cell r="S58">
            <v>229551.91666666666</v>
          </cell>
        </row>
        <row r="59">
          <cell r="S59">
            <v>229551.91666666666</v>
          </cell>
        </row>
        <row r="60">
          <cell r="S60">
            <v>229551.91666666666</v>
          </cell>
        </row>
        <row r="61">
          <cell r="S61">
            <v>229551.91666666666</v>
          </cell>
        </row>
        <row r="62">
          <cell r="S62">
            <v>229551.91666666666</v>
          </cell>
        </row>
        <row r="63">
          <cell r="S63">
            <v>3681114.4166666665</v>
          </cell>
        </row>
        <row r="64">
          <cell r="S64">
            <v>229551.91666666666</v>
          </cell>
        </row>
        <row r="65">
          <cell r="S65">
            <v>418172.20163680555</v>
          </cell>
        </row>
        <row r="66">
          <cell r="S66">
            <v>646432.70835409709</v>
          </cell>
        </row>
        <row r="67">
          <cell r="S67">
            <v>885799.25734174903</v>
          </cell>
        </row>
        <row r="68">
          <cell r="S68">
            <v>1097706.3902664275</v>
          </cell>
        </row>
        <row r="69">
          <cell r="S69">
            <v>1282154.1071281349</v>
          </cell>
        </row>
        <row r="70">
          <cell r="S70">
            <v>1439142.4079268659</v>
          </cell>
        </row>
        <row r="71">
          <cell r="S71">
            <v>1568671.2926626273</v>
          </cell>
        </row>
        <row r="72">
          <cell r="S72">
            <v>1670740.761335412</v>
          </cell>
        </row>
        <row r="73">
          <cell r="S73">
            <v>1745350.8139452264</v>
          </cell>
        </row>
        <row r="74">
          <cell r="S74">
            <v>1792501.4504920712</v>
          </cell>
        </row>
      </sheetData>
      <sheetData sheetId="1"/>
      <sheetData sheetId="2"/>
      <sheetData sheetId="3">
        <row r="36">
          <cell r="S36">
            <v>0</v>
          </cell>
        </row>
      </sheetData>
      <sheetData sheetId="4"/>
      <sheetData sheetId="5"/>
      <sheetData sheetId="6" refreshError="1"/>
      <sheetData sheetId="7" refreshError="1"/>
      <sheetData sheetId="8"/>
      <sheetData sheetId="9"/>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refreshError="1"/>
      <sheetData sheetId="54" refreshError="1"/>
      <sheetData sheetId="55" refreshError="1"/>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ow r="38">
          <cell r="S38" t="str">
            <v>No programme available, assumed Nov 2002</v>
          </cell>
        </row>
      </sheetData>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efreshError="1"/>
      <sheetData sheetId="110" refreshError="1"/>
      <sheetData sheetId="111" refreshError="1"/>
      <sheetData sheetId="112" refreshError="1"/>
      <sheetData sheetId="113" refreshError="1"/>
      <sheetData sheetId="114" refreshError="1"/>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refreshError="1"/>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row r="38">
          <cell r="S38" t="str">
            <v>No programme available, assumed Nov 2002</v>
          </cell>
        </row>
      </sheetData>
      <sheetData sheetId="435"/>
      <sheetData sheetId="436"/>
      <sheetData sheetId="437" refreshError="1"/>
      <sheetData sheetId="438" refreshError="1"/>
      <sheetData sheetId="439"/>
      <sheetData sheetId="440" refreshError="1"/>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refreshError="1"/>
      <sheetData sheetId="456" refreshError="1"/>
      <sheetData sheetId="457" refreshError="1"/>
      <sheetData sheetId="458" refreshError="1"/>
      <sheetData sheetId="459"/>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sheetData sheetId="471"/>
      <sheetData sheetId="472"/>
      <sheetData sheetId="473"/>
      <sheetData sheetId="474"/>
      <sheetData sheetId="475"/>
      <sheetData sheetId="476"/>
      <sheetData sheetId="477" refreshError="1"/>
      <sheetData sheetId="478" refreshError="1"/>
      <sheetData sheetId="479" refreshError="1"/>
      <sheetData sheetId="480" refreshError="1"/>
      <sheetData sheetId="481" refreshError="1"/>
      <sheetData sheetId="482"/>
      <sheetData sheetId="483" refreshError="1"/>
      <sheetData sheetId="484" refreshError="1"/>
      <sheetData sheetId="485"/>
      <sheetData sheetId="486"/>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Set>
  </externalBook>
</externalLink>
</file>

<file path=xl/persons/person.xml><?xml version="1.0" encoding="utf-8"?>
<personList xmlns="http://schemas.microsoft.com/office/spreadsheetml/2018/threadedcomments" xmlns:x="http://schemas.openxmlformats.org/spreadsheetml/2006/main">
  <person displayName="Andy Wheeler" id="{14FCE2D2-C7A3-4856-85F8-3D263291552D}" userId="S::WheelAnd@turntown.com::17f0ed82-7624-4b4b-8065-beb47928996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67" dT="2020-06-08T09:35:55.43" personId="{14FCE2D2-C7A3-4856-85F8-3D263291552D}" id="{1FA408F9-5C06-40E6-B40E-783D4230AF1D}">
    <text>David Seaton comment Need more levels for sustainability</text>
  </threadedComment>
  <threadedComment ref="E167" dT="2020-06-08T09:36:47.58" personId="{14FCE2D2-C7A3-4856-85F8-3D263291552D}" id="{0C84A150-6B35-4FB6-885A-E2D4F063CF2B}" parentId="{1FA408F9-5C06-40E6-B40E-783D4230AF1D}">
    <text>Yes what are the levels required?</text>
  </threadedComment>
</ThreadedComments>
</file>

<file path=xl/threadedComments/threadedComment2.xml><?xml version="1.0" encoding="utf-8"?>
<ThreadedComments xmlns="http://schemas.microsoft.com/office/spreadsheetml/2018/threadedcomments" xmlns:x="http://schemas.openxmlformats.org/spreadsheetml/2006/main">
  <threadedComment ref="A150" dT="2020-05-20T10:25:45.60" personId="{14FCE2D2-C7A3-4856-85F8-3D263291552D}" id="{0A264917-1AE2-4D69-83CF-47069C533ECB}">
    <text>This will be developed once the Hanagr desogn has been measured and billed</text>
  </threadedComment>
  <threadedComment ref="C502" dT="2020-05-22T10:31:00.94" personId="{14FCE2D2-C7A3-4856-85F8-3D263291552D}" id="{F0F563B5-8720-484A-A9C3-C84201502487}">
    <text>should we fix this?</text>
  </threadedComment>
  <threadedComment ref="C502" dT="2020-05-27T08:22:05.24" personId="{14FCE2D2-C7A3-4856-85F8-3D263291552D}" id="{CCAF6BEE-47C4-4781-A6CC-BD282EE95105}" parentId="{F0F563B5-8720-484A-A9C3-C84201502487}">
    <text>yes - agreed this should be fixed</text>
  </threadedComment>
  <threadedComment ref="C524" dT="2020-05-22T10:31:00.94" personId="{14FCE2D2-C7A3-4856-85F8-3D263291552D}" id="{CE46E1A7-1C51-40E3-BB10-B10155821A83}">
    <text>should we fix this?</text>
  </threadedComment>
  <threadedComment ref="C524" dT="2020-05-27T08:22:05.24" personId="{14FCE2D2-C7A3-4856-85F8-3D263291552D}" id="{07ECAB73-E127-47BE-ACDE-6C9697F5053F}" parentId="{CE46E1A7-1C51-40E3-BB10-B10155821A83}">
    <text>yes - agreed this should be fixed</text>
  </threadedComment>
  <threadedComment ref="C545" dT="2020-05-22T10:31:00.94" personId="{14FCE2D2-C7A3-4856-85F8-3D263291552D}" id="{70F9DAF4-A1A5-45CD-AB0B-614BEE36C7C7}">
    <text>should we fix this?</text>
  </threadedComment>
  <threadedComment ref="C545" dT="2020-05-27T08:22:05.24" personId="{14FCE2D2-C7A3-4856-85F8-3D263291552D}" id="{B2AA69FB-3ADB-4826-B0A6-E84302BCB7A3}" parentId="{70F9DAF4-A1A5-45CD-AB0B-614BEE36C7C7}">
    <text>yes - agreed this should be fixed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81C31-D14E-4A95-A06F-DD479E10A7E1}">
  <dimension ref="B2:G19"/>
  <sheetViews>
    <sheetView workbookViewId="0">
      <selection activeCell="F8" sqref="F8"/>
    </sheetView>
  </sheetViews>
  <sheetFormatPr defaultRowHeight="15" x14ac:dyDescent="0.25"/>
  <cols>
    <col min="2" max="2" width="27.5703125" customWidth="1"/>
    <col min="3" max="3" width="14.5703125" customWidth="1"/>
    <col min="4" max="4" width="13.28515625" customWidth="1"/>
    <col min="5" max="5" width="26.7109375" customWidth="1"/>
    <col min="6" max="6" width="33.42578125" customWidth="1"/>
    <col min="7" max="7" width="22.140625" customWidth="1"/>
  </cols>
  <sheetData>
    <row r="2" spans="2:7" x14ac:dyDescent="0.25">
      <c r="B2" t="s">
        <v>0</v>
      </c>
    </row>
    <row r="4" spans="2:7" x14ac:dyDescent="0.25">
      <c r="B4" t="s">
        <v>1</v>
      </c>
      <c r="E4" s="246" t="s">
        <v>4</v>
      </c>
      <c r="F4" s="246"/>
    </row>
    <row r="5" spans="2:7" x14ac:dyDescent="0.25">
      <c r="C5" t="s">
        <v>2</v>
      </c>
      <c r="D5" t="s">
        <v>3</v>
      </c>
      <c r="E5" t="s">
        <v>25</v>
      </c>
      <c r="F5" t="s">
        <v>5</v>
      </c>
    </row>
    <row r="6" spans="2:7" x14ac:dyDescent="0.25">
      <c r="C6" s="1" t="s">
        <v>11</v>
      </c>
      <c r="D6" s="1" t="s">
        <v>11</v>
      </c>
      <c r="E6" t="s">
        <v>6</v>
      </c>
      <c r="F6" t="s">
        <v>6</v>
      </c>
    </row>
    <row r="7" spans="2:7" x14ac:dyDescent="0.25">
      <c r="E7" t="s">
        <v>7</v>
      </c>
      <c r="F7" t="s">
        <v>8</v>
      </c>
    </row>
    <row r="8" spans="2:7" x14ac:dyDescent="0.25">
      <c r="E8" s="2" t="s">
        <v>13</v>
      </c>
      <c r="F8" s="2" t="s">
        <v>16</v>
      </c>
    </row>
    <row r="9" spans="2:7" x14ac:dyDescent="0.25">
      <c r="E9" s="2" t="s">
        <v>14</v>
      </c>
      <c r="F9" s="2" t="s">
        <v>17</v>
      </c>
    </row>
    <row r="10" spans="2:7" x14ac:dyDescent="0.25">
      <c r="E10" s="2" t="s">
        <v>15</v>
      </c>
      <c r="F10" t="s">
        <v>20</v>
      </c>
      <c r="G10" t="s">
        <v>18</v>
      </c>
    </row>
    <row r="11" spans="2:7" x14ac:dyDescent="0.25">
      <c r="F11" s="2" t="s">
        <v>19</v>
      </c>
    </row>
    <row r="12" spans="2:7" x14ac:dyDescent="0.25">
      <c r="F12" s="2" t="s">
        <v>24</v>
      </c>
    </row>
    <row r="13" spans="2:7" x14ac:dyDescent="0.25">
      <c r="F13" s="2" t="s">
        <v>21</v>
      </c>
    </row>
    <row r="14" spans="2:7" x14ac:dyDescent="0.25">
      <c r="F14" s="2" t="s">
        <v>22</v>
      </c>
    </row>
    <row r="15" spans="2:7" x14ac:dyDescent="0.25">
      <c r="F15" s="2" t="s">
        <v>23</v>
      </c>
    </row>
    <row r="17" spans="2:6" x14ac:dyDescent="0.25">
      <c r="B17" t="s">
        <v>9</v>
      </c>
      <c r="C17" s="1" t="s">
        <v>11</v>
      </c>
      <c r="D17" s="1" t="s">
        <v>11</v>
      </c>
      <c r="E17" t="s">
        <v>12</v>
      </c>
      <c r="F17" t="s">
        <v>12</v>
      </c>
    </row>
    <row r="19" spans="2:6" x14ac:dyDescent="0.25">
      <c r="B19" t="s">
        <v>10</v>
      </c>
      <c r="C19" s="1" t="s">
        <v>11</v>
      </c>
      <c r="D19" s="1" t="s">
        <v>11</v>
      </c>
      <c r="E19" t="s">
        <v>12</v>
      </c>
      <c r="F19" t="s">
        <v>12</v>
      </c>
    </row>
  </sheetData>
  <mergeCells count="1">
    <mergeCell ref="E4:F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00D16-BF86-49B6-8CEB-B4568A6531D3}">
  <dimension ref="A1:R60"/>
  <sheetViews>
    <sheetView showGridLines="0" tabSelected="1" zoomScale="130" zoomScaleNormal="130" workbookViewId="0">
      <selection activeCell="B13" sqref="B13"/>
    </sheetView>
  </sheetViews>
  <sheetFormatPr defaultColWidth="10.7109375" defaultRowHeight="12" x14ac:dyDescent="0.2"/>
  <cols>
    <col min="1" max="1" width="3.7109375" style="3" customWidth="1"/>
    <col min="2" max="16384" width="10.7109375" style="3"/>
  </cols>
  <sheetData>
    <row r="1" spans="1:16" ht="27.75" x14ac:dyDescent="0.2">
      <c r="A1" s="8" t="s">
        <v>87</v>
      </c>
    </row>
    <row r="3" spans="1:16" x14ac:dyDescent="0.2">
      <c r="B3" s="10" t="s">
        <v>193</v>
      </c>
    </row>
    <row r="4" spans="1:16" x14ac:dyDescent="0.2">
      <c r="B4" s="3" t="s">
        <v>755</v>
      </c>
    </row>
    <row r="5" spans="1:16" x14ac:dyDescent="0.2">
      <c r="B5" s="3" t="s">
        <v>490</v>
      </c>
    </row>
    <row r="6" spans="1:16" x14ac:dyDescent="0.2">
      <c r="B6" s="3" t="s">
        <v>486</v>
      </c>
    </row>
    <row r="7" spans="1:16" x14ac:dyDescent="0.2">
      <c r="B7" s="3" t="s">
        <v>489</v>
      </c>
    </row>
    <row r="8" spans="1:16" x14ac:dyDescent="0.2">
      <c r="B8" s="3" t="s">
        <v>487</v>
      </c>
    </row>
    <row r="9" spans="1:16" x14ac:dyDescent="0.2">
      <c r="B9" s="3" t="s">
        <v>488</v>
      </c>
    </row>
    <row r="10" spans="1:16" x14ac:dyDescent="0.2">
      <c r="B10" s="3" t="s">
        <v>491</v>
      </c>
    </row>
    <row r="11" spans="1:16" x14ac:dyDescent="0.2">
      <c r="B11" s="3" t="s">
        <v>735</v>
      </c>
    </row>
    <row r="12" spans="1:16" x14ac:dyDescent="0.2">
      <c r="B12" s="3" t="s">
        <v>740</v>
      </c>
    </row>
    <row r="13" spans="1:16" x14ac:dyDescent="0.2">
      <c r="B13" s="3" t="s">
        <v>761</v>
      </c>
    </row>
    <row r="14" spans="1:16" x14ac:dyDescent="0.2">
      <c r="B14" s="3" t="s">
        <v>736</v>
      </c>
    </row>
    <row r="15" spans="1:16" ht="22.9" customHeight="1" x14ac:dyDescent="0.2">
      <c r="B15" s="249" t="s">
        <v>737</v>
      </c>
      <c r="C15" s="249"/>
      <c r="D15" s="249"/>
      <c r="E15" s="249"/>
      <c r="F15" s="249"/>
      <c r="G15" s="249"/>
      <c r="H15" s="249"/>
      <c r="I15" s="249"/>
      <c r="J15" s="249"/>
      <c r="K15" s="249"/>
      <c r="L15" s="249"/>
      <c r="M15" s="249"/>
      <c r="N15" s="249"/>
      <c r="O15" s="249"/>
      <c r="P15" s="249"/>
    </row>
    <row r="16" spans="1:16" ht="15" customHeight="1" x14ac:dyDescent="0.2">
      <c r="B16" s="249" t="s">
        <v>758</v>
      </c>
      <c r="C16" s="249"/>
      <c r="D16" s="249"/>
      <c r="E16" s="249"/>
      <c r="F16" s="249"/>
      <c r="G16" s="249"/>
      <c r="H16" s="249"/>
      <c r="I16" s="249"/>
      <c r="J16" s="249"/>
      <c r="K16" s="249"/>
      <c r="L16" s="249"/>
      <c r="M16" s="249"/>
      <c r="N16" s="249"/>
      <c r="O16" s="249"/>
      <c r="P16" s="249"/>
    </row>
    <row r="17" spans="2:18" x14ac:dyDescent="0.2">
      <c r="B17" s="3" t="s">
        <v>75</v>
      </c>
    </row>
    <row r="18" spans="2:18" x14ac:dyDescent="0.2">
      <c r="B18" s="3" t="s">
        <v>194</v>
      </c>
    </row>
    <row r="19" spans="2:18" x14ac:dyDescent="0.2">
      <c r="B19" s="3" t="s">
        <v>77</v>
      </c>
    </row>
    <row r="20" spans="2:18" x14ac:dyDescent="0.2">
      <c r="B20" s="3" t="s">
        <v>78</v>
      </c>
    </row>
    <row r="21" spans="2:18" x14ac:dyDescent="0.2">
      <c r="B21" s="3" t="s">
        <v>80</v>
      </c>
    </row>
    <row r="22" spans="2:18" ht="24" customHeight="1" x14ac:dyDescent="0.2">
      <c r="B22" s="249" t="s">
        <v>210</v>
      </c>
      <c r="C22" s="249"/>
      <c r="D22" s="249"/>
      <c r="E22" s="249"/>
      <c r="F22" s="249"/>
      <c r="G22" s="249"/>
      <c r="H22" s="249"/>
      <c r="I22" s="249"/>
      <c r="J22" s="249"/>
      <c r="K22" s="249"/>
      <c r="L22" s="249"/>
      <c r="M22" s="249"/>
      <c r="N22" s="249"/>
      <c r="O22" s="249"/>
      <c r="P22" s="249"/>
      <c r="Q22" s="249"/>
      <c r="R22" s="249"/>
    </row>
    <row r="23" spans="2:18" x14ac:dyDescent="0.2">
      <c r="B23" s="3" t="s">
        <v>76</v>
      </c>
    </row>
    <row r="24" spans="2:18" x14ac:dyDescent="0.2">
      <c r="B24" s="3" t="s">
        <v>197</v>
      </c>
    </row>
    <row r="26" spans="2:18" x14ac:dyDescent="0.2">
      <c r="B26" s="3" t="s">
        <v>200</v>
      </c>
    </row>
    <row r="27" spans="2:18" x14ac:dyDescent="0.2">
      <c r="B27" s="3" t="s">
        <v>211</v>
      </c>
    </row>
    <row r="31" spans="2:18" x14ac:dyDescent="0.2">
      <c r="B31" s="19"/>
      <c r="C31" s="3" t="s">
        <v>182</v>
      </c>
    </row>
    <row r="32" spans="2:18" x14ac:dyDescent="0.2">
      <c r="B32" s="63"/>
      <c r="C32" s="3" t="s">
        <v>181</v>
      </c>
    </row>
    <row r="35" spans="2:3" x14ac:dyDescent="0.2">
      <c r="B35" s="10" t="s">
        <v>217</v>
      </c>
    </row>
    <row r="36" spans="2:3" x14ac:dyDescent="0.2">
      <c r="B36" s="3" t="s">
        <v>228</v>
      </c>
      <c r="C36" s="95"/>
    </row>
    <row r="37" spans="2:3" x14ac:dyDescent="0.2">
      <c r="B37" s="3" t="s">
        <v>229</v>
      </c>
    </row>
    <row r="38" spans="2:3" x14ac:dyDescent="0.2">
      <c r="B38" s="3" t="s">
        <v>300</v>
      </c>
    </row>
    <row r="42" spans="2:3" x14ac:dyDescent="0.2">
      <c r="B42" s="10" t="s">
        <v>219</v>
      </c>
    </row>
    <row r="43" spans="2:3" x14ac:dyDescent="0.2">
      <c r="B43" s="3" t="s">
        <v>220</v>
      </c>
    </row>
    <row r="44" spans="2:3" x14ac:dyDescent="0.2">
      <c r="B44" s="3" t="s">
        <v>741</v>
      </c>
    </row>
    <row r="45" spans="2:3" x14ac:dyDescent="0.2">
      <c r="B45" s="3" t="s">
        <v>756</v>
      </c>
    </row>
    <row r="46" spans="2:3" x14ac:dyDescent="0.2">
      <c r="B46" s="3" t="s">
        <v>221</v>
      </c>
    </row>
    <row r="47" spans="2:3" x14ac:dyDescent="0.2">
      <c r="B47" s="3" t="s">
        <v>222</v>
      </c>
    </row>
    <row r="48" spans="2:3" x14ac:dyDescent="0.2">
      <c r="B48" s="3" t="s">
        <v>730</v>
      </c>
    </row>
    <row r="50" spans="2:5" x14ac:dyDescent="0.2">
      <c r="B50" s="10" t="s">
        <v>733</v>
      </c>
    </row>
    <row r="51" spans="2:5" x14ac:dyDescent="0.2">
      <c r="B51" s="3" t="s">
        <v>734</v>
      </c>
    </row>
    <row r="52" spans="2:5" x14ac:dyDescent="0.2">
      <c r="B52" s="3" t="s">
        <v>738</v>
      </c>
    </row>
    <row r="55" spans="2:5" ht="12" customHeight="1" x14ac:dyDescent="0.2">
      <c r="B55" s="248" t="s">
        <v>739</v>
      </c>
      <c r="C55" s="248"/>
      <c r="D55" s="248"/>
      <c r="E55" s="234" t="s">
        <v>204</v>
      </c>
    </row>
    <row r="56" spans="2:5" x14ac:dyDescent="0.2">
      <c r="B56" s="247" t="s">
        <v>205</v>
      </c>
      <c r="C56" s="247"/>
      <c r="D56" s="247"/>
      <c r="E56" s="235">
        <v>0.1</v>
      </c>
    </row>
    <row r="57" spans="2:5" x14ac:dyDescent="0.2">
      <c r="B57" s="247" t="s">
        <v>206</v>
      </c>
      <c r="C57" s="247"/>
      <c r="D57" s="247"/>
      <c r="E57" s="235">
        <v>0.4</v>
      </c>
    </row>
    <row r="58" spans="2:5" x14ac:dyDescent="0.2">
      <c r="B58" s="247" t="s">
        <v>480</v>
      </c>
      <c r="C58" s="247"/>
      <c r="D58" s="247"/>
      <c r="E58" s="235">
        <v>0.25</v>
      </c>
    </row>
    <row r="59" spans="2:5" x14ac:dyDescent="0.2">
      <c r="B59" s="247" t="s">
        <v>479</v>
      </c>
      <c r="C59" s="247"/>
      <c r="D59" s="247"/>
      <c r="E59" s="235">
        <v>0.25</v>
      </c>
    </row>
    <row r="60" spans="2:5" x14ac:dyDescent="0.2">
      <c r="B60" s="248" t="s">
        <v>101</v>
      </c>
      <c r="C60" s="248"/>
      <c r="D60" s="248"/>
      <c r="E60" s="236">
        <f>SUM(E56:E59)</f>
        <v>1</v>
      </c>
    </row>
  </sheetData>
  <sheetProtection algorithmName="SHA-512" hashValue="uPBI8jaRq7I1bZ1rZ37v4yZ9Kvq07tqmFVDbK4/mwqynt15ECldZ799KXxaKQqFXWxf++DxclEYiv1gbvgJuXA==" saltValue="YsceHKd2TcbKyXp+IeFuNg==" spinCount="100000" sheet="1" objects="1" scenarios="1"/>
  <mergeCells count="9">
    <mergeCell ref="B59:D59"/>
    <mergeCell ref="B60:D60"/>
    <mergeCell ref="B16:P16"/>
    <mergeCell ref="B22:R22"/>
    <mergeCell ref="B15:P15"/>
    <mergeCell ref="B55:D55"/>
    <mergeCell ref="B56:D56"/>
    <mergeCell ref="B57:D57"/>
    <mergeCell ref="B58:D58"/>
  </mergeCells>
  <conditionalFormatting sqref="A1">
    <cfRule type="cellIs" dxfId="12" priority="1" operator="equal">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6743A-DDF0-4455-8AB5-DBC4490B244B}">
  <dimension ref="A1:M137"/>
  <sheetViews>
    <sheetView showGridLines="0" showZeros="0" zoomScale="150" zoomScaleNormal="150" workbookViewId="0">
      <selection activeCell="A38" sqref="A38"/>
    </sheetView>
  </sheetViews>
  <sheetFormatPr defaultColWidth="10.7109375" defaultRowHeight="12" x14ac:dyDescent="0.2"/>
  <cols>
    <col min="1" max="1" width="12.85546875" style="3" customWidth="1"/>
    <col min="2" max="8" width="11.7109375" style="3" customWidth="1"/>
    <col min="9" max="10" width="10.7109375" style="3"/>
    <col min="11" max="11" width="7.7109375" style="3" customWidth="1"/>
    <col min="12" max="16384" width="10.7109375" style="3"/>
  </cols>
  <sheetData>
    <row r="1" spans="1:13" ht="27.75" x14ac:dyDescent="0.2">
      <c r="A1" s="8" t="s">
        <v>87</v>
      </c>
    </row>
    <row r="2" spans="1:13" x14ac:dyDescent="0.2">
      <c r="A2" s="10" t="s">
        <v>0</v>
      </c>
    </row>
    <row r="4" spans="1:13" x14ac:dyDescent="0.2">
      <c r="A4" s="11" t="s">
        <v>88</v>
      </c>
      <c r="B4" s="259"/>
      <c r="C4" s="259"/>
      <c r="D4" s="259"/>
    </row>
    <row r="5" spans="1:13" ht="12" customHeight="1" x14ac:dyDescent="0.2">
      <c r="A5" s="11" t="s">
        <v>89</v>
      </c>
      <c r="B5" s="260"/>
      <c r="C5" s="260"/>
      <c r="D5" s="260"/>
    </row>
    <row r="6" spans="1:13" ht="12" customHeight="1" x14ac:dyDescent="0.2"/>
    <row r="7" spans="1:13" x14ac:dyDescent="0.2">
      <c r="A7" s="10" t="s">
        <v>26</v>
      </c>
    </row>
    <row r="9" spans="1:13" x14ac:dyDescent="0.2">
      <c r="A9" s="12" t="s">
        <v>118</v>
      </c>
      <c r="C9" s="6"/>
      <c r="D9" s="6"/>
      <c r="E9" s="6"/>
      <c r="F9" s="6"/>
      <c r="G9" s="6"/>
      <c r="H9" s="6"/>
      <c r="I9" s="6"/>
      <c r="J9" s="6"/>
    </row>
    <row r="10" spans="1:13" x14ac:dyDescent="0.2">
      <c r="A10" s="12" t="s">
        <v>90</v>
      </c>
      <c r="C10" s="7"/>
      <c r="D10" s="7"/>
      <c r="E10" s="7"/>
      <c r="F10" s="7"/>
      <c r="G10" s="7"/>
      <c r="H10" s="7"/>
      <c r="I10" s="7"/>
      <c r="J10" s="7"/>
    </row>
    <row r="11" spans="1:13" x14ac:dyDescent="0.2">
      <c r="A11" s="12" t="s">
        <v>91</v>
      </c>
      <c r="C11" s="5"/>
      <c r="D11" s="5"/>
      <c r="E11" s="5"/>
      <c r="F11" s="5"/>
      <c r="G11" s="5"/>
      <c r="H11" s="5"/>
      <c r="I11" s="5"/>
      <c r="J11" s="5"/>
    </row>
    <row r="12" spans="1:13" x14ac:dyDescent="0.2">
      <c r="C12" s="5"/>
      <c r="D12" s="5"/>
      <c r="E12" s="5"/>
      <c r="F12" s="5"/>
      <c r="G12" s="5"/>
      <c r="H12" s="5"/>
      <c r="I12" s="5"/>
      <c r="J12" s="5"/>
    </row>
    <row r="13" spans="1:13" ht="15.75" x14ac:dyDescent="0.2">
      <c r="A13" s="261" t="s">
        <v>119</v>
      </c>
      <c r="B13" s="261"/>
      <c r="C13" s="261"/>
      <c r="D13" s="261"/>
      <c r="E13" s="261"/>
      <c r="F13" s="261"/>
      <c r="G13" s="261"/>
      <c r="H13" s="261"/>
      <c r="I13" s="261"/>
      <c r="J13" s="261"/>
      <c r="K13" s="261"/>
      <c r="L13" s="261"/>
      <c r="M13" s="261"/>
    </row>
    <row r="14" spans="1:13" x14ac:dyDescent="0.2">
      <c r="C14" s="5"/>
      <c r="D14" s="5"/>
      <c r="E14" s="5"/>
      <c r="F14" s="5"/>
      <c r="G14" s="5"/>
      <c r="H14" s="5"/>
      <c r="I14" s="5"/>
      <c r="J14" s="5"/>
    </row>
    <row r="15" spans="1:13" x14ac:dyDescent="0.2">
      <c r="A15" s="3" t="s">
        <v>27</v>
      </c>
    </row>
    <row r="16" spans="1:13" x14ac:dyDescent="0.2">
      <c r="A16" s="3" t="s">
        <v>28</v>
      </c>
      <c r="D16" s="13" t="s">
        <v>30</v>
      </c>
    </row>
    <row r="17" spans="1:13" x14ac:dyDescent="0.2">
      <c r="C17" s="9" t="s">
        <v>29</v>
      </c>
      <c r="D17" s="68"/>
      <c r="E17" s="3" t="s">
        <v>485</v>
      </c>
    </row>
    <row r="19" spans="1:13" x14ac:dyDescent="0.2">
      <c r="A19" s="101" t="s">
        <v>223</v>
      </c>
    </row>
    <row r="20" spans="1:13" x14ac:dyDescent="0.2">
      <c r="A20" s="12"/>
    </row>
    <row r="21" spans="1:13" ht="24" x14ac:dyDescent="0.2">
      <c r="A21" s="16" t="s">
        <v>96</v>
      </c>
      <c r="B21" s="17" t="s">
        <v>30</v>
      </c>
    </row>
    <row r="22" spans="1:13" x14ac:dyDescent="0.2">
      <c r="A22" s="3" t="s">
        <v>97</v>
      </c>
      <c r="B22" s="68"/>
    </row>
    <row r="23" spans="1:13" x14ac:dyDescent="0.2">
      <c r="A23" s="3" t="s">
        <v>98</v>
      </c>
      <c r="B23" s="68"/>
    </row>
    <row r="24" spans="1:13" x14ac:dyDescent="0.2">
      <c r="A24" s="3" t="s">
        <v>99</v>
      </c>
      <c r="B24" s="68"/>
    </row>
    <row r="25" spans="1:13" ht="12.75" thickBot="1" x14ac:dyDescent="0.25">
      <c r="A25" s="18" t="s">
        <v>101</v>
      </c>
      <c r="B25" s="20">
        <f>D17</f>
        <v>0</v>
      </c>
      <c r="C25" s="93" t="str">
        <f>IF(B25=(SUM(B22,B23,B24))," ","Error")</f>
        <v xml:space="preserve"> </v>
      </c>
      <c r="D25" s="94" t="s">
        <v>207</v>
      </c>
    </row>
    <row r="26" spans="1:13" ht="12.75" thickTop="1" x14ac:dyDescent="0.2"/>
    <row r="28" spans="1:13" ht="15.75" x14ac:dyDescent="0.2">
      <c r="A28" s="261" t="s">
        <v>95</v>
      </c>
      <c r="B28" s="261"/>
      <c r="C28" s="261"/>
      <c r="D28" s="261"/>
      <c r="E28" s="261"/>
      <c r="F28" s="261"/>
      <c r="G28" s="261"/>
      <c r="H28" s="261"/>
      <c r="I28" s="261"/>
      <c r="J28" s="261"/>
      <c r="K28" s="261"/>
      <c r="L28" s="261"/>
      <c r="M28" s="261"/>
    </row>
    <row r="30" spans="1:13" x14ac:dyDescent="0.2">
      <c r="A30" s="3" t="s">
        <v>73</v>
      </c>
    </row>
    <row r="31" spans="1:13" x14ac:dyDescent="0.2">
      <c r="A31" s="25" t="s">
        <v>74</v>
      </c>
    </row>
    <row r="32" spans="1:13" x14ac:dyDescent="0.2">
      <c r="A32" s="26" t="s">
        <v>102</v>
      </c>
    </row>
    <row r="33" spans="1:10" x14ac:dyDescent="0.2">
      <c r="E33" s="98"/>
      <c r="F33" s="98"/>
      <c r="G33" s="98"/>
      <c r="H33" s="98"/>
    </row>
    <row r="34" spans="1:10" ht="15" customHeight="1" x14ac:dyDescent="0.2">
      <c r="A34" s="262" t="s">
        <v>85</v>
      </c>
      <c r="B34" s="263"/>
      <c r="C34" s="263"/>
      <c r="D34" s="263"/>
      <c r="E34" s="264"/>
      <c r="F34" s="99"/>
      <c r="G34" s="99"/>
      <c r="H34" s="99"/>
      <c r="J34" s="95"/>
    </row>
    <row r="35" spans="1:10" x14ac:dyDescent="0.2">
      <c r="A35" s="91" t="s">
        <v>82</v>
      </c>
      <c r="B35" s="92" t="s">
        <v>208</v>
      </c>
      <c r="C35" s="105" t="s">
        <v>83</v>
      </c>
      <c r="D35" s="97" t="s">
        <v>84</v>
      </c>
      <c r="E35" s="97" t="s">
        <v>535</v>
      </c>
      <c r="F35" s="98"/>
      <c r="G35" s="96"/>
      <c r="H35" s="98"/>
      <c r="I35" s="95"/>
    </row>
    <row r="36" spans="1:10" x14ac:dyDescent="0.2">
      <c r="A36" s="21" t="s">
        <v>218</v>
      </c>
      <c r="B36" s="23" t="s">
        <v>218</v>
      </c>
      <c r="C36" s="23" t="s">
        <v>218</v>
      </c>
      <c r="D36" s="23" t="s">
        <v>218</v>
      </c>
      <c r="E36" s="23" t="s">
        <v>218</v>
      </c>
      <c r="F36" s="95"/>
    </row>
    <row r="37" spans="1:10" x14ac:dyDescent="0.2">
      <c r="A37" s="22" t="s">
        <v>30</v>
      </c>
      <c r="B37" s="24" t="s">
        <v>30</v>
      </c>
      <c r="C37" s="24" t="s">
        <v>30</v>
      </c>
      <c r="D37" s="24" t="s">
        <v>30</v>
      </c>
      <c r="E37" s="24" t="s">
        <v>30</v>
      </c>
    </row>
    <row r="38" spans="1:10" ht="12.75" thickBot="1" x14ac:dyDescent="0.25">
      <c r="A38" s="69">
        <v>0</v>
      </c>
      <c r="B38" s="70"/>
      <c r="C38" s="70"/>
      <c r="D38" s="70"/>
      <c r="E38" s="232">
        <f>AVERAGE(A38:D38)</f>
        <v>0</v>
      </c>
      <c r="F38" s="102" t="s">
        <v>317</v>
      </c>
      <c r="G38" s="103"/>
    </row>
    <row r="39" spans="1:10" ht="12.75" thickTop="1" x14ac:dyDescent="0.2"/>
    <row r="40" spans="1:10" x14ac:dyDescent="0.2">
      <c r="A40" s="12" t="s">
        <v>103</v>
      </c>
    </row>
    <row r="43" spans="1:10" ht="24" x14ac:dyDescent="0.2">
      <c r="A43" s="14" t="s">
        <v>96</v>
      </c>
      <c r="B43" s="15" t="s">
        <v>30</v>
      </c>
      <c r="C43" s="12" t="s">
        <v>123</v>
      </c>
    </row>
    <row r="44" spans="1:10" x14ac:dyDescent="0.2">
      <c r="A44" s="3" t="s">
        <v>97</v>
      </c>
      <c r="B44" s="71"/>
    </row>
    <row r="45" spans="1:10" x14ac:dyDescent="0.2">
      <c r="A45" s="3" t="s">
        <v>98</v>
      </c>
      <c r="B45" s="71"/>
    </row>
    <row r="46" spans="1:10" x14ac:dyDescent="0.2">
      <c r="A46" s="3" t="s">
        <v>99</v>
      </c>
      <c r="B46" s="71"/>
    </row>
    <row r="47" spans="1:10" x14ac:dyDescent="0.2">
      <c r="B47" s="28">
        <f>B38</f>
        <v>0</v>
      </c>
      <c r="C47" s="107" t="str">
        <f>IF(B47=(SUM(B44,B45,B46))," ","Error")</f>
        <v xml:space="preserve"> </v>
      </c>
      <c r="D47" s="3" t="s">
        <v>318</v>
      </c>
    </row>
    <row r="51" spans="1:10" x14ac:dyDescent="0.2">
      <c r="A51" s="10" t="s">
        <v>86</v>
      </c>
    </row>
    <row r="52" spans="1:10" x14ac:dyDescent="0.2">
      <c r="A52" s="3" t="s">
        <v>320</v>
      </c>
    </row>
    <row r="54" spans="1:10" s="15" customFormat="1" x14ac:dyDescent="0.2">
      <c r="A54" s="3" t="s">
        <v>536</v>
      </c>
    </row>
    <row r="55" spans="1:10" s="5" customFormat="1" x14ac:dyDescent="0.2"/>
    <row r="56" spans="1:10" ht="24.75" thickBot="1" x14ac:dyDescent="0.25">
      <c r="A56" s="27" t="s">
        <v>224</v>
      </c>
      <c r="B56" s="108" t="s">
        <v>225</v>
      </c>
      <c r="C56" s="108" t="s">
        <v>226</v>
      </c>
      <c r="D56" s="109" t="s">
        <v>227</v>
      </c>
      <c r="E56" s="112"/>
      <c r="F56" s="112"/>
      <c r="G56" s="112"/>
      <c r="H56" s="112"/>
      <c r="J56" s="100"/>
    </row>
    <row r="57" spans="1:10" x14ac:dyDescent="0.2">
      <c r="A57" s="5" t="s">
        <v>30</v>
      </c>
      <c r="B57" s="24" t="s">
        <v>30</v>
      </c>
      <c r="C57" s="24" t="s">
        <v>30</v>
      </c>
      <c r="D57" s="110" t="s">
        <v>30</v>
      </c>
      <c r="E57" s="113"/>
      <c r="F57" s="113"/>
      <c r="G57" s="113"/>
      <c r="H57" s="113"/>
      <c r="J57" s="95"/>
    </row>
    <row r="58" spans="1:10" ht="12.75" thickBot="1" x14ac:dyDescent="0.25">
      <c r="A58" s="72"/>
      <c r="B58" s="73"/>
      <c r="C58" s="73"/>
      <c r="D58" s="111"/>
      <c r="E58" s="172" t="s">
        <v>484</v>
      </c>
      <c r="F58" s="114"/>
      <c r="G58" s="114"/>
      <c r="H58" s="114"/>
      <c r="J58" s="95"/>
    </row>
    <row r="59" spans="1:10" ht="12.75" thickTop="1" x14ac:dyDescent="0.2"/>
    <row r="60" spans="1:10" x14ac:dyDescent="0.2">
      <c r="A60" s="10" t="s">
        <v>209</v>
      </c>
    </row>
    <row r="61" spans="1:10" x14ac:dyDescent="0.2">
      <c r="A61" s="10" t="s">
        <v>105</v>
      </c>
    </row>
    <row r="62" spans="1:10" x14ac:dyDescent="0.2">
      <c r="H62" s="107"/>
    </row>
    <row r="63" spans="1:10" x14ac:dyDescent="0.2">
      <c r="A63" s="4" t="s">
        <v>106</v>
      </c>
    </row>
    <row r="64" spans="1:10" x14ac:dyDescent="0.2">
      <c r="A64" s="4" t="s">
        <v>303</v>
      </c>
    </row>
    <row r="65" spans="1:1" x14ac:dyDescent="0.2">
      <c r="A65" s="4" t="s">
        <v>304</v>
      </c>
    </row>
    <row r="66" spans="1:1" x14ac:dyDescent="0.2">
      <c r="A66" s="4" t="s">
        <v>305</v>
      </c>
    </row>
    <row r="67" spans="1:1" x14ac:dyDescent="0.2">
      <c r="A67" s="4" t="s">
        <v>306</v>
      </c>
    </row>
    <row r="68" spans="1:1" x14ac:dyDescent="0.2">
      <c r="A68" s="4" t="s">
        <v>307</v>
      </c>
    </row>
    <row r="69" spans="1:1" x14ac:dyDescent="0.2">
      <c r="A69" s="4" t="s">
        <v>111</v>
      </c>
    </row>
    <row r="70" spans="1:1" x14ac:dyDescent="0.2">
      <c r="A70" s="4" t="s">
        <v>112</v>
      </c>
    </row>
    <row r="71" spans="1:1" x14ac:dyDescent="0.2">
      <c r="A71" s="4" t="s">
        <v>113</v>
      </c>
    </row>
    <row r="72" spans="1:1" x14ac:dyDescent="0.2">
      <c r="A72" s="4" t="s">
        <v>114</v>
      </c>
    </row>
    <row r="73" spans="1:1" x14ac:dyDescent="0.2">
      <c r="A73" s="4" t="s">
        <v>115</v>
      </c>
    </row>
    <row r="74" spans="1:1" x14ac:dyDescent="0.2">
      <c r="A74" s="4" t="s">
        <v>116</v>
      </c>
    </row>
    <row r="75" spans="1:1" x14ac:dyDescent="0.2">
      <c r="A75" s="4" t="s">
        <v>117</v>
      </c>
    </row>
    <row r="76" spans="1:1" x14ac:dyDescent="0.2">
      <c r="A76" s="4" t="s">
        <v>120</v>
      </c>
    </row>
    <row r="77" spans="1:1" x14ac:dyDescent="0.2">
      <c r="A77" s="4" t="s">
        <v>121</v>
      </c>
    </row>
    <row r="78" spans="1:1" x14ac:dyDescent="0.2">
      <c r="A78" s="4" t="s">
        <v>122</v>
      </c>
    </row>
    <row r="80" spans="1:1" x14ac:dyDescent="0.2">
      <c r="A80" s="10" t="s">
        <v>534</v>
      </c>
    </row>
    <row r="81" spans="1:8" x14ac:dyDescent="0.2">
      <c r="A81" s="3" t="s">
        <v>537</v>
      </c>
    </row>
    <row r="83" spans="1:8" x14ac:dyDescent="0.2">
      <c r="A83" s="4" t="s">
        <v>107</v>
      </c>
      <c r="H83" s="107"/>
    </row>
    <row r="84" spans="1:8" x14ac:dyDescent="0.2">
      <c r="A84" s="4" t="s">
        <v>108</v>
      </c>
    </row>
    <row r="85" spans="1:8" x14ac:dyDescent="0.2">
      <c r="A85" s="4" t="s">
        <v>109</v>
      </c>
    </row>
    <row r="86" spans="1:8" x14ac:dyDescent="0.2">
      <c r="A86" s="4" t="s">
        <v>110</v>
      </c>
    </row>
    <row r="87" spans="1:8" x14ac:dyDescent="0.2">
      <c r="A87" s="4" t="s">
        <v>538</v>
      </c>
    </row>
    <row r="88" spans="1:8" x14ac:dyDescent="0.2">
      <c r="A88" s="4" t="s">
        <v>539</v>
      </c>
    </row>
    <row r="89" spans="1:8" x14ac:dyDescent="0.2">
      <c r="A89" s="4" t="s">
        <v>540</v>
      </c>
    </row>
    <row r="92" spans="1:8" x14ac:dyDescent="0.2">
      <c r="A92" s="153" t="s">
        <v>459</v>
      </c>
    </row>
    <row r="93" spans="1:8" x14ac:dyDescent="0.2">
      <c r="A93" s="106" t="s">
        <v>460</v>
      </c>
    </row>
    <row r="94" spans="1:8" x14ac:dyDescent="0.2">
      <c r="A94" s="3" t="s">
        <v>462</v>
      </c>
    </row>
    <row r="95" spans="1:8" x14ac:dyDescent="0.2">
      <c r="A95" s="3" t="s">
        <v>461</v>
      </c>
    </row>
    <row r="96" spans="1:8" ht="12.75" thickBot="1" x14ac:dyDescent="0.25">
      <c r="A96" s="4"/>
    </row>
    <row r="97" spans="1:7" x14ac:dyDescent="0.2">
      <c r="A97" s="250"/>
      <c r="B97" s="251"/>
      <c r="C97" s="251"/>
      <c r="D97" s="251"/>
      <c r="E97" s="251"/>
      <c r="F97" s="251"/>
      <c r="G97" s="252"/>
    </row>
    <row r="98" spans="1:7" x14ac:dyDescent="0.2">
      <c r="A98" s="253"/>
      <c r="B98" s="254"/>
      <c r="C98" s="254"/>
      <c r="D98" s="254"/>
      <c r="E98" s="254"/>
      <c r="F98" s="254"/>
      <c r="G98" s="255"/>
    </row>
    <row r="99" spans="1:7" x14ac:dyDescent="0.2">
      <c r="A99" s="253"/>
      <c r="B99" s="254"/>
      <c r="C99" s="254"/>
      <c r="D99" s="254"/>
      <c r="E99" s="254"/>
      <c r="F99" s="254"/>
      <c r="G99" s="255"/>
    </row>
    <row r="100" spans="1:7" x14ac:dyDescent="0.2">
      <c r="A100" s="253"/>
      <c r="B100" s="254"/>
      <c r="C100" s="254"/>
      <c r="D100" s="254"/>
      <c r="E100" s="254"/>
      <c r="F100" s="254"/>
      <c r="G100" s="255"/>
    </row>
    <row r="101" spans="1:7" x14ac:dyDescent="0.2">
      <c r="A101" s="253"/>
      <c r="B101" s="254"/>
      <c r="C101" s="254"/>
      <c r="D101" s="254"/>
      <c r="E101" s="254"/>
      <c r="F101" s="254"/>
      <c r="G101" s="255"/>
    </row>
    <row r="102" spans="1:7" x14ac:dyDescent="0.2">
      <c r="A102" s="253"/>
      <c r="B102" s="254"/>
      <c r="C102" s="254"/>
      <c r="D102" s="254"/>
      <c r="E102" s="254"/>
      <c r="F102" s="254"/>
      <c r="G102" s="255"/>
    </row>
    <row r="103" spans="1:7" x14ac:dyDescent="0.2">
      <c r="A103" s="253"/>
      <c r="B103" s="254"/>
      <c r="C103" s="254"/>
      <c r="D103" s="254"/>
      <c r="E103" s="254"/>
      <c r="F103" s="254"/>
      <c r="G103" s="255"/>
    </row>
    <row r="104" spans="1:7" x14ac:dyDescent="0.2">
      <c r="A104" s="253"/>
      <c r="B104" s="254"/>
      <c r="C104" s="254"/>
      <c r="D104" s="254"/>
      <c r="E104" s="254"/>
      <c r="F104" s="254"/>
      <c r="G104" s="255"/>
    </row>
    <row r="105" spans="1:7" x14ac:dyDescent="0.2">
      <c r="A105" s="253"/>
      <c r="B105" s="254"/>
      <c r="C105" s="254"/>
      <c r="D105" s="254"/>
      <c r="E105" s="254"/>
      <c r="F105" s="254"/>
      <c r="G105" s="255"/>
    </row>
    <row r="106" spans="1:7" x14ac:dyDescent="0.2">
      <c r="A106" s="253"/>
      <c r="B106" s="254"/>
      <c r="C106" s="254"/>
      <c r="D106" s="254"/>
      <c r="E106" s="254"/>
      <c r="F106" s="254"/>
      <c r="G106" s="255"/>
    </row>
    <row r="107" spans="1:7" ht="12.75" thickBot="1" x14ac:dyDescent="0.25">
      <c r="A107" s="256"/>
      <c r="B107" s="257"/>
      <c r="C107" s="257"/>
      <c r="D107" s="257"/>
      <c r="E107" s="257"/>
      <c r="F107" s="257"/>
      <c r="G107" s="258"/>
    </row>
    <row r="110" spans="1:7" x14ac:dyDescent="0.2">
      <c r="A110" s="10" t="s">
        <v>463</v>
      </c>
    </row>
    <row r="111" spans="1:7" x14ac:dyDescent="0.2">
      <c r="A111" s="3" t="s">
        <v>464</v>
      </c>
    </row>
    <row r="112" spans="1:7" x14ac:dyDescent="0.2">
      <c r="A112" s="3" t="s">
        <v>465</v>
      </c>
    </row>
    <row r="113" spans="1:7" x14ac:dyDescent="0.2">
      <c r="A113" s="3" t="s">
        <v>466</v>
      </c>
    </row>
    <row r="115" spans="1:7" x14ac:dyDescent="0.2">
      <c r="A115" s="3" t="s">
        <v>467</v>
      </c>
    </row>
    <row r="116" spans="1:7" x14ac:dyDescent="0.2">
      <c r="A116" s="4" t="s">
        <v>468</v>
      </c>
    </row>
    <row r="117" spans="1:7" x14ac:dyDescent="0.2">
      <c r="A117" s="4" t="s">
        <v>469</v>
      </c>
    </row>
    <row r="118" spans="1:7" x14ac:dyDescent="0.2">
      <c r="A118" s="4" t="s">
        <v>470</v>
      </c>
    </row>
    <row r="119" spans="1:7" x14ac:dyDescent="0.2">
      <c r="A119" s="4" t="s">
        <v>471</v>
      </c>
    </row>
    <row r="120" spans="1:7" x14ac:dyDescent="0.2">
      <c r="A120" s="4" t="s">
        <v>472</v>
      </c>
    </row>
    <row r="121" spans="1:7" x14ac:dyDescent="0.2">
      <c r="A121" s="4" t="s">
        <v>473</v>
      </c>
    </row>
    <row r="122" spans="1:7" x14ac:dyDescent="0.2">
      <c r="A122" s="4" t="s">
        <v>474</v>
      </c>
    </row>
    <row r="123" spans="1:7" x14ac:dyDescent="0.2">
      <c r="A123" s="4" t="s">
        <v>475</v>
      </c>
    </row>
    <row r="124" spans="1:7" x14ac:dyDescent="0.2">
      <c r="A124" s="4"/>
    </row>
    <row r="125" spans="1:7" ht="60" customHeight="1" x14ac:dyDescent="0.2">
      <c r="A125" s="249" t="s">
        <v>689</v>
      </c>
      <c r="B125" s="249"/>
      <c r="C125" s="249"/>
      <c r="D125" s="249"/>
      <c r="E125" s="249"/>
      <c r="F125" s="249"/>
      <c r="G125" s="249"/>
    </row>
    <row r="126" spans="1:7" ht="12.75" thickBot="1" x14ac:dyDescent="0.25"/>
    <row r="127" spans="1:7" x14ac:dyDescent="0.2">
      <c r="A127" s="250"/>
      <c r="B127" s="251"/>
      <c r="C127" s="251"/>
      <c r="D127" s="251"/>
      <c r="E127" s="251"/>
      <c r="F127" s="251"/>
      <c r="G127" s="252"/>
    </row>
    <row r="128" spans="1:7" x14ac:dyDescent="0.2">
      <c r="A128" s="253"/>
      <c r="B128" s="254"/>
      <c r="C128" s="254"/>
      <c r="D128" s="254"/>
      <c r="E128" s="254"/>
      <c r="F128" s="254"/>
      <c r="G128" s="255"/>
    </row>
    <row r="129" spans="1:7" x14ac:dyDescent="0.2">
      <c r="A129" s="253"/>
      <c r="B129" s="254"/>
      <c r="C129" s="254"/>
      <c r="D129" s="254"/>
      <c r="E129" s="254"/>
      <c r="F129" s="254"/>
      <c r="G129" s="255"/>
    </row>
    <row r="130" spans="1:7" x14ac:dyDescent="0.2">
      <c r="A130" s="253"/>
      <c r="B130" s="254"/>
      <c r="C130" s="254"/>
      <c r="D130" s="254"/>
      <c r="E130" s="254"/>
      <c r="F130" s="254"/>
      <c r="G130" s="255"/>
    </row>
    <row r="131" spans="1:7" x14ac:dyDescent="0.2">
      <c r="A131" s="253"/>
      <c r="B131" s="254"/>
      <c r="C131" s="254"/>
      <c r="D131" s="254"/>
      <c r="E131" s="254"/>
      <c r="F131" s="254"/>
      <c r="G131" s="255"/>
    </row>
    <row r="132" spans="1:7" x14ac:dyDescent="0.2">
      <c r="A132" s="253"/>
      <c r="B132" s="254"/>
      <c r="C132" s="254"/>
      <c r="D132" s="254"/>
      <c r="E132" s="254"/>
      <c r="F132" s="254"/>
      <c r="G132" s="255"/>
    </row>
    <row r="133" spans="1:7" x14ac:dyDescent="0.2">
      <c r="A133" s="253"/>
      <c r="B133" s="254"/>
      <c r="C133" s="254"/>
      <c r="D133" s="254"/>
      <c r="E133" s="254"/>
      <c r="F133" s="254"/>
      <c r="G133" s="255"/>
    </row>
    <row r="134" spans="1:7" x14ac:dyDescent="0.2">
      <c r="A134" s="253"/>
      <c r="B134" s="254"/>
      <c r="C134" s="254"/>
      <c r="D134" s="254"/>
      <c r="E134" s="254"/>
      <c r="F134" s="254"/>
      <c r="G134" s="255"/>
    </row>
    <row r="135" spans="1:7" x14ac:dyDescent="0.2">
      <c r="A135" s="253"/>
      <c r="B135" s="254"/>
      <c r="C135" s="254"/>
      <c r="D135" s="254"/>
      <c r="E135" s="254"/>
      <c r="F135" s="254"/>
      <c r="G135" s="255"/>
    </row>
    <row r="136" spans="1:7" x14ac:dyDescent="0.2">
      <c r="A136" s="253"/>
      <c r="B136" s="254"/>
      <c r="C136" s="254"/>
      <c r="D136" s="254"/>
      <c r="E136" s="254"/>
      <c r="F136" s="254"/>
      <c r="G136" s="255"/>
    </row>
    <row r="137" spans="1:7" ht="12.75" thickBot="1" x14ac:dyDescent="0.25">
      <c r="A137" s="256"/>
      <c r="B137" s="257"/>
      <c r="C137" s="257"/>
      <c r="D137" s="257"/>
      <c r="E137" s="257"/>
      <c r="F137" s="257"/>
      <c r="G137" s="258"/>
    </row>
  </sheetData>
  <sheetProtection algorithmName="SHA-512" hashValue="3jauAAaj5uWGuQr0C7loZQJjIrZT2dbnHq5HxJ+k5mLNddopiv6WNiapc1zkRc1MZmqnOnyU47/RyC/k066t7A==" saltValue="wFW2lDMxWEsPSo2XR6vIZA==" spinCount="100000" sheet="1" objects="1" scenarios="1"/>
  <mergeCells count="8">
    <mergeCell ref="A97:G107"/>
    <mergeCell ref="A127:G137"/>
    <mergeCell ref="B4:D4"/>
    <mergeCell ref="B5:D5"/>
    <mergeCell ref="A13:M13"/>
    <mergeCell ref="A28:M28"/>
    <mergeCell ref="A34:E34"/>
    <mergeCell ref="A125:G125"/>
  </mergeCells>
  <conditionalFormatting sqref="A1">
    <cfRule type="cellIs" dxfId="11" priority="3" operator="equal">
      <formula>0</formula>
    </cfRule>
  </conditionalFormatting>
  <conditionalFormatting sqref="A13">
    <cfRule type="cellIs" dxfId="10" priority="2" operator="equal">
      <formula>0</formula>
    </cfRule>
  </conditionalFormatting>
  <conditionalFormatting sqref="A28">
    <cfRule type="cellIs" dxfId="9" priority="1" operator="equal">
      <formula>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6ABD9-BEC2-4378-9E0E-FD1AE794B71A}">
  <dimension ref="A1:M231"/>
  <sheetViews>
    <sheetView showGridLines="0" zoomScale="120" zoomScaleNormal="120" workbookViewId="0">
      <selection activeCell="D180" sqref="D180"/>
    </sheetView>
  </sheetViews>
  <sheetFormatPr defaultColWidth="10.7109375" defaultRowHeight="12" x14ac:dyDescent="0.2"/>
  <cols>
    <col min="1" max="1" width="25.85546875" style="3" customWidth="1"/>
    <col min="2" max="2" width="14.5703125" style="3" customWidth="1"/>
    <col min="3" max="3" width="10.7109375" style="3"/>
    <col min="4" max="4" width="44.85546875" style="3" customWidth="1"/>
    <col min="5" max="16384" width="10.7109375" style="3"/>
  </cols>
  <sheetData>
    <row r="1" spans="1:13" ht="27.75" x14ac:dyDescent="0.2">
      <c r="A1" s="8" t="s">
        <v>87</v>
      </c>
    </row>
    <row r="3" spans="1:13" x14ac:dyDescent="0.2">
      <c r="A3" s="10" t="s">
        <v>0</v>
      </c>
    </row>
    <row r="5" spans="1:13" x14ac:dyDescent="0.2">
      <c r="A5" s="11" t="s">
        <v>88</v>
      </c>
      <c r="B5" s="259"/>
      <c r="C5" s="259"/>
      <c r="D5" s="259"/>
    </row>
    <row r="6" spans="1:13" x14ac:dyDescent="0.2">
      <c r="A6" s="11" t="s">
        <v>89</v>
      </c>
      <c r="B6" s="260"/>
      <c r="C6" s="260"/>
      <c r="D6" s="260"/>
    </row>
    <row r="8" spans="1:13" x14ac:dyDescent="0.2">
      <c r="A8" s="10" t="s">
        <v>26</v>
      </c>
    </row>
    <row r="10" spans="1:13" x14ac:dyDescent="0.2">
      <c r="A10" s="12" t="s">
        <v>118</v>
      </c>
    </row>
    <row r="11" spans="1:13" x14ac:dyDescent="0.2">
      <c r="A11" s="12" t="s">
        <v>90</v>
      </c>
    </row>
    <row r="12" spans="1:13" x14ac:dyDescent="0.2">
      <c r="A12" s="12" t="s">
        <v>91</v>
      </c>
    </row>
    <row r="14" spans="1:13" ht="15.75" x14ac:dyDescent="0.2">
      <c r="A14" s="261" t="s">
        <v>124</v>
      </c>
      <c r="B14" s="261"/>
      <c r="C14" s="261"/>
      <c r="D14" s="261"/>
      <c r="E14" s="261"/>
      <c r="F14" s="261"/>
      <c r="G14" s="261"/>
      <c r="H14" s="261"/>
      <c r="I14" s="261"/>
      <c r="J14" s="261"/>
      <c r="K14" s="261"/>
      <c r="L14" s="261"/>
      <c r="M14" s="261"/>
    </row>
    <row r="17" spans="1:6" x14ac:dyDescent="0.2">
      <c r="A17" s="3" t="s">
        <v>27</v>
      </c>
    </row>
    <row r="18" spans="1:6" x14ac:dyDescent="0.2">
      <c r="A18" s="3" t="s">
        <v>28</v>
      </c>
    </row>
    <row r="20" spans="1:6" x14ac:dyDescent="0.2">
      <c r="A20" s="3" t="s">
        <v>31</v>
      </c>
    </row>
    <row r="21" spans="1:6" x14ac:dyDescent="0.2">
      <c r="A21" s="29" t="s">
        <v>93</v>
      </c>
    </row>
    <row r="22" spans="1:6" x14ac:dyDescent="0.2">
      <c r="A22" s="29" t="s">
        <v>94</v>
      </c>
    </row>
    <row r="23" spans="1:6" x14ac:dyDescent="0.2">
      <c r="A23" s="29" t="s">
        <v>92</v>
      </c>
    </row>
    <row r="24" spans="1:6" x14ac:dyDescent="0.2">
      <c r="A24" s="29" t="s">
        <v>319</v>
      </c>
    </row>
    <row r="25" spans="1:6" x14ac:dyDescent="0.2">
      <c r="A25" s="29" t="s">
        <v>104</v>
      </c>
    </row>
    <row r="26" spans="1:6" x14ac:dyDescent="0.2">
      <c r="F26" s="12"/>
    </row>
    <row r="27" spans="1:6" x14ac:dyDescent="0.2">
      <c r="A27" s="12"/>
      <c r="F27" s="12"/>
    </row>
    <row r="28" spans="1:6" ht="12.75" thickBot="1" x14ac:dyDescent="0.25">
      <c r="A28" s="30" t="s">
        <v>32</v>
      </c>
      <c r="B28" s="30" t="s">
        <v>33</v>
      </c>
      <c r="C28" s="30" t="s">
        <v>34</v>
      </c>
      <c r="D28" s="104" t="s">
        <v>754</v>
      </c>
      <c r="F28" s="12"/>
    </row>
    <row r="29" spans="1:6" x14ac:dyDescent="0.2">
      <c r="A29" s="31" t="s">
        <v>35</v>
      </c>
      <c r="B29" s="32" t="s">
        <v>79</v>
      </c>
      <c r="C29" s="74"/>
      <c r="D29" s="31" t="s">
        <v>280</v>
      </c>
    </row>
    <row r="30" spans="1:6" x14ac:dyDescent="0.2">
      <c r="A30" s="33" t="s">
        <v>45</v>
      </c>
      <c r="B30" s="34" t="s">
        <v>79</v>
      </c>
      <c r="C30" s="75"/>
      <c r="D30" s="33" t="s">
        <v>281</v>
      </c>
    </row>
    <row r="31" spans="1:6" x14ac:dyDescent="0.2">
      <c r="A31" s="33" t="s">
        <v>49</v>
      </c>
      <c r="B31" s="34" t="s">
        <v>79</v>
      </c>
      <c r="C31" s="75"/>
      <c r="D31" s="33" t="s">
        <v>281</v>
      </c>
    </row>
    <row r="32" spans="1:6" x14ac:dyDescent="0.2">
      <c r="A32" s="33" t="s">
        <v>100</v>
      </c>
      <c r="B32" s="34" t="s">
        <v>79</v>
      </c>
      <c r="C32" s="75"/>
      <c r="D32" s="33" t="s">
        <v>285</v>
      </c>
    </row>
    <row r="33" spans="1:4" x14ac:dyDescent="0.2">
      <c r="A33" s="33" t="s">
        <v>287</v>
      </c>
      <c r="B33" s="34" t="s">
        <v>79</v>
      </c>
      <c r="C33" s="75"/>
      <c r="D33" s="33" t="s">
        <v>285</v>
      </c>
    </row>
    <row r="34" spans="1:4" x14ac:dyDescent="0.2">
      <c r="A34" s="33" t="s">
        <v>38</v>
      </c>
      <c r="B34" s="34" t="s">
        <v>79</v>
      </c>
      <c r="C34" s="75"/>
      <c r="D34" s="33" t="s">
        <v>281</v>
      </c>
    </row>
    <row r="35" spans="1:4" x14ac:dyDescent="0.2">
      <c r="A35" s="33" t="s">
        <v>39</v>
      </c>
      <c r="B35" s="34" t="s">
        <v>79</v>
      </c>
      <c r="C35" s="75"/>
      <c r="D35" s="33" t="s">
        <v>281</v>
      </c>
    </row>
    <row r="36" spans="1:4" x14ac:dyDescent="0.2">
      <c r="A36" s="33" t="s">
        <v>40</v>
      </c>
      <c r="B36" s="34" t="s">
        <v>79</v>
      </c>
      <c r="C36" s="75"/>
      <c r="D36" s="33" t="s">
        <v>281</v>
      </c>
    </row>
    <row r="37" spans="1:4" x14ac:dyDescent="0.2">
      <c r="A37" s="33" t="s">
        <v>43</v>
      </c>
      <c r="B37" s="34" t="s">
        <v>79</v>
      </c>
      <c r="C37" s="75"/>
      <c r="D37" s="33" t="s">
        <v>282</v>
      </c>
    </row>
    <row r="38" spans="1:4" x14ac:dyDescent="0.2">
      <c r="A38" s="33" t="s">
        <v>37</v>
      </c>
      <c r="B38" s="34" t="s">
        <v>79</v>
      </c>
      <c r="C38" s="75"/>
      <c r="D38" s="33" t="s">
        <v>282</v>
      </c>
    </row>
    <row r="39" spans="1:4" x14ac:dyDescent="0.2">
      <c r="A39" s="33" t="s">
        <v>44</v>
      </c>
      <c r="B39" s="34" t="s">
        <v>79</v>
      </c>
      <c r="C39" s="75"/>
      <c r="D39" s="33" t="s">
        <v>284</v>
      </c>
    </row>
    <row r="40" spans="1:4" x14ac:dyDescent="0.2">
      <c r="A40" s="33" t="s">
        <v>50</v>
      </c>
      <c r="B40" s="34" t="s">
        <v>79</v>
      </c>
      <c r="C40" s="75"/>
      <c r="D40" s="33" t="s">
        <v>281</v>
      </c>
    </row>
    <row r="41" spans="1:4" x14ac:dyDescent="0.2">
      <c r="A41" s="33" t="s">
        <v>51</v>
      </c>
      <c r="B41" s="34" t="s">
        <v>79</v>
      </c>
      <c r="C41" s="75"/>
      <c r="D41" s="33" t="s">
        <v>282</v>
      </c>
    </row>
    <row r="42" spans="1:4" x14ac:dyDescent="0.2">
      <c r="A42" s="33" t="s">
        <v>52</v>
      </c>
      <c r="B42" s="34" t="s">
        <v>79</v>
      </c>
      <c r="C42" s="75"/>
      <c r="D42" s="33" t="s">
        <v>284</v>
      </c>
    </row>
    <row r="43" spans="1:4" x14ac:dyDescent="0.2">
      <c r="A43" s="33" t="s">
        <v>53</v>
      </c>
      <c r="B43" s="34" t="s">
        <v>79</v>
      </c>
      <c r="C43" s="75"/>
      <c r="D43" s="242" t="s">
        <v>764</v>
      </c>
    </row>
    <row r="44" spans="1:4" x14ac:dyDescent="0.2">
      <c r="A44" s="33" t="s">
        <v>41</v>
      </c>
      <c r="B44" s="34" t="s">
        <v>79</v>
      </c>
      <c r="C44" s="75"/>
      <c r="D44" s="33" t="s">
        <v>281</v>
      </c>
    </row>
    <row r="45" spans="1:4" x14ac:dyDescent="0.2">
      <c r="A45" s="33" t="s">
        <v>46</v>
      </c>
      <c r="B45" s="34" t="s">
        <v>79</v>
      </c>
      <c r="C45" s="75"/>
      <c r="D45" s="33" t="s">
        <v>281</v>
      </c>
    </row>
    <row r="46" spans="1:4" x14ac:dyDescent="0.2">
      <c r="A46" s="33" t="s">
        <v>212</v>
      </c>
      <c r="B46" s="34" t="s">
        <v>79</v>
      </c>
      <c r="C46" s="75"/>
      <c r="D46" s="33" t="s">
        <v>282</v>
      </c>
    </row>
    <row r="47" spans="1:4" x14ac:dyDescent="0.2">
      <c r="A47" s="33" t="s">
        <v>47</v>
      </c>
      <c r="B47" s="34" t="s">
        <v>79</v>
      </c>
      <c r="C47" s="75"/>
      <c r="D47" s="242" t="s">
        <v>764</v>
      </c>
    </row>
    <row r="48" spans="1:4" x14ac:dyDescent="0.2">
      <c r="A48" s="33" t="s">
        <v>42</v>
      </c>
      <c r="B48" s="34" t="s">
        <v>79</v>
      </c>
      <c r="C48" s="75"/>
      <c r="D48" s="33" t="s">
        <v>281</v>
      </c>
    </row>
    <row r="49" spans="1:4" x14ac:dyDescent="0.2">
      <c r="A49" s="33" t="s">
        <v>48</v>
      </c>
      <c r="B49" s="34" t="s">
        <v>79</v>
      </c>
      <c r="C49" s="75"/>
      <c r="D49" s="33" t="s">
        <v>282</v>
      </c>
    </row>
    <row r="50" spans="1:4" x14ac:dyDescent="0.2">
      <c r="A50" s="33" t="s">
        <v>54</v>
      </c>
      <c r="B50" s="34" t="s">
        <v>79</v>
      </c>
      <c r="C50" s="75"/>
      <c r="D50" s="33" t="s">
        <v>281</v>
      </c>
    </row>
    <row r="51" spans="1:4" x14ac:dyDescent="0.2">
      <c r="A51" s="33" t="s">
        <v>55</v>
      </c>
      <c r="B51" s="34" t="s">
        <v>79</v>
      </c>
      <c r="C51" s="75"/>
      <c r="D51" s="33" t="s">
        <v>282</v>
      </c>
    </row>
    <row r="52" spans="1:4" x14ac:dyDescent="0.2">
      <c r="A52" s="33" t="s">
        <v>311</v>
      </c>
      <c r="B52" s="34" t="s">
        <v>79</v>
      </c>
      <c r="C52" s="75"/>
      <c r="D52" s="33" t="s">
        <v>281</v>
      </c>
    </row>
    <row r="53" spans="1:4" x14ac:dyDescent="0.2">
      <c r="A53" s="33" t="s">
        <v>312</v>
      </c>
      <c r="B53" s="34" t="s">
        <v>79</v>
      </c>
      <c r="C53" s="75"/>
      <c r="D53" s="33" t="s">
        <v>282</v>
      </c>
    </row>
    <row r="54" spans="1:4" x14ac:dyDescent="0.2">
      <c r="A54" s="33" t="s">
        <v>310</v>
      </c>
      <c r="B54" s="34"/>
      <c r="C54" s="233"/>
      <c r="D54" s="33"/>
    </row>
    <row r="55" spans="1:4" x14ac:dyDescent="0.2">
      <c r="A55" s="35" t="s">
        <v>57</v>
      </c>
      <c r="B55" s="34" t="s">
        <v>79</v>
      </c>
      <c r="C55" s="75"/>
      <c r="D55" s="33" t="s">
        <v>280</v>
      </c>
    </row>
    <row r="56" spans="1:4" x14ac:dyDescent="0.2">
      <c r="A56" s="35" t="s">
        <v>58</v>
      </c>
      <c r="B56" s="34" t="s">
        <v>79</v>
      </c>
      <c r="C56" s="75"/>
      <c r="D56" s="33" t="s">
        <v>281</v>
      </c>
    </row>
    <row r="57" spans="1:4" x14ac:dyDescent="0.2">
      <c r="A57" s="35" t="s">
        <v>59</v>
      </c>
      <c r="B57" s="34" t="s">
        <v>79</v>
      </c>
      <c r="C57" s="75"/>
      <c r="D57" s="33" t="s">
        <v>282</v>
      </c>
    </row>
    <row r="58" spans="1:4" x14ac:dyDescent="0.2">
      <c r="A58" s="35" t="s">
        <v>60</v>
      </c>
      <c r="B58" s="34" t="s">
        <v>79</v>
      </c>
      <c r="C58" s="75"/>
      <c r="D58" s="33" t="s">
        <v>283</v>
      </c>
    </row>
    <row r="59" spans="1:4" x14ac:dyDescent="0.2">
      <c r="A59" s="35" t="s">
        <v>61</v>
      </c>
      <c r="B59" s="34" t="s">
        <v>79</v>
      </c>
      <c r="C59" s="75"/>
      <c r="D59" s="33" t="s">
        <v>284</v>
      </c>
    </row>
    <row r="60" spans="1:4" x14ac:dyDescent="0.2">
      <c r="A60" s="33" t="s">
        <v>56</v>
      </c>
      <c r="B60" s="34"/>
      <c r="C60" s="233"/>
      <c r="D60" s="33"/>
    </row>
    <row r="61" spans="1:4" x14ac:dyDescent="0.2">
      <c r="A61" s="35" t="s">
        <v>57</v>
      </c>
      <c r="B61" s="34" t="s">
        <v>79</v>
      </c>
      <c r="C61" s="75"/>
      <c r="D61" s="33" t="s">
        <v>280</v>
      </c>
    </row>
    <row r="62" spans="1:4" x14ac:dyDescent="0.2">
      <c r="A62" s="35" t="s">
        <v>58</v>
      </c>
      <c r="B62" s="34" t="s">
        <v>79</v>
      </c>
      <c r="C62" s="75"/>
      <c r="D62" s="33" t="s">
        <v>281</v>
      </c>
    </row>
    <row r="63" spans="1:4" x14ac:dyDescent="0.2">
      <c r="A63" s="35" t="s">
        <v>59</v>
      </c>
      <c r="B63" s="34" t="s">
        <v>79</v>
      </c>
      <c r="C63" s="75"/>
      <c r="D63" s="33" t="s">
        <v>282</v>
      </c>
    </row>
    <row r="64" spans="1:4" x14ac:dyDescent="0.2">
      <c r="A64" s="35" t="s">
        <v>60</v>
      </c>
      <c r="B64" s="34" t="s">
        <v>79</v>
      </c>
      <c r="C64" s="75"/>
      <c r="D64" s="33" t="s">
        <v>283</v>
      </c>
    </row>
    <row r="65" spans="1:4" x14ac:dyDescent="0.2">
      <c r="A65" s="35" t="s">
        <v>61</v>
      </c>
      <c r="B65" s="34" t="s">
        <v>79</v>
      </c>
      <c r="C65" s="75"/>
      <c r="D65" s="33" t="s">
        <v>284</v>
      </c>
    </row>
    <row r="66" spans="1:4" x14ac:dyDescent="0.2">
      <c r="A66" s="35" t="s">
        <v>62</v>
      </c>
      <c r="B66" s="34" t="s">
        <v>79</v>
      </c>
      <c r="C66" s="75"/>
      <c r="D66" s="33" t="s">
        <v>284</v>
      </c>
    </row>
    <row r="67" spans="1:4" x14ac:dyDescent="0.2">
      <c r="A67" s="35" t="s">
        <v>63</v>
      </c>
      <c r="B67" s="34" t="s">
        <v>79</v>
      </c>
      <c r="C67" s="75"/>
      <c r="D67" s="33" t="s">
        <v>283</v>
      </c>
    </row>
    <row r="68" spans="1:4" x14ac:dyDescent="0.2">
      <c r="A68" s="33" t="s">
        <v>64</v>
      </c>
      <c r="B68" s="34"/>
      <c r="C68" s="233"/>
      <c r="D68" s="33"/>
    </row>
    <row r="69" spans="1:4" x14ac:dyDescent="0.2">
      <c r="A69" s="35" t="s">
        <v>57</v>
      </c>
      <c r="B69" s="34" t="s">
        <v>79</v>
      </c>
      <c r="C69" s="75"/>
      <c r="D69" s="33" t="s">
        <v>281</v>
      </c>
    </row>
    <row r="70" spans="1:4" x14ac:dyDescent="0.2">
      <c r="A70" s="35" t="s">
        <v>58</v>
      </c>
      <c r="B70" s="34" t="s">
        <v>79</v>
      </c>
      <c r="C70" s="75"/>
      <c r="D70" s="33" t="s">
        <v>282</v>
      </c>
    </row>
    <row r="71" spans="1:4" x14ac:dyDescent="0.2">
      <c r="A71" s="35" t="s">
        <v>59</v>
      </c>
      <c r="B71" s="34" t="s">
        <v>79</v>
      </c>
      <c r="C71" s="75"/>
      <c r="D71" s="33" t="s">
        <v>283</v>
      </c>
    </row>
    <row r="72" spans="1:4" x14ac:dyDescent="0.2">
      <c r="A72" s="35" t="s">
        <v>60</v>
      </c>
      <c r="B72" s="34" t="s">
        <v>79</v>
      </c>
      <c r="C72" s="75"/>
      <c r="D72" s="33" t="s">
        <v>284</v>
      </c>
    </row>
    <row r="73" spans="1:4" x14ac:dyDescent="0.2">
      <c r="A73" s="35" t="s">
        <v>61</v>
      </c>
      <c r="B73" s="34" t="s">
        <v>79</v>
      </c>
      <c r="C73" s="75"/>
      <c r="D73" s="33" t="s">
        <v>284</v>
      </c>
    </row>
    <row r="74" spans="1:4" x14ac:dyDescent="0.2">
      <c r="A74" s="35" t="s">
        <v>62</v>
      </c>
      <c r="B74" s="34" t="s">
        <v>79</v>
      </c>
      <c r="C74" s="75"/>
      <c r="D74" s="33" t="s">
        <v>283</v>
      </c>
    </row>
    <row r="75" spans="1:4" x14ac:dyDescent="0.2">
      <c r="A75" s="36" t="s">
        <v>65</v>
      </c>
      <c r="B75" s="34"/>
      <c r="C75" s="233"/>
      <c r="D75" s="33"/>
    </row>
    <row r="76" spans="1:4" x14ac:dyDescent="0.2">
      <c r="A76" s="35" t="s">
        <v>57</v>
      </c>
      <c r="B76" s="34" t="s">
        <v>79</v>
      </c>
      <c r="C76" s="75"/>
      <c r="D76" s="33" t="s">
        <v>281</v>
      </c>
    </row>
    <row r="77" spans="1:4" x14ac:dyDescent="0.2">
      <c r="A77" s="35" t="s">
        <v>58</v>
      </c>
      <c r="B77" s="34" t="s">
        <v>79</v>
      </c>
      <c r="C77" s="75"/>
      <c r="D77" s="33" t="s">
        <v>282</v>
      </c>
    </row>
    <row r="78" spans="1:4" x14ac:dyDescent="0.2">
      <c r="A78" s="35" t="s">
        <v>68</v>
      </c>
      <c r="B78" s="34" t="s">
        <v>79</v>
      </c>
      <c r="C78" s="75"/>
      <c r="D78" s="33" t="s">
        <v>283</v>
      </c>
    </row>
    <row r="79" spans="1:4" x14ac:dyDescent="0.2">
      <c r="A79" s="35" t="s">
        <v>66</v>
      </c>
      <c r="B79" s="34" t="s">
        <v>79</v>
      </c>
      <c r="C79" s="75"/>
      <c r="D79" s="33" t="s">
        <v>284</v>
      </c>
    </row>
    <row r="80" spans="1:4" x14ac:dyDescent="0.2">
      <c r="A80" s="35" t="s">
        <v>67</v>
      </c>
      <c r="B80" s="34" t="s">
        <v>79</v>
      </c>
      <c r="C80" s="75"/>
      <c r="D80" s="33" t="s">
        <v>284</v>
      </c>
    </row>
    <row r="81" spans="1:13" x14ac:dyDescent="0.2">
      <c r="A81" s="35" t="s">
        <v>62</v>
      </c>
      <c r="B81" s="34" t="s">
        <v>79</v>
      </c>
      <c r="C81" s="75"/>
      <c r="D81" s="33" t="s">
        <v>283</v>
      </c>
    </row>
    <row r="82" spans="1:13" x14ac:dyDescent="0.2">
      <c r="A82" s="33" t="s">
        <v>69</v>
      </c>
      <c r="B82" s="34"/>
      <c r="C82" s="233"/>
      <c r="D82" s="33"/>
    </row>
    <row r="83" spans="1:13" x14ac:dyDescent="0.2">
      <c r="A83" s="35" t="s">
        <v>57</v>
      </c>
      <c r="B83" s="34" t="s">
        <v>79</v>
      </c>
      <c r="C83" s="75"/>
      <c r="D83" s="33" t="s">
        <v>281</v>
      </c>
    </row>
    <row r="84" spans="1:13" x14ac:dyDescent="0.2">
      <c r="A84" s="35" t="s">
        <v>58</v>
      </c>
      <c r="B84" s="34" t="s">
        <v>79</v>
      </c>
      <c r="C84" s="75"/>
      <c r="D84" s="33" t="s">
        <v>282</v>
      </c>
    </row>
    <row r="85" spans="1:13" x14ac:dyDescent="0.2">
      <c r="A85" s="35" t="s">
        <v>70</v>
      </c>
      <c r="B85" s="34" t="s">
        <v>79</v>
      </c>
      <c r="C85" s="75"/>
      <c r="D85" s="33" t="s">
        <v>283</v>
      </c>
    </row>
    <row r="86" spans="1:13" x14ac:dyDescent="0.2">
      <c r="A86" s="35" t="s">
        <v>36</v>
      </c>
      <c r="B86" s="34" t="s">
        <v>79</v>
      </c>
      <c r="C86" s="75"/>
      <c r="D86" s="33" t="s">
        <v>284</v>
      </c>
    </row>
    <row r="87" spans="1:13" x14ac:dyDescent="0.2">
      <c r="A87" s="33" t="s">
        <v>71</v>
      </c>
      <c r="B87" s="34"/>
      <c r="C87" s="233"/>
      <c r="D87" s="33"/>
    </row>
    <row r="88" spans="1:13" x14ac:dyDescent="0.2">
      <c r="A88" s="35" t="s">
        <v>57</v>
      </c>
      <c r="B88" s="34" t="s">
        <v>79</v>
      </c>
      <c r="C88" s="75"/>
      <c r="D88" s="33" t="s">
        <v>281</v>
      </c>
    </row>
    <row r="89" spans="1:13" x14ac:dyDescent="0.2">
      <c r="A89" s="35" t="s">
        <v>58</v>
      </c>
      <c r="B89" s="34" t="s">
        <v>79</v>
      </c>
      <c r="C89" s="75"/>
      <c r="D89" s="33" t="s">
        <v>282</v>
      </c>
    </row>
    <row r="90" spans="1:13" x14ac:dyDescent="0.2">
      <c r="A90" s="35" t="s">
        <v>59</v>
      </c>
      <c r="B90" s="34" t="s">
        <v>79</v>
      </c>
      <c r="C90" s="75"/>
      <c r="D90" s="33" t="s">
        <v>283</v>
      </c>
    </row>
    <row r="91" spans="1:13" x14ac:dyDescent="0.2">
      <c r="A91" s="37" t="s">
        <v>72</v>
      </c>
      <c r="B91" s="38" t="s">
        <v>79</v>
      </c>
      <c r="C91" s="75"/>
      <c r="D91" s="33" t="s">
        <v>284</v>
      </c>
    </row>
    <row r="94" spans="1:13" ht="15.75" x14ac:dyDescent="0.2">
      <c r="A94" s="261" t="s">
        <v>125</v>
      </c>
      <c r="B94" s="261"/>
      <c r="C94" s="261"/>
      <c r="D94" s="261"/>
      <c r="E94" s="261"/>
      <c r="F94" s="261"/>
      <c r="G94" s="261"/>
      <c r="H94" s="261"/>
      <c r="I94" s="261"/>
      <c r="J94" s="261"/>
      <c r="K94" s="261"/>
      <c r="L94" s="261"/>
      <c r="M94" s="261"/>
    </row>
    <row r="96" spans="1:13" x14ac:dyDescent="0.2">
      <c r="A96" s="3" t="s">
        <v>73</v>
      </c>
    </row>
    <row r="97" spans="1:6" x14ac:dyDescent="0.2">
      <c r="A97" s="3" t="s">
        <v>74</v>
      </c>
    </row>
    <row r="99" spans="1:6" x14ac:dyDescent="0.2">
      <c r="A99" s="3" t="s">
        <v>128</v>
      </c>
    </row>
    <row r="100" spans="1:6" x14ac:dyDescent="0.2">
      <c r="A100" s="29" t="s">
        <v>93</v>
      </c>
    </row>
    <row r="101" spans="1:6" x14ac:dyDescent="0.2">
      <c r="A101" s="29" t="s">
        <v>94</v>
      </c>
    </row>
    <row r="102" spans="1:6" x14ac:dyDescent="0.2">
      <c r="A102" s="29" t="s">
        <v>271</v>
      </c>
    </row>
    <row r="103" spans="1:6" x14ac:dyDescent="0.2">
      <c r="A103" s="29" t="s">
        <v>127</v>
      </c>
    </row>
    <row r="104" spans="1:6" x14ac:dyDescent="0.2">
      <c r="A104" s="29" t="s">
        <v>94</v>
      </c>
    </row>
    <row r="105" spans="1:6" x14ac:dyDescent="0.2">
      <c r="A105" s="29" t="s">
        <v>126</v>
      </c>
      <c r="F105" s="12"/>
    </row>
    <row r="106" spans="1:6" ht="11.45" customHeight="1" x14ac:dyDescent="0.2">
      <c r="A106" s="29" t="s">
        <v>140</v>
      </c>
    </row>
    <row r="107" spans="1:6" ht="11.45" customHeight="1" x14ac:dyDescent="0.2">
      <c r="A107" s="29" t="s">
        <v>141</v>
      </c>
    </row>
    <row r="108" spans="1:6" ht="11.45" customHeight="1" x14ac:dyDescent="0.2"/>
    <row r="109" spans="1:6" ht="11.45" customHeight="1" x14ac:dyDescent="0.2">
      <c r="A109" s="265" t="s">
        <v>32</v>
      </c>
      <c r="B109" s="267" t="s">
        <v>218</v>
      </c>
      <c r="C109" s="268"/>
      <c r="D109" s="267" t="s">
        <v>286</v>
      </c>
      <c r="E109" s="268"/>
    </row>
    <row r="110" spans="1:6" ht="12.75" thickBot="1" x14ac:dyDescent="0.25">
      <c r="A110" s="266"/>
      <c r="B110" s="30" t="s">
        <v>33</v>
      </c>
      <c r="C110" s="30" t="s">
        <v>34</v>
      </c>
      <c r="D110" s="104"/>
      <c r="E110" s="104"/>
      <c r="F110" s="12"/>
    </row>
    <row r="111" spans="1:6" x14ac:dyDescent="0.2">
      <c r="A111" s="115" t="s">
        <v>230</v>
      </c>
      <c r="B111" s="117"/>
      <c r="C111" s="118"/>
      <c r="D111" s="269"/>
      <c r="E111" s="269"/>
    </row>
    <row r="112" spans="1:6" x14ac:dyDescent="0.2">
      <c r="A112" s="35" t="s">
        <v>49</v>
      </c>
      <c r="B112" s="34" t="s">
        <v>79</v>
      </c>
      <c r="C112" s="75"/>
      <c r="D112" s="270" t="s">
        <v>281</v>
      </c>
      <c r="E112" s="271"/>
    </row>
    <row r="113" spans="1:5" x14ac:dyDescent="0.2">
      <c r="A113" s="35" t="s">
        <v>231</v>
      </c>
      <c r="B113" s="34" t="s">
        <v>79</v>
      </c>
      <c r="C113" s="75"/>
      <c r="D113" s="270" t="s">
        <v>281</v>
      </c>
      <c r="E113" s="271"/>
    </row>
    <row r="114" spans="1:5" x14ac:dyDescent="0.2">
      <c r="A114" s="35" t="s">
        <v>232</v>
      </c>
      <c r="B114" s="34" t="s">
        <v>79</v>
      </c>
      <c r="C114" s="75"/>
      <c r="D114" s="270" t="s">
        <v>282</v>
      </c>
      <c r="E114" s="271"/>
    </row>
    <row r="115" spans="1:5" x14ac:dyDescent="0.2">
      <c r="A115" s="35" t="s">
        <v>233</v>
      </c>
      <c r="B115" s="34" t="s">
        <v>79</v>
      </c>
      <c r="C115" s="75"/>
      <c r="D115" s="270" t="s">
        <v>281</v>
      </c>
      <c r="E115" s="271"/>
    </row>
    <row r="116" spans="1:5" x14ac:dyDescent="0.2">
      <c r="A116" s="35" t="s">
        <v>234</v>
      </c>
      <c r="B116" s="34" t="s">
        <v>79</v>
      </c>
      <c r="C116" s="75"/>
      <c r="D116" s="270" t="s">
        <v>281</v>
      </c>
      <c r="E116" s="271"/>
    </row>
    <row r="117" spans="1:5" x14ac:dyDescent="0.2">
      <c r="A117" s="35" t="s">
        <v>235</v>
      </c>
      <c r="B117" s="34" t="s">
        <v>79</v>
      </c>
      <c r="C117" s="75"/>
      <c r="D117" s="270" t="s">
        <v>281</v>
      </c>
      <c r="E117" s="271"/>
    </row>
    <row r="118" spans="1:5" x14ac:dyDescent="0.2">
      <c r="A118" s="35" t="s">
        <v>236</v>
      </c>
      <c r="B118" s="34" t="s">
        <v>79</v>
      </c>
      <c r="C118" s="75"/>
      <c r="D118" s="270" t="s">
        <v>281</v>
      </c>
      <c r="E118" s="271"/>
    </row>
    <row r="119" spans="1:5" x14ac:dyDescent="0.2">
      <c r="A119" s="35" t="s">
        <v>237</v>
      </c>
      <c r="B119" s="34" t="s">
        <v>79</v>
      </c>
      <c r="C119" s="75"/>
      <c r="D119" s="270" t="s">
        <v>281</v>
      </c>
      <c r="E119" s="271"/>
    </row>
    <row r="120" spans="1:5" x14ac:dyDescent="0.2">
      <c r="A120" s="35" t="s">
        <v>238</v>
      </c>
      <c r="B120" s="34" t="s">
        <v>79</v>
      </c>
      <c r="C120" s="75"/>
      <c r="D120" s="270" t="s">
        <v>282</v>
      </c>
      <c r="E120" s="271"/>
    </row>
    <row r="121" spans="1:5" x14ac:dyDescent="0.2">
      <c r="A121" s="35" t="s">
        <v>541</v>
      </c>
      <c r="B121" s="34" t="s">
        <v>79</v>
      </c>
      <c r="C121" s="75"/>
      <c r="D121" s="270" t="s">
        <v>281</v>
      </c>
      <c r="E121" s="271"/>
    </row>
    <row r="122" spans="1:5" x14ac:dyDescent="0.2">
      <c r="A122" s="35" t="s">
        <v>239</v>
      </c>
      <c r="B122" s="34" t="s">
        <v>79</v>
      </c>
      <c r="C122" s="75"/>
      <c r="D122" s="272"/>
      <c r="E122" s="273"/>
    </row>
    <row r="123" spans="1:5" x14ac:dyDescent="0.2">
      <c r="A123" s="35" t="s">
        <v>239</v>
      </c>
      <c r="B123" s="34" t="s">
        <v>79</v>
      </c>
      <c r="C123" s="75"/>
      <c r="D123" s="272"/>
      <c r="E123" s="273"/>
    </row>
    <row r="124" spans="1:5" x14ac:dyDescent="0.2">
      <c r="A124" s="116" t="s">
        <v>240</v>
      </c>
      <c r="B124" s="117"/>
      <c r="C124" s="233"/>
      <c r="D124" s="272"/>
      <c r="E124" s="273"/>
    </row>
    <row r="125" spans="1:5" x14ac:dyDescent="0.2">
      <c r="A125" s="35" t="s">
        <v>241</v>
      </c>
      <c r="B125" s="34" t="s">
        <v>79</v>
      </c>
      <c r="C125" s="75"/>
      <c r="D125" s="270" t="s">
        <v>281</v>
      </c>
      <c r="E125" s="271"/>
    </row>
    <row r="126" spans="1:5" x14ac:dyDescent="0.2">
      <c r="A126" s="35" t="s">
        <v>242</v>
      </c>
      <c r="B126" s="34" t="s">
        <v>79</v>
      </c>
      <c r="C126" s="75"/>
      <c r="D126" s="270" t="s">
        <v>282</v>
      </c>
      <c r="E126" s="271"/>
    </row>
    <row r="127" spans="1:5" x14ac:dyDescent="0.2">
      <c r="A127" s="35" t="s">
        <v>243</v>
      </c>
      <c r="B127" s="34" t="s">
        <v>79</v>
      </c>
      <c r="C127" s="75"/>
      <c r="D127" s="270" t="s">
        <v>282</v>
      </c>
      <c r="E127" s="271"/>
    </row>
    <row r="128" spans="1:5" x14ac:dyDescent="0.2">
      <c r="A128" s="35" t="s">
        <v>244</v>
      </c>
      <c r="B128" s="34" t="s">
        <v>79</v>
      </c>
      <c r="C128" s="75"/>
      <c r="D128" s="270" t="s">
        <v>281</v>
      </c>
      <c r="E128" s="271"/>
    </row>
    <row r="129" spans="1:5" x14ac:dyDescent="0.2">
      <c r="A129" s="35" t="s">
        <v>245</v>
      </c>
      <c r="B129" s="34" t="s">
        <v>79</v>
      </c>
      <c r="C129" s="75"/>
      <c r="D129" s="270" t="s">
        <v>282</v>
      </c>
      <c r="E129" s="271"/>
    </row>
    <row r="130" spans="1:5" x14ac:dyDescent="0.2">
      <c r="A130" s="35" t="s">
        <v>246</v>
      </c>
      <c r="B130" s="34" t="s">
        <v>79</v>
      </c>
      <c r="C130" s="75"/>
      <c r="D130" s="270" t="s">
        <v>282</v>
      </c>
      <c r="E130" s="271"/>
    </row>
    <row r="131" spans="1:5" x14ac:dyDescent="0.2">
      <c r="A131" s="35" t="s">
        <v>247</v>
      </c>
      <c r="B131" s="34" t="s">
        <v>79</v>
      </c>
      <c r="C131" s="75"/>
      <c r="D131" s="270" t="s">
        <v>281</v>
      </c>
      <c r="E131" s="271"/>
    </row>
    <row r="132" spans="1:5" x14ac:dyDescent="0.2">
      <c r="A132" s="35" t="s">
        <v>248</v>
      </c>
      <c r="B132" s="34" t="s">
        <v>79</v>
      </c>
      <c r="C132" s="75"/>
      <c r="D132" s="270" t="s">
        <v>282</v>
      </c>
      <c r="E132" s="271"/>
    </row>
    <row r="133" spans="1:5" x14ac:dyDescent="0.2">
      <c r="A133" s="35" t="s">
        <v>66</v>
      </c>
      <c r="B133" s="34" t="s">
        <v>79</v>
      </c>
      <c r="C133" s="75"/>
      <c r="D133" s="270" t="s">
        <v>282</v>
      </c>
      <c r="E133" s="271"/>
    </row>
    <row r="134" spans="1:5" x14ac:dyDescent="0.2">
      <c r="A134" s="35" t="s">
        <v>249</v>
      </c>
      <c r="B134" s="34" t="s">
        <v>79</v>
      </c>
      <c r="C134" s="75"/>
      <c r="D134" s="270" t="s">
        <v>281</v>
      </c>
      <c r="E134" s="271"/>
    </row>
    <row r="135" spans="1:5" x14ac:dyDescent="0.2">
      <c r="A135" s="35" t="s">
        <v>250</v>
      </c>
      <c r="B135" s="34" t="s">
        <v>79</v>
      </c>
      <c r="C135" s="75"/>
      <c r="D135" s="270" t="s">
        <v>282</v>
      </c>
      <c r="E135" s="271"/>
    </row>
    <row r="136" spans="1:5" x14ac:dyDescent="0.2">
      <c r="A136" s="35" t="s">
        <v>36</v>
      </c>
      <c r="B136" s="34" t="s">
        <v>79</v>
      </c>
      <c r="C136" s="75"/>
      <c r="D136" s="270" t="s">
        <v>282</v>
      </c>
      <c r="E136" s="271"/>
    </row>
    <row r="137" spans="1:5" x14ac:dyDescent="0.2">
      <c r="A137" s="35" t="s">
        <v>315</v>
      </c>
      <c r="B137" s="34" t="s">
        <v>79</v>
      </c>
      <c r="C137" s="75"/>
      <c r="D137" s="270" t="s">
        <v>282</v>
      </c>
      <c r="E137" s="271"/>
    </row>
    <row r="138" spans="1:5" x14ac:dyDescent="0.2">
      <c r="A138" s="35" t="s">
        <v>316</v>
      </c>
      <c r="B138" s="34" t="s">
        <v>79</v>
      </c>
      <c r="C138" s="75"/>
      <c r="D138" s="270" t="s">
        <v>282</v>
      </c>
      <c r="E138" s="271"/>
    </row>
    <row r="139" spans="1:5" x14ac:dyDescent="0.2">
      <c r="A139" s="35" t="s">
        <v>239</v>
      </c>
      <c r="B139" s="34" t="s">
        <v>79</v>
      </c>
      <c r="C139" s="75"/>
      <c r="D139" s="272"/>
      <c r="E139" s="273"/>
    </row>
    <row r="140" spans="1:5" x14ac:dyDescent="0.2">
      <c r="A140" s="35" t="s">
        <v>239</v>
      </c>
      <c r="B140" s="34" t="s">
        <v>79</v>
      </c>
      <c r="C140" s="75"/>
      <c r="D140" s="272"/>
      <c r="E140" s="273"/>
    </row>
    <row r="141" spans="1:5" x14ac:dyDescent="0.2">
      <c r="A141" s="35" t="s">
        <v>239</v>
      </c>
      <c r="B141" s="34" t="s">
        <v>79</v>
      </c>
      <c r="C141" s="75"/>
      <c r="D141" s="272"/>
      <c r="E141" s="273"/>
    </row>
    <row r="142" spans="1:5" x14ac:dyDescent="0.2">
      <c r="A142" s="116" t="s">
        <v>251</v>
      </c>
      <c r="B142" s="117"/>
      <c r="C142" s="233"/>
      <c r="D142" s="272"/>
      <c r="E142" s="273"/>
    </row>
    <row r="143" spans="1:5" x14ac:dyDescent="0.2">
      <c r="A143" s="35" t="s">
        <v>252</v>
      </c>
      <c r="B143" s="34" t="s">
        <v>79</v>
      </c>
      <c r="C143" s="75"/>
      <c r="D143" s="272"/>
      <c r="E143" s="273"/>
    </row>
    <row r="144" spans="1:5" x14ac:dyDescent="0.2">
      <c r="A144" s="35" t="s">
        <v>253</v>
      </c>
      <c r="B144" s="34" t="s">
        <v>79</v>
      </c>
      <c r="C144" s="75"/>
      <c r="D144" s="272"/>
      <c r="E144" s="273"/>
    </row>
    <row r="145" spans="1:5" x14ac:dyDescent="0.2">
      <c r="A145" s="35" t="s">
        <v>254</v>
      </c>
      <c r="B145" s="34" t="s">
        <v>79</v>
      </c>
      <c r="C145" s="75"/>
      <c r="D145" s="272"/>
      <c r="E145" s="273"/>
    </row>
    <row r="146" spans="1:5" x14ac:dyDescent="0.2">
      <c r="A146" s="35" t="s">
        <v>255</v>
      </c>
      <c r="B146" s="34" t="s">
        <v>79</v>
      </c>
      <c r="C146" s="75"/>
      <c r="D146" s="272"/>
      <c r="E146" s="273"/>
    </row>
    <row r="147" spans="1:5" x14ac:dyDescent="0.2">
      <c r="A147" s="35" t="s">
        <v>256</v>
      </c>
      <c r="B147" s="34" t="s">
        <v>79</v>
      </c>
      <c r="C147" s="75"/>
      <c r="D147" s="272"/>
      <c r="E147" s="273"/>
    </row>
    <row r="148" spans="1:5" x14ac:dyDescent="0.2">
      <c r="A148" s="35" t="s">
        <v>257</v>
      </c>
      <c r="B148" s="34" t="s">
        <v>79</v>
      </c>
      <c r="C148" s="75"/>
      <c r="D148" s="272"/>
      <c r="E148" s="273"/>
    </row>
    <row r="149" spans="1:5" x14ac:dyDescent="0.2">
      <c r="A149" s="35" t="s">
        <v>258</v>
      </c>
      <c r="B149" s="34" t="s">
        <v>79</v>
      </c>
      <c r="C149" s="75"/>
      <c r="D149" s="272"/>
      <c r="E149" s="273"/>
    </row>
    <row r="150" spans="1:5" x14ac:dyDescent="0.2">
      <c r="A150" s="35" t="s">
        <v>259</v>
      </c>
      <c r="B150" s="34" t="s">
        <v>79</v>
      </c>
      <c r="C150" s="75"/>
      <c r="D150" s="272"/>
      <c r="E150" s="273"/>
    </row>
    <row r="151" spans="1:5" x14ac:dyDescent="0.2">
      <c r="A151" s="35" t="s">
        <v>260</v>
      </c>
      <c r="B151" s="34" t="s">
        <v>79</v>
      </c>
      <c r="C151" s="75"/>
      <c r="D151" s="272"/>
      <c r="E151" s="273"/>
    </row>
    <row r="152" spans="1:5" x14ac:dyDescent="0.2">
      <c r="A152" s="35" t="s">
        <v>143</v>
      </c>
      <c r="B152" s="34" t="s">
        <v>79</v>
      </c>
      <c r="C152" s="75"/>
      <c r="D152" s="272"/>
      <c r="E152" s="273"/>
    </row>
    <row r="153" spans="1:5" x14ac:dyDescent="0.2">
      <c r="A153" s="35" t="s">
        <v>261</v>
      </c>
      <c r="B153" s="34" t="s">
        <v>79</v>
      </c>
      <c r="C153" s="75"/>
      <c r="D153" s="272"/>
      <c r="E153" s="273"/>
    </row>
    <row r="154" spans="1:5" x14ac:dyDescent="0.2">
      <c r="A154" s="35" t="s">
        <v>144</v>
      </c>
      <c r="B154" s="34" t="s">
        <v>79</v>
      </c>
      <c r="C154" s="75"/>
      <c r="D154" s="272"/>
      <c r="E154" s="273"/>
    </row>
    <row r="155" spans="1:5" x14ac:dyDescent="0.2">
      <c r="A155" s="35" t="s">
        <v>262</v>
      </c>
      <c r="B155" s="34" t="s">
        <v>79</v>
      </c>
      <c r="C155" s="75"/>
      <c r="D155" s="272"/>
      <c r="E155" s="273"/>
    </row>
    <row r="156" spans="1:5" x14ac:dyDescent="0.2">
      <c r="A156" s="35" t="s">
        <v>263</v>
      </c>
      <c r="B156" s="34" t="s">
        <v>79</v>
      </c>
      <c r="C156" s="75"/>
      <c r="D156" s="272"/>
      <c r="E156" s="273"/>
    </row>
    <row r="157" spans="1:5" x14ac:dyDescent="0.2">
      <c r="A157" s="35" t="s">
        <v>264</v>
      </c>
      <c r="B157" s="34" t="s">
        <v>79</v>
      </c>
      <c r="C157" s="75"/>
      <c r="D157" s="272"/>
      <c r="E157" s="273"/>
    </row>
    <row r="158" spans="1:5" x14ac:dyDescent="0.2">
      <c r="A158" s="35" t="s">
        <v>265</v>
      </c>
      <c r="B158" s="34" t="s">
        <v>79</v>
      </c>
      <c r="C158" s="75"/>
      <c r="D158" s="272"/>
      <c r="E158" s="273"/>
    </row>
    <row r="159" spans="1:5" x14ac:dyDescent="0.2">
      <c r="A159" s="35" t="s">
        <v>266</v>
      </c>
      <c r="B159" s="34" t="s">
        <v>79</v>
      </c>
      <c r="C159" s="75"/>
      <c r="D159" s="272"/>
      <c r="E159" s="273"/>
    </row>
    <row r="160" spans="1:5" x14ac:dyDescent="0.2">
      <c r="A160" s="35" t="s">
        <v>267</v>
      </c>
      <c r="B160" s="34" t="s">
        <v>79</v>
      </c>
      <c r="C160" s="75"/>
      <c r="D160" s="272"/>
      <c r="E160" s="273"/>
    </row>
    <row r="161" spans="1:5" x14ac:dyDescent="0.2">
      <c r="A161" s="35" t="s">
        <v>268</v>
      </c>
      <c r="B161" s="34" t="s">
        <v>79</v>
      </c>
      <c r="C161" s="75"/>
      <c r="D161" s="272"/>
      <c r="E161" s="273"/>
    </row>
    <row r="162" spans="1:5" x14ac:dyDescent="0.2">
      <c r="A162" s="35" t="s">
        <v>269</v>
      </c>
      <c r="B162" s="34" t="s">
        <v>79</v>
      </c>
      <c r="C162" s="75"/>
      <c r="D162" s="272"/>
      <c r="E162" s="273"/>
    </row>
    <row r="163" spans="1:5" x14ac:dyDescent="0.2">
      <c r="A163" s="35" t="s">
        <v>270</v>
      </c>
      <c r="B163" s="34" t="s">
        <v>79</v>
      </c>
      <c r="C163" s="75"/>
      <c r="D163" s="272"/>
      <c r="E163" s="273"/>
    </row>
    <row r="164" spans="1:5" x14ac:dyDescent="0.2">
      <c r="A164" s="35" t="s">
        <v>313</v>
      </c>
      <c r="B164" s="34" t="s">
        <v>79</v>
      </c>
      <c r="C164" s="75"/>
      <c r="D164" s="272"/>
      <c r="E164" s="273"/>
    </row>
    <row r="165" spans="1:5" x14ac:dyDescent="0.2">
      <c r="A165" s="35" t="s">
        <v>314</v>
      </c>
      <c r="B165" s="34" t="s">
        <v>79</v>
      </c>
      <c r="C165" s="75"/>
      <c r="D165" s="272"/>
      <c r="E165" s="273"/>
    </row>
    <row r="166" spans="1:5" x14ac:dyDescent="0.2">
      <c r="A166" s="35" t="s">
        <v>316</v>
      </c>
      <c r="B166" s="34" t="s">
        <v>79</v>
      </c>
      <c r="C166" s="75"/>
      <c r="D166" s="272"/>
      <c r="E166" s="273"/>
    </row>
    <row r="167" spans="1:5" x14ac:dyDescent="0.2">
      <c r="A167" s="164"/>
      <c r="B167" s="34" t="s">
        <v>79</v>
      </c>
      <c r="C167" s="75"/>
      <c r="D167" s="272"/>
      <c r="E167" s="273"/>
    </row>
    <row r="168" spans="1:5" x14ac:dyDescent="0.2">
      <c r="A168" s="164"/>
      <c r="B168" s="34" t="s">
        <v>79</v>
      </c>
      <c r="C168" s="75"/>
      <c r="D168" s="272"/>
      <c r="E168" s="273"/>
    </row>
    <row r="169" spans="1:5" x14ac:dyDescent="0.2">
      <c r="A169" s="164"/>
      <c r="B169" s="34" t="s">
        <v>79</v>
      </c>
      <c r="C169" s="75"/>
      <c r="D169" s="272"/>
      <c r="E169" s="273"/>
    </row>
    <row r="170" spans="1:5" x14ac:dyDescent="0.2">
      <c r="A170" s="164"/>
      <c r="B170" s="34" t="s">
        <v>79</v>
      </c>
      <c r="C170" s="75"/>
      <c r="D170" s="272"/>
      <c r="E170" s="273"/>
    </row>
    <row r="172" spans="1:5" x14ac:dyDescent="0.2">
      <c r="A172" s="3" t="s">
        <v>272</v>
      </c>
    </row>
    <row r="173" spans="1:5" x14ac:dyDescent="0.2">
      <c r="A173" s="29" t="s">
        <v>277</v>
      </c>
    </row>
    <row r="174" spans="1:5" x14ac:dyDescent="0.2">
      <c r="A174" s="29" t="s">
        <v>278</v>
      </c>
    </row>
    <row r="175" spans="1:5" x14ac:dyDescent="0.2">
      <c r="A175" s="29" t="s">
        <v>279</v>
      </c>
    </row>
    <row r="180" spans="1:3" x14ac:dyDescent="0.2">
      <c r="A180" s="265" t="s">
        <v>273</v>
      </c>
      <c r="B180" s="267" t="s">
        <v>218</v>
      </c>
      <c r="C180" s="268"/>
    </row>
    <row r="181" spans="1:3" ht="12.75" thickBot="1" x14ac:dyDescent="0.25">
      <c r="A181" s="266"/>
      <c r="B181" s="104" t="s">
        <v>33</v>
      </c>
      <c r="C181" s="104" t="s">
        <v>34</v>
      </c>
    </row>
    <row r="182" spans="1:3" x14ac:dyDescent="0.2">
      <c r="A182" s="115" t="s">
        <v>275</v>
      </c>
      <c r="B182" s="117"/>
      <c r="C182" s="118"/>
    </row>
    <row r="183" spans="1:3" x14ac:dyDescent="0.2">
      <c r="A183" s="35" t="s">
        <v>494</v>
      </c>
      <c r="B183" s="34" t="s">
        <v>274</v>
      </c>
      <c r="C183" s="75"/>
    </row>
    <row r="184" spans="1:3" x14ac:dyDescent="0.2">
      <c r="A184" s="35" t="s">
        <v>495</v>
      </c>
      <c r="B184" s="34" t="s">
        <v>274</v>
      </c>
      <c r="C184" s="75"/>
    </row>
    <row r="185" spans="1:3" x14ac:dyDescent="0.2">
      <c r="A185" s="35" t="s">
        <v>496</v>
      </c>
      <c r="B185" s="34" t="s">
        <v>274</v>
      </c>
      <c r="C185" s="75"/>
    </row>
    <row r="186" spans="1:3" x14ac:dyDescent="0.2">
      <c r="A186" s="35" t="s">
        <v>497</v>
      </c>
      <c r="B186" s="34" t="s">
        <v>274</v>
      </c>
      <c r="C186" s="75"/>
    </row>
    <row r="187" spans="1:3" x14ac:dyDescent="0.2">
      <c r="A187" s="35" t="s">
        <v>498</v>
      </c>
      <c r="B187" s="34" t="s">
        <v>274</v>
      </c>
      <c r="C187" s="75"/>
    </row>
    <row r="188" spans="1:3" x14ac:dyDescent="0.2">
      <c r="A188" s="35" t="s">
        <v>499</v>
      </c>
      <c r="B188" s="34" t="s">
        <v>274</v>
      </c>
      <c r="C188" s="75"/>
    </row>
    <row r="189" spans="1:3" x14ac:dyDescent="0.2">
      <c r="A189" s="35" t="s">
        <v>500</v>
      </c>
      <c r="B189" s="34" t="s">
        <v>274</v>
      </c>
      <c r="C189" s="75"/>
    </row>
    <row r="190" spans="1:3" x14ac:dyDescent="0.2">
      <c r="A190" s="35" t="s">
        <v>501</v>
      </c>
      <c r="B190" s="34" t="s">
        <v>274</v>
      </c>
      <c r="C190" s="75"/>
    </row>
    <row r="191" spans="1:3" x14ac:dyDescent="0.2">
      <c r="A191" s="35" t="s">
        <v>502</v>
      </c>
      <c r="B191" s="34" t="s">
        <v>274</v>
      </c>
      <c r="C191" s="75"/>
    </row>
    <row r="192" spans="1:3" x14ac:dyDescent="0.2">
      <c r="A192" s="35" t="s">
        <v>503</v>
      </c>
      <c r="B192" s="34" t="s">
        <v>274</v>
      </c>
      <c r="C192" s="75"/>
    </row>
    <row r="193" spans="1:3" x14ac:dyDescent="0.2">
      <c r="A193" s="35" t="s">
        <v>504</v>
      </c>
      <c r="B193" s="34" t="s">
        <v>274</v>
      </c>
      <c r="C193" s="75"/>
    </row>
    <row r="194" spans="1:3" x14ac:dyDescent="0.2">
      <c r="A194" s="35" t="s">
        <v>505</v>
      </c>
      <c r="B194" s="34" t="s">
        <v>274</v>
      </c>
      <c r="C194" s="75"/>
    </row>
    <row r="195" spans="1:3" x14ac:dyDescent="0.2">
      <c r="A195" s="35" t="s">
        <v>506</v>
      </c>
      <c r="B195" s="34" t="s">
        <v>274</v>
      </c>
      <c r="C195" s="75"/>
    </row>
    <row r="196" spans="1:3" x14ac:dyDescent="0.2">
      <c r="A196" s="35" t="s">
        <v>276</v>
      </c>
      <c r="B196" s="34" t="s">
        <v>274</v>
      </c>
      <c r="C196" s="75"/>
    </row>
    <row r="197" spans="1:3" x14ac:dyDescent="0.2">
      <c r="A197" s="35" t="s">
        <v>507</v>
      </c>
      <c r="B197" s="34" t="s">
        <v>274</v>
      </c>
      <c r="C197" s="75"/>
    </row>
    <row r="198" spans="1:3" x14ac:dyDescent="0.2">
      <c r="A198" s="35" t="s">
        <v>508</v>
      </c>
      <c r="B198" s="34" t="s">
        <v>274</v>
      </c>
      <c r="C198" s="75"/>
    </row>
    <row r="199" spans="1:3" x14ac:dyDescent="0.2">
      <c r="A199" s="35" t="s">
        <v>509</v>
      </c>
      <c r="B199" s="34" t="s">
        <v>274</v>
      </c>
      <c r="C199" s="75"/>
    </row>
    <row r="200" spans="1:3" x14ac:dyDescent="0.2">
      <c r="A200" s="35" t="s">
        <v>510</v>
      </c>
      <c r="B200" s="34" t="s">
        <v>274</v>
      </c>
      <c r="C200" s="75"/>
    </row>
    <row r="201" spans="1:3" x14ac:dyDescent="0.2">
      <c r="A201" s="35" t="s">
        <v>511</v>
      </c>
      <c r="B201" s="34" t="s">
        <v>274</v>
      </c>
      <c r="C201" s="75"/>
    </row>
    <row r="202" spans="1:3" x14ac:dyDescent="0.2">
      <c r="A202" s="35" t="s">
        <v>512</v>
      </c>
      <c r="B202" s="34" t="s">
        <v>274</v>
      </c>
      <c r="C202" s="75"/>
    </row>
    <row r="203" spans="1:3" x14ac:dyDescent="0.2">
      <c r="A203" s="35" t="s">
        <v>513</v>
      </c>
      <c r="B203" s="34" t="s">
        <v>274</v>
      </c>
      <c r="C203" s="75"/>
    </row>
    <row r="204" spans="1:3" x14ac:dyDescent="0.2">
      <c r="A204" s="35" t="s">
        <v>514</v>
      </c>
      <c r="B204" s="34" t="s">
        <v>274</v>
      </c>
      <c r="C204" s="75"/>
    </row>
    <row r="205" spans="1:3" x14ac:dyDescent="0.2">
      <c r="A205" s="35" t="s">
        <v>515</v>
      </c>
      <c r="B205" s="34" t="s">
        <v>274</v>
      </c>
      <c r="C205" s="75"/>
    </row>
    <row r="206" spans="1:3" x14ac:dyDescent="0.2">
      <c r="A206" s="35" t="s">
        <v>516</v>
      </c>
      <c r="B206" s="34" t="s">
        <v>274</v>
      </c>
      <c r="C206" s="75"/>
    </row>
    <row r="207" spans="1:3" x14ac:dyDescent="0.2">
      <c r="A207" s="35" t="s">
        <v>517</v>
      </c>
      <c r="B207" s="34" t="s">
        <v>274</v>
      </c>
      <c r="C207" s="75"/>
    </row>
    <row r="208" spans="1:3" x14ac:dyDescent="0.2">
      <c r="A208" s="35" t="s">
        <v>518</v>
      </c>
      <c r="B208" s="34" t="s">
        <v>274</v>
      </c>
      <c r="C208" s="75"/>
    </row>
    <row r="209" spans="1:3" x14ac:dyDescent="0.2">
      <c r="A209" s="35" t="s">
        <v>321</v>
      </c>
      <c r="B209" s="34" t="s">
        <v>274</v>
      </c>
      <c r="C209" s="75"/>
    </row>
    <row r="210" spans="1:3" x14ac:dyDescent="0.2">
      <c r="A210" s="35" t="s">
        <v>519</v>
      </c>
      <c r="B210" s="34" t="s">
        <v>274</v>
      </c>
      <c r="C210" s="75"/>
    </row>
    <row r="211" spans="1:3" x14ac:dyDescent="0.2">
      <c r="A211" s="35" t="s">
        <v>520</v>
      </c>
      <c r="B211" s="34" t="s">
        <v>274</v>
      </c>
      <c r="C211" s="75"/>
    </row>
    <row r="212" spans="1:3" x14ac:dyDescent="0.2">
      <c r="A212" s="35" t="s">
        <v>521</v>
      </c>
      <c r="B212" s="34" t="s">
        <v>274</v>
      </c>
      <c r="C212" s="75"/>
    </row>
    <row r="213" spans="1:3" x14ac:dyDescent="0.2">
      <c r="A213" s="35" t="s">
        <v>522</v>
      </c>
      <c r="B213" s="34" t="s">
        <v>274</v>
      </c>
      <c r="C213" s="75"/>
    </row>
    <row r="214" spans="1:3" x14ac:dyDescent="0.2">
      <c r="A214" s="35" t="s">
        <v>322</v>
      </c>
      <c r="B214" s="34" t="s">
        <v>274</v>
      </c>
      <c r="C214" s="75"/>
    </row>
    <row r="215" spans="1:3" x14ac:dyDescent="0.2">
      <c r="A215" s="35" t="s">
        <v>523</v>
      </c>
      <c r="B215" s="34" t="s">
        <v>274</v>
      </c>
      <c r="C215" s="75"/>
    </row>
    <row r="216" spans="1:3" x14ac:dyDescent="0.2">
      <c r="A216" s="35" t="s">
        <v>524</v>
      </c>
      <c r="B216" s="34" t="s">
        <v>274</v>
      </c>
      <c r="C216" s="75"/>
    </row>
    <row r="217" spans="1:3" x14ac:dyDescent="0.2">
      <c r="A217" s="35" t="s">
        <v>525</v>
      </c>
      <c r="B217" s="34" t="s">
        <v>274</v>
      </c>
      <c r="C217" s="75"/>
    </row>
    <row r="218" spans="1:3" x14ac:dyDescent="0.2">
      <c r="A218" s="35" t="s">
        <v>324</v>
      </c>
      <c r="B218" s="34" t="s">
        <v>274</v>
      </c>
      <c r="C218" s="75"/>
    </row>
    <row r="219" spans="1:3" x14ac:dyDescent="0.2">
      <c r="A219" s="35" t="s">
        <v>526</v>
      </c>
      <c r="B219" s="34" t="s">
        <v>274</v>
      </c>
      <c r="C219" s="75"/>
    </row>
    <row r="220" spans="1:3" x14ac:dyDescent="0.2">
      <c r="A220" s="35" t="s">
        <v>323</v>
      </c>
      <c r="B220" s="34" t="s">
        <v>274</v>
      </c>
      <c r="C220" s="75"/>
    </row>
    <row r="221" spans="1:3" x14ac:dyDescent="0.2">
      <c r="A221" s="35" t="s">
        <v>527</v>
      </c>
      <c r="B221" s="34" t="s">
        <v>274</v>
      </c>
      <c r="C221" s="75"/>
    </row>
    <row r="222" spans="1:3" x14ac:dyDescent="0.2">
      <c r="A222" s="35" t="s">
        <v>528</v>
      </c>
      <c r="B222" s="34" t="s">
        <v>274</v>
      </c>
      <c r="C222" s="75"/>
    </row>
    <row r="223" spans="1:3" x14ac:dyDescent="0.2">
      <c r="A223" s="35" t="s">
        <v>529</v>
      </c>
      <c r="B223" s="34" t="s">
        <v>274</v>
      </c>
      <c r="C223" s="75"/>
    </row>
    <row r="224" spans="1:3" x14ac:dyDescent="0.2">
      <c r="A224" s="35" t="s">
        <v>530</v>
      </c>
      <c r="B224" s="34" t="s">
        <v>274</v>
      </c>
      <c r="C224" s="75"/>
    </row>
    <row r="225" spans="1:3" x14ac:dyDescent="0.2">
      <c r="A225" s="35" t="s">
        <v>531</v>
      </c>
      <c r="B225" s="34" t="s">
        <v>274</v>
      </c>
      <c r="C225" s="75"/>
    </row>
    <row r="226" spans="1:3" x14ac:dyDescent="0.2">
      <c r="A226" s="35" t="s">
        <v>542</v>
      </c>
      <c r="B226" s="34" t="s">
        <v>274</v>
      </c>
      <c r="C226" s="75"/>
    </row>
    <row r="227" spans="1:3" x14ac:dyDescent="0.2">
      <c r="A227" s="35" t="s">
        <v>543</v>
      </c>
      <c r="B227" s="34" t="s">
        <v>274</v>
      </c>
      <c r="C227" s="75"/>
    </row>
    <row r="228" spans="1:3" x14ac:dyDescent="0.2">
      <c r="A228" s="35" t="s">
        <v>544</v>
      </c>
      <c r="B228" s="34" t="s">
        <v>274</v>
      </c>
      <c r="C228" s="75"/>
    </row>
    <row r="229" spans="1:3" x14ac:dyDescent="0.2">
      <c r="A229" s="35" t="s">
        <v>545</v>
      </c>
      <c r="B229" s="34" t="s">
        <v>274</v>
      </c>
      <c r="C229" s="75"/>
    </row>
    <row r="230" spans="1:3" x14ac:dyDescent="0.2">
      <c r="A230" s="35" t="s">
        <v>546</v>
      </c>
      <c r="B230" s="34" t="s">
        <v>274</v>
      </c>
      <c r="C230" s="75"/>
    </row>
    <row r="231" spans="1:3" x14ac:dyDescent="0.2">
      <c r="A231" s="35" t="s">
        <v>547</v>
      </c>
      <c r="B231" s="34" t="s">
        <v>274</v>
      </c>
      <c r="C231" s="75"/>
    </row>
  </sheetData>
  <sheetProtection algorithmName="SHA-512" hashValue="h0tIFNi4HVsG+APB4hBjJVNRYusBmPG0gOIuJ2PELdIrMw0GvXj53EfF722AC1Ut1To6mlvfjRTuH1wh0cwOrw==" saltValue="IGmobYq3N3tj9pdGhaIM7w==" spinCount="100000" sheet="1" objects="1" scenarios="1"/>
  <mergeCells count="69">
    <mergeCell ref="D169:E169"/>
    <mergeCell ref="D170:E170"/>
    <mergeCell ref="D165:E165"/>
    <mergeCell ref="D166:E166"/>
    <mergeCell ref="D167:E167"/>
    <mergeCell ref="D168:E168"/>
    <mergeCell ref="D160:E160"/>
    <mergeCell ref="D161:E161"/>
    <mergeCell ref="D162:E162"/>
    <mergeCell ref="D163:E163"/>
    <mergeCell ref="D164:E164"/>
    <mergeCell ref="D155:E155"/>
    <mergeCell ref="D156:E156"/>
    <mergeCell ref="D157:E157"/>
    <mergeCell ref="D158:E158"/>
    <mergeCell ref="D159:E159"/>
    <mergeCell ref="D150:E150"/>
    <mergeCell ref="D151:E151"/>
    <mergeCell ref="D152:E152"/>
    <mergeCell ref="D153:E153"/>
    <mergeCell ref="D154:E154"/>
    <mergeCell ref="D145:E145"/>
    <mergeCell ref="D146:E146"/>
    <mergeCell ref="D147:E147"/>
    <mergeCell ref="D148:E148"/>
    <mergeCell ref="D149:E149"/>
    <mergeCell ref="D140:E140"/>
    <mergeCell ref="D141:E141"/>
    <mergeCell ref="D142:E142"/>
    <mergeCell ref="D143:E143"/>
    <mergeCell ref="D144:E144"/>
    <mergeCell ref="D133:E133"/>
    <mergeCell ref="D134:E134"/>
    <mergeCell ref="D135:E135"/>
    <mergeCell ref="D136:E136"/>
    <mergeCell ref="D139:E139"/>
    <mergeCell ref="D137:E137"/>
    <mergeCell ref="D138:E138"/>
    <mergeCell ref="D128:E128"/>
    <mergeCell ref="D129:E129"/>
    <mergeCell ref="D130:E130"/>
    <mergeCell ref="D131:E131"/>
    <mergeCell ref="D132:E132"/>
    <mergeCell ref="D123:E123"/>
    <mergeCell ref="D124:E124"/>
    <mergeCell ref="D125:E125"/>
    <mergeCell ref="D126:E126"/>
    <mergeCell ref="D127:E127"/>
    <mergeCell ref="D118:E118"/>
    <mergeCell ref="D119:E119"/>
    <mergeCell ref="D120:E120"/>
    <mergeCell ref="D121:E121"/>
    <mergeCell ref="D122:E122"/>
    <mergeCell ref="A180:A181"/>
    <mergeCell ref="B180:C180"/>
    <mergeCell ref="D109:E109"/>
    <mergeCell ref="A14:M14"/>
    <mergeCell ref="B5:D5"/>
    <mergeCell ref="B6:D6"/>
    <mergeCell ref="A94:M94"/>
    <mergeCell ref="B109:C109"/>
    <mergeCell ref="A109:A110"/>
    <mergeCell ref="D111:E111"/>
    <mergeCell ref="D112:E112"/>
    <mergeCell ref="D113:E113"/>
    <mergeCell ref="D114:E114"/>
    <mergeCell ref="D115:E115"/>
    <mergeCell ref="D116:E116"/>
    <mergeCell ref="D117:E117"/>
  </mergeCells>
  <conditionalFormatting sqref="A1">
    <cfRule type="cellIs" dxfId="8" priority="3" operator="equal">
      <formula>0</formula>
    </cfRule>
  </conditionalFormatting>
  <conditionalFormatting sqref="A14">
    <cfRule type="cellIs" dxfId="7" priority="2" operator="equal">
      <formula>0</formula>
    </cfRule>
  </conditionalFormatting>
  <conditionalFormatting sqref="A94">
    <cfRule type="cellIs" dxfId="6" priority="1" operator="equal">
      <formula>0</formula>
    </cfRule>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3198D-0E78-44FC-BB48-8F5C14B11929}">
  <dimension ref="A1:I20"/>
  <sheetViews>
    <sheetView showGridLines="0" zoomScale="160" zoomScaleNormal="160" workbookViewId="0">
      <selection activeCell="C10" sqref="C10:C19"/>
    </sheetView>
  </sheetViews>
  <sheetFormatPr defaultColWidth="10.7109375" defaultRowHeight="12" x14ac:dyDescent="0.2"/>
  <cols>
    <col min="1" max="1" width="10.7109375" style="3"/>
    <col min="2" max="2" width="35.28515625" style="3" customWidth="1"/>
    <col min="3" max="3" width="25.5703125" style="66" customWidth="1"/>
    <col min="4" max="16384" width="10.7109375" style="3"/>
  </cols>
  <sheetData>
    <row r="1" spans="1:9" ht="27.75" x14ac:dyDescent="0.2">
      <c r="A1" s="8" t="s">
        <v>87</v>
      </c>
    </row>
    <row r="3" spans="1:9" x14ac:dyDescent="0.2">
      <c r="A3" s="12" t="s">
        <v>183</v>
      </c>
    </row>
    <row r="4" spans="1:9" x14ac:dyDescent="0.2">
      <c r="A4" s="12" t="s">
        <v>184</v>
      </c>
    </row>
    <row r="5" spans="1:9" x14ac:dyDescent="0.2">
      <c r="A5" s="12" t="s">
        <v>213</v>
      </c>
    </row>
    <row r="6" spans="1:9" x14ac:dyDescent="0.2">
      <c r="A6" s="3" t="s">
        <v>476</v>
      </c>
    </row>
    <row r="7" spans="1:9" x14ac:dyDescent="0.2">
      <c r="A7" s="3" t="s">
        <v>753</v>
      </c>
    </row>
    <row r="9" spans="1:9" x14ac:dyDescent="0.2">
      <c r="B9" s="65" t="s">
        <v>185</v>
      </c>
      <c r="C9" s="64" t="s">
        <v>186</v>
      </c>
      <c r="E9" s="274"/>
      <c r="F9" s="274"/>
      <c r="G9" s="274"/>
      <c r="H9" s="274"/>
      <c r="I9" s="274"/>
    </row>
    <row r="10" spans="1:9" x14ac:dyDescent="0.2">
      <c r="B10" s="76" t="s">
        <v>330</v>
      </c>
      <c r="C10" s="77"/>
      <c r="E10" s="274"/>
      <c r="F10" s="274"/>
      <c r="G10" s="274"/>
      <c r="H10" s="274"/>
      <c r="I10" s="274"/>
    </row>
    <row r="11" spans="1:9" x14ac:dyDescent="0.2">
      <c r="B11" s="78" t="s">
        <v>331</v>
      </c>
      <c r="C11" s="79"/>
      <c r="E11" s="274"/>
      <c r="F11" s="274"/>
      <c r="G11" s="274"/>
      <c r="H11" s="274"/>
      <c r="I11" s="274"/>
    </row>
    <row r="12" spans="1:9" x14ac:dyDescent="0.2">
      <c r="B12" s="78" t="s">
        <v>332</v>
      </c>
      <c r="C12" s="79"/>
      <c r="E12" s="274"/>
      <c r="F12" s="274"/>
      <c r="G12" s="274"/>
      <c r="H12" s="274"/>
      <c r="I12" s="274"/>
    </row>
    <row r="13" spans="1:9" x14ac:dyDescent="0.2">
      <c r="B13" s="78" t="s">
        <v>333</v>
      </c>
      <c r="C13" s="79"/>
      <c r="E13" s="274"/>
      <c r="F13" s="274"/>
      <c r="G13" s="274"/>
      <c r="H13" s="274"/>
      <c r="I13" s="274"/>
    </row>
    <row r="14" spans="1:9" x14ac:dyDescent="0.2">
      <c r="B14" s="78" t="s">
        <v>334</v>
      </c>
      <c r="C14" s="79"/>
      <c r="E14" s="274"/>
      <c r="F14" s="274"/>
      <c r="G14" s="274"/>
      <c r="H14" s="274"/>
      <c r="I14" s="274"/>
    </row>
    <row r="15" spans="1:9" x14ac:dyDescent="0.2">
      <c r="B15" s="78" t="s">
        <v>335</v>
      </c>
      <c r="C15" s="79"/>
      <c r="E15" s="274"/>
      <c r="F15" s="274"/>
      <c r="G15" s="274"/>
      <c r="H15" s="274"/>
      <c r="I15" s="274"/>
    </row>
    <row r="16" spans="1:9" x14ac:dyDescent="0.2">
      <c r="B16" s="78" t="s">
        <v>336</v>
      </c>
      <c r="C16" s="79"/>
      <c r="E16" s="274"/>
      <c r="F16" s="274"/>
      <c r="G16" s="274"/>
      <c r="H16" s="274"/>
      <c r="I16" s="274"/>
    </row>
    <row r="17" spans="2:9" x14ac:dyDescent="0.2">
      <c r="B17" s="78" t="s">
        <v>337</v>
      </c>
      <c r="C17" s="79"/>
      <c r="E17" s="274"/>
      <c r="F17" s="274"/>
      <c r="G17" s="274"/>
      <c r="H17" s="274"/>
      <c r="I17" s="274"/>
    </row>
    <row r="18" spans="2:9" x14ac:dyDescent="0.2">
      <c r="B18" s="78" t="s">
        <v>338</v>
      </c>
      <c r="C18" s="79"/>
      <c r="E18" s="274"/>
      <c r="F18" s="274"/>
      <c r="G18" s="274"/>
      <c r="H18" s="274"/>
      <c r="I18" s="274"/>
    </row>
    <row r="19" spans="2:9" x14ac:dyDescent="0.2">
      <c r="B19" s="78" t="s">
        <v>339</v>
      </c>
      <c r="C19" s="79"/>
      <c r="E19" s="274"/>
      <c r="F19" s="274"/>
      <c r="G19" s="274"/>
      <c r="H19" s="274"/>
      <c r="I19" s="274"/>
    </row>
    <row r="20" spans="2:9" ht="12.75" thickBot="1" x14ac:dyDescent="0.25">
      <c r="B20" s="80"/>
      <c r="C20" s="81"/>
    </row>
  </sheetData>
  <sheetProtection algorithmName="SHA-512" hashValue="Q3MHyak5FZ9J0wSm0iSC7Kv6oqrn+H9UDubatE9XbU6Trxt2O9+uCBGFztfGoEWY5iWqub9uP3YZT0Hh5UoCPQ==" saltValue="RssZ8Zbjb5GAAAwiYFgbxw==" spinCount="100000" sheet="1" objects="1" scenarios="1"/>
  <mergeCells count="1">
    <mergeCell ref="E9:I19"/>
  </mergeCells>
  <phoneticPr fontId="10" type="noConversion"/>
  <conditionalFormatting sqref="A1">
    <cfRule type="cellIs" dxfId="5" priority="1" operator="equal">
      <formula>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A1C3C-9135-453C-8672-57C7684BE08F}">
  <dimension ref="A1:F34"/>
  <sheetViews>
    <sheetView showGridLines="0" topLeftCell="A22" zoomScaleNormal="100" zoomScaleSheetLayoutView="100" workbookViewId="0">
      <selection activeCell="C15" sqref="C15"/>
    </sheetView>
  </sheetViews>
  <sheetFormatPr defaultRowHeight="15" x14ac:dyDescent="0.25"/>
  <cols>
    <col min="2" max="2" width="5.7109375" customWidth="1"/>
    <col min="3" max="3" width="100" customWidth="1"/>
    <col min="4" max="4" width="17.42578125" customWidth="1"/>
    <col min="5" max="5" width="48.7109375" customWidth="1"/>
    <col min="6" max="6" width="57.5703125" bestFit="1" customWidth="1"/>
  </cols>
  <sheetData>
    <row r="1" spans="1:6" ht="15.75" x14ac:dyDescent="0.25">
      <c r="A1" s="246"/>
      <c r="D1" s="213" t="s">
        <v>690</v>
      </c>
    </row>
    <row r="2" spans="1:6" x14ac:dyDescent="0.25">
      <c r="A2" s="246"/>
      <c r="B2" s="214"/>
      <c r="D2" s="215" t="s">
        <v>691</v>
      </c>
      <c r="E2" t="s">
        <v>731</v>
      </c>
    </row>
    <row r="3" spans="1:6" x14ac:dyDescent="0.25">
      <c r="A3" s="246"/>
      <c r="B3" s="214"/>
      <c r="D3" s="216" t="s">
        <v>692</v>
      </c>
      <c r="E3" t="s">
        <v>693</v>
      </c>
    </row>
    <row r="4" spans="1:6" x14ac:dyDescent="0.25">
      <c r="A4" s="246"/>
      <c r="D4" s="215" t="s">
        <v>694</v>
      </c>
      <c r="E4" s="217">
        <v>1</v>
      </c>
    </row>
    <row r="5" spans="1:6" ht="15.75" thickBot="1" x14ac:dyDescent="0.3">
      <c r="A5" s="246"/>
    </row>
    <row r="6" spans="1:6" x14ac:dyDescent="0.25">
      <c r="A6" s="246"/>
      <c r="B6" s="278" t="s">
        <v>695</v>
      </c>
      <c r="C6" s="280" t="s">
        <v>696</v>
      </c>
      <c r="D6" s="280" t="s">
        <v>697</v>
      </c>
      <c r="E6" s="283" t="s">
        <v>698</v>
      </c>
      <c r="F6" s="275" t="s">
        <v>156</v>
      </c>
    </row>
    <row r="7" spans="1:6" x14ac:dyDescent="0.25">
      <c r="A7" s="246"/>
      <c r="B7" s="279"/>
      <c r="C7" s="281"/>
      <c r="D7" s="282"/>
      <c r="E7" s="284"/>
      <c r="F7" s="276"/>
    </row>
    <row r="8" spans="1:6" ht="75" x14ac:dyDescent="0.25">
      <c r="A8" s="246"/>
      <c r="B8" s="218">
        <v>1</v>
      </c>
      <c r="C8" s="219" t="s">
        <v>750</v>
      </c>
      <c r="D8" s="220" t="s">
        <v>699</v>
      </c>
      <c r="E8" s="221" t="s">
        <v>700</v>
      </c>
      <c r="F8" s="222"/>
    </row>
    <row r="9" spans="1:6" ht="30" x14ac:dyDescent="0.25">
      <c r="A9" s="246"/>
      <c r="B9" s="218">
        <f>+B8+1</f>
        <v>2</v>
      </c>
      <c r="C9" s="219" t="s">
        <v>766</v>
      </c>
      <c r="D9" s="220" t="s">
        <v>133</v>
      </c>
      <c r="E9" s="220" t="s">
        <v>701</v>
      </c>
      <c r="F9" s="222"/>
    </row>
    <row r="10" spans="1:6" ht="45" x14ac:dyDescent="0.25">
      <c r="A10" s="246"/>
      <c r="B10" s="218">
        <f t="shared" ref="B10:B33" si="0">+B9+1</f>
        <v>3</v>
      </c>
      <c r="C10" s="219" t="s">
        <v>702</v>
      </c>
      <c r="D10" s="220" t="s">
        <v>703</v>
      </c>
      <c r="E10" s="221" t="s">
        <v>704</v>
      </c>
      <c r="F10" s="222"/>
    </row>
    <row r="11" spans="1:6" ht="45" x14ac:dyDescent="0.25">
      <c r="A11" s="246"/>
      <c r="B11" s="218">
        <f t="shared" si="0"/>
        <v>4</v>
      </c>
      <c r="C11" s="219" t="s">
        <v>705</v>
      </c>
      <c r="D11" s="220" t="s">
        <v>703</v>
      </c>
      <c r="E11" s="221" t="s">
        <v>704</v>
      </c>
      <c r="F11" s="222"/>
    </row>
    <row r="12" spans="1:6" ht="45" x14ac:dyDescent="0.25">
      <c r="A12" s="246"/>
      <c r="B12" s="218">
        <f t="shared" si="0"/>
        <v>5</v>
      </c>
      <c r="C12" s="219" t="s">
        <v>706</v>
      </c>
      <c r="D12" s="220" t="s">
        <v>703</v>
      </c>
      <c r="E12" s="221" t="s">
        <v>704</v>
      </c>
      <c r="F12" s="222"/>
    </row>
    <row r="13" spans="1:6" ht="30" x14ac:dyDescent="0.25">
      <c r="A13" s="246"/>
      <c r="B13" s="218">
        <f t="shared" si="0"/>
        <v>6</v>
      </c>
      <c r="C13" s="219" t="s">
        <v>707</v>
      </c>
      <c r="D13" s="220" t="s">
        <v>708</v>
      </c>
      <c r="E13" s="221" t="s">
        <v>709</v>
      </c>
      <c r="F13" s="222"/>
    </row>
    <row r="14" spans="1:6" ht="30" x14ac:dyDescent="0.25">
      <c r="A14" s="246"/>
      <c r="B14" s="218">
        <f t="shared" si="0"/>
        <v>7</v>
      </c>
      <c r="C14" s="219" t="s">
        <v>751</v>
      </c>
      <c r="D14" s="220" t="s">
        <v>133</v>
      </c>
      <c r="E14" s="221" t="s">
        <v>709</v>
      </c>
      <c r="F14" s="222"/>
    </row>
    <row r="15" spans="1:6" ht="45" x14ac:dyDescent="0.25">
      <c r="A15" s="246"/>
      <c r="B15" s="218">
        <f t="shared" si="0"/>
        <v>8</v>
      </c>
      <c r="C15" s="219" t="s">
        <v>710</v>
      </c>
      <c r="D15" s="220" t="s">
        <v>711</v>
      </c>
      <c r="E15" s="221" t="s">
        <v>712</v>
      </c>
      <c r="F15" s="222"/>
    </row>
    <row r="16" spans="1:6" ht="30" x14ac:dyDescent="0.25">
      <c r="A16" s="246"/>
      <c r="B16" s="218">
        <f t="shared" si="0"/>
        <v>9</v>
      </c>
      <c r="C16" s="219" t="s">
        <v>713</v>
      </c>
      <c r="D16" s="220" t="s">
        <v>708</v>
      </c>
      <c r="E16" s="221" t="s">
        <v>712</v>
      </c>
      <c r="F16" s="222"/>
    </row>
    <row r="17" spans="1:6" ht="45" x14ac:dyDescent="0.25">
      <c r="A17" s="246"/>
      <c r="B17" s="218">
        <f t="shared" si="0"/>
        <v>10</v>
      </c>
      <c r="C17" s="219" t="s">
        <v>752</v>
      </c>
      <c r="D17" s="220" t="s">
        <v>133</v>
      </c>
      <c r="E17" s="221" t="s">
        <v>712</v>
      </c>
      <c r="F17" s="223"/>
    </row>
    <row r="18" spans="1:6" ht="30" x14ac:dyDescent="0.25">
      <c r="A18" s="246"/>
      <c r="B18" s="218">
        <f t="shared" si="0"/>
        <v>11</v>
      </c>
      <c r="C18" s="219" t="s">
        <v>714</v>
      </c>
      <c r="D18" s="220" t="s">
        <v>133</v>
      </c>
      <c r="E18" s="221" t="s">
        <v>712</v>
      </c>
      <c r="F18" s="222"/>
    </row>
    <row r="19" spans="1:6" ht="30" x14ac:dyDescent="0.25">
      <c r="A19" s="246"/>
      <c r="B19" s="218">
        <f t="shared" si="0"/>
        <v>12</v>
      </c>
      <c r="C19" s="219" t="s">
        <v>762</v>
      </c>
      <c r="D19" s="220" t="s">
        <v>708</v>
      </c>
      <c r="E19" s="221" t="s">
        <v>712</v>
      </c>
      <c r="F19" s="223"/>
    </row>
    <row r="20" spans="1:6" ht="30" x14ac:dyDescent="0.25">
      <c r="A20" s="246"/>
      <c r="B20" s="218">
        <f t="shared" si="0"/>
        <v>13</v>
      </c>
      <c r="C20" s="219" t="s">
        <v>715</v>
      </c>
      <c r="D20" s="220" t="s">
        <v>703</v>
      </c>
      <c r="E20" s="221" t="s">
        <v>704</v>
      </c>
      <c r="F20" s="222"/>
    </row>
    <row r="21" spans="1:6" x14ac:dyDescent="0.25">
      <c r="A21" s="246"/>
      <c r="B21" s="218">
        <f t="shared" si="0"/>
        <v>14</v>
      </c>
      <c r="C21" s="219" t="s">
        <v>716</v>
      </c>
      <c r="D21" s="220" t="s">
        <v>133</v>
      </c>
      <c r="E21" s="221" t="s">
        <v>717</v>
      </c>
      <c r="F21" s="222"/>
    </row>
    <row r="22" spans="1:6" ht="30" x14ac:dyDescent="0.25">
      <c r="A22" s="246"/>
      <c r="B22" s="218">
        <f t="shared" si="0"/>
        <v>15</v>
      </c>
      <c r="C22" s="219" t="s">
        <v>718</v>
      </c>
      <c r="D22" s="220" t="s">
        <v>703</v>
      </c>
      <c r="E22" s="221" t="s">
        <v>704</v>
      </c>
      <c r="F22" s="222"/>
    </row>
    <row r="23" spans="1:6" ht="45.75" customHeight="1" x14ac:dyDescent="0.25">
      <c r="A23" s="246"/>
      <c r="B23" s="218">
        <f t="shared" si="0"/>
        <v>16</v>
      </c>
      <c r="C23" s="224" t="s">
        <v>767</v>
      </c>
      <c r="D23" s="220" t="s">
        <v>133</v>
      </c>
      <c r="E23" s="221" t="s">
        <v>712</v>
      </c>
      <c r="F23" s="222"/>
    </row>
    <row r="24" spans="1:6" ht="45" x14ac:dyDescent="0.25">
      <c r="A24" s="246"/>
      <c r="B24" s="218">
        <f t="shared" si="0"/>
        <v>17</v>
      </c>
      <c r="C24" s="219" t="s">
        <v>719</v>
      </c>
      <c r="D24" s="220" t="s">
        <v>133</v>
      </c>
      <c r="E24" s="221" t="s">
        <v>720</v>
      </c>
      <c r="F24" s="222"/>
    </row>
    <row r="25" spans="1:6" ht="30" x14ac:dyDescent="0.25">
      <c r="A25" s="246"/>
      <c r="B25" s="218">
        <f t="shared" si="0"/>
        <v>18</v>
      </c>
      <c r="C25" s="219" t="s">
        <v>721</v>
      </c>
      <c r="D25" s="220" t="s">
        <v>703</v>
      </c>
      <c r="E25" s="221" t="s">
        <v>704</v>
      </c>
      <c r="F25" s="222"/>
    </row>
    <row r="26" spans="1:6" ht="60" customHeight="1" x14ac:dyDescent="0.25">
      <c r="A26" s="246"/>
      <c r="B26" s="218">
        <f t="shared" si="0"/>
        <v>19</v>
      </c>
      <c r="C26" s="219" t="s">
        <v>722</v>
      </c>
      <c r="D26" s="220" t="s">
        <v>711</v>
      </c>
      <c r="E26" s="221" t="s">
        <v>712</v>
      </c>
      <c r="F26" s="222"/>
    </row>
    <row r="27" spans="1:6" ht="45" x14ac:dyDescent="0.25">
      <c r="A27" s="246"/>
      <c r="B27" s="218">
        <f t="shared" si="0"/>
        <v>20</v>
      </c>
      <c r="C27" s="224" t="s">
        <v>723</v>
      </c>
      <c r="D27" s="220" t="s">
        <v>703</v>
      </c>
      <c r="E27" s="221" t="s">
        <v>704</v>
      </c>
      <c r="F27" s="222"/>
    </row>
    <row r="28" spans="1:6" ht="45" x14ac:dyDescent="0.25">
      <c r="A28" s="246"/>
      <c r="B28" s="218">
        <f t="shared" si="0"/>
        <v>21</v>
      </c>
      <c r="C28" s="224" t="s">
        <v>724</v>
      </c>
      <c r="D28" s="220" t="s">
        <v>711</v>
      </c>
      <c r="E28" s="221" t="s">
        <v>709</v>
      </c>
      <c r="F28" s="222"/>
    </row>
    <row r="29" spans="1:6" ht="63" customHeight="1" x14ac:dyDescent="0.25">
      <c r="A29" s="246"/>
      <c r="B29" s="218">
        <f t="shared" si="0"/>
        <v>22</v>
      </c>
      <c r="C29" s="224" t="s">
        <v>725</v>
      </c>
      <c r="D29" s="220" t="s">
        <v>711</v>
      </c>
      <c r="E29" s="221" t="s">
        <v>726</v>
      </c>
      <c r="F29" s="222"/>
    </row>
    <row r="30" spans="1:6" ht="19.5" customHeight="1" x14ac:dyDescent="0.25">
      <c r="A30" s="246"/>
      <c r="B30" s="218">
        <f t="shared" si="0"/>
        <v>23</v>
      </c>
      <c r="C30" s="224" t="s">
        <v>727</v>
      </c>
      <c r="D30" s="220" t="s">
        <v>133</v>
      </c>
      <c r="E30" s="221" t="s">
        <v>712</v>
      </c>
      <c r="F30" s="222"/>
    </row>
    <row r="31" spans="1:6" ht="19.5" customHeight="1" x14ac:dyDescent="0.25">
      <c r="A31" s="246"/>
      <c r="B31" s="218">
        <f t="shared" si="0"/>
        <v>24</v>
      </c>
      <c r="C31" s="224" t="s">
        <v>728</v>
      </c>
      <c r="D31" s="220" t="s">
        <v>711</v>
      </c>
      <c r="E31" s="221" t="s">
        <v>712</v>
      </c>
      <c r="F31" s="222"/>
    </row>
    <row r="32" spans="1:6" ht="33" customHeight="1" x14ac:dyDescent="0.25">
      <c r="A32" s="246"/>
      <c r="B32" s="218">
        <f t="shared" si="0"/>
        <v>25</v>
      </c>
      <c r="C32" s="224" t="s">
        <v>765</v>
      </c>
      <c r="D32" s="220" t="s">
        <v>703</v>
      </c>
      <c r="E32" s="221" t="s">
        <v>704</v>
      </c>
      <c r="F32" s="222"/>
    </row>
    <row r="33" spans="1:6" ht="33.75" customHeight="1" thickBot="1" x14ac:dyDescent="0.3">
      <c r="A33" s="246"/>
      <c r="B33" s="225">
        <f t="shared" si="0"/>
        <v>26</v>
      </c>
      <c r="C33" s="226" t="s">
        <v>768</v>
      </c>
      <c r="D33" s="227" t="s">
        <v>708</v>
      </c>
      <c r="E33" s="228" t="s">
        <v>712</v>
      </c>
      <c r="F33" s="229"/>
    </row>
    <row r="34" spans="1:6" x14ac:dyDescent="0.25">
      <c r="A34" s="246"/>
      <c r="B34" s="277"/>
      <c r="C34" s="277"/>
      <c r="D34" s="277"/>
      <c r="E34" s="277"/>
      <c r="F34" s="277"/>
    </row>
  </sheetData>
  <sheetProtection algorithmName="SHA-512" hashValue="bk531k5Wm0zxRae7iPnoYm4idpHm+STZBtPqT4NmQJ/WHVrW3dnxIXR53VqtqWj8/oeLkWIoasu2h/tQuq1/Jw==" saltValue="YbkB1DaJkVWGt0Q+bG0yPw==" spinCount="100000" sheet="1" objects="1" scenarios="1"/>
  <mergeCells count="7">
    <mergeCell ref="F6:F7"/>
    <mergeCell ref="B34:F34"/>
    <mergeCell ref="A1:A34"/>
    <mergeCell ref="B6:B7"/>
    <mergeCell ref="C6:C7"/>
    <mergeCell ref="D6:D7"/>
    <mergeCell ref="E6:E7"/>
  </mergeCells>
  <pageMargins left="0.7" right="0.7" top="0.75" bottom="0.75" header="0.3" footer="0.3"/>
  <pageSetup paperSize="9" scale="3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F058F-85A4-4776-9190-3B8D10BB08DA}">
  <dimension ref="A1:L111"/>
  <sheetViews>
    <sheetView showGridLines="0" showZeros="0" topLeftCell="A61" zoomScale="130" zoomScaleNormal="130" workbookViewId="0">
      <selection activeCell="A14" sqref="A14:H14"/>
    </sheetView>
  </sheetViews>
  <sheetFormatPr defaultColWidth="10.7109375" defaultRowHeight="12" x14ac:dyDescent="0.2"/>
  <cols>
    <col min="1" max="1" width="41.7109375" style="3" customWidth="1"/>
    <col min="2" max="4" width="10.7109375" style="3"/>
    <col min="5" max="5" width="10.7109375" style="44"/>
    <col min="6" max="6" width="51.28515625" style="3" customWidth="1"/>
    <col min="7" max="16384" width="10.7109375" style="3"/>
  </cols>
  <sheetData>
    <row r="1" spans="1:12" ht="27.75" x14ac:dyDescent="0.2">
      <c r="A1" s="8" t="s">
        <v>87</v>
      </c>
    </row>
    <row r="3" spans="1:12" x14ac:dyDescent="0.2">
      <c r="A3" s="10" t="s">
        <v>731</v>
      </c>
    </row>
    <row r="6" spans="1:12" x14ac:dyDescent="0.2">
      <c r="A6" s="10" t="s">
        <v>0</v>
      </c>
    </row>
    <row r="8" spans="1:12" x14ac:dyDescent="0.2">
      <c r="A8" s="11" t="s">
        <v>88</v>
      </c>
      <c r="B8" s="287"/>
      <c r="C8" s="287"/>
      <c r="D8" s="287"/>
    </row>
    <row r="9" spans="1:12" x14ac:dyDescent="0.2">
      <c r="A9" s="11" t="s">
        <v>89</v>
      </c>
      <c r="B9" s="288"/>
      <c r="C9" s="288"/>
      <c r="D9" s="288"/>
    </row>
    <row r="12" spans="1:12" x14ac:dyDescent="0.2">
      <c r="A12" s="10" t="s">
        <v>132</v>
      </c>
    </row>
    <row r="14" spans="1:12" x14ac:dyDescent="0.2">
      <c r="A14" s="289" t="s">
        <v>732</v>
      </c>
      <c r="B14" s="289"/>
      <c r="C14" s="289"/>
      <c r="D14" s="289"/>
      <c r="E14" s="289"/>
      <c r="F14" s="289"/>
      <c r="G14" s="289"/>
      <c r="H14" s="289"/>
    </row>
    <row r="15" spans="1:12" x14ac:dyDescent="0.2">
      <c r="A15" s="3" t="s">
        <v>133</v>
      </c>
    </row>
    <row r="16" spans="1:12" ht="25.15" customHeight="1" x14ac:dyDescent="0.2">
      <c r="A16" s="290" t="s">
        <v>749</v>
      </c>
      <c r="B16" s="290"/>
      <c r="C16" s="290"/>
      <c r="D16" s="290"/>
      <c r="E16" s="290"/>
      <c r="F16" s="290"/>
      <c r="G16" s="290"/>
      <c r="H16" s="290"/>
      <c r="I16" s="290"/>
      <c r="J16" s="290"/>
      <c r="K16" s="290"/>
      <c r="L16" s="290"/>
    </row>
    <row r="17" spans="1:12" ht="25.15" customHeight="1" x14ac:dyDescent="0.2">
      <c r="A17" s="290" t="s">
        <v>729</v>
      </c>
      <c r="B17" s="290"/>
      <c r="C17" s="290"/>
      <c r="D17" s="290"/>
      <c r="E17" s="290"/>
      <c r="F17" s="212"/>
      <c r="G17" s="212"/>
      <c r="H17" s="212"/>
      <c r="I17" s="212"/>
      <c r="J17" s="212"/>
      <c r="K17" s="212"/>
      <c r="L17" s="212"/>
    </row>
    <row r="19" spans="1:12" ht="12.75" thickBot="1" x14ac:dyDescent="0.25">
      <c r="A19" s="30" t="s">
        <v>32</v>
      </c>
      <c r="B19" s="30" t="s">
        <v>134</v>
      </c>
      <c r="C19" s="30" t="s">
        <v>33</v>
      </c>
      <c r="D19" s="30" t="s">
        <v>34</v>
      </c>
      <c r="E19" s="45" t="s">
        <v>135</v>
      </c>
    </row>
    <row r="20" spans="1:12" x14ac:dyDescent="0.2">
      <c r="A20" s="31" t="s">
        <v>35</v>
      </c>
      <c r="B20" s="230">
        <v>6</v>
      </c>
      <c r="C20" s="32" t="s">
        <v>79</v>
      </c>
      <c r="D20" s="41">
        <f>'2People Rates &amp; Cost Components'!C29</f>
        <v>0</v>
      </c>
      <c r="E20" s="133">
        <f>B20*D20</f>
        <v>0</v>
      </c>
      <c r="F20" s="12" t="s">
        <v>201</v>
      </c>
    </row>
    <row r="21" spans="1:12" x14ac:dyDescent="0.2">
      <c r="A21" s="33" t="s">
        <v>45</v>
      </c>
      <c r="B21" s="117">
        <v>60</v>
      </c>
      <c r="C21" s="34" t="s">
        <v>79</v>
      </c>
      <c r="D21" s="42">
        <f>'2People Rates &amp; Cost Components'!C30</f>
        <v>0</v>
      </c>
      <c r="E21" s="134">
        <f t="shared" ref="E21:E82" si="0">B21*D21</f>
        <v>0</v>
      </c>
    </row>
    <row r="22" spans="1:12" x14ac:dyDescent="0.2">
      <c r="A22" s="33" t="s">
        <v>49</v>
      </c>
      <c r="B22" s="117">
        <v>120</v>
      </c>
      <c r="C22" s="34" t="s">
        <v>79</v>
      </c>
      <c r="D22" s="42">
        <f>'2People Rates &amp; Cost Components'!C31</f>
        <v>0</v>
      </c>
      <c r="E22" s="134">
        <f t="shared" si="0"/>
        <v>0</v>
      </c>
    </row>
    <row r="23" spans="1:12" x14ac:dyDescent="0.2">
      <c r="A23" s="33" t="s">
        <v>100</v>
      </c>
      <c r="B23" s="117">
        <v>0</v>
      </c>
      <c r="C23" s="34" t="s">
        <v>79</v>
      </c>
      <c r="D23" s="42">
        <f>'2People Rates &amp; Cost Components'!C32</f>
        <v>0</v>
      </c>
      <c r="E23" s="134">
        <f t="shared" si="0"/>
        <v>0</v>
      </c>
    </row>
    <row r="24" spans="1:12" x14ac:dyDescent="0.2">
      <c r="A24" s="33" t="s">
        <v>287</v>
      </c>
      <c r="B24" s="117">
        <v>30</v>
      </c>
      <c r="C24" s="34" t="s">
        <v>79</v>
      </c>
      <c r="D24" s="42">
        <f>'2People Rates &amp; Cost Components'!C33</f>
        <v>0</v>
      </c>
      <c r="E24" s="134">
        <f t="shared" si="0"/>
        <v>0</v>
      </c>
    </row>
    <row r="25" spans="1:12" x14ac:dyDescent="0.2">
      <c r="A25" s="33" t="s">
        <v>38</v>
      </c>
      <c r="B25" s="117">
        <v>120</v>
      </c>
      <c r="C25" s="34" t="s">
        <v>79</v>
      </c>
      <c r="D25" s="42">
        <f>'2People Rates &amp; Cost Components'!C34</f>
        <v>0</v>
      </c>
      <c r="E25" s="134">
        <f t="shared" si="0"/>
        <v>0</v>
      </c>
    </row>
    <row r="26" spans="1:12" x14ac:dyDescent="0.2">
      <c r="A26" s="33" t="s">
        <v>39</v>
      </c>
      <c r="B26" s="117">
        <v>30</v>
      </c>
      <c r="C26" s="34" t="s">
        <v>79</v>
      </c>
      <c r="D26" s="42">
        <f>'2People Rates &amp; Cost Components'!C35</f>
        <v>0</v>
      </c>
      <c r="E26" s="134">
        <f t="shared" si="0"/>
        <v>0</v>
      </c>
    </row>
    <row r="27" spans="1:12" x14ac:dyDescent="0.2">
      <c r="A27" s="33" t="s">
        <v>40</v>
      </c>
      <c r="B27" s="117">
        <v>20</v>
      </c>
      <c r="C27" s="34" t="s">
        <v>79</v>
      </c>
      <c r="D27" s="42">
        <f>'2People Rates &amp; Cost Components'!C36</f>
        <v>0</v>
      </c>
      <c r="E27" s="134">
        <f t="shared" si="0"/>
        <v>0</v>
      </c>
    </row>
    <row r="28" spans="1:12" x14ac:dyDescent="0.2">
      <c r="A28" s="33" t="s">
        <v>43</v>
      </c>
      <c r="B28" s="117">
        <v>0</v>
      </c>
      <c r="C28" s="34" t="s">
        <v>79</v>
      </c>
      <c r="D28" s="42">
        <f>'2People Rates &amp; Cost Components'!C37</f>
        <v>0</v>
      </c>
      <c r="E28" s="134">
        <f t="shared" si="0"/>
        <v>0</v>
      </c>
    </row>
    <row r="29" spans="1:12" x14ac:dyDescent="0.2">
      <c r="A29" s="33" t="s">
        <v>37</v>
      </c>
      <c r="B29" s="117">
        <v>0</v>
      </c>
      <c r="C29" s="34" t="s">
        <v>79</v>
      </c>
      <c r="D29" s="42">
        <f>'2People Rates &amp; Cost Components'!C38</f>
        <v>0</v>
      </c>
      <c r="E29" s="134">
        <f t="shared" si="0"/>
        <v>0</v>
      </c>
    </row>
    <row r="30" spans="1:12" x14ac:dyDescent="0.2">
      <c r="A30" s="33" t="s">
        <v>44</v>
      </c>
      <c r="B30" s="117">
        <v>60</v>
      </c>
      <c r="C30" s="34" t="s">
        <v>79</v>
      </c>
      <c r="D30" s="42">
        <f>'2People Rates &amp; Cost Components'!C39</f>
        <v>0</v>
      </c>
      <c r="E30" s="134">
        <f t="shared" si="0"/>
        <v>0</v>
      </c>
    </row>
    <row r="31" spans="1:12" x14ac:dyDescent="0.2">
      <c r="A31" s="33" t="s">
        <v>50</v>
      </c>
      <c r="B31" s="117">
        <v>20</v>
      </c>
      <c r="C31" s="34" t="s">
        <v>79</v>
      </c>
      <c r="D31" s="42">
        <f>'2People Rates &amp; Cost Components'!C40</f>
        <v>0</v>
      </c>
      <c r="E31" s="134">
        <f t="shared" si="0"/>
        <v>0</v>
      </c>
    </row>
    <row r="32" spans="1:12" x14ac:dyDescent="0.2">
      <c r="A32" s="33" t="s">
        <v>51</v>
      </c>
      <c r="B32" s="117">
        <v>60</v>
      </c>
      <c r="C32" s="34" t="s">
        <v>79</v>
      </c>
      <c r="D32" s="42">
        <f>'2People Rates &amp; Cost Components'!C41</f>
        <v>0</v>
      </c>
      <c r="E32" s="134">
        <f t="shared" si="0"/>
        <v>0</v>
      </c>
    </row>
    <row r="33" spans="1:5" x14ac:dyDescent="0.2">
      <c r="A33" s="33" t="s">
        <v>52</v>
      </c>
      <c r="B33" s="117"/>
      <c r="C33" s="34" t="s">
        <v>79</v>
      </c>
      <c r="D33" s="42">
        <f>'2People Rates &amp; Cost Components'!C42</f>
        <v>0</v>
      </c>
      <c r="E33" s="134">
        <f t="shared" si="0"/>
        <v>0</v>
      </c>
    </row>
    <row r="34" spans="1:5" x14ac:dyDescent="0.2">
      <c r="A34" s="33" t="s">
        <v>53</v>
      </c>
      <c r="B34" s="117"/>
      <c r="C34" s="34" t="s">
        <v>79</v>
      </c>
      <c r="D34" s="42">
        <f>'2People Rates &amp; Cost Components'!C43</f>
        <v>0</v>
      </c>
      <c r="E34" s="134">
        <f t="shared" si="0"/>
        <v>0</v>
      </c>
    </row>
    <row r="35" spans="1:5" x14ac:dyDescent="0.2">
      <c r="A35" s="33" t="s">
        <v>41</v>
      </c>
      <c r="B35" s="117">
        <v>60</v>
      </c>
      <c r="C35" s="34" t="s">
        <v>79</v>
      </c>
      <c r="D35" s="42">
        <f>'2People Rates &amp; Cost Components'!C44</f>
        <v>0</v>
      </c>
      <c r="E35" s="134">
        <f t="shared" si="0"/>
        <v>0</v>
      </c>
    </row>
    <row r="36" spans="1:5" x14ac:dyDescent="0.2">
      <c r="A36" s="33" t="s">
        <v>46</v>
      </c>
      <c r="B36" s="117"/>
      <c r="C36" s="34" t="s">
        <v>79</v>
      </c>
      <c r="D36" s="42">
        <f>'2People Rates &amp; Cost Components'!C45</f>
        <v>0</v>
      </c>
      <c r="E36" s="134">
        <f t="shared" si="0"/>
        <v>0</v>
      </c>
    </row>
    <row r="37" spans="1:5" x14ac:dyDescent="0.2">
      <c r="A37" s="33" t="s">
        <v>212</v>
      </c>
      <c r="B37" s="117"/>
      <c r="C37" s="34" t="s">
        <v>79</v>
      </c>
      <c r="D37" s="42">
        <f>'2People Rates &amp; Cost Components'!C46</f>
        <v>0</v>
      </c>
      <c r="E37" s="134">
        <f t="shared" si="0"/>
        <v>0</v>
      </c>
    </row>
    <row r="38" spans="1:5" x14ac:dyDescent="0.2">
      <c r="A38" s="33" t="s">
        <v>47</v>
      </c>
      <c r="B38" s="117"/>
      <c r="C38" s="34" t="s">
        <v>79</v>
      </c>
      <c r="D38" s="42">
        <f>'2People Rates &amp; Cost Components'!C47</f>
        <v>0</v>
      </c>
      <c r="E38" s="134">
        <f t="shared" si="0"/>
        <v>0</v>
      </c>
    </row>
    <row r="39" spans="1:5" x14ac:dyDescent="0.2">
      <c r="A39" s="33" t="s">
        <v>42</v>
      </c>
      <c r="B39" s="117"/>
      <c r="C39" s="34" t="s">
        <v>79</v>
      </c>
      <c r="D39" s="42">
        <f>'2People Rates &amp; Cost Components'!C48</f>
        <v>0</v>
      </c>
      <c r="E39" s="134">
        <f t="shared" si="0"/>
        <v>0</v>
      </c>
    </row>
    <row r="40" spans="1:5" x14ac:dyDescent="0.2">
      <c r="A40" s="33" t="s">
        <v>48</v>
      </c>
      <c r="B40" s="117"/>
      <c r="C40" s="34" t="s">
        <v>79</v>
      </c>
      <c r="D40" s="42">
        <f>'2People Rates &amp; Cost Components'!C49</f>
        <v>0</v>
      </c>
      <c r="E40" s="134">
        <f t="shared" si="0"/>
        <v>0</v>
      </c>
    </row>
    <row r="41" spans="1:5" x14ac:dyDescent="0.2">
      <c r="A41" s="33" t="s">
        <v>54</v>
      </c>
      <c r="B41" s="117">
        <v>20</v>
      </c>
      <c r="C41" s="34" t="s">
        <v>79</v>
      </c>
      <c r="D41" s="42">
        <f>'2People Rates &amp; Cost Components'!C50</f>
        <v>0</v>
      </c>
      <c r="E41" s="134">
        <f t="shared" si="0"/>
        <v>0</v>
      </c>
    </row>
    <row r="42" spans="1:5" x14ac:dyDescent="0.2">
      <c r="A42" s="33" t="s">
        <v>55</v>
      </c>
      <c r="B42" s="117">
        <v>60</v>
      </c>
      <c r="C42" s="34" t="s">
        <v>79</v>
      </c>
      <c r="D42" s="42">
        <f>'2People Rates &amp; Cost Components'!C51</f>
        <v>0</v>
      </c>
      <c r="E42" s="134">
        <f t="shared" si="0"/>
        <v>0</v>
      </c>
    </row>
    <row r="43" spans="1:5" x14ac:dyDescent="0.2">
      <c r="A43" s="33" t="s">
        <v>311</v>
      </c>
      <c r="B43" s="117">
        <v>20</v>
      </c>
      <c r="C43" s="34" t="s">
        <v>79</v>
      </c>
      <c r="D43" s="42">
        <f>'2People Rates &amp; Cost Components'!C52</f>
        <v>0</v>
      </c>
      <c r="E43" s="134">
        <f t="shared" si="0"/>
        <v>0</v>
      </c>
    </row>
    <row r="44" spans="1:5" x14ac:dyDescent="0.2">
      <c r="A44" s="33" t="s">
        <v>312</v>
      </c>
      <c r="B44" s="117">
        <v>60</v>
      </c>
      <c r="C44" s="34" t="s">
        <v>79</v>
      </c>
      <c r="D44" s="42">
        <f>'2People Rates &amp; Cost Components'!C53</f>
        <v>0</v>
      </c>
      <c r="E44" s="134">
        <f t="shared" si="0"/>
        <v>0</v>
      </c>
    </row>
    <row r="45" spans="1:5" x14ac:dyDescent="0.2">
      <c r="A45" s="33" t="s">
        <v>310</v>
      </c>
      <c r="B45" s="117"/>
      <c r="C45" s="34" t="s">
        <v>79</v>
      </c>
      <c r="D45" s="42">
        <f>'2People Rates &amp; Cost Components'!C54</f>
        <v>0</v>
      </c>
      <c r="E45" s="134">
        <f t="shared" si="0"/>
        <v>0</v>
      </c>
    </row>
    <row r="46" spans="1:5" x14ac:dyDescent="0.2">
      <c r="A46" s="35" t="s">
        <v>57</v>
      </c>
      <c r="B46" s="117"/>
      <c r="C46" s="34" t="s">
        <v>79</v>
      </c>
      <c r="D46" s="42">
        <f>'2People Rates &amp; Cost Components'!C55</f>
        <v>0</v>
      </c>
      <c r="E46" s="134">
        <f t="shared" si="0"/>
        <v>0</v>
      </c>
    </row>
    <row r="47" spans="1:5" x14ac:dyDescent="0.2">
      <c r="A47" s="35" t="s">
        <v>58</v>
      </c>
      <c r="B47" s="117">
        <v>20</v>
      </c>
      <c r="C47" s="34" t="s">
        <v>79</v>
      </c>
      <c r="D47" s="42">
        <f>'2People Rates &amp; Cost Components'!C56</f>
        <v>0</v>
      </c>
      <c r="E47" s="134">
        <f t="shared" si="0"/>
        <v>0</v>
      </c>
    </row>
    <row r="48" spans="1:5" x14ac:dyDescent="0.2">
      <c r="A48" s="35" t="s">
        <v>59</v>
      </c>
      <c r="B48" s="117"/>
      <c r="C48" s="34" t="s">
        <v>79</v>
      </c>
      <c r="D48" s="42">
        <f>'2People Rates &amp; Cost Components'!C57</f>
        <v>0</v>
      </c>
      <c r="E48" s="134">
        <f t="shared" si="0"/>
        <v>0</v>
      </c>
    </row>
    <row r="49" spans="1:5" x14ac:dyDescent="0.2">
      <c r="A49" s="35" t="s">
        <v>60</v>
      </c>
      <c r="B49" s="117"/>
      <c r="C49" s="34" t="s">
        <v>79</v>
      </c>
      <c r="D49" s="42">
        <f>'2People Rates &amp; Cost Components'!C58</f>
        <v>0</v>
      </c>
      <c r="E49" s="134">
        <f t="shared" si="0"/>
        <v>0</v>
      </c>
    </row>
    <row r="50" spans="1:5" x14ac:dyDescent="0.2">
      <c r="A50" s="35" t="s">
        <v>61</v>
      </c>
      <c r="B50" s="117">
        <v>60</v>
      </c>
      <c r="C50" s="34" t="s">
        <v>79</v>
      </c>
      <c r="D50" s="42">
        <f>'2People Rates &amp; Cost Components'!C59</f>
        <v>0</v>
      </c>
      <c r="E50" s="134">
        <f t="shared" si="0"/>
        <v>0</v>
      </c>
    </row>
    <row r="51" spans="1:5" x14ac:dyDescent="0.2">
      <c r="A51" s="33" t="s">
        <v>56</v>
      </c>
      <c r="B51" s="117"/>
      <c r="C51" s="34" t="s">
        <v>79</v>
      </c>
      <c r="D51" s="42">
        <f>'2People Rates &amp; Cost Components'!C60</f>
        <v>0</v>
      </c>
      <c r="E51" s="134">
        <f t="shared" si="0"/>
        <v>0</v>
      </c>
    </row>
    <row r="52" spans="1:5" x14ac:dyDescent="0.2">
      <c r="A52" s="35" t="s">
        <v>57</v>
      </c>
      <c r="B52" s="117"/>
      <c r="C52" s="34" t="s">
        <v>79</v>
      </c>
      <c r="D52" s="42">
        <f>'2People Rates &amp; Cost Components'!C61</f>
        <v>0</v>
      </c>
      <c r="E52" s="134">
        <f t="shared" si="0"/>
        <v>0</v>
      </c>
    </row>
    <row r="53" spans="1:5" x14ac:dyDescent="0.2">
      <c r="A53" s="35" t="s">
        <v>58</v>
      </c>
      <c r="B53" s="117">
        <v>60</v>
      </c>
      <c r="C53" s="34" t="s">
        <v>79</v>
      </c>
      <c r="D53" s="42">
        <f>'2People Rates &amp; Cost Components'!C62</f>
        <v>0</v>
      </c>
      <c r="E53" s="134">
        <f t="shared" si="0"/>
        <v>0</v>
      </c>
    </row>
    <row r="54" spans="1:5" x14ac:dyDescent="0.2">
      <c r="A54" s="35" t="s">
        <v>59</v>
      </c>
      <c r="B54" s="117"/>
      <c r="C54" s="34" t="s">
        <v>79</v>
      </c>
      <c r="D54" s="42">
        <f>'2People Rates &amp; Cost Components'!C63</f>
        <v>0</v>
      </c>
      <c r="E54" s="134">
        <f t="shared" si="0"/>
        <v>0</v>
      </c>
    </row>
    <row r="55" spans="1:5" x14ac:dyDescent="0.2">
      <c r="A55" s="35" t="s">
        <v>60</v>
      </c>
      <c r="B55" s="117">
        <v>120</v>
      </c>
      <c r="C55" s="34" t="s">
        <v>79</v>
      </c>
      <c r="D55" s="42">
        <f>'2People Rates &amp; Cost Components'!C64</f>
        <v>0</v>
      </c>
      <c r="E55" s="134">
        <f t="shared" si="0"/>
        <v>0</v>
      </c>
    </row>
    <row r="56" spans="1:5" x14ac:dyDescent="0.2">
      <c r="A56" s="35" t="s">
        <v>61</v>
      </c>
      <c r="B56" s="117"/>
      <c r="C56" s="34" t="s">
        <v>79</v>
      </c>
      <c r="D56" s="42">
        <f>'2People Rates &amp; Cost Components'!C65</f>
        <v>0</v>
      </c>
      <c r="E56" s="134">
        <f t="shared" si="0"/>
        <v>0</v>
      </c>
    </row>
    <row r="57" spans="1:5" x14ac:dyDescent="0.2">
      <c r="A57" s="35" t="s">
        <v>62</v>
      </c>
      <c r="B57" s="117">
        <v>120</v>
      </c>
      <c r="C57" s="34" t="s">
        <v>79</v>
      </c>
      <c r="D57" s="42">
        <f>'2People Rates &amp; Cost Components'!C66</f>
        <v>0</v>
      </c>
      <c r="E57" s="134">
        <f t="shared" si="0"/>
        <v>0</v>
      </c>
    </row>
    <row r="58" spans="1:5" x14ac:dyDescent="0.2">
      <c r="A58" s="35" t="s">
        <v>63</v>
      </c>
      <c r="B58" s="117"/>
      <c r="C58" s="34" t="s">
        <v>79</v>
      </c>
      <c r="D58" s="42">
        <f>'2People Rates &amp; Cost Components'!C67</f>
        <v>0</v>
      </c>
      <c r="E58" s="134">
        <f t="shared" si="0"/>
        <v>0</v>
      </c>
    </row>
    <row r="59" spans="1:5" x14ac:dyDescent="0.2">
      <c r="A59" s="33" t="s">
        <v>64</v>
      </c>
      <c r="B59" s="117"/>
      <c r="C59" s="34" t="s">
        <v>79</v>
      </c>
      <c r="D59" s="42">
        <f>'2People Rates &amp; Cost Components'!C68</f>
        <v>0</v>
      </c>
      <c r="E59" s="134">
        <f t="shared" si="0"/>
        <v>0</v>
      </c>
    </row>
    <row r="60" spans="1:5" x14ac:dyDescent="0.2">
      <c r="A60" s="35" t="s">
        <v>57</v>
      </c>
      <c r="B60" s="117"/>
      <c r="C60" s="34" t="s">
        <v>79</v>
      </c>
      <c r="D60" s="42">
        <f>'2People Rates &amp; Cost Components'!C69</f>
        <v>0</v>
      </c>
      <c r="E60" s="134">
        <f t="shared" si="0"/>
        <v>0</v>
      </c>
    </row>
    <row r="61" spans="1:5" x14ac:dyDescent="0.2">
      <c r="A61" s="35" t="s">
        <v>58</v>
      </c>
      <c r="B61" s="117">
        <v>60</v>
      </c>
      <c r="C61" s="34" t="s">
        <v>79</v>
      </c>
      <c r="D61" s="42">
        <f>'2People Rates &amp; Cost Components'!C70</f>
        <v>0</v>
      </c>
      <c r="E61" s="134">
        <f t="shared" si="0"/>
        <v>0</v>
      </c>
    </row>
    <row r="62" spans="1:5" x14ac:dyDescent="0.2">
      <c r="A62" s="35" t="s">
        <v>59</v>
      </c>
      <c r="B62" s="117"/>
      <c r="C62" s="34" t="s">
        <v>79</v>
      </c>
      <c r="D62" s="42">
        <f>'2People Rates &amp; Cost Components'!C71</f>
        <v>0</v>
      </c>
      <c r="E62" s="134">
        <f t="shared" si="0"/>
        <v>0</v>
      </c>
    </row>
    <row r="63" spans="1:5" x14ac:dyDescent="0.2">
      <c r="A63" s="35" t="s">
        <v>60</v>
      </c>
      <c r="B63" s="117">
        <v>120</v>
      </c>
      <c r="C63" s="34" t="s">
        <v>79</v>
      </c>
      <c r="D63" s="42">
        <f>'2People Rates &amp; Cost Components'!C72</f>
        <v>0</v>
      </c>
      <c r="E63" s="134">
        <f t="shared" si="0"/>
        <v>0</v>
      </c>
    </row>
    <row r="64" spans="1:5" x14ac:dyDescent="0.2">
      <c r="A64" s="35" t="s">
        <v>61</v>
      </c>
      <c r="B64" s="117"/>
      <c r="C64" s="34" t="s">
        <v>79</v>
      </c>
      <c r="D64" s="42">
        <f>'2People Rates &amp; Cost Components'!C73</f>
        <v>0</v>
      </c>
      <c r="E64" s="134">
        <f t="shared" si="0"/>
        <v>0</v>
      </c>
    </row>
    <row r="65" spans="1:5" x14ac:dyDescent="0.2">
      <c r="A65" s="35" t="s">
        <v>62</v>
      </c>
      <c r="B65" s="117">
        <v>120</v>
      </c>
      <c r="C65" s="34" t="s">
        <v>79</v>
      </c>
      <c r="D65" s="42">
        <f>'2People Rates &amp; Cost Components'!C74</f>
        <v>0</v>
      </c>
      <c r="E65" s="134">
        <f t="shared" si="0"/>
        <v>0</v>
      </c>
    </row>
    <row r="66" spans="1:5" x14ac:dyDescent="0.2">
      <c r="A66" s="36" t="s">
        <v>65</v>
      </c>
      <c r="B66" s="117"/>
      <c r="C66" s="34" t="s">
        <v>79</v>
      </c>
      <c r="D66" s="42">
        <f>'2People Rates &amp; Cost Components'!C75</f>
        <v>0</v>
      </c>
      <c r="E66" s="134">
        <f t="shared" si="0"/>
        <v>0</v>
      </c>
    </row>
    <row r="67" spans="1:5" x14ac:dyDescent="0.2">
      <c r="A67" s="35" t="s">
        <v>57</v>
      </c>
      <c r="B67" s="117"/>
      <c r="C67" s="34" t="s">
        <v>79</v>
      </c>
      <c r="D67" s="42">
        <f>'2People Rates &amp; Cost Components'!C76</f>
        <v>0</v>
      </c>
      <c r="E67" s="134">
        <f t="shared" si="0"/>
        <v>0</v>
      </c>
    </row>
    <row r="68" spans="1:5" x14ac:dyDescent="0.2">
      <c r="A68" s="35" t="s">
        <v>58</v>
      </c>
      <c r="B68" s="117">
        <v>20</v>
      </c>
      <c r="C68" s="34" t="s">
        <v>79</v>
      </c>
      <c r="D68" s="42">
        <f>'2People Rates &amp; Cost Components'!C77</f>
        <v>0</v>
      </c>
      <c r="E68" s="134">
        <f t="shared" si="0"/>
        <v>0</v>
      </c>
    </row>
    <row r="69" spans="1:5" x14ac:dyDescent="0.2">
      <c r="A69" s="35" t="s">
        <v>68</v>
      </c>
      <c r="B69" s="117">
        <v>60</v>
      </c>
      <c r="C69" s="34" t="s">
        <v>79</v>
      </c>
      <c r="D69" s="42">
        <f>'2People Rates &amp; Cost Components'!C78</f>
        <v>0</v>
      </c>
      <c r="E69" s="134">
        <f t="shared" si="0"/>
        <v>0</v>
      </c>
    </row>
    <row r="70" spans="1:5" x14ac:dyDescent="0.2">
      <c r="A70" s="35" t="s">
        <v>66</v>
      </c>
      <c r="B70" s="117"/>
      <c r="C70" s="34" t="s">
        <v>79</v>
      </c>
      <c r="D70" s="42">
        <f>'2People Rates &amp; Cost Components'!C79</f>
        <v>0</v>
      </c>
      <c r="E70" s="134">
        <f t="shared" si="0"/>
        <v>0</v>
      </c>
    </row>
    <row r="71" spans="1:5" x14ac:dyDescent="0.2">
      <c r="A71" s="35" t="s">
        <v>67</v>
      </c>
      <c r="B71" s="117"/>
      <c r="C71" s="34" t="s">
        <v>79</v>
      </c>
      <c r="D71" s="42">
        <f>'2People Rates &amp; Cost Components'!C80</f>
        <v>0</v>
      </c>
      <c r="E71" s="134">
        <f t="shared" si="0"/>
        <v>0</v>
      </c>
    </row>
    <row r="72" spans="1:5" x14ac:dyDescent="0.2">
      <c r="A72" s="35" t="s">
        <v>62</v>
      </c>
      <c r="B72" s="117">
        <v>60</v>
      </c>
      <c r="C72" s="34" t="s">
        <v>79</v>
      </c>
      <c r="D72" s="42">
        <f>'2People Rates &amp; Cost Components'!C81</f>
        <v>0</v>
      </c>
      <c r="E72" s="134">
        <f t="shared" si="0"/>
        <v>0</v>
      </c>
    </row>
    <row r="73" spans="1:5" x14ac:dyDescent="0.2">
      <c r="A73" s="33" t="s">
        <v>69</v>
      </c>
      <c r="B73" s="117"/>
      <c r="C73" s="34" t="s">
        <v>79</v>
      </c>
      <c r="D73" s="42">
        <f>'2People Rates &amp; Cost Components'!C82</f>
        <v>0</v>
      </c>
      <c r="E73" s="134">
        <f t="shared" si="0"/>
        <v>0</v>
      </c>
    </row>
    <row r="74" spans="1:5" x14ac:dyDescent="0.2">
      <c r="A74" s="35" t="s">
        <v>57</v>
      </c>
      <c r="B74" s="117"/>
      <c r="C74" s="34" t="s">
        <v>79</v>
      </c>
      <c r="D74" s="42">
        <f>'2People Rates &amp; Cost Components'!C83</f>
        <v>0</v>
      </c>
      <c r="E74" s="134">
        <f t="shared" si="0"/>
        <v>0</v>
      </c>
    </row>
    <row r="75" spans="1:5" x14ac:dyDescent="0.2">
      <c r="A75" s="35" t="s">
        <v>58</v>
      </c>
      <c r="B75" s="117"/>
      <c r="C75" s="34" t="s">
        <v>79</v>
      </c>
      <c r="D75" s="42">
        <f>'2People Rates &amp; Cost Components'!C84</f>
        <v>0</v>
      </c>
      <c r="E75" s="134">
        <f t="shared" si="0"/>
        <v>0</v>
      </c>
    </row>
    <row r="76" spans="1:5" x14ac:dyDescent="0.2">
      <c r="A76" s="35" t="s">
        <v>70</v>
      </c>
      <c r="B76" s="117">
        <v>20</v>
      </c>
      <c r="C76" s="34" t="s">
        <v>79</v>
      </c>
      <c r="D76" s="42">
        <f>'2People Rates &amp; Cost Components'!C85</f>
        <v>0</v>
      </c>
      <c r="E76" s="134">
        <f t="shared" si="0"/>
        <v>0</v>
      </c>
    </row>
    <row r="77" spans="1:5" x14ac:dyDescent="0.2">
      <c r="A77" s="35" t="s">
        <v>36</v>
      </c>
      <c r="B77" s="117"/>
      <c r="C77" s="34" t="s">
        <v>79</v>
      </c>
      <c r="D77" s="42">
        <f>'2People Rates &amp; Cost Components'!C86</f>
        <v>0</v>
      </c>
      <c r="E77" s="134">
        <f t="shared" si="0"/>
        <v>0</v>
      </c>
    </row>
    <row r="78" spans="1:5" x14ac:dyDescent="0.2">
      <c r="A78" s="33" t="s">
        <v>71</v>
      </c>
      <c r="B78" s="117"/>
      <c r="C78" s="34" t="s">
        <v>79</v>
      </c>
      <c r="D78" s="42">
        <f>'2People Rates &amp; Cost Components'!C87</f>
        <v>0</v>
      </c>
      <c r="E78" s="134">
        <f t="shared" si="0"/>
        <v>0</v>
      </c>
    </row>
    <row r="79" spans="1:5" x14ac:dyDescent="0.2">
      <c r="A79" s="35" t="s">
        <v>57</v>
      </c>
      <c r="B79" s="117"/>
      <c r="C79" s="34" t="s">
        <v>79</v>
      </c>
      <c r="D79" s="42">
        <f>'2People Rates &amp; Cost Components'!C88</f>
        <v>0</v>
      </c>
      <c r="E79" s="134">
        <f t="shared" si="0"/>
        <v>0</v>
      </c>
    </row>
    <row r="80" spans="1:5" x14ac:dyDescent="0.2">
      <c r="A80" s="35" t="s">
        <v>58</v>
      </c>
      <c r="B80" s="117">
        <v>20</v>
      </c>
      <c r="C80" s="34" t="s">
        <v>79</v>
      </c>
      <c r="D80" s="42">
        <f>'2People Rates &amp; Cost Components'!C89</f>
        <v>0</v>
      </c>
      <c r="E80" s="134">
        <f t="shared" si="0"/>
        <v>0</v>
      </c>
    </row>
    <row r="81" spans="1:6" x14ac:dyDescent="0.2">
      <c r="A81" s="35" t="s">
        <v>59</v>
      </c>
      <c r="B81" s="117">
        <v>60</v>
      </c>
      <c r="C81" s="34" t="s">
        <v>79</v>
      </c>
      <c r="D81" s="42">
        <f>'2People Rates &amp; Cost Components'!C90</f>
        <v>0</v>
      </c>
      <c r="E81" s="134">
        <f t="shared" si="0"/>
        <v>0</v>
      </c>
    </row>
    <row r="82" spans="1:6" x14ac:dyDescent="0.2">
      <c r="A82" s="37" t="s">
        <v>72</v>
      </c>
      <c r="B82" s="117"/>
      <c r="C82" s="34" t="s">
        <v>79</v>
      </c>
      <c r="D82" s="42">
        <f>'2People Rates &amp; Cost Components'!C91</f>
        <v>0</v>
      </c>
      <c r="E82" s="134">
        <f t="shared" si="0"/>
        <v>0</v>
      </c>
    </row>
    <row r="83" spans="1:6" x14ac:dyDescent="0.2">
      <c r="A83" s="35"/>
      <c r="B83" s="34"/>
      <c r="C83" s="34"/>
      <c r="D83" s="42"/>
      <c r="E83" s="46"/>
    </row>
    <row r="84" spans="1:6" ht="15" customHeight="1" thickBot="1" x14ac:dyDescent="0.25">
      <c r="A84" s="285" t="s">
        <v>138</v>
      </c>
      <c r="B84" s="285"/>
      <c r="C84" s="285"/>
      <c r="D84" s="285"/>
      <c r="E84" s="47">
        <f>SUM(E20:E83)</f>
        <v>0</v>
      </c>
    </row>
    <row r="85" spans="1:6" ht="12.75" thickTop="1" x14ac:dyDescent="0.2">
      <c r="A85" s="286" t="s">
        <v>137</v>
      </c>
      <c r="B85" s="286"/>
      <c r="C85" s="286"/>
      <c r="D85" s="43">
        <f>'1 Fee Percentage'!D17</f>
        <v>0</v>
      </c>
      <c r="E85" s="44">
        <f>E84*D85</f>
        <v>0</v>
      </c>
      <c r="F85" s="12" t="s">
        <v>202</v>
      </c>
    </row>
    <row r="86" spans="1:6" ht="12.75" thickBot="1" x14ac:dyDescent="0.25">
      <c r="A86" s="285" t="s">
        <v>136</v>
      </c>
      <c r="B86" s="285"/>
      <c r="C86" s="285"/>
      <c r="D86" s="285"/>
      <c r="E86" s="47">
        <f>SUM(E84:E85)</f>
        <v>0</v>
      </c>
      <c r="F86" s="3" t="s">
        <v>187</v>
      </c>
    </row>
    <row r="87" spans="1:6" ht="12.75" thickTop="1" x14ac:dyDescent="0.2"/>
    <row r="111" ht="15" customHeight="1" x14ac:dyDescent="0.2"/>
  </sheetData>
  <sheetProtection algorithmName="SHA-512" hashValue="uXamjkGF0MkfPDVyx4OJ8gxXxUKyDKg8QID2DGEznF5NBj62RyI0EUJsjXaRLBOf6ueQEe8Ze2GRwdsVkvdBIA==" saltValue="lvLDkaHdmg/lsoea6RGGBA==" spinCount="100000" sheet="1" objects="1" scenarios="1"/>
  <mergeCells count="8">
    <mergeCell ref="A86:D86"/>
    <mergeCell ref="A85:C85"/>
    <mergeCell ref="B8:D8"/>
    <mergeCell ref="B9:D9"/>
    <mergeCell ref="A14:H14"/>
    <mergeCell ref="A16:L16"/>
    <mergeCell ref="A84:D84"/>
    <mergeCell ref="A17:E17"/>
  </mergeCells>
  <conditionalFormatting sqref="A1">
    <cfRule type="cellIs" dxfId="4" priority="1" operator="equal">
      <formula>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5884E-D393-4AFF-97D5-BDCA7ABFE77D}">
  <dimension ref="A1:H610"/>
  <sheetViews>
    <sheetView showGridLines="0" showZeros="0" topLeftCell="A76" zoomScale="130" zoomScaleNormal="130" workbookViewId="0">
      <selection activeCell="D266" sqref="D266"/>
    </sheetView>
  </sheetViews>
  <sheetFormatPr defaultColWidth="10.7109375" defaultRowHeight="12" x14ac:dyDescent="0.2"/>
  <cols>
    <col min="1" max="1" width="7.7109375" style="129" customWidth="1"/>
    <col min="2" max="2" width="37.7109375" style="176" customWidth="1"/>
    <col min="3" max="3" width="10.7109375" style="140" customWidth="1"/>
    <col min="4" max="4" width="10.7109375" style="3"/>
    <col min="5" max="5" width="10.7109375" style="44"/>
    <col min="6" max="6" width="11.140625" style="44" customWidth="1"/>
    <col min="7" max="7" width="41.5703125" style="3" customWidth="1"/>
    <col min="8" max="16384" width="10.7109375" style="3"/>
  </cols>
  <sheetData>
    <row r="1" spans="1:6" ht="27.75" x14ac:dyDescent="0.2">
      <c r="A1" s="193" t="s">
        <v>87</v>
      </c>
      <c r="C1" s="139"/>
      <c r="F1" s="56"/>
    </row>
    <row r="3" spans="1:6" x14ac:dyDescent="0.2">
      <c r="A3" s="129" t="s">
        <v>129</v>
      </c>
    </row>
    <row r="4" spans="1:6" x14ac:dyDescent="0.2">
      <c r="A4" s="3" t="s">
        <v>731</v>
      </c>
    </row>
    <row r="5" spans="1:6" x14ac:dyDescent="0.2">
      <c r="A5" s="129" t="s">
        <v>130</v>
      </c>
    </row>
    <row r="7" spans="1:6" x14ac:dyDescent="0.2">
      <c r="A7" s="129" t="s">
        <v>131</v>
      </c>
    </row>
    <row r="9" spans="1:6" x14ac:dyDescent="0.2">
      <c r="A9" s="129" t="s">
        <v>74</v>
      </c>
    </row>
    <row r="11" spans="1:6" x14ac:dyDescent="0.2">
      <c r="A11" s="201" t="s">
        <v>757</v>
      </c>
    </row>
    <row r="15" spans="1:6" x14ac:dyDescent="0.2">
      <c r="A15" s="194" t="s">
        <v>20</v>
      </c>
      <c r="C15" s="141" t="s">
        <v>478</v>
      </c>
      <c r="F15" s="57"/>
    </row>
    <row r="17" spans="1:7" x14ac:dyDescent="0.2">
      <c r="A17" s="194" t="s">
        <v>139</v>
      </c>
      <c r="C17" s="141"/>
      <c r="F17" s="57"/>
    </row>
    <row r="18" spans="1:7" x14ac:dyDescent="0.2">
      <c r="A18" s="297" t="s">
        <v>343</v>
      </c>
      <c r="B18" s="299" t="s">
        <v>32</v>
      </c>
      <c r="C18" s="267" t="s">
        <v>81</v>
      </c>
      <c r="D18" s="268"/>
      <c r="E18" s="268"/>
      <c r="F18" s="301"/>
      <c r="G18" s="293" t="s">
        <v>156</v>
      </c>
    </row>
    <row r="19" spans="1:7" ht="12.75" thickBot="1" x14ac:dyDescent="0.25">
      <c r="A19" s="298"/>
      <c r="B19" s="300"/>
      <c r="C19" s="142" t="s">
        <v>134</v>
      </c>
      <c r="D19" s="40" t="s">
        <v>33</v>
      </c>
      <c r="E19" s="86" t="s">
        <v>34</v>
      </c>
      <c r="F19" s="58" t="s">
        <v>135</v>
      </c>
      <c r="G19" s="294"/>
    </row>
    <row r="20" spans="1:7" x14ac:dyDescent="0.2">
      <c r="A20" s="124"/>
      <c r="B20" s="177" t="s">
        <v>230</v>
      </c>
      <c r="C20" s="143"/>
      <c r="D20" s="39"/>
      <c r="E20" s="119">
        <f>'2People Rates &amp; Cost Components'!C111</f>
        <v>0</v>
      </c>
      <c r="F20" s="59">
        <f>C20*E20</f>
        <v>0</v>
      </c>
      <c r="G20" s="82"/>
    </row>
    <row r="21" spans="1:7" x14ac:dyDescent="0.2">
      <c r="A21" s="124"/>
      <c r="B21" s="178" t="s">
        <v>49</v>
      </c>
      <c r="C21" s="160"/>
      <c r="D21" s="34" t="s">
        <v>79</v>
      </c>
      <c r="E21" s="87">
        <f>'2People Rates &amp; Cost Components'!C112</f>
        <v>0</v>
      </c>
      <c r="F21" s="60">
        <f t="shared" ref="F21:F80" si="0">C21*E21</f>
        <v>0</v>
      </c>
      <c r="G21" s="82"/>
    </row>
    <row r="22" spans="1:7" x14ac:dyDescent="0.2">
      <c r="A22" s="124"/>
      <c r="B22" s="178" t="s">
        <v>231</v>
      </c>
      <c r="C22" s="160"/>
      <c r="D22" s="34" t="s">
        <v>79</v>
      </c>
      <c r="E22" s="87">
        <f>'2People Rates &amp; Cost Components'!C113</f>
        <v>0</v>
      </c>
      <c r="F22" s="60">
        <f t="shared" si="0"/>
        <v>0</v>
      </c>
      <c r="G22" s="82"/>
    </row>
    <row r="23" spans="1:7" x14ac:dyDescent="0.2">
      <c r="A23" s="124"/>
      <c r="B23" s="178" t="s">
        <v>232</v>
      </c>
      <c r="C23" s="160"/>
      <c r="D23" s="34" t="s">
        <v>79</v>
      </c>
      <c r="E23" s="87">
        <f>'2People Rates &amp; Cost Components'!C114</f>
        <v>0</v>
      </c>
      <c r="F23" s="60">
        <f t="shared" si="0"/>
        <v>0</v>
      </c>
      <c r="G23" s="82"/>
    </row>
    <row r="24" spans="1:7" x14ac:dyDescent="0.2">
      <c r="A24" s="124"/>
      <c r="B24" s="178" t="s">
        <v>233</v>
      </c>
      <c r="C24" s="160"/>
      <c r="D24" s="34" t="s">
        <v>79</v>
      </c>
      <c r="E24" s="87">
        <f>'2People Rates &amp; Cost Components'!C115</f>
        <v>0</v>
      </c>
      <c r="F24" s="60">
        <f t="shared" si="0"/>
        <v>0</v>
      </c>
      <c r="G24" s="82"/>
    </row>
    <row r="25" spans="1:7" x14ac:dyDescent="0.2">
      <c r="A25" s="124"/>
      <c r="B25" s="178" t="s">
        <v>234</v>
      </c>
      <c r="C25" s="160"/>
      <c r="D25" s="34" t="s">
        <v>79</v>
      </c>
      <c r="E25" s="87">
        <f>'2People Rates &amp; Cost Components'!C116</f>
        <v>0</v>
      </c>
      <c r="F25" s="60">
        <f t="shared" si="0"/>
        <v>0</v>
      </c>
      <c r="G25" s="82"/>
    </row>
    <row r="26" spans="1:7" x14ac:dyDescent="0.2">
      <c r="A26" s="124"/>
      <c r="B26" s="178" t="s">
        <v>235</v>
      </c>
      <c r="C26" s="160"/>
      <c r="D26" s="34" t="s">
        <v>79</v>
      </c>
      <c r="E26" s="87">
        <f>'2People Rates &amp; Cost Components'!C117</f>
        <v>0</v>
      </c>
      <c r="F26" s="60">
        <f t="shared" si="0"/>
        <v>0</v>
      </c>
      <c r="G26" s="82"/>
    </row>
    <row r="27" spans="1:7" x14ac:dyDescent="0.2">
      <c r="A27" s="124"/>
      <c r="B27" s="178" t="s">
        <v>236</v>
      </c>
      <c r="C27" s="160"/>
      <c r="D27" s="34" t="s">
        <v>79</v>
      </c>
      <c r="E27" s="87">
        <f>'2People Rates &amp; Cost Components'!C118</f>
        <v>0</v>
      </c>
      <c r="F27" s="60">
        <f t="shared" si="0"/>
        <v>0</v>
      </c>
      <c r="G27" s="82"/>
    </row>
    <row r="28" spans="1:7" x14ac:dyDescent="0.2">
      <c r="A28" s="124"/>
      <c r="B28" s="178" t="s">
        <v>237</v>
      </c>
      <c r="C28" s="160"/>
      <c r="D28" s="34" t="s">
        <v>79</v>
      </c>
      <c r="E28" s="87">
        <f>'2People Rates &amp; Cost Components'!C119</f>
        <v>0</v>
      </c>
      <c r="F28" s="60">
        <f t="shared" si="0"/>
        <v>0</v>
      </c>
      <c r="G28" s="82"/>
    </row>
    <row r="29" spans="1:7" x14ac:dyDescent="0.2">
      <c r="A29" s="124"/>
      <c r="B29" s="178" t="s">
        <v>238</v>
      </c>
      <c r="C29" s="160"/>
      <c r="D29" s="34" t="s">
        <v>79</v>
      </c>
      <c r="E29" s="87">
        <f>'2People Rates &amp; Cost Components'!C120</f>
        <v>0</v>
      </c>
      <c r="F29" s="60">
        <f t="shared" si="0"/>
        <v>0</v>
      </c>
      <c r="G29" s="82"/>
    </row>
    <row r="30" spans="1:7" x14ac:dyDescent="0.2">
      <c r="A30" s="124"/>
      <c r="B30" s="178" t="s">
        <v>541</v>
      </c>
      <c r="C30" s="160"/>
      <c r="D30" s="34" t="s">
        <v>79</v>
      </c>
      <c r="E30" s="87">
        <f>'2People Rates &amp; Cost Components'!C121</f>
        <v>0</v>
      </c>
      <c r="F30" s="60">
        <f t="shared" si="0"/>
        <v>0</v>
      </c>
      <c r="G30" s="82"/>
    </row>
    <row r="31" spans="1:7" x14ac:dyDescent="0.2">
      <c r="A31" s="124"/>
      <c r="B31" s="178" t="s">
        <v>239</v>
      </c>
      <c r="C31" s="160"/>
      <c r="D31" s="34" t="s">
        <v>79</v>
      </c>
      <c r="E31" s="87">
        <f>'2People Rates &amp; Cost Components'!C122</f>
        <v>0</v>
      </c>
      <c r="F31" s="60">
        <f t="shared" si="0"/>
        <v>0</v>
      </c>
      <c r="G31" s="82"/>
    </row>
    <row r="32" spans="1:7" x14ac:dyDescent="0.2">
      <c r="A32" s="124"/>
      <c r="B32" s="178" t="s">
        <v>239</v>
      </c>
      <c r="C32" s="160"/>
      <c r="D32" s="34" t="s">
        <v>79</v>
      </c>
      <c r="E32" s="87">
        <f>'2People Rates &amp; Cost Components'!C123</f>
        <v>0</v>
      </c>
      <c r="F32" s="60">
        <f t="shared" si="0"/>
        <v>0</v>
      </c>
      <c r="G32" s="82"/>
    </row>
    <row r="33" spans="1:7" x14ac:dyDescent="0.2">
      <c r="A33" s="124"/>
      <c r="B33" s="179" t="s">
        <v>240</v>
      </c>
      <c r="C33" s="144"/>
      <c r="D33" s="117"/>
      <c r="E33" s="87"/>
      <c r="F33" s="60">
        <f t="shared" si="0"/>
        <v>0</v>
      </c>
      <c r="G33" s="82"/>
    </row>
    <row r="34" spans="1:7" x14ac:dyDescent="0.2">
      <c r="A34" s="124"/>
      <c r="B34" s="178" t="s">
        <v>241</v>
      </c>
      <c r="C34" s="160"/>
      <c r="D34" s="34" t="s">
        <v>79</v>
      </c>
      <c r="E34" s="87">
        <f>'2People Rates &amp; Cost Components'!C125</f>
        <v>0</v>
      </c>
      <c r="F34" s="60">
        <f t="shared" si="0"/>
        <v>0</v>
      </c>
      <c r="G34" s="82"/>
    </row>
    <row r="35" spans="1:7" x14ac:dyDescent="0.2">
      <c r="A35" s="124"/>
      <c r="B35" s="178" t="s">
        <v>242</v>
      </c>
      <c r="C35" s="160"/>
      <c r="D35" s="34" t="s">
        <v>79</v>
      </c>
      <c r="E35" s="87">
        <f>'2People Rates &amp; Cost Components'!C126</f>
        <v>0</v>
      </c>
      <c r="F35" s="60">
        <f t="shared" si="0"/>
        <v>0</v>
      </c>
      <c r="G35" s="82"/>
    </row>
    <row r="36" spans="1:7" x14ac:dyDescent="0.2">
      <c r="A36" s="124"/>
      <c r="B36" s="178" t="s">
        <v>243</v>
      </c>
      <c r="C36" s="160"/>
      <c r="D36" s="34" t="s">
        <v>79</v>
      </c>
      <c r="E36" s="87">
        <f>'2People Rates &amp; Cost Components'!C127</f>
        <v>0</v>
      </c>
      <c r="F36" s="60">
        <f t="shared" si="0"/>
        <v>0</v>
      </c>
      <c r="G36" s="82"/>
    </row>
    <row r="37" spans="1:7" x14ac:dyDescent="0.2">
      <c r="A37" s="124"/>
      <c r="B37" s="178" t="s">
        <v>244</v>
      </c>
      <c r="C37" s="160"/>
      <c r="D37" s="34" t="s">
        <v>79</v>
      </c>
      <c r="E37" s="87">
        <f>'2People Rates &amp; Cost Components'!C128</f>
        <v>0</v>
      </c>
      <c r="F37" s="60">
        <f t="shared" si="0"/>
        <v>0</v>
      </c>
      <c r="G37" s="82"/>
    </row>
    <row r="38" spans="1:7" x14ac:dyDescent="0.2">
      <c r="A38" s="124"/>
      <c r="B38" s="178" t="s">
        <v>245</v>
      </c>
      <c r="C38" s="160"/>
      <c r="D38" s="34" t="s">
        <v>79</v>
      </c>
      <c r="E38" s="87">
        <f>'2People Rates &amp; Cost Components'!C129</f>
        <v>0</v>
      </c>
      <c r="F38" s="60">
        <f t="shared" si="0"/>
        <v>0</v>
      </c>
      <c r="G38" s="82"/>
    </row>
    <row r="39" spans="1:7" x14ac:dyDescent="0.2">
      <c r="A39" s="124"/>
      <c r="B39" s="178" t="s">
        <v>246</v>
      </c>
      <c r="C39" s="160"/>
      <c r="D39" s="34" t="s">
        <v>79</v>
      </c>
      <c r="E39" s="87">
        <f>'2People Rates &amp; Cost Components'!C130</f>
        <v>0</v>
      </c>
      <c r="F39" s="60">
        <f t="shared" si="0"/>
        <v>0</v>
      </c>
      <c r="G39" s="82"/>
    </row>
    <row r="40" spans="1:7" x14ac:dyDescent="0.2">
      <c r="A40" s="124"/>
      <c r="B40" s="178" t="s">
        <v>247</v>
      </c>
      <c r="C40" s="160"/>
      <c r="D40" s="34" t="s">
        <v>79</v>
      </c>
      <c r="E40" s="87">
        <f>'2People Rates &amp; Cost Components'!C131</f>
        <v>0</v>
      </c>
      <c r="F40" s="60">
        <f t="shared" si="0"/>
        <v>0</v>
      </c>
      <c r="G40" s="82"/>
    </row>
    <row r="41" spans="1:7" x14ac:dyDescent="0.2">
      <c r="A41" s="124"/>
      <c r="B41" s="178" t="s">
        <v>248</v>
      </c>
      <c r="C41" s="160"/>
      <c r="D41" s="34" t="s">
        <v>79</v>
      </c>
      <c r="E41" s="87">
        <f>'2People Rates &amp; Cost Components'!C132</f>
        <v>0</v>
      </c>
      <c r="F41" s="60">
        <f t="shared" si="0"/>
        <v>0</v>
      </c>
      <c r="G41" s="82"/>
    </row>
    <row r="42" spans="1:7" x14ac:dyDescent="0.2">
      <c r="A42" s="124"/>
      <c r="B42" s="178" t="s">
        <v>66</v>
      </c>
      <c r="C42" s="160"/>
      <c r="D42" s="34" t="s">
        <v>79</v>
      </c>
      <c r="E42" s="87">
        <f>'2People Rates &amp; Cost Components'!C133</f>
        <v>0</v>
      </c>
      <c r="F42" s="60">
        <f t="shared" si="0"/>
        <v>0</v>
      </c>
      <c r="G42" s="82"/>
    </row>
    <row r="43" spans="1:7" x14ac:dyDescent="0.2">
      <c r="A43" s="124"/>
      <c r="B43" s="178" t="s">
        <v>249</v>
      </c>
      <c r="C43" s="160"/>
      <c r="D43" s="34" t="s">
        <v>79</v>
      </c>
      <c r="E43" s="87">
        <f>'2People Rates &amp; Cost Components'!C134</f>
        <v>0</v>
      </c>
      <c r="F43" s="60">
        <f t="shared" si="0"/>
        <v>0</v>
      </c>
      <c r="G43" s="82"/>
    </row>
    <row r="44" spans="1:7" x14ac:dyDescent="0.2">
      <c r="A44" s="124"/>
      <c r="B44" s="178" t="s">
        <v>250</v>
      </c>
      <c r="C44" s="160"/>
      <c r="D44" s="34" t="s">
        <v>79</v>
      </c>
      <c r="E44" s="87">
        <f>'2People Rates &amp; Cost Components'!C135</f>
        <v>0</v>
      </c>
      <c r="F44" s="60">
        <f t="shared" si="0"/>
        <v>0</v>
      </c>
      <c r="G44" s="82"/>
    </row>
    <row r="45" spans="1:7" x14ac:dyDescent="0.2">
      <c r="A45" s="124"/>
      <c r="B45" s="178" t="s">
        <v>36</v>
      </c>
      <c r="C45" s="160"/>
      <c r="D45" s="34" t="s">
        <v>79</v>
      </c>
      <c r="E45" s="87">
        <f>'2People Rates &amp; Cost Components'!C136</f>
        <v>0</v>
      </c>
      <c r="F45" s="60">
        <f t="shared" si="0"/>
        <v>0</v>
      </c>
      <c r="G45" s="82"/>
    </row>
    <row r="46" spans="1:7" x14ac:dyDescent="0.2">
      <c r="A46" s="124"/>
      <c r="B46" s="178" t="s">
        <v>315</v>
      </c>
      <c r="C46" s="160"/>
      <c r="D46" s="34" t="s">
        <v>79</v>
      </c>
      <c r="E46" s="87">
        <f>'2People Rates &amp; Cost Components'!C137</f>
        <v>0</v>
      </c>
      <c r="F46" s="60">
        <f t="shared" si="0"/>
        <v>0</v>
      </c>
      <c r="G46" s="82"/>
    </row>
    <row r="47" spans="1:7" x14ac:dyDescent="0.2">
      <c r="A47" s="124"/>
      <c r="B47" s="178" t="s">
        <v>316</v>
      </c>
      <c r="C47" s="160"/>
      <c r="D47" s="34" t="s">
        <v>79</v>
      </c>
      <c r="E47" s="87">
        <f>'2People Rates &amp; Cost Components'!C138</f>
        <v>0</v>
      </c>
      <c r="F47" s="60">
        <f t="shared" si="0"/>
        <v>0</v>
      </c>
      <c r="G47" s="82"/>
    </row>
    <row r="48" spans="1:7" x14ac:dyDescent="0.2">
      <c r="A48" s="124"/>
      <c r="B48" s="178" t="s">
        <v>239</v>
      </c>
      <c r="C48" s="160"/>
      <c r="D48" s="34" t="s">
        <v>79</v>
      </c>
      <c r="E48" s="87">
        <f>'2People Rates &amp; Cost Components'!C139</f>
        <v>0</v>
      </c>
      <c r="F48" s="60">
        <f t="shared" si="0"/>
        <v>0</v>
      </c>
      <c r="G48" s="82"/>
    </row>
    <row r="49" spans="1:7" x14ac:dyDescent="0.2">
      <c r="A49" s="124"/>
      <c r="B49" s="185" t="s">
        <v>239</v>
      </c>
      <c r="C49" s="160"/>
      <c r="D49" s="34" t="s">
        <v>79</v>
      </c>
      <c r="E49" s="87">
        <f>'2People Rates &amp; Cost Components'!C140</f>
        <v>0</v>
      </c>
      <c r="F49" s="60">
        <f t="shared" si="0"/>
        <v>0</v>
      </c>
      <c r="G49" s="82"/>
    </row>
    <row r="50" spans="1:7" x14ac:dyDescent="0.2">
      <c r="A50" s="124"/>
      <c r="B50" s="178" t="s">
        <v>239</v>
      </c>
      <c r="C50" s="160"/>
      <c r="D50" s="34" t="s">
        <v>79</v>
      </c>
      <c r="E50" s="87">
        <f>'2People Rates &amp; Cost Components'!C141</f>
        <v>0</v>
      </c>
      <c r="F50" s="60">
        <f t="shared" si="0"/>
        <v>0</v>
      </c>
      <c r="G50" s="82"/>
    </row>
    <row r="51" spans="1:7" x14ac:dyDescent="0.2">
      <c r="A51" s="124"/>
      <c r="B51" s="231" t="s">
        <v>251</v>
      </c>
      <c r="C51" s="144"/>
      <c r="D51" s="34"/>
      <c r="E51" s="87"/>
      <c r="F51" s="60">
        <f t="shared" si="0"/>
        <v>0</v>
      </c>
      <c r="G51" s="82"/>
    </row>
    <row r="52" spans="1:7" x14ac:dyDescent="0.2">
      <c r="A52" s="124"/>
      <c r="B52" s="178" t="s">
        <v>252</v>
      </c>
      <c r="C52" s="160"/>
      <c r="D52" s="34" t="s">
        <v>79</v>
      </c>
      <c r="E52" s="87">
        <f>'2People Rates &amp; Cost Components'!C143</f>
        <v>0</v>
      </c>
      <c r="F52" s="60">
        <f t="shared" si="0"/>
        <v>0</v>
      </c>
      <c r="G52" s="82"/>
    </row>
    <row r="53" spans="1:7" x14ac:dyDescent="0.2">
      <c r="A53" s="124"/>
      <c r="B53" s="178" t="s">
        <v>253</v>
      </c>
      <c r="C53" s="160"/>
      <c r="D53" s="34" t="s">
        <v>79</v>
      </c>
      <c r="E53" s="87">
        <f>'2People Rates &amp; Cost Components'!C144</f>
        <v>0</v>
      </c>
      <c r="F53" s="60">
        <f t="shared" si="0"/>
        <v>0</v>
      </c>
      <c r="G53" s="82"/>
    </row>
    <row r="54" spans="1:7" x14ac:dyDescent="0.2">
      <c r="A54" s="124"/>
      <c r="B54" s="178" t="s">
        <v>254</v>
      </c>
      <c r="C54" s="160"/>
      <c r="D54" s="34" t="s">
        <v>79</v>
      </c>
      <c r="E54" s="87">
        <f>'2People Rates &amp; Cost Components'!C145</f>
        <v>0</v>
      </c>
      <c r="F54" s="60">
        <f t="shared" si="0"/>
        <v>0</v>
      </c>
      <c r="G54" s="82"/>
    </row>
    <row r="55" spans="1:7" x14ac:dyDescent="0.2">
      <c r="A55" s="124"/>
      <c r="B55" s="178" t="s">
        <v>255</v>
      </c>
      <c r="C55" s="160"/>
      <c r="D55" s="38" t="s">
        <v>79</v>
      </c>
      <c r="E55" s="87">
        <f>'2People Rates &amp; Cost Components'!C146</f>
        <v>0</v>
      </c>
      <c r="F55" s="60">
        <f t="shared" si="0"/>
        <v>0</v>
      </c>
      <c r="G55" s="82"/>
    </row>
    <row r="56" spans="1:7" x14ac:dyDescent="0.2">
      <c r="A56" s="124"/>
      <c r="B56" s="178" t="s">
        <v>256</v>
      </c>
      <c r="C56" s="160"/>
      <c r="D56" s="38" t="s">
        <v>79</v>
      </c>
      <c r="E56" s="87">
        <f>'2People Rates &amp; Cost Components'!C147</f>
        <v>0</v>
      </c>
      <c r="F56" s="60">
        <f t="shared" si="0"/>
        <v>0</v>
      </c>
      <c r="G56" s="82"/>
    </row>
    <row r="57" spans="1:7" x14ac:dyDescent="0.2">
      <c r="A57" s="124"/>
      <c r="B57" s="178" t="s">
        <v>257</v>
      </c>
      <c r="C57" s="160"/>
      <c r="D57" s="38" t="s">
        <v>79</v>
      </c>
      <c r="E57" s="87">
        <f>'2People Rates &amp; Cost Components'!C148</f>
        <v>0</v>
      </c>
      <c r="F57" s="60">
        <f t="shared" si="0"/>
        <v>0</v>
      </c>
      <c r="G57" s="82"/>
    </row>
    <row r="58" spans="1:7" x14ac:dyDescent="0.2">
      <c r="A58" s="124"/>
      <c r="B58" s="178" t="s">
        <v>258</v>
      </c>
      <c r="C58" s="160"/>
      <c r="D58" s="38" t="s">
        <v>79</v>
      </c>
      <c r="E58" s="87">
        <f>'2People Rates &amp; Cost Components'!C149</f>
        <v>0</v>
      </c>
      <c r="F58" s="60">
        <f t="shared" si="0"/>
        <v>0</v>
      </c>
      <c r="G58" s="82"/>
    </row>
    <row r="59" spans="1:7" x14ac:dyDescent="0.2">
      <c r="A59" s="124"/>
      <c r="B59" s="178" t="s">
        <v>259</v>
      </c>
      <c r="C59" s="160"/>
      <c r="D59" s="38" t="s">
        <v>79</v>
      </c>
      <c r="E59" s="87">
        <f>'2People Rates &amp; Cost Components'!C150</f>
        <v>0</v>
      </c>
      <c r="F59" s="60">
        <f t="shared" si="0"/>
        <v>0</v>
      </c>
      <c r="G59" s="82"/>
    </row>
    <row r="60" spans="1:7" x14ac:dyDescent="0.2">
      <c r="A60" s="124"/>
      <c r="B60" s="178" t="s">
        <v>260</v>
      </c>
      <c r="C60" s="160"/>
      <c r="D60" s="38" t="s">
        <v>79</v>
      </c>
      <c r="E60" s="87">
        <f>'2People Rates &amp; Cost Components'!C151</f>
        <v>0</v>
      </c>
      <c r="F60" s="60">
        <f t="shared" si="0"/>
        <v>0</v>
      </c>
      <c r="G60" s="82"/>
    </row>
    <row r="61" spans="1:7" x14ac:dyDescent="0.2">
      <c r="A61" s="124"/>
      <c r="B61" s="178" t="s">
        <v>143</v>
      </c>
      <c r="C61" s="160"/>
      <c r="D61" s="38" t="s">
        <v>79</v>
      </c>
      <c r="E61" s="87">
        <f>'2People Rates &amp; Cost Components'!C152</f>
        <v>0</v>
      </c>
      <c r="F61" s="60">
        <f t="shared" si="0"/>
        <v>0</v>
      </c>
      <c r="G61" s="82"/>
    </row>
    <row r="62" spans="1:7" x14ac:dyDescent="0.2">
      <c r="A62" s="124"/>
      <c r="B62" s="178" t="s">
        <v>261</v>
      </c>
      <c r="C62" s="160"/>
      <c r="D62" s="38" t="s">
        <v>79</v>
      </c>
      <c r="E62" s="87">
        <f>'2People Rates &amp; Cost Components'!C153</f>
        <v>0</v>
      </c>
      <c r="F62" s="60">
        <f t="shared" si="0"/>
        <v>0</v>
      </c>
      <c r="G62" s="82"/>
    </row>
    <row r="63" spans="1:7" x14ac:dyDescent="0.2">
      <c r="A63" s="124"/>
      <c r="B63" s="178" t="s">
        <v>144</v>
      </c>
      <c r="C63" s="160"/>
      <c r="D63" s="38" t="s">
        <v>79</v>
      </c>
      <c r="E63" s="87">
        <f>'2People Rates &amp; Cost Components'!C154</f>
        <v>0</v>
      </c>
      <c r="F63" s="60">
        <f t="shared" si="0"/>
        <v>0</v>
      </c>
      <c r="G63" s="82"/>
    </row>
    <row r="64" spans="1:7" x14ac:dyDescent="0.2">
      <c r="A64" s="124"/>
      <c r="B64" s="178" t="s">
        <v>262</v>
      </c>
      <c r="C64" s="160"/>
      <c r="D64" s="38" t="s">
        <v>79</v>
      </c>
      <c r="E64" s="87">
        <f>'2People Rates &amp; Cost Components'!C155</f>
        <v>0</v>
      </c>
      <c r="F64" s="60">
        <f t="shared" si="0"/>
        <v>0</v>
      </c>
      <c r="G64" s="82"/>
    </row>
    <row r="65" spans="1:7" x14ac:dyDescent="0.2">
      <c r="A65" s="124"/>
      <c r="B65" s="178" t="s">
        <v>263</v>
      </c>
      <c r="C65" s="160"/>
      <c r="D65" s="38" t="s">
        <v>79</v>
      </c>
      <c r="E65" s="87">
        <f>'2People Rates &amp; Cost Components'!C156</f>
        <v>0</v>
      </c>
      <c r="F65" s="60">
        <f t="shared" si="0"/>
        <v>0</v>
      </c>
      <c r="G65" s="82"/>
    </row>
    <row r="66" spans="1:7" x14ac:dyDescent="0.2">
      <c r="A66" s="124"/>
      <c r="B66" s="178" t="s">
        <v>264</v>
      </c>
      <c r="C66" s="160"/>
      <c r="D66" s="38" t="s">
        <v>79</v>
      </c>
      <c r="E66" s="87">
        <f>'2People Rates &amp; Cost Components'!C157</f>
        <v>0</v>
      </c>
      <c r="F66" s="60">
        <f t="shared" si="0"/>
        <v>0</v>
      </c>
      <c r="G66" s="82"/>
    </row>
    <row r="67" spans="1:7" x14ac:dyDescent="0.2">
      <c r="A67" s="124"/>
      <c r="B67" s="178" t="s">
        <v>265</v>
      </c>
      <c r="C67" s="160"/>
      <c r="D67" s="38" t="s">
        <v>79</v>
      </c>
      <c r="E67" s="87">
        <f>'2People Rates &amp; Cost Components'!C158</f>
        <v>0</v>
      </c>
      <c r="F67" s="60">
        <f t="shared" si="0"/>
        <v>0</v>
      </c>
      <c r="G67" s="82"/>
    </row>
    <row r="68" spans="1:7" x14ac:dyDescent="0.2">
      <c r="A68" s="124"/>
      <c r="B68" s="178" t="s">
        <v>266</v>
      </c>
      <c r="C68" s="160"/>
      <c r="D68" s="38" t="s">
        <v>79</v>
      </c>
      <c r="E68" s="87">
        <f>'2People Rates &amp; Cost Components'!C159</f>
        <v>0</v>
      </c>
      <c r="F68" s="60">
        <f t="shared" si="0"/>
        <v>0</v>
      </c>
      <c r="G68" s="82"/>
    </row>
    <row r="69" spans="1:7" x14ac:dyDescent="0.2">
      <c r="A69" s="124"/>
      <c r="B69" s="178" t="s">
        <v>267</v>
      </c>
      <c r="C69" s="160"/>
      <c r="D69" s="38" t="s">
        <v>79</v>
      </c>
      <c r="E69" s="87">
        <f>'2People Rates &amp; Cost Components'!C160</f>
        <v>0</v>
      </c>
      <c r="F69" s="60">
        <f t="shared" si="0"/>
        <v>0</v>
      </c>
      <c r="G69" s="82"/>
    </row>
    <row r="70" spans="1:7" x14ac:dyDescent="0.2">
      <c r="A70" s="124"/>
      <c r="B70" s="178" t="s">
        <v>268</v>
      </c>
      <c r="C70" s="160"/>
      <c r="D70" s="38" t="s">
        <v>79</v>
      </c>
      <c r="E70" s="87">
        <f>'2People Rates &amp; Cost Components'!C161</f>
        <v>0</v>
      </c>
      <c r="F70" s="60">
        <f t="shared" si="0"/>
        <v>0</v>
      </c>
      <c r="G70" s="82"/>
    </row>
    <row r="71" spans="1:7" x14ac:dyDescent="0.2">
      <c r="A71" s="124"/>
      <c r="B71" s="178" t="s">
        <v>269</v>
      </c>
      <c r="C71" s="160"/>
      <c r="D71" s="38" t="s">
        <v>79</v>
      </c>
      <c r="E71" s="87">
        <f>'2People Rates &amp; Cost Components'!C162</f>
        <v>0</v>
      </c>
      <c r="F71" s="60">
        <f t="shared" si="0"/>
        <v>0</v>
      </c>
      <c r="G71" s="82"/>
    </row>
    <row r="72" spans="1:7" x14ac:dyDescent="0.2">
      <c r="A72" s="124"/>
      <c r="B72" s="178" t="s">
        <v>270</v>
      </c>
      <c r="C72" s="160"/>
      <c r="D72" s="38" t="s">
        <v>79</v>
      </c>
      <c r="E72" s="87">
        <f>'2People Rates &amp; Cost Components'!C163</f>
        <v>0</v>
      </c>
      <c r="F72" s="60">
        <f t="shared" si="0"/>
        <v>0</v>
      </c>
      <c r="G72" s="82"/>
    </row>
    <row r="73" spans="1:7" x14ac:dyDescent="0.2">
      <c r="A73" s="124"/>
      <c r="B73" s="178" t="s">
        <v>313</v>
      </c>
      <c r="C73" s="160"/>
      <c r="D73" s="38" t="s">
        <v>79</v>
      </c>
      <c r="E73" s="87">
        <f>'2People Rates &amp; Cost Components'!C164</f>
        <v>0</v>
      </c>
      <c r="F73" s="60">
        <f t="shared" si="0"/>
        <v>0</v>
      </c>
      <c r="G73" s="82"/>
    </row>
    <row r="74" spans="1:7" x14ac:dyDescent="0.2">
      <c r="A74" s="124"/>
      <c r="B74" s="178" t="s">
        <v>314</v>
      </c>
      <c r="C74" s="160"/>
      <c r="D74" s="38" t="s">
        <v>79</v>
      </c>
      <c r="E74" s="87">
        <f>'2People Rates &amp; Cost Components'!C165</f>
        <v>0</v>
      </c>
      <c r="F74" s="60">
        <f t="shared" si="0"/>
        <v>0</v>
      </c>
      <c r="G74" s="82"/>
    </row>
    <row r="75" spans="1:7" x14ac:dyDescent="0.2">
      <c r="A75" s="124"/>
      <c r="B75" s="178" t="s">
        <v>316</v>
      </c>
      <c r="C75" s="160"/>
      <c r="D75" s="38" t="s">
        <v>79</v>
      </c>
      <c r="E75" s="87">
        <f>'2People Rates &amp; Cost Components'!C166</f>
        <v>0</v>
      </c>
      <c r="F75" s="60">
        <f t="shared" si="0"/>
        <v>0</v>
      </c>
      <c r="G75" s="82"/>
    </row>
    <row r="76" spans="1:7" x14ac:dyDescent="0.2">
      <c r="A76" s="124"/>
      <c r="B76" s="180"/>
      <c r="C76" s="160"/>
      <c r="D76" s="38" t="s">
        <v>79</v>
      </c>
      <c r="E76" s="88"/>
      <c r="F76" s="60">
        <f t="shared" si="0"/>
        <v>0</v>
      </c>
      <c r="G76" s="82"/>
    </row>
    <row r="77" spans="1:7" x14ac:dyDescent="0.2">
      <c r="A77" s="124"/>
      <c r="B77" s="180"/>
      <c r="C77" s="160"/>
      <c r="D77" s="38" t="s">
        <v>79</v>
      </c>
      <c r="E77" s="88"/>
      <c r="F77" s="60">
        <f t="shared" si="0"/>
        <v>0</v>
      </c>
      <c r="G77" s="82"/>
    </row>
    <row r="78" spans="1:7" x14ac:dyDescent="0.2">
      <c r="A78" s="124"/>
      <c r="B78" s="180"/>
      <c r="C78" s="160"/>
      <c r="D78" s="38" t="s">
        <v>79</v>
      </c>
      <c r="E78" s="88"/>
      <c r="F78" s="60">
        <f t="shared" si="0"/>
        <v>0</v>
      </c>
      <c r="G78" s="82"/>
    </row>
    <row r="79" spans="1:7" x14ac:dyDescent="0.2">
      <c r="A79" s="124"/>
      <c r="B79" s="180"/>
      <c r="C79" s="160"/>
      <c r="D79" s="38" t="s">
        <v>79</v>
      </c>
      <c r="E79" s="88"/>
      <c r="F79" s="60">
        <f t="shared" si="0"/>
        <v>0</v>
      </c>
      <c r="G79" s="82"/>
    </row>
    <row r="80" spans="1:7" x14ac:dyDescent="0.2">
      <c r="A80" s="124"/>
      <c r="B80" s="180"/>
      <c r="C80" s="145"/>
      <c r="D80" s="38" t="s">
        <v>79</v>
      </c>
      <c r="E80" s="88"/>
      <c r="F80" s="60">
        <f t="shared" si="0"/>
        <v>0</v>
      </c>
      <c r="G80" s="169"/>
    </row>
    <row r="81" spans="1:7" ht="15" customHeight="1" thickBot="1" x14ac:dyDescent="0.25">
      <c r="A81" s="195"/>
      <c r="B81" s="285" t="s">
        <v>142</v>
      </c>
      <c r="C81" s="285"/>
      <c r="D81" s="285"/>
      <c r="E81" s="285"/>
      <c r="F81" s="61">
        <f>SUM(F20:F80)</f>
        <v>0</v>
      </c>
      <c r="G81" s="3" t="s">
        <v>195</v>
      </c>
    </row>
    <row r="82" spans="1:7" ht="12.75" thickTop="1" x14ac:dyDescent="0.2"/>
    <row r="83" spans="1:7" ht="36" x14ac:dyDescent="0.2">
      <c r="B83" s="181" t="s">
        <v>154</v>
      </c>
    </row>
    <row r="84" spans="1:7" ht="36" x14ac:dyDescent="0.2">
      <c r="B84" s="181" t="s">
        <v>155</v>
      </c>
    </row>
    <row r="85" spans="1:7" x14ac:dyDescent="0.2">
      <c r="B85" s="181"/>
    </row>
    <row r="86" spans="1:7" x14ac:dyDescent="0.2">
      <c r="B86" s="181"/>
    </row>
    <row r="87" spans="1:7" ht="12" customHeight="1" x14ac:dyDescent="0.2">
      <c r="B87" s="181"/>
    </row>
    <row r="88" spans="1:7" x14ac:dyDescent="0.2">
      <c r="A88" s="194" t="s">
        <v>147</v>
      </c>
      <c r="C88" s="141"/>
      <c r="F88" s="57"/>
    </row>
    <row r="89" spans="1:7" x14ac:dyDescent="0.2">
      <c r="A89" s="297" t="s">
        <v>157</v>
      </c>
      <c r="B89" s="299" t="s">
        <v>325</v>
      </c>
      <c r="C89" s="267" t="s">
        <v>81</v>
      </c>
      <c r="D89" s="268"/>
      <c r="E89" s="268"/>
      <c r="F89" s="301"/>
      <c r="G89" s="293" t="s">
        <v>156</v>
      </c>
    </row>
    <row r="90" spans="1:7" ht="12.75" thickBot="1" x14ac:dyDescent="0.25">
      <c r="A90" s="298"/>
      <c r="B90" s="300"/>
      <c r="C90" s="142" t="s">
        <v>134</v>
      </c>
      <c r="D90" s="40" t="s">
        <v>33</v>
      </c>
      <c r="E90" s="86" t="s">
        <v>34</v>
      </c>
      <c r="F90" s="58" t="s">
        <v>135</v>
      </c>
      <c r="G90" s="294"/>
    </row>
    <row r="91" spans="1:7" x14ac:dyDescent="0.2">
      <c r="A91" s="124"/>
      <c r="B91" s="177" t="s">
        <v>288</v>
      </c>
      <c r="C91" s="143"/>
      <c r="D91" s="39"/>
      <c r="E91" s="119"/>
      <c r="F91" s="59">
        <f>C91*E91</f>
        <v>0</v>
      </c>
      <c r="G91" s="82"/>
    </row>
    <row r="92" spans="1:7" x14ac:dyDescent="0.2">
      <c r="A92" s="124"/>
      <c r="B92" s="178" t="s">
        <v>494</v>
      </c>
      <c r="C92" s="160"/>
      <c r="D92" s="34" t="s">
        <v>274</v>
      </c>
      <c r="E92" s="87">
        <f>'2People Rates &amp; Cost Components'!C183</f>
        <v>0</v>
      </c>
      <c r="F92" s="60">
        <f t="shared" ref="F92:F145" si="1">C92*E92</f>
        <v>0</v>
      </c>
      <c r="G92" s="292" t="s">
        <v>763</v>
      </c>
    </row>
    <row r="93" spans="1:7" x14ac:dyDescent="0.2">
      <c r="A93" s="124"/>
      <c r="B93" s="178" t="s">
        <v>495</v>
      </c>
      <c r="C93" s="160"/>
      <c r="D93" s="34" t="s">
        <v>274</v>
      </c>
      <c r="E93" s="87">
        <f>'2People Rates &amp; Cost Components'!C184</f>
        <v>0</v>
      </c>
      <c r="F93" s="60">
        <f t="shared" si="1"/>
        <v>0</v>
      </c>
      <c r="G93" s="292"/>
    </row>
    <row r="94" spans="1:7" x14ac:dyDescent="0.2">
      <c r="A94" s="124"/>
      <c r="B94" s="178" t="s">
        <v>496</v>
      </c>
      <c r="C94" s="160"/>
      <c r="D94" s="34" t="s">
        <v>274</v>
      </c>
      <c r="E94" s="87">
        <f>'2People Rates &amp; Cost Components'!C185</f>
        <v>0</v>
      </c>
      <c r="F94" s="60">
        <f t="shared" si="1"/>
        <v>0</v>
      </c>
      <c r="G94" s="292"/>
    </row>
    <row r="95" spans="1:7" x14ac:dyDescent="0.2">
      <c r="A95" s="124"/>
      <c r="B95" s="178" t="s">
        <v>497</v>
      </c>
      <c r="C95" s="160"/>
      <c r="D95" s="34" t="s">
        <v>274</v>
      </c>
      <c r="E95" s="87">
        <f>'2People Rates &amp; Cost Components'!C186</f>
        <v>0</v>
      </c>
      <c r="F95" s="60">
        <f t="shared" si="1"/>
        <v>0</v>
      </c>
      <c r="G95" s="292"/>
    </row>
    <row r="96" spans="1:7" x14ac:dyDescent="0.2">
      <c r="A96" s="124"/>
      <c r="B96" s="178" t="s">
        <v>498</v>
      </c>
      <c r="C96" s="160"/>
      <c r="D96" s="34" t="s">
        <v>274</v>
      </c>
      <c r="E96" s="87">
        <f>'2People Rates &amp; Cost Components'!C187</f>
        <v>0</v>
      </c>
      <c r="F96" s="60">
        <f t="shared" si="1"/>
        <v>0</v>
      </c>
      <c r="G96" s="292"/>
    </row>
    <row r="97" spans="1:7" x14ac:dyDescent="0.2">
      <c r="A97" s="124"/>
      <c r="B97" s="178" t="s">
        <v>499</v>
      </c>
      <c r="C97" s="160"/>
      <c r="D97" s="34" t="s">
        <v>274</v>
      </c>
      <c r="E97" s="87">
        <f>'2People Rates &amp; Cost Components'!C188</f>
        <v>0</v>
      </c>
      <c r="F97" s="60">
        <f t="shared" si="1"/>
        <v>0</v>
      </c>
      <c r="G97" s="292"/>
    </row>
    <row r="98" spans="1:7" x14ac:dyDescent="0.2">
      <c r="A98" s="124"/>
      <c r="B98" s="178" t="s">
        <v>500</v>
      </c>
      <c r="C98" s="160"/>
      <c r="D98" s="34" t="s">
        <v>274</v>
      </c>
      <c r="E98" s="87">
        <f>'2People Rates &amp; Cost Components'!C189</f>
        <v>0</v>
      </c>
      <c r="F98" s="60">
        <f t="shared" si="1"/>
        <v>0</v>
      </c>
      <c r="G98" s="292"/>
    </row>
    <row r="99" spans="1:7" x14ac:dyDescent="0.2">
      <c r="A99" s="124"/>
      <c r="B99" s="178" t="s">
        <v>501</v>
      </c>
      <c r="C99" s="160"/>
      <c r="D99" s="34" t="s">
        <v>274</v>
      </c>
      <c r="E99" s="87">
        <f>'2People Rates &amp; Cost Components'!C190</f>
        <v>0</v>
      </c>
      <c r="F99" s="60">
        <f t="shared" si="1"/>
        <v>0</v>
      </c>
      <c r="G99" s="292"/>
    </row>
    <row r="100" spans="1:7" x14ac:dyDescent="0.2">
      <c r="A100" s="124"/>
      <c r="B100" s="178" t="s">
        <v>502</v>
      </c>
      <c r="C100" s="160"/>
      <c r="D100" s="34" t="s">
        <v>274</v>
      </c>
      <c r="E100" s="87">
        <f>'2People Rates &amp; Cost Components'!C191</f>
        <v>0</v>
      </c>
      <c r="F100" s="60">
        <f t="shared" si="1"/>
        <v>0</v>
      </c>
      <c r="G100" s="292"/>
    </row>
    <row r="101" spans="1:7" x14ac:dyDescent="0.2">
      <c r="A101" s="124"/>
      <c r="B101" s="178" t="s">
        <v>503</v>
      </c>
      <c r="C101" s="160"/>
      <c r="D101" s="34" t="s">
        <v>274</v>
      </c>
      <c r="E101" s="87">
        <f>'2People Rates &amp; Cost Components'!C192</f>
        <v>0</v>
      </c>
      <c r="F101" s="60">
        <f t="shared" si="1"/>
        <v>0</v>
      </c>
      <c r="G101" s="292"/>
    </row>
    <row r="102" spans="1:7" x14ac:dyDescent="0.2">
      <c r="A102" s="124"/>
      <c r="B102" s="178" t="s">
        <v>504</v>
      </c>
      <c r="C102" s="160"/>
      <c r="D102" s="34" t="s">
        <v>274</v>
      </c>
      <c r="E102" s="87">
        <f>'2People Rates &amp; Cost Components'!C193</f>
        <v>0</v>
      </c>
      <c r="F102" s="60">
        <f t="shared" si="1"/>
        <v>0</v>
      </c>
      <c r="G102" s="292"/>
    </row>
    <row r="103" spans="1:7" x14ac:dyDescent="0.2">
      <c r="A103" s="124"/>
      <c r="B103" s="178" t="s">
        <v>505</v>
      </c>
      <c r="C103" s="160"/>
      <c r="D103" s="34" t="s">
        <v>274</v>
      </c>
      <c r="E103" s="87">
        <f>'2People Rates &amp; Cost Components'!C194</f>
        <v>0</v>
      </c>
      <c r="F103" s="60">
        <f t="shared" si="1"/>
        <v>0</v>
      </c>
      <c r="G103" s="292"/>
    </row>
    <row r="104" spans="1:7" x14ac:dyDescent="0.2">
      <c r="A104" s="124"/>
      <c r="B104" s="178" t="s">
        <v>506</v>
      </c>
      <c r="C104" s="160"/>
      <c r="D104" s="34" t="s">
        <v>274</v>
      </c>
      <c r="E104" s="87">
        <f>'2People Rates &amp; Cost Components'!C195</f>
        <v>0</v>
      </c>
      <c r="F104" s="60">
        <f t="shared" si="1"/>
        <v>0</v>
      </c>
      <c r="G104" s="292"/>
    </row>
    <row r="105" spans="1:7" x14ac:dyDescent="0.2">
      <c r="A105" s="124"/>
      <c r="B105" s="178" t="s">
        <v>276</v>
      </c>
      <c r="C105" s="160"/>
      <c r="D105" s="34" t="s">
        <v>274</v>
      </c>
      <c r="E105" s="87">
        <f>'2People Rates &amp; Cost Components'!C196</f>
        <v>0</v>
      </c>
      <c r="F105" s="60">
        <f t="shared" si="1"/>
        <v>0</v>
      </c>
      <c r="G105" s="292"/>
    </row>
    <row r="106" spans="1:7" x14ac:dyDescent="0.2">
      <c r="A106" s="124"/>
      <c r="B106" s="178" t="s">
        <v>507</v>
      </c>
      <c r="C106" s="160"/>
      <c r="D106" s="34" t="s">
        <v>274</v>
      </c>
      <c r="E106" s="87">
        <f>'2People Rates &amp; Cost Components'!C197</f>
        <v>0</v>
      </c>
      <c r="F106" s="60">
        <f t="shared" si="1"/>
        <v>0</v>
      </c>
      <c r="G106" s="292"/>
    </row>
    <row r="107" spans="1:7" x14ac:dyDescent="0.2">
      <c r="A107" s="124"/>
      <c r="B107" s="178" t="s">
        <v>508</v>
      </c>
      <c r="C107" s="160"/>
      <c r="D107" s="34" t="s">
        <v>274</v>
      </c>
      <c r="E107" s="87">
        <f>'2People Rates &amp; Cost Components'!C198</f>
        <v>0</v>
      </c>
      <c r="F107" s="60">
        <f t="shared" si="1"/>
        <v>0</v>
      </c>
      <c r="G107" s="292"/>
    </row>
    <row r="108" spans="1:7" x14ac:dyDescent="0.2">
      <c r="A108" s="124"/>
      <c r="B108" s="178" t="s">
        <v>509</v>
      </c>
      <c r="C108" s="160"/>
      <c r="D108" s="34" t="s">
        <v>274</v>
      </c>
      <c r="E108" s="87">
        <f>'2People Rates &amp; Cost Components'!C199</f>
        <v>0</v>
      </c>
      <c r="F108" s="60">
        <f t="shared" si="1"/>
        <v>0</v>
      </c>
      <c r="G108" s="292"/>
    </row>
    <row r="109" spans="1:7" x14ac:dyDescent="0.2">
      <c r="A109" s="124"/>
      <c r="B109" s="178" t="s">
        <v>510</v>
      </c>
      <c r="C109" s="160"/>
      <c r="D109" s="34" t="s">
        <v>274</v>
      </c>
      <c r="E109" s="87">
        <f>'2People Rates &amp; Cost Components'!C200</f>
        <v>0</v>
      </c>
      <c r="F109" s="60">
        <f t="shared" si="1"/>
        <v>0</v>
      </c>
      <c r="G109" s="292"/>
    </row>
    <row r="110" spans="1:7" x14ac:dyDescent="0.2">
      <c r="A110" s="124"/>
      <c r="B110" s="178" t="s">
        <v>511</v>
      </c>
      <c r="C110" s="160"/>
      <c r="D110" s="34" t="s">
        <v>274</v>
      </c>
      <c r="E110" s="87">
        <f>'2People Rates &amp; Cost Components'!C201</f>
        <v>0</v>
      </c>
      <c r="F110" s="60">
        <f t="shared" si="1"/>
        <v>0</v>
      </c>
      <c r="G110" s="292"/>
    </row>
    <row r="111" spans="1:7" x14ac:dyDescent="0.2">
      <c r="A111" s="124"/>
      <c r="B111" s="178" t="s">
        <v>512</v>
      </c>
      <c r="C111" s="160"/>
      <c r="D111" s="34" t="s">
        <v>274</v>
      </c>
      <c r="E111" s="87">
        <f>'2People Rates &amp; Cost Components'!C202</f>
        <v>0</v>
      </c>
      <c r="F111" s="60">
        <f t="shared" si="1"/>
        <v>0</v>
      </c>
      <c r="G111" s="292"/>
    </row>
    <row r="112" spans="1:7" x14ac:dyDescent="0.2">
      <c r="A112" s="124"/>
      <c r="B112" s="178" t="s">
        <v>513</v>
      </c>
      <c r="C112" s="160"/>
      <c r="D112" s="34" t="s">
        <v>274</v>
      </c>
      <c r="E112" s="87">
        <f>'2People Rates &amp; Cost Components'!C203</f>
        <v>0</v>
      </c>
      <c r="F112" s="60">
        <f t="shared" si="1"/>
        <v>0</v>
      </c>
      <c r="G112" s="292"/>
    </row>
    <row r="113" spans="1:7" x14ac:dyDescent="0.2">
      <c r="A113" s="124"/>
      <c r="B113" s="178" t="s">
        <v>514</v>
      </c>
      <c r="C113" s="160"/>
      <c r="D113" s="34" t="s">
        <v>274</v>
      </c>
      <c r="E113" s="87">
        <f>'2People Rates &amp; Cost Components'!C204</f>
        <v>0</v>
      </c>
      <c r="F113" s="60">
        <f t="shared" si="1"/>
        <v>0</v>
      </c>
      <c r="G113" s="292"/>
    </row>
    <row r="114" spans="1:7" x14ac:dyDescent="0.2">
      <c r="A114" s="124"/>
      <c r="B114" s="178" t="s">
        <v>515</v>
      </c>
      <c r="C114" s="160"/>
      <c r="D114" s="34" t="s">
        <v>274</v>
      </c>
      <c r="E114" s="87">
        <f>'2People Rates &amp; Cost Components'!C205</f>
        <v>0</v>
      </c>
      <c r="F114" s="60">
        <f t="shared" si="1"/>
        <v>0</v>
      </c>
      <c r="G114" s="292"/>
    </row>
    <row r="115" spans="1:7" x14ac:dyDescent="0.2">
      <c r="A115" s="124"/>
      <c r="B115" s="178" t="s">
        <v>516</v>
      </c>
      <c r="C115" s="160"/>
      <c r="D115" s="34" t="s">
        <v>274</v>
      </c>
      <c r="E115" s="87">
        <f>'2People Rates &amp; Cost Components'!C206</f>
        <v>0</v>
      </c>
      <c r="F115" s="60">
        <f t="shared" si="1"/>
        <v>0</v>
      </c>
      <c r="G115" s="292"/>
    </row>
    <row r="116" spans="1:7" x14ac:dyDescent="0.2">
      <c r="A116" s="124"/>
      <c r="B116" s="178" t="s">
        <v>517</v>
      </c>
      <c r="C116" s="160"/>
      <c r="D116" s="34" t="s">
        <v>274</v>
      </c>
      <c r="E116" s="87">
        <f>'2People Rates &amp; Cost Components'!C207</f>
        <v>0</v>
      </c>
      <c r="F116" s="60">
        <f t="shared" si="1"/>
        <v>0</v>
      </c>
      <c r="G116" s="292"/>
    </row>
    <row r="117" spans="1:7" x14ac:dyDescent="0.2">
      <c r="A117" s="124"/>
      <c r="B117" s="178" t="s">
        <v>518</v>
      </c>
      <c r="C117" s="160"/>
      <c r="D117" s="34" t="s">
        <v>274</v>
      </c>
      <c r="E117" s="87">
        <f>'2People Rates &amp; Cost Components'!C208</f>
        <v>0</v>
      </c>
      <c r="F117" s="60">
        <f t="shared" si="1"/>
        <v>0</v>
      </c>
      <c r="G117" s="292"/>
    </row>
    <row r="118" spans="1:7" x14ac:dyDescent="0.2">
      <c r="A118" s="124"/>
      <c r="B118" s="178" t="s">
        <v>321</v>
      </c>
      <c r="C118" s="160"/>
      <c r="D118" s="34" t="s">
        <v>274</v>
      </c>
      <c r="E118" s="87">
        <f>'2People Rates &amp; Cost Components'!C209</f>
        <v>0</v>
      </c>
      <c r="F118" s="60">
        <f t="shared" si="1"/>
        <v>0</v>
      </c>
      <c r="G118" s="292"/>
    </row>
    <row r="119" spans="1:7" x14ac:dyDescent="0.2">
      <c r="A119" s="124"/>
      <c r="B119" s="178" t="s">
        <v>519</v>
      </c>
      <c r="C119" s="160"/>
      <c r="D119" s="34" t="s">
        <v>274</v>
      </c>
      <c r="E119" s="87">
        <f>'2People Rates &amp; Cost Components'!C210</f>
        <v>0</v>
      </c>
      <c r="F119" s="60">
        <f t="shared" si="1"/>
        <v>0</v>
      </c>
      <c r="G119" s="292"/>
    </row>
    <row r="120" spans="1:7" x14ac:dyDescent="0.2">
      <c r="A120" s="124"/>
      <c r="B120" s="178" t="s">
        <v>520</v>
      </c>
      <c r="C120" s="160"/>
      <c r="D120" s="34" t="s">
        <v>274</v>
      </c>
      <c r="E120" s="87">
        <f>'2People Rates &amp; Cost Components'!C211</f>
        <v>0</v>
      </c>
      <c r="F120" s="60">
        <f t="shared" si="1"/>
        <v>0</v>
      </c>
      <c r="G120" s="292"/>
    </row>
    <row r="121" spans="1:7" x14ac:dyDescent="0.2">
      <c r="A121" s="124"/>
      <c r="B121" s="178" t="s">
        <v>521</v>
      </c>
      <c r="C121" s="160"/>
      <c r="D121" s="34" t="s">
        <v>274</v>
      </c>
      <c r="E121" s="87">
        <f>'2People Rates &amp; Cost Components'!C212</f>
        <v>0</v>
      </c>
      <c r="F121" s="60">
        <f t="shared" si="1"/>
        <v>0</v>
      </c>
      <c r="G121" s="82"/>
    </row>
    <row r="122" spans="1:7" x14ac:dyDescent="0.2">
      <c r="A122" s="124"/>
      <c r="B122" s="178" t="s">
        <v>522</v>
      </c>
      <c r="C122" s="160"/>
      <c r="D122" s="34" t="s">
        <v>274</v>
      </c>
      <c r="E122" s="87">
        <f>'2People Rates &amp; Cost Components'!C213</f>
        <v>0</v>
      </c>
      <c r="F122" s="60">
        <f t="shared" si="1"/>
        <v>0</v>
      </c>
      <c r="G122" s="82"/>
    </row>
    <row r="123" spans="1:7" x14ac:dyDescent="0.2">
      <c r="A123" s="124"/>
      <c r="B123" s="178" t="s">
        <v>322</v>
      </c>
      <c r="C123" s="160"/>
      <c r="D123" s="34" t="s">
        <v>274</v>
      </c>
      <c r="E123" s="87">
        <f>'2People Rates &amp; Cost Components'!C214</f>
        <v>0</v>
      </c>
      <c r="F123" s="60">
        <f t="shared" si="1"/>
        <v>0</v>
      </c>
      <c r="G123" s="82"/>
    </row>
    <row r="124" spans="1:7" x14ac:dyDescent="0.2">
      <c r="A124" s="124"/>
      <c r="B124" s="178" t="s">
        <v>523</v>
      </c>
      <c r="C124" s="160"/>
      <c r="D124" s="34" t="s">
        <v>274</v>
      </c>
      <c r="E124" s="87">
        <f>'2People Rates &amp; Cost Components'!C215</f>
        <v>0</v>
      </c>
      <c r="F124" s="60">
        <f t="shared" si="1"/>
        <v>0</v>
      </c>
      <c r="G124" s="82"/>
    </row>
    <row r="125" spans="1:7" x14ac:dyDescent="0.2">
      <c r="A125" s="124"/>
      <c r="B125" s="178" t="s">
        <v>524</v>
      </c>
      <c r="C125" s="160"/>
      <c r="D125" s="34" t="s">
        <v>274</v>
      </c>
      <c r="E125" s="87">
        <f>'2People Rates &amp; Cost Components'!C216</f>
        <v>0</v>
      </c>
      <c r="F125" s="60">
        <f t="shared" si="1"/>
        <v>0</v>
      </c>
      <c r="G125" s="82"/>
    </row>
    <row r="126" spans="1:7" x14ac:dyDescent="0.2">
      <c r="A126" s="124"/>
      <c r="B126" s="178" t="s">
        <v>742</v>
      </c>
      <c r="C126" s="160"/>
      <c r="D126" s="34" t="s">
        <v>274</v>
      </c>
      <c r="E126" s="87">
        <f>'2People Rates &amp; Cost Components'!C217</f>
        <v>0</v>
      </c>
      <c r="F126" s="60">
        <f t="shared" si="1"/>
        <v>0</v>
      </c>
      <c r="G126" s="82"/>
    </row>
    <row r="127" spans="1:7" x14ac:dyDescent="0.2">
      <c r="A127" s="124"/>
      <c r="B127" s="178" t="s">
        <v>324</v>
      </c>
      <c r="C127" s="160"/>
      <c r="D127" s="34" t="s">
        <v>274</v>
      </c>
      <c r="E127" s="87">
        <f>'2People Rates &amp; Cost Components'!C218</f>
        <v>0</v>
      </c>
      <c r="F127" s="60">
        <f t="shared" si="1"/>
        <v>0</v>
      </c>
      <c r="G127" s="82"/>
    </row>
    <row r="128" spans="1:7" x14ac:dyDescent="0.2">
      <c r="A128" s="124"/>
      <c r="B128" s="178" t="s">
        <v>526</v>
      </c>
      <c r="C128" s="160"/>
      <c r="D128" s="34" t="s">
        <v>274</v>
      </c>
      <c r="E128" s="87">
        <f>'2People Rates &amp; Cost Components'!C219</f>
        <v>0</v>
      </c>
      <c r="F128" s="60">
        <f t="shared" si="1"/>
        <v>0</v>
      </c>
      <c r="G128" s="82"/>
    </row>
    <row r="129" spans="1:7" x14ac:dyDescent="0.2">
      <c r="A129" s="124"/>
      <c r="B129" s="178" t="s">
        <v>323</v>
      </c>
      <c r="C129" s="160"/>
      <c r="D129" s="34" t="s">
        <v>274</v>
      </c>
      <c r="E129" s="87">
        <f>'2People Rates &amp; Cost Components'!C220</f>
        <v>0</v>
      </c>
      <c r="F129" s="60">
        <f t="shared" si="1"/>
        <v>0</v>
      </c>
      <c r="G129" s="82"/>
    </row>
    <row r="130" spans="1:7" x14ac:dyDescent="0.2">
      <c r="A130" s="124"/>
      <c r="B130" s="178" t="s">
        <v>527</v>
      </c>
      <c r="C130" s="160"/>
      <c r="D130" s="34" t="s">
        <v>274</v>
      </c>
      <c r="E130" s="87">
        <f>'2People Rates &amp; Cost Components'!C221</f>
        <v>0</v>
      </c>
      <c r="F130" s="60">
        <f t="shared" si="1"/>
        <v>0</v>
      </c>
      <c r="G130" s="82"/>
    </row>
    <row r="131" spans="1:7" x14ac:dyDescent="0.2">
      <c r="A131" s="124"/>
      <c r="B131" s="178" t="s">
        <v>528</v>
      </c>
      <c r="C131" s="160"/>
      <c r="D131" s="34" t="s">
        <v>274</v>
      </c>
      <c r="E131" s="87">
        <f>'2People Rates &amp; Cost Components'!C222</f>
        <v>0</v>
      </c>
      <c r="F131" s="60">
        <f t="shared" si="1"/>
        <v>0</v>
      </c>
      <c r="G131" s="82"/>
    </row>
    <row r="132" spans="1:7" x14ac:dyDescent="0.2">
      <c r="A132" s="124"/>
      <c r="B132" s="178" t="s">
        <v>529</v>
      </c>
      <c r="C132" s="160"/>
      <c r="D132" s="34" t="s">
        <v>274</v>
      </c>
      <c r="E132" s="87">
        <f>'2People Rates &amp; Cost Components'!C223</f>
        <v>0</v>
      </c>
      <c r="F132" s="60">
        <f t="shared" si="1"/>
        <v>0</v>
      </c>
      <c r="G132" s="82"/>
    </row>
    <row r="133" spans="1:7" x14ac:dyDescent="0.2">
      <c r="A133" s="124"/>
      <c r="B133" s="178" t="s">
        <v>530</v>
      </c>
      <c r="C133" s="160"/>
      <c r="D133" s="34" t="s">
        <v>274</v>
      </c>
      <c r="E133" s="87">
        <f>'2People Rates &amp; Cost Components'!C224</f>
        <v>0</v>
      </c>
      <c r="F133" s="60">
        <f t="shared" si="1"/>
        <v>0</v>
      </c>
      <c r="G133" s="82"/>
    </row>
    <row r="134" spans="1:7" x14ac:dyDescent="0.2">
      <c r="A134" s="124"/>
      <c r="B134" s="178" t="s">
        <v>531</v>
      </c>
      <c r="C134" s="160"/>
      <c r="D134" s="34" t="s">
        <v>274</v>
      </c>
      <c r="E134" s="87">
        <f>'2People Rates &amp; Cost Components'!C225</f>
        <v>0</v>
      </c>
      <c r="F134" s="60">
        <f t="shared" si="1"/>
        <v>0</v>
      </c>
      <c r="G134" s="82"/>
    </row>
    <row r="135" spans="1:7" x14ac:dyDescent="0.2">
      <c r="A135" s="124"/>
      <c r="B135" s="178" t="s">
        <v>542</v>
      </c>
      <c r="C135" s="160"/>
      <c r="D135" s="34" t="s">
        <v>274</v>
      </c>
      <c r="E135" s="87">
        <f>'2People Rates &amp; Cost Components'!C226</f>
        <v>0</v>
      </c>
      <c r="F135" s="60">
        <f t="shared" si="1"/>
        <v>0</v>
      </c>
      <c r="G135" s="82"/>
    </row>
    <row r="136" spans="1:7" x14ac:dyDescent="0.2">
      <c r="A136" s="124"/>
      <c r="B136" s="178" t="s">
        <v>543</v>
      </c>
      <c r="C136" s="160"/>
      <c r="D136" s="34" t="s">
        <v>274</v>
      </c>
      <c r="E136" s="87">
        <f>'2People Rates &amp; Cost Components'!C227</f>
        <v>0</v>
      </c>
      <c r="F136" s="60">
        <f t="shared" si="1"/>
        <v>0</v>
      </c>
      <c r="G136" s="82"/>
    </row>
    <row r="137" spans="1:7" x14ac:dyDescent="0.2">
      <c r="A137" s="124"/>
      <c r="B137" s="178" t="s">
        <v>544</v>
      </c>
      <c r="C137" s="160"/>
      <c r="D137" s="34" t="s">
        <v>274</v>
      </c>
      <c r="E137" s="87">
        <f>'2People Rates &amp; Cost Components'!C228</f>
        <v>0</v>
      </c>
      <c r="F137" s="60">
        <f t="shared" si="1"/>
        <v>0</v>
      </c>
      <c r="G137" s="82"/>
    </row>
    <row r="138" spans="1:7" x14ac:dyDescent="0.2">
      <c r="A138" s="124"/>
      <c r="B138" s="178" t="s">
        <v>545</v>
      </c>
      <c r="C138" s="160"/>
      <c r="D138" s="34" t="s">
        <v>274</v>
      </c>
      <c r="E138" s="87">
        <f>'2People Rates &amp; Cost Components'!C229</f>
        <v>0</v>
      </c>
      <c r="F138" s="60">
        <f t="shared" si="1"/>
        <v>0</v>
      </c>
      <c r="G138" s="82"/>
    </row>
    <row r="139" spans="1:7" x14ac:dyDescent="0.2">
      <c r="A139" s="124"/>
      <c r="B139" s="178" t="s">
        <v>546</v>
      </c>
      <c r="C139" s="160"/>
      <c r="D139" s="34" t="s">
        <v>274</v>
      </c>
      <c r="E139" s="87">
        <f>'2People Rates &amp; Cost Components'!C230</f>
        <v>0</v>
      </c>
      <c r="F139" s="60">
        <f t="shared" si="1"/>
        <v>0</v>
      </c>
      <c r="G139" s="82"/>
    </row>
    <row r="140" spans="1:7" x14ac:dyDescent="0.2">
      <c r="A140" s="124"/>
      <c r="B140" s="178" t="s">
        <v>547</v>
      </c>
      <c r="C140" s="160"/>
      <c r="D140" s="34" t="s">
        <v>274</v>
      </c>
      <c r="E140" s="87">
        <f>'2People Rates &amp; Cost Components'!C231</f>
        <v>0</v>
      </c>
      <c r="F140" s="60">
        <f t="shared" si="1"/>
        <v>0</v>
      </c>
      <c r="G140" s="82"/>
    </row>
    <row r="141" spans="1:7" x14ac:dyDescent="0.2">
      <c r="A141" s="124"/>
      <c r="B141" s="182"/>
      <c r="C141" s="160"/>
      <c r="D141" s="34" t="s">
        <v>274</v>
      </c>
      <c r="E141" s="244"/>
      <c r="F141" s="60">
        <f t="shared" si="1"/>
        <v>0</v>
      </c>
      <c r="G141" s="82"/>
    </row>
    <row r="142" spans="1:7" x14ac:dyDescent="0.2">
      <c r="A142" s="124"/>
      <c r="B142" s="182"/>
      <c r="C142" s="160"/>
      <c r="D142" s="34" t="s">
        <v>274</v>
      </c>
      <c r="E142" s="244"/>
      <c r="F142" s="60">
        <f t="shared" si="1"/>
        <v>0</v>
      </c>
      <c r="G142" s="82"/>
    </row>
    <row r="143" spans="1:7" x14ac:dyDescent="0.2">
      <c r="A143" s="124"/>
      <c r="B143" s="182"/>
      <c r="C143" s="160"/>
      <c r="D143" s="34" t="s">
        <v>274</v>
      </c>
      <c r="E143" s="244"/>
      <c r="F143" s="60">
        <f t="shared" si="1"/>
        <v>0</v>
      </c>
      <c r="G143" s="82"/>
    </row>
    <row r="144" spans="1:7" x14ac:dyDescent="0.2">
      <c r="A144" s="124"/>
      <c r="B144" s="182"/>
      <c r="C144" s="160"/>
      <c r="D144" s="34" t="s">
        <v>274</v>
      </c>
      <c r="E144" s="244"/>
      <c r="F144" s="60">
        <f t="shared" si="1"/>
        <v>0</v>
      </c>
      <c r="G144" s="82"/>
    </row>
    <row r="145" spans="1:7" x14ac:dyDescent="0.2">
      <c r="A145" s="124"/>
      <c r="B145" s="182"/>
      <c r="C145" s="160"/>
      <c r="D145" s="34" t="s">
        <v>274</v>
      </c>
      <c r="E145" s="244"/>
      <c r="F145" s="60">
        <f t="shared" si="1"/>
        <v>0</v>
      </c>
      <c r="G145" s="169"/>
    </row>
    <row r="146" spans="1:7" ht="15" customHeight="1" thickBot="1" x14ac:dyDescent="0.25">
      <c r="A146" s="195"/>
      <c r="B146" s="285" t="s">
        <v>289</v>
      </c>
      <c r="C146" s="285"/>
      <c r="D146" s="285"/>
      <c r="E146" s="291"/>
      <c r="F146" s="61">
        <f>SUM(F92:F145)</f>
        <v>0</v>
      </c>
      <c r="G146" s="3" t="s">
        <v>195</v>
      </c>
    </row>
    <row r="147" spans="1:7" ht="12.75" thickTop="1" x14ac:dyDescent="0.2">
      <c r="B147" s="181"/>
    </row>
    <row r="148" spans="1:7" x14ac:dyDescent="0.2">
      <c r="B148" s="181"/>
    </row>
    <row r="149" spans="1:7" x14ac:dyDescent="0.2">
      <c r="A149" s="194" t="s">
        <v>148</v>
      </c>
    </row>
    <row r="150" spans="1:7" x14ac:dyDescent="0.2"/>
    <row r="151" spans="1:7" x14ac:dyDescent="0.2">
      <c r="A151" s="297" t="s">
        <v>157</v>
      </c>
      <c r="B151" s="299" t="s">
        <v>290</v>
      </c>
      <c r="C151" s="267" t="s">
        <v>81</v>
      </c>
      <c r="D151" s="268"/>
      <c r="E151" s="268"/>
      <c r="F151" s="301"/>
      <c r="G151" s="293" t="s">
        <v>156</v>
      </c>
    </row>
    <row r="152" spans="1:7" ht="12.75" thickBot="1" x14ac:dyDescent="0.25">
      <c r="A152" s="298"/>
      <c r="B152" s="300"/>
      <c r="C152" s="142" t="s">
        <v>134</v>
      </c>
      <c r="D152" s="40" t="s">
        <v>33</v>
      </c>
      <c r="E152" s="86" t="s">
        <v>34</v>
      </c>
      <c r="F152" s="58" t="s">
        <v>135</v>
      </c>
      <c r="G152" s="294"/>
    </row>
    <row r="153" spans="1:7" x14ac:dyDescent="0.2">
      <c r="A153" s="196" t="s">
        <v>158</v>
      </c>
      <c r="B153" s="183" t="s">
        <v>214</v>
      </c>
      <c r="C153" s="146"/>
      <c r="D153" s="55"/>
      <c r="E153" s="89"/>
      <c r="F153" s="62">
        <v>0</v>
      </c>
      <c r="G153" s="135"/>
    </row>
    <row r="154" spans="1:7" x14ac:dyDescent="0.2">
      <c r="A154" s="196">
        <v>1</v>
      </c>
      <c r="B154" s="183" t="s">
        <v>159</v>
      </c>
      <c r="C154" s="146"/>
      <c r="D154" s="55"/>
      <c r="E154" s="89"/>
      <c r="F154" s="62">
        <f>SUM(F155)</f>
        <v>0</v>
      </c>
      <c r="G154" s="136"/>
    </row>
    <row r="155" spans="1:7" x14ac:dyDescent="0.2">
      <c r="A155" s="166">
        <v>1.1000000000000001</v>
      </c>
      <c r="B155" s="178" t="s">
        <v>344</v>
      </c>
      <c r="C155" s="150"/>
      <c r="D155" s="151"/>
      <c r="E155" s="238"/>
      <c r="F155" s="239">
        <f>C155*E155</f>
        <v>0</v>
      </c>
      <c r="G155" s="136"/>
    </row>
    <row r="156" spans="1:7" x14ac:dyDescent="0.2">
      <c r="A156" s="166">
        <v>0.1</v>
      </c>
      <c r="B156" s="184" t="s">
        <v>345</v>
      </c>
      <c r="C156" s="154">
        <v>0</v>
      </c>
      <c r="D156" s="155" t="s">
        <v>373</v>
      </c>
      <c r="E156" s="238"/>
      <c r="F156" s="239">
        <f>C156*E156</f>
        <v>0</v>
      </c>
      <c r="G156" s="138" t="s">
        <v>769</v>
      </c>
    </row>
    <row r="157" spans="1:7" x14ac:dyDescent="0.2">
      <c r="A157" s="166">
        <v>0.2</v>
      </c>
      <c r="B157" s="184" t="s">
        <v>347</v>
      </c>
      <c r="C157" s="154">
        <v>0</v>
      </c>
      <c r="D157" s="155" t="s">
        <v>373</v>
      </c>
      <c r="E157" s="238"/>
      <c r="F157" s="239">
        <f t="shared" ref="F157:F220" si="2">C157*E157</f>
        <v>0</v>
      </c>
      <c r="G157" s="138" t="s">
        <v>769</v>
      </c>
    </row>
    <row r="158" spans="1:7" x14ac:dyDescent="0.2">
      <c r="A158" s="166">
        <v>0.3</v>
      </c>
      <c r="B158" s="184" t="s">
        <v>348</v>
      </c>
      <c r="C158" s="154">
        <v>0</v>
      </c>
      <c r="D158" s="155" t="s">
        <v>373</v>
      </c>
      <c r="E158" s="238"/>
      <c r="F158" s="239">
        <f t="shared" si="2"/>
        <v>0</v>
      </c>
      <c r="G158" s="138" t="s">
        <v>769</v>
      </c>
    </row>
    <row r="159" spans="1:7" x14ac:dyDescent="0.2">
      <c r="A159" s="166">
        <v>0.4</v>
      </c>
      <c r="B159" s="184" t="s">
        <v>349</v>
      </c>
      <c r="C159" s="154">
        <v>0</v>
      </c>
      <c r="D159" s="155" t="s">
        <v>373</v>
      </c>
      <c r="E159" s="238"/>
      <c r="F159" s="239">
        <f t="shared" si="2"/>
        <v>0</v>
      </c>
      <c r="G159" s="138" t="s">
        <v>769</v>
      </c>
    </row>
    <row r="160" spans="1:7" ht="36" x14ac:dyDescent="0.2">
      <c r="A160" s="166">
        <v>0.5</v>
      </c>
      <c r="B160" s="184" t="s">
        <v>350</v>
      </c>
      <c r="C160" s="154">
        <v>19</v>
      </c>
      <c r="D160" s="155" t="s">
        <v>351</v>
      </c>
      <c r="E160" s="167"/>
      <c r="F160" s="157">
        <f t="shared" si="2"/>
        <v>0</v>
      </c>
      <c r="G160" s="138"/>
    </row>
    <row r="161" spans="1:7" ht="24" x14ac:dyDescent="0.2">
      <c r="A161" s="166">
        <v>0.6</v>
      </c>
      <c r="B161" s="184" t="s">
        <v>352</v>
      </c>
      <c r="C161" s="154">
        <v>14</v>
      </c>
      <c r="D161" s="155" t="s">
        <v>351</v>
      </c>
      <c r="E161" s="167"/>
      <c r="F161" s="157">
        <f t="shared" si="2"/>
        <v>0</v>
      </c>
      <c r="G161" s="138"/>
    </row>
    <row r="162" spans="1:7" ht="24" x14ac:dyDescent="0.2">
      <c r="A162" s="166">
        <v>0.7</v>
      </c>
      <c r="B162" s="184" t="s">
        <v>353</v>
      </c>
      <c r="C162" s="154">
        <v>6</v>
      </c>
      <c r="D162" s="155" t="s">
        <v>351</v>
      </c>
      <c r="E162" s="167"/>
      <c r="F162" s="157">
        <f t="shared" si="2"/>
        <v>0</v>
      </c>
      <c r="G162" s="138"/>
    </row>
    <row r="163" spans="1:7" ht="36" x14ac:dyDescent="0.2">
      <c r="A163" s="166">
        <v>0.8</v>
      </c>
      <c r="B163" s="184" t="s">
        <v>354</v>
      </c>
      <c r="C163" s="154">
        <v>215.5</v>
      </c>
      <c r="D163" s="155" t="s">
        <v>374</v>
      </c>
      <c r="E163" s="167"/>
      <c r="F163" s="157">
        <f t="shared" si="2"/>
        <v>0</v>
      </c>
      <c r="G163" s="138"/>
    </row>
    <row r="164" spans="1:7" ht="24" x14ac:dyDescent="0.2">
      <c r="A164" s="166">
        <v>0.9</v>
      </c>
      <c r="B164" s="184" t="s">
        <v>356</v>
      </c>
      <c r="C164" s="154">
        <v>64.649999999999991</v>
      </c>
      <c r="D164" s="155" t="s">
        <v>373</v>
      </c>
      <c r="E164" s="167"/>
      <c r="F164" s="157">
        <f t="shared" si="2"/>
        <v>0</v>
      </c>
      <c r="G164" s="138"/>
    </row>
    <row r="165" spans="1:7" ht="24" x14ac:dyDescent="0.2">
      <c r="A165" s="166">
        <v>0.1</v>
      </c>
      <c r="B165" s="184" t="s">
        <v>357</v>
      </c>
      <c r="C165" s="154">
        <v>142.4</v>
      </c>
      <c r="D165" s="155" t="s">
        <v>374</v>
      </c>
      <c r="E165" s="167"/>
      <c r="F165" s="157">
        <f t="shared" si="2"/>
        <v>0</v>
      </c>
      <c r="G165" s="138"/>
    </row>
    <row r="166" spans="1:7" ht="36" x14ac:dyDescent="0.2">
      <c r="A166" s="166">
        <v>0.11</v>
      </c>
      <c r="B166" s="184" t="s">
        <v>358</v>
      </c>
      <c r="C166" s="154">
        <v>170.78800000000001</v>
      </c>
      <c r="D166" s="155" t="s">
        <v>359</v>
      </c>
      <c r="E166" s="167"/>
      <c r="F166" s="157">
        <f t="shared" si="2"/>
        <v>0</v>
      </c>
      <c r="G166" s="138"/>
    </row>
    <row r="167" spans="1:7" ht="36" x14ac:dyDescent="0.2">
      <c r="A167" s="166">
        <v>0.12</v>
      </c>
      <c r="B167" s="184" t="s">
        <v>360</v>
      </c>
      <c r="C167" s="154">
        <v>170.78800000000001</v>
      </c>
      <c r="D167" s="155" t="s">
        <v>374</v>
      </c>
      <c r="E167" s="167"/>
      <c r="F167" s="157">
        <f t="shared" si="2"/>
        <v>0</v>
      </c>
      <c r="G167" s="138"/>
    </row>
    <row r="168" spans="1:7" x14ac:dyDescent="0.2">
      <c r="A168" s="166"/>
      <c r="B168" s="184"/>
      <c r="C168" s="154"/>
      <c r="D168" s="155"/>
      <c r="E168" s="238"/>
      <c r="F168" s="239">
        <f t="shared" si="2"/>
        <v>0</v>
      </c>
      <c r="G168" s="138"/>
    </row>
    <row r="169" spans="1:7" x14ac:dyDescent="0.2">
      <c r="A169" s="166">
        <v>1.2</v>
      </c>
      <c r="B169" s="184" t="s">
        <v>361</v>
      </c>
      <c r="C169" s="154"/>
      <c r="D169" s="155"/>
      <c r="E169" s="238"/>
      <c r="F169" s="239">
        <f t="shared" si="2"/>
        <v>0</v>
      </c>
      <c r="G169" s="138"/>
    </row>
    <row r="170" spans="1:7" ht="48" x14ac:dyDescent="0.2">
      <c r="A170" s="166">
        <v>0.1</v>
      </c>
      <c r="B170" s="184" t="s">
        <v>362</v>
      </c>
      <c r="C170" s="154">
        <v>14</v>
      </c>
      <c r="D170" s="155" t="s">
        <v>351</v>
      </c>
      <c r="E170" s="167"/>
      <c r="F170" s="157">
        <f t="shared" si="2"/>
        <v>0</v>
      </c>
      <c r="G170" s="138"/>
    </row>
    <row r="171" spans="1:7" ht="48" x14ac:dyDescent="0.2">
      <c r="A171" s="166">
        <v>0.2</v>
      </c>
      <c r="B171" s="184" t="s">
        <v>363</v>
      </c>
      <c r="C171" s="154">
        <v>14</v>
      </c>
      <c r="D171" s="155" t="s">
        <v>351</v>
      </c>
      <c r="E171" s="167"/>
      <c r="F171" s="157">
        <f t="shared" si="2"/>
        <v>0</v>
      </c>
      <c r="G171" s="138"/>
    </row>
    <row r="172" spans="1:7" x14ac:dyDescent="0.2">
      <c r="A172" s="166"/>
      <c r="B172" s="184"/>
      <c r="C172" s="154"/>
      <c r="D172" s="155"/>
      <c r="E172" s="238"/>
      <c r="F172" s="239">
        <f t="shared" si="2"/>
        <v>0</v>
      </c>
      <c r="G172" s="138"/>
    </row>
    <row r="173" spans="1:7" x14ac:dyDescent="0.2">
      <c r="A173" s="166">
        <v>1.3</v>
      </c>
      <c r="B173" s="184" t="s">
        <v>364</v>
      </c>
      <c r="C173" s="154"/>
      <c r="D173" s="155"/>
      <c r="E173" s="238"/>
      <c r="F173" s="239">
        <f t="shared" si="2"/>
        <v>0</v>
      </c>
      <c r="G173" s="138"/>
    </row>
    <row r="174" spans="1:7" ht="36" x14ac:dyDescent="0.2">
      <c r="A174" s="166">
        <v>0.1</v>
      </c>
      <c r="B174" s="184" t="s">
        <v>365</v>
      </c>
      <c r="C174" s="154">
        <v>3076.6579920000004</v>
      </c>
      <c r="D174" s="155" t="s">
        <v>374</v>
      </c>
      <c r="E174" s="167"/>
      <c r="F174" s="157">
        <f t="shared" si="2"/>
        <v>0</v>
      </c>
      <c r="G174" s="138"/>
    </row>
    <row r="175" spans="1:7" ht="24" x14ac:dyDescent="0.2">
      <c r="A175" s="166">
        <v>0.2</v>
      </c>
      <c r="B175" s="184" t="s">
        <v>366</v>
      </c>
      <c r="C175" s="154">
        <v>3076.6579920000004</v>
      </c>
      <c r="D175" s="155" t="s">
        <v>374</v>
      </c>
      <c r="E175" s="167"/>
      <c r="F175" s="157">
        <f t="shared" si="2"/>
        <v>0</v>
      </c>
      <c r="G175" s="138"/>
    </row>
    <row r="176" spans="1:7" ht="24" x14ac:dyDescent="0.2">
      <c r="A176" s="166">
        <v>0.3</v>
      </c>
      <c r="B176" s="184" t="s">
        <v>367</v>
      </c>
      <c r="C176" s="154">
        <v>3076.6579920000004</v>
      </c>
      <c r="D176" s="155" t="s">
        <v>374</v>
      </c>
      <c r="E176" s="167"/>
      <c r="F176" s="157">
        <f t="shared" si="2"/>
        <v>0</v>
      </c>
      <c r="G176" s="136"/>
    </row>
    <row r="177" spans="1:7" ht="24" x14ac:dyDescent="0.2">
      <c r="A177" s="166">
        <v>0.4</v>
      </c>
      <c r="B177" s="184" t="s">
        <v>368</v>
      </c>
      <c r="C177" s="154">
        <v>70.487799999999993</v>
      </c>
      <c r="D177" s="155" t="s">
        <v>374</v>
      </c>
      <c r="E177" s="167"/>
      <c r="F177" s="157">
        <f t="shared" si="2"/>
        <v>0</v>
      </c>
      <c r="G177" s="136"/>
    </row>
    <row r="178" spans="1:7" ht="24" x14ac:dyDescent="0.2">
      <c r="A178" s="166">
        <v>0.5</v>
      </c>
      <c r="B178" s="184" t="s">
        <v>369</v>
      </c>
      <c r="C178" s="154">
        <v>3076.6579920000004</v>
      </c>
      <c r="D178" s="155" t="s">
        <v>374</v>
      </c>
      <c r="E178" s="167"/>
      <c r="F178" s="157">
        <f t="shared" si="2"/>
        <v>0</v>
      </c>
      <c r="G178" s="136"/>
    </row>
    <row r="179" spans="1:7" ht="36" x14ac:dyDescent="0.2">
      <c r="A179" s="166">
        <v>0.6</v>
      </c>
      <c r="B179" s="184" t="s">
        <v>370</v>
      </c>
      <c r="C179" s="154">
        <v>2887.7340920000006</v>
      </c>
      <c r="D179" s="155" t="s">
        <v>374</v>
      </c>
      <c r="E179" s="167"/>
      <c r="F179" s="157">
        <f t="shared" si="2"/>
        <v>0</v>
      </c>
      <c r="G179" s="136"/>
    </row>
    <row r="180" spans="1:7" ht="24" x14ac:dyDescent="0.2">
      <c r="A180" s="166">
        <v>0.7</v>
      </c>
      <c r="B180" s="184" t="s">
        <v>371</v>
      </c>
      <c r="C180" s="154">
        <v>5197.8596458400007</v>
      </c>
      <c r="D180" s="155" t="s">
        <v>373</v>
      </c>
      <c r="E180" s="167"/>
      <c r="F180" s="157">
        <f t="shared" si="2"/>
        <v>0</v>
      </c>
      <c r="G180" s="138"/>
    </row>
    <row r="181" spans="1:7" x14ac:dyDescent="0.2">
      <c r="A181" s="166">
        <v>0.8</v>
      </c>
      <c r="B181" s="184" t="s">
        <v>372</v>
      </c>
      <c r="C181" s="154">
        <v>0</v>
      </c>
      <c r="D181" s="155">
        <v>0</v>
      </c>
      <c r="E181" s="238"/>
      <c r="F181" s="239">
        <f t="shared" si="2"/>
        <v>0</v>
      </c>
      <c r="G181" s="138" t="s">
        <v>770</v>
      </c>
    </row>
    <row r="182" spans="1:7" x14ac:dyDescent="0.2">
      <c r="A182" s="166"/>
      <c r="B182" s="184"/>
      <c r="C182" s="154"/>
      <c r="D182" s="155"/>
      <c r="E182" s="238"/>
      <c r="F182" s="239">
        <f t="shared" si="2"/>
        <v>0</v>
      </c>
      <c r="G182" s="136"/>
    </row>
    <row r="183" spans="1:7" x14ac:dyDescent="0.2">
      <c r="A183" s="196">
        <v>2</v>
      </c>
      <c r="B183" s="183" t="s">
        <v>160</v>
      </c>
      <c r="C183" s="154"/>
      <c r="D183" s="155"/>
      <c r="E183" s="238"/>
      <c r="F183" s="239">
        <f t="shared" si="2"/>
        <v>0</v>
      </c>
      <c r="G183" s="136"/>
    </row>
    <row r="184" spans="1:7" x14ac:dyDescent="0.2">
      <c r="A184" s="166">
        <v>2.1</v>
      </c>
      <c r="B184" s="185" t="s">
        <v>161</v>
      </c>
      <c r="C184" s="150"/>
      <c r="D184" s="151"/>
      <c r="E184" s="238"/>
      <c r="F184" s="239">
        <f t="shared" si="2"/>
        <v>0</v>
      </c>
      <c r="G184" s="136"/>
    </row>
    <row r="185" spans="1:7" ht="24" x14ac:dyDescent="0.2">
      <c r="A185" s="166">
        <v>0.1</v>
      </c>
      <c r="B185" s="178" t="s">
        <v>375</v>
      </c>
      <c r="C185" s="240">
        <v>75.683358000000013</v>
      </c>
      <c r="D185" s="241" t="s">
        <v>376</v>
      </c>
      <c r="E185" s="167"/>
      <c r="F185" s="157">
        <f t="shared" si="2"/>
        <v>0</v>
      </c>
      <c r="G185" s="138"/>
    </row>
    <row r="186" spans="1:7" ht="36" x14ac:dyDescent="0.2">
      <c r="A186" s="166">
        <v>0.2</v>
      </c>
      <c r="B186" s="178" t="s">
        <v>377</v>
      </c>
      <c r="C186" s="240">
        <v>7.2</v>
      </c>
      <c r="D186" s="241" t="s">
        <v>376</v>
      </c>
      <c r="E186" s="167"/>
      <c r="F186" s="157">
        <f t="shared" si="2"/>
        <v>0</v>
      </c>
      <c r="G186" s="138"/>
    </row>
    <row r="187" spans="1:7" x14ac:dyDescent="0.2">
      <c r="A187" s="166">
        <v>0.3</v>
      </c>
      <c r="B187" s="178" t="s">
        <v>378</v>
      </c>
      <c r="C187" s="240">
        <v>12.432503700000002</v>
      </c>
      <c r="D187" s="241" t="s">
        <v>376</v>
      </c>
      <c r="E187" s="167"/>
      <c r="F187" s="157">
        <f t="shared" si="2"/>
        <v>0</v>
      </c>
      <c r="G187" s="138"/>
    </row>
    <row r="188" spans="1:7" ht="24" x14ac:dyDescent="0.2">
      <c r="A188" s="166">
        <v>0.4</v>
      </c>
      <c r="B188" s="178" t="s">
        <v>379</v>
      </c>
      <c r="C188" s="240">
        <v>12.432503700000002</v>
      </c>
      <c r="D188" s="241" t="s">
        <v>376</v>
      </c>
      <c r="E188" s="167"/>
      <c r="F188" s="157">
        <f t="shared" si="2"/>
        <v>0</v>
      </c>
      <c r="G188" s="138"/>
    </row>
    <row r="189" spans="1:7" ht="24" x14ac:dyDescent="0.2">
      <c r="A189" s="166">
        <v>0.5</v>
      </c>
      <c r="B189" s="189" t="s">
        <v>380</v>
      </c>
      <c r="C189" s="240">
        <v>107.74836540000001</v>
      </c>
      <c r="D189" s="241" t="s">
        <v>376</v>
      </c>
      <c r="E189" s="167"/>
      <c r="F189" s="157">
        <f t="shared" si="2"/>
        <v>0</v>
      </c>
      <c r="G189" s="138"/>
    </row>
    <row r="190" spans="1:7" x14ac:dyDescent="0.2">
      <c r="A190" s="166"/>
      <c r="B190" s="185"/>
      <c r="C190" s="150"/>
      <c r="D190" s="151"/>
      <c r="E190" s="238"/>
      <c r="F190" s="239">
        <f t="shared" si="2"/>
        <v>0</v>
      </c>
      <c r="G190" s="136"/>
    </row>
    <row r="191" spans="1:7" x14ac:dyDescent="0.2">
      <c r="A191" s="166">
        <v>2.2000000000000002</v>
      </c>
      <c r="B191" s="185" t="s">
        <v>162</v>
      </c>
      <c r="C191" s="150"/>
      <c r="D191" s="151"/>
      <c r="E191" s="238"/>
      <c r="F191" s="239">
        <f t="shared" si="2"/>
        <v>0</v>
      </c>
      <c r="G191" s="136"/>
    </row>
    <row r="192" spans="1:7" ht="24" x14ac:dyDescent="0.2">
      <c r="A192" s="166">
        <v>0.1</v>
      </c>
      <c r="B192" s="178" t="s">
        <v>381</v>
      </c>
      <c r="C192" s="150">
        <v>1273</v>
      </c>
      <c r="D192" s="155" t="s">
        <v>374</v>
      </c>
      <c r="E192" s="167"/>
      <c r="F192" s="157">
        <f t="shared" si="2"/>
        <v>0</v>
      </c>
      <c r="G192" s="138"/>
    </row>
    <row r="193" spans="1:7" ht="24" x14ac:dyDescent="0.2">
      <c r="A193" s="166">
        <v>0.2</v>
      </c>
      <c r="B193" s="178" t="s">
        <v>382</v>
      </c>
      <c r="C193" s="150">
        <v>1273</v>
      </c>
      <c r="D193" s="155" t="s">
        <v>374</v>
      </c>
      <c r="E193" s="167"/>
      <c r="F193" s="157">
        <f t="shared" si="2"/>
        <v>0</v>
      </c>
      <c r="G193" s="136"/>
    </row>
    <row r="194" spans="1:7" x14ac:dyDescent="0.2">
      <c r="A194" s="166">
        <v>0.3</v>
      </c>
      <c r="B194" s="178" t="s">
        <v>383</v>
      </c>
      <c r="C194" s="150">
        <v>124.65999999999998</v>
      </c>
      <c r="D194" s="151" t="s">
        <v>359</v>
      </c>
      <c r="E194" s="167"/>
      <c r="F194" s="157">
        <f t="shared" si="2"/>
        <v>0</v>
      </c>
      <c r="G194" s="136"/>
    </row>
    <row r="195" spans="1:7" x14ac:dyDescent="0.2">
      <c r="A195" s="166"/>
      <c r="B195" s="185"/>
      <c r="C195" s="150"/>
      <c r="D195" s="151"/>
      <c r="E195" s="238"/>
      <c r="F195" s="239">
        <f t="shared" si="2"/>
        <v>0</v>
      </c>
      <c r="G195" s="136"/>
    </row>
    <row r="196" spans="1:7" x14ac:dyDescent="0.2">
      <c r="A196" s="166">
        <v>2.2999999999999998</v>
      </c>
      <c r="B196" s="185" t="s">
        <v>163</v>
      </c>
      <c r="C196" s="150"/>
      <c r="D196" s="151"/>
      <c r="E196" s="238"/>
      <c r="F196" s="239">
        <f t="shared" si="2"/>
        <v>0</v>
      </c>
      <c r="G196" s="136"/>
    </row>
    <row r="197" spans="1:7" x14ac:dyDescent="0.2">
      <c r="A197" s="166">
        <v>0.1</v>
      </c>
      <c r="B197" s="178" t="s">
        <v>384</v>
      </c>
      <c r="C197" s="150">
        <v>45.779176</v>
      </c>
      <c r="D197" s="151" t="s">
        <v>376</v>
      </c>
      <c r="E197" s="167"/>
      <c r="F197" s="157">
        <f t="shared" si="2"/>
        <v>0</v>
      </c>
      <c r="G197" s="136"/>
    </row>
    <row r="198" spans="1:7" ht="36" x14ac:dyDescent="0.2">
      <c r="A198" s="166">
        <v>0.2</v>
      </c>
      <c r="B198" s="178" t="s">
        <v>385</v>
      </c>
      <c r="C198" s="150">
        <v>121.15472899999999</v>
      </c>
      <c r="D198" s="151" t="s">
        <v>376</v>
      </c>
      <c r="E198" s="167"/>
      <c r="F198" s="157">
        <f t="shared" si="2"/>
        <v>0</v>
      </c>
      <c r="G198" s="138"/>
    </row>
    <row r="199" spans="1:7" x14ac:dyDescent="0.2">
      <c r="A199" s="166">
        <v>0.3</v>
      </c>
      <c r="B199" s="178" t="s">
        <v>378</v>
      </c>
      <c r="C199" s="150">
        <v>25.040085749999996</v>
      </c>
      <c r="D199" s="151" t="s">
        <v>376</v>
      </c>
      <c r="E199" s="167"/>
      <c r="F199" s="157">
        <f t="shared" si="2"/>
        <v>0</v>
      </c>
      <c r="G199" s="138"/>
    </row>
    <row r="200" spans="1:7" ht="24" x14ac:dyDescent="0.2">
      <c r="A200" s="166">
        <v>0.4</v>
      </c>
      <c r="B200" s="178" t="s">
        <v>386</v>
      </c>
      <c r="C200" s="150">
        <v>191.97399074999998</v>
      </c>
      <c r="D200" s="151" t="s">
        <v>376</v>
      </c>
      <c r="E200" s="167"/>
      <c r="F200" s="157">
        <f t="shared" si="2"/>
        <v>0</v>
      </c>
      <c r="G200" s="138"/>
    </row>
    <row r="201" spans="1:7" ht="24" x14ac:dyDescent="0.2">
      <c r="A201" s="166">
        <v>0.5</v>
      </c>
      <c r="B201" s="178" t="s">
        <v>387</v>
      </c>
      <c r="C201" s="150">
        <v>3163.0899999999997</v>
      </c>
      <c r="D201" s="151" t="s">
        <v>355</v>
      </c>
      <c r="E201" s="167"/>
      <c r="F201" s="157">
        <f t="shared" si="2"/>
        <v>0</v>
      </c>
      <c r="G201" s="138"/>
    </row>
    <row r="202" spans="1:7" x14ac:dyDescent="0.2">
      <c r="A202" s="166"/>
      <c r="B202" s="185"/>
      <c r="C202" s="150"/>
      <c r="D202" s="151"/>
      <c r="E202" s="238"/>
      <c r="F202" s="239">
        <f t="shared" si="2"/>
        <v>0</v>
      </c>
      <c r="G202" s="138"/>
    </row>
    <row r="203" spans="1:7" x14ac:dyDescent="0.2">
      <c r="A203" s="166">
        <v>2.4</v>
      </c>
      <c r="B203" s="185" t="s">
        <v>164</v>
      </c>
      <c r="C203" s="150"/>
      <c r="D203" s="151"/>
      <c r="E203" s="238"/>
      <c r="F203" s="239">
        <f t="shared" si="2"/>
        <v>0</v>
      </c>
      <c r="G203" s="136"/>
    </row>
    <row r="204" spans="1:7" ht="36" x14ac:dyDescent="0.2">
      <c r="A204" s="166">
        <v>0.1</v>
      </c>
      <c r="B204" s="178" t="s">
        <v>388</v>
      </c>
      <c r="C204" s="150">
        <v>2</v>
      </c>
      <c r="D204" s="151" t="s">
        <v>351</v>
      </c>
      <c r="E204" s="167"/>
      <c r="F204" s="157">
        <f t="shared" si="2"/>
        <v>0</v>
      </c>
      <c r="G204" s="138"/>
    </row>
    <row r="205" spans="1:7" ht="24" x14ac:dyDescent="0.2">
      <c r="A205" s="166">
        <v>0.2</v>
      </c>
      <c r="B205" s="178" t="s">
        <v>389</v>
      </c>
      <c r="C205" s="150">
        <v>15.099999999999998</v>
      </c>
      <c r="D205" s="151" t="s">
        <v>359</v>
      </c>
      <c r="E205" s="167"/>
      <c r="F205" s="157">
        <f t="shared" si="2"/>
        <v>0</v>
      </c>
      <c r="G205" s="138"/>
    </row>
    <row r="206" spans="1:7" ht="24" x14ac:dyDescent="0.2">
      <c r="A206" s="166">
        <v>0.3</v>
      </c>
      <c r="B206" s="178" t="s">
        <v>390</v>
      </c>
      <c r="C206" s="150">
        <v>11.15</v>
      </c>
      <c r="D206" s="151" t="s">
        <v>359</v>
      </c>
      <c r="E206" s="167"/>
      <c r="F206" s="157">
        <f t="shared" si="2"/>
        <v>0</v>
      </c>
      <c r="G206" s="138"/>
    </row>
    <row r="207" spans="1:7" x14ac:dyDescent="0.2">
      <c r="A207" s="166">
        <v>0.4</v>
      </c>
      <c r="B207" s="178" t="s">
        <v>391</v>
      </c>
      <c r="C207" s="150">
        <v>19.893999999999998</v>
      </c>
      <c r="D207" s="151" t="s">
        <v>355</v>
      </c>
      <c r="E207" s="167"/>
      <c r="F207" s="157">
        <f t="shared" si="2"/>
        <v>0</v>
      </c>
      <c r="G207" s="138"/>
    </row>
    <row r="208" spans="1:7" x14ac:dyDescent="0.2">
      <c r="A208" s="166">
        <v>0.5</v>
      </c>
      <c r="B208" s="178" t="s">
        <v>392</v>
      </c>
      <c r="C208" s="150">
        <v>30</v>
      </c>
      <c r="D208" s="151" t="s">
        <v>359</v>
      </c>
      <c r="E208" s="167"/>
      <c r="F208" s="157">
        <f t="shared" si="2"/>
        <v>0</v>
      </c>
      <c r="G208" s="138"/>
    </row>
    <row r="209" spans="1:7" ht="24" x14ac:dyDescent="0.2">
      <c r="A209" s="166">
        <v>0.6</v>
      </c>
      <c r="B209" s="178" t="s">
        <v>393</v>
      </c>
      <c r="C209" s="150">
        <v>43.660000000000004</v>
      </c>
      <c r="D209" s="151" t="s">
        <v>359</v>
      </c>
      <c r="E209" s="167"/>
      <c r="F209" s="157">
        <f t="shared" si="2"/>
        <v>0</v>
      </c>
      <c r="G209" s="138"/>
    </row>
    <row r="210" spans="1:7" x14ac:dyDescent="0.2">
      <c r="A210" s="166"/>
      <c r="B210" s="185"/>
      <c r="C210" s="150"/>
      <c r="D210" s="151"/>
      <c r="E210" s="238"/>
      <c r="F210" s="239">
        <f t="shared" si="2"/>
        <v>0</v>
      </c>
      <c r="G210" s="136"/>
    </row>
    <row r="211" spans="1:7" x14ac:dyDescent="0.2">
      <c r="A211" s="166">
        <v>2.5</v>
      </c>
      <c r="B211" s="185" t="s">
        <v>165</v>
      </c>
      <c r="C211" s="150"/>
      <c r="D211" s="151"/>
      <c r="E211" s="238"/>
      <c r="F211" s="239">
        <f t="shared" si="2"/>
        <v>0</v>
      </c>
      <c r="G211" s="136"/>
    </row>
    <row r="212" spans="1:7" ht="36" x14ac:dyDescent="0.2">
      <c r="A212" s="166">
        <v>0.1</v>
      </c>
      <c r="B212" s="178" t="s">
        <v>394</v>
      </c>
      <c r="C212" s="150">
        <v>158.81400000000002</v>
      </c>
      <c r="D212" s="151" t="s">
        <v>359</v>
      </c>
      <c r="E212" s="167"/>
      <c r="F212" s="157">
        <f t="shared" si="2"/>
        <v>0</v>
      </c>
      <c r="G212" s="138"/>
    </row>
    <row r="213" spans="1:7" ht="36" x14ac:dyDescent="0.2">
      <c r="A213" s="166">
        <v>0.2</v>
      </c>
      <c r="B213" s="178" t="s">
        <v>395</v>
      </c>
      <c r="C213" s="150">
        <v>3085.8095000000003</v>
      </c>
      <c r="D213" s="151" t="s">
        <v>355</v>
      </c>
      <c r="E213" s="167"/>
      <c r="F213" s="157">
        <f t="shared" si="2"/>
        <v>0</v>
      </c>
      <c r="G213" s="138"/>
    </row>
    <row r="214" spans="1:7" ht="48" x14ac:dyDescent="0.2">
      <c r="A214" s="166">
        <v>0.3</v>
      </c>
      <c r="B214" s="178" t="s">
        <v>396</v>
      </c>
      <c r="C214" s="150">
        <v>212.76249999999999</v>
      </c>
      <c r="D214" s="151" t="s">
        <v>355</v>
      </c>
      <c r="E214" s="167"/>
      <c r="F214" s="157">
        <f t="shared" si="2"/>
        <v>0</v>
      </c>
      <c r="G214" s="136"/>
    </row>
    <row r="215" spans="1:7" x14ac:dyDescent="0.2">
      <c r="A215" s="166"/>
      <c r="B215" s="185"/>
      <c r="C215" s="150"/>
      <c r="D215" s="151"/>
      <c r="E215" s="238"/>
      <c r="F215" s="239">
        <f t="shared" si="2"/>
        <v>0</v>
      </c>
      <c r="G215" s="136"/>
    </row>
    <row r="216" spans="1:7" x14ac:dyDescent="0.2">
      <c r="A216" s="166">
        <v>2.6</v>
      </c>
      <c r="B216" s="185" t="s">
        <v>166</v>
      </c>
      <c r="C216" s="150"/>
      <c r="D216" s="151"/>
      <c r="E216" s="238"/>
      <c r="F216" s="239">
        <f t="shared" si="2"/>
        <v>0</v>
      </c>
      <c r="G216" s="136"/>
    </row>
    <row r="217" spans="1:7" ht="36" x14ac:dyDescent="0.2">
      <c r="A217" s="166">
        <v>0.1</v>
      </c>
      <c r="B217" s="178" t="s">
        <v>397</v>
      </c>
      <c r="C217" s="150">
        <v>6</v>
      </c>
      <c r="D217" s="151" t="s">
        <v>351</v>
      </c>
      <c r="E217" s="167"/>
      <c r="F217" s="157">
        <f t="shared" si="2"/>
        <v>0</v>
      </c>
      <c r="G217" s="136"/>
    </row>
    <row r="218" spans="1:7" x14ac:dyDescent="0.2">
      <c r="A218" s="166">
        <v>0.2</v>
      </c>
      <c r="B218" s="178" t="s">
        <v>398</v>
      </c>
      <c r="C218" s="150">
        <v>2</v>
      </c>
      <c r="D218" s="151" t="s">
        <v>351</v>
      </c>
      <c r="E218" s="167"/>
      <c r="F218" s="157">
        <f t="shared" si="2"/>
        <v>0</v>
      </c>
      <c r="G218" s="138"/>
    </row>
    <row r="219" spans="1:7" ht="36" x14ac:dyDescent="0.2">
      <c r="A219" s="166">
        <v>0.3</v>
      </c>
      <c r="B219" s="178" t="s">
        <v>399</v>
      </c>
      <c r="C219" s="150">
        <v>4</v>
      </c>
      <c r="D219" s="151" t="s">
        <v>351</v>
      </c>
      <c r="E219" s="167"/>
      <c r="F219" s="157">
        <f t="shared" si="2"/>
        <v>0</v>
      </c>
      <c r="G219" s="138"/>
    </row>
    <row r="220" spans="1:7" ht="48" x14ac:dyDescent="0.2">
      <c r="A220" s="166">
        <v>0.4</v>
      </c>
      <c r="B220" s="178" t="s">
        <v>400</v>
      </c>
      <c r="C220" s="150">
        <v>6</v>
      </c>
      <c r="D220" s="151" t="s">
        <v>351</v>
      </c>
      <c r="E220" s="167"/>
      <c r="F220" s="157">
        <f t="shared" si="2"/>
        <v>0</v>
      </c>
      <c r="G220" s="138"/>
    </row>
    <row r="221" spans="1:7" ht="36" x14ac:dyDescent="0.2">
      <c r="A221" s="166">
        <v>0.5</v>
      </c>
      <c r="B221" s="178" t="s">
        <v>401</v>
      </c>
      <c r="C221" s="150">
        <v>1</v>
      </c>
      <c r="D221" s="151" t="s">
        <v>351</v>
      </c>
      <c r="E221" s="167"/>
      <c r="F221" s="157">
        <f t="shared" ref="F221:F284" si="3">C221*E221</f>
        <v>0</v>
      </c>
      <c r="G221" s="138"/>
    </row>
    <row r="222" spans="1:7" ht="36" x14ac:dyDescent="0.2">
      <c r="A222" s="166">
        <v>0.6</v>
      </c>
      <c r="B222" s="178" t="s">
        <v>402</v>
      </c>
      <c r="C222" s="150">
        <v>21</v>
      </c>
      <c r="D222" s="151" t="s">
        <v>351</v>
      </c>
      <c r="E222" s="167"/>
      <c r="F222" s="157">
        <f t="shared" si="3"/>
        <v>0</v>
      </c>
      <c r="G222" s="138"/>
    </row>
    <row r="223" spans="1:7" ht="24" x14ac:dyDescent="0.2">
      <c r="A223" s="166">
        <v>0.7</v>
      </c>
      <c r="B223" s="178" t="s">
        <v>403</v>
      </c>
      <c r="C223" s="150">
        <v>16</v>
      </c>
      <c r="D223" s="151" t="s">
        <v>351</v>
      </c>
      <c r="E223" s="167"/>
      <c r="F223" s="157">
        <f t="shared" si="3"/>
        <v>0</v>
      </c>
      <c r="G223" s="138"/>
    </row>
    <row r="224" spans="1:7" ht="36" x14ac:dyDescent="0.2">
      <c r="A224" s="166">
        <v>0.8</v>
      </c>
      <c r="B224" s="178" t="s">
        <v>404</v>
      </c>
      <c r="C224" s="150">
        <v>5</v>
      </c>
      <c r="D224" s="151" t="s">
        <v>351</v>
      </c>
      <c r="E224" s="167"/>
      <c r="F224" s="157">
        <f t="shared" si="3"/>
        <v>0</v>
      </c>
      <c r="G224" s="138"/>
    </row>
    <row r="225" spans="1:7" ht="36" x14ac:dyDescent="0.2">
      <c r="A225" s="166">
        <v>0.9</v>
      </c>
      <c r="B225" s="178" t="s">
        <v>405</v>
      </c>
      <c r="C225" s="150">
        <v>47.5</v>
      </c>
      <c r="D225" s="151" t="s">
        <v>359</v>
      </c>
      <c r="E225" s="167"/>
      <c r="F225" s="157">
        <f t="shared" si="3"/>
        <v>0</v>
      </c>
      <c r="G225" s="136"/>
    </row>
    <row r="226" spans="1:7" x14ac:dyDescent="0.2">
      <c r="A226" s="166"/>
      <c r="B226" s="185"/>
      <c r="C226" s="150"/>
      <c r="D226" s="151"/>
      <c r="E226" s="238"/>
      <c r="F226" s="239">
        <f t="shared" si="3"/>
        <v>0</v>
      </c>
      <c r="G226" s="136"/>
    </row>
    <row r="227" spans="1:7" x14ac:dyDescent="0.2">
      <c r="A227" s="166">
        <v>2.7</v>
      </c>
      <c r="B227" s="185" t="s">
        <v>167</v>
      </c>
      <c r="C227" s="150"/>
      <c r="D227" s="151"/>
      <c r="E227" s="238"/>
      <c r="F227" s="239">
        <f t="shared" si="3"/>
        <v>0</v>
      </c>
      <c r="G227" s="136"/>
    </row>
    <row r="228" spans="1:7" ht="36" x14ac:dyDescent="0.2">
      <c r="A228" s="166">
        <v>0.1</v>
      </c>
      <c r="B228" s="178" t="s">
        <v>406</v>
      </c>
      <c r="C228" s="150">
        <v>3</v>
      </c>
      <c r="D228" s="151" t="s">
        <v>351</v>
      </c>
      <c r="E228" s="167"/>
      <c r="F228" s="157">
        <f t="shared" si="3"/>
        <v>0</v>
      </c>
      <c r="G228" s="138"/>
    </row>
    <row r="229" spans="1:7" ht="48" x14ac:dyDescent="0.2">
      <c r="A229" s="166">
        <v>0.2</v>
      </c>
      <c r="B229" s="178" t="s">
        <v>407</v>
      </c>
      <c r="C229" s="150">
        <v>1039.4299999999998</v>
      </c>
      <c r="D229" s="151" t="s">
        <v>355</v>
      </c>
      <c r="E229" s="167"/>
      <c r="F229" s="157">
        <f t="shared" si="3"/>
        <v>0</v>
      </c>
      <c r="G229" s="138"/>
    </row>
    <row r="230" spans="1:7" ht="24" x14ac:dyDescent="0.2">
      <c r="A230" s="166">
        <v>0.4</v>
      </c>
      <c r="B230" s="178" t="s">
        <v>743</v>
      </c>
      <c r="C230" s="150">
        <v>40</v>
      </c>
      <c r="D230" s="151" t="s">
        <v>355</v>
      </c>
      <c r="E230" s="167"/>
      <c r="F230" s="157">
        <f t="shared" si="3"/>
        <v>0</v>
      </c>
      <c r="G230" s="138"/>
    </row>
    <row r="231" spans="1:7" ht="36" x14ac:dyDescent="0.2">
      <c r="A231" s="166">
        <v>0.5</v>
      </c>
      <c r="B231" s="178" t="s">
        <v>408</v>
      </c>
      <c r="C231" s="150">
        <v>113.97</v>
      </c>
      <c r="D231" s="151" t="s">
        <v>355</v>
      </c>
      <c r="E231" s="167"/>
      <c r="F231" s="157">
        <f t="shared" si="3"/>
        <v>0</v>
      </c>
      <c r="G231" s="138"/>
    </row>
    <row r="232" spans="1:7" ht="36" x14ac:dyDescent="0.2">
      <c r="A232" s="166">
        <v>0.6</v>
      </c>
      <c r="B232" s="178" t="s">
        <v>409</v>
      </c>
      <c r="C232" s="150">
        <v>365.22500000000002</v>
      </c>
      <c r="D232" s="151" t="s">
        <v>355</v>
      </c>
      <c r="E232" s="167"/>
      <c r="F232" s="157">
        <f t="shared" si="3"/>
        <v>0</v>
      </c>
      <c r="G232" s="138"/>
    </row>
    <row r="233" spans="1:7" ht="36" x14ac:dyDescent="0.2">
      <c r="A233" s="166">
        <v>0.7</v>
      </c>
      <c r="B233" s="178" t="s">
        <v>410</v>
      </c>
      <c r="C233" s="150">
        <v>692.77</v>
      </c>
      <c r="D233" s="151" t="s">
        <v>355</v>
      </c>
      <c r="E233" s="167"/>
      <c r="F233" s="157">
        <f t="shared" si="3"/>
        <v>0</v>
      </c>
      <c r="G233" s="138"/>
    </row>
    <row r="234" spans="1:7" ht="36" x14ac:dyDescent="0.2">
      <c r="A234" s="166">
        <v>0.8</v>
      </c>
      <c r="B234" s="178" t="s">
        <v>411</v>
      </c>
      <c r="C234" s="150">
        <v>21.164999999999999</v>
      </c>
      <c r="D234" s="151" t="s">
        <v>355</v>
      </c>
      <c r="E234" s="167"/>
      <c r="F234" s="157">
        <f t="shared" si="3"/>
        <v>0</v>
      </c>
      <c r="G234" s="138"/>
    </row>
    <row r="235" spans="1:7" ht="48" x14ac:dyDescent="0.2">
      <c r="A235" s="166">
        <v>0.9</v>
      </c>
      <c r="B235" s="178" t="s">
        <v>744</v>
      </c>
      <c r="C235" s="150">
        <v>18</v>
      </c>
      <c r="D235" s="151" t="s">
        <v>351</v>
      </c>
      <c r="E235" s="167"/>
      <c r="F235" s="157">
        <f t="shared" si="3"/>
        <v>0</v>
      </c>
      <c r="G235" s="138"/>
    </row>
    <row r="236" spans="1:7" x14ac:dyDescent="0.2">
      <c r="A236" s="166">
        <v>0.1</v>
      </c>
      <c r="B236" s="178" t="s">
        <v>412</v>
      </c>
      <c r="C236" s="150">
        <v>6</v>
      </c>
      <c r="D236" s="151" t="s">
        <v>351</v>
      </c>
      <c r="E236" s="167"/>
      <c r="F236" s="157">
        <f t="shared" si="3"/>
        <v>0</v>
      </c>
      <c r="G236" s="138"/>
    </row>
    <row r="237" spans="1:7" ht="48" x14ac:dyDescent="0.2">
      <c r="A237" s="166">
        <v>0.11</v>
      </c>
      <c r="B237" s="178" t="s">
        <v>745</v>
      </c>
      <c r="C237" s="150">
        <v>43.274999999999999</v>
      </c>
      <c r="D237" s="151" t="s">
        <v>359</v>
      </c>
      <c r="E237" s="167"/>
      <c r="F237" s="157">
        <f t="shared" si="3"/>
        <v>0</v>
      </c>
      <c r="G237" s="138"/>
    </row>
    <row r="238" spans="1:7" ht="36" x14ac:dyDescent="0.2">
      <c r="A238" s="166">
        <v>0.12</v>
      </c>
      <c r="B238" s="178" t="s">
        <v>746</v>
      </c>
      <c r="C238" s="150">
        <v>21.164999999999999</v>
      </c>
      <c r="D238" s="151" t="s">
        <v>359</v>
      </c>
      <c r="E238" s="167"/>
      <c r="F238" s="157">
        <f t="shared" si="3"/>
        <v>0</v>
      </c>
      <c r="G238" s="138"/>
    </row>
    <row r="239" spans="1:7" ht="24" x14ac:dyDescent="0.2">
      <c r="A239" s="166">
        <v>0.13</v>
      </c>
      <c r="B239" s="178" t="s">
        <v>413</v>
      </c>
      <c r="C239" s="150">
        <v>21.164999999999999</v>
      </c>
      <c r="D239" s="151" t="s">
        <v>359</v>
      </c>
      <c r="E239" s="167"/>
      <c r="F239" s="157">
        <f t="shared" si="3"/>
        <v>0</v>
      </c>
      <c r="G239" s="138"/>
    </row>
    <row r="240" spans="1:7" x14ac:dyDescent="0.2">
      <c r="A240" s="166"/>
      <c r="B240" s="185"/>
      <c r="C240" s="150"/>
      <c r="D240" s="151"/>
      <c r="E240" s="167"/>
      <c r="F240" s="157">
        <f t="shared" si="3"/>
        <v>0</v>
      </c>
      <c r="G240" s="136"/>
    </row>
    <row r="241" spans="1:7" x14ac:dyDescent="0.2">
      <c r="A241" s="166">
        <v>2.8</v>
      </c>
      <c r="B241" s="185" t="s">
        <v>168</v>
      </c>
      <c r="C241" s="150"/>
      <c r="D241" s="151"/>
      <c r="E241" s="167"/>
      <c r="F241" s="157">
        <f t="shared" si="3"/>
        <v>0</v>
      </c>
      <c r="G241" s="136"/>
    </row>
    <row r="242" spans="1:7" ht="48" x14ac:dyDescent="0.2">
      <c r="A242" s="166">
        <v>0.1</v>
      </c>
      <c r="B242" s="184" t="s">
        <v>414</v>
      </c>
      <c r="C242" s="154">
        <v>1</v>
      </c>
      <c r="D242" s="155" t="s">
        <v>351</v>
      </c>
      <c r="E242" s="167"/>
      <c r="F242" s="157">
        <f t="shared" si="3"/>
        <v>0</v>
      </c>
      <c r="G242" s="136"/>
    </row>
    <row r="243" spans="1:7" x14ac:dyDescent="0.2">
      <c r="A243" s="166">
        <v>0.2</v>
      </c>
      <c r="B243" s="184" t="s">
        <v>415</v>
      </c>
      <c r="C243" s="154">
        <v>5</v>
      </c>
      <c r="D243" s="155"/>
      <c r="E243" s="167"/>
      <c r="F243" s="157">
        <f t="shared" si="3"/>
        <v>0</v>
      </c>
      <c r="G243" s="136"/>
    </row>
    <row r="244" spans="1:7" ht="48" x14ac:dyDescent="0.2">
      <c r="A244" s="166">
        <v>0.3</v>
      </c>
      <c r="B244" s="184" t="s">
        <v>416</v>
      </c>
      <c r="C244" s="154">
        <v>4</v>
      </c>
      <c r="D244" s="155" t="s">
        <v>351</v>
      </c>
      <c r="E244" s="167"/>
      <c r="F244" s="157">
        <f t="shared" si="3"/>
        <v>0</v>
      </c>
      <c r="G244" s="136"/>
    </row>
    <row r="245" spans="1:7" x14ac:dyDescent="0.2">
      <c r="A245" s="166">
        <v>0.4</v>
      </c>
      <c r="B245" s="184" t="s">
        <v>415</v>
      </c>
      <c r="C245" s="154">
        <v>6</v>
      </c>
      <c r="D245" s="155"/>
      <c r="E245" s="167"/>
      <c r="F245" s="157">
        <f t="shared" si="3"/>
        <v>0</v>
      </c>
      <c r="G245" s="136"/>
    </row>
    <row r="246" spans="1:7" ht="36" x14ac:dyDescent="0.2">
      <c r="A246" s="166">
        <v>0.5</v>
      </c>
      <c r="B246" s="184" t="s">
        <v>417</v>
      </c>
      <c r="C246" s="154">
        <v>0</v>
      </c>
      <c r="D246" s="155" t="s">
        <v>351</v>
      </c>
      <c r="E246" s="238"/>
      <c r="F246" s="239">
        <f t="shared" si="3"/>
        <v>0</v>
      </c>
      <c r="G246" s="138" t="s">
        <v>769</v>
      </c>
    </row>
    <row r="247" spans="1:7" ht="36" x14ac:dyDescent="0.2">
      <c r="A247" s="166">
        <v>0.6</v>
      </c>
      <c r="B247" s="184" t="s">
        <v>418</v>
      </c>
      <c r="C247" s="154">
        <v>3</v>
      </c>
      <c r="D247" s="155" t="s">
        <v>351</v>
      </c>
      <c r="E247" s="167"/>
      <c r="F247" s="157">
        <f t="shared" si="3"/>
        <v>0</v>
      </c>
      <c r="G247" s="136"/>
    </row>
    <row r="248" spans="1:7" ht="48" x14ac:dyDescent="0.2">
      <c r="A248" s="166">
        <v>0.7</v>
      </c>
      <c r="B248" s="184" t="s">
        <v>419</v>
      </c>
      <c r="C248" s="154">
        <v>6</v>
      </c>
      <c r="D248" s="155" t="s">
        <v>351</v>
      </c>
      <c r="E248" s="167"/>
      <c r="F248" s="157">
        <f t="shared" si="3"/>
        <v>0</v>
      </c>
      <c r="G248" s="136"/>
    </row>
    <row r="249" spans="1:7" x14ac:dyDescent="0.2">
      <c r="A249" s="166">
        <v>0.8</v>
      </c>
      <c r="B249" s="184" t="s">
        <v>420</v>
      </c>
      <c r="C249" s="154">
        <v>1</v>
      </c>
      <c r="D249" s="155" t="s">
        <v>351</v>
      </c>
      <c r="E249" s="167"/>
      <c r="F249" s="157">
        <f t="shared" si="3"/>
        <v>0</v>
      </c>
      <c r="G249" s="136"/>
    </row>
    <row r="250" spans="1:7" ht="48" x14ac:dyDescent="0.2">
      <c r="A250" s="166">
        <v>0.9</v>
      </c>
      <c r="B250" s="184" t="s">
        <v>421</v>
      </c>
      <c r="C250" s="154">
        <v>1</v>
      </c>
      <c r="D250" s="155" t="s">
        <v>351</v>
      </c>
      <c r="E250" s="167"/>
      <c r="F250" s="157">
        <f t="shared" si="3"/>
        <v>0</v>
      </c>
      <c r="G250" s="136"/>
    </row>
    <row r="251" spans="1:7" x14ac:dyDescent="0.2">
      <c r="A251" s="166">
        <v>0.1</v>
      </c>
      <c r="B251" s="184" t="s">
        <v>422</v>
      </c>
      <c r="C251" s="154">
        <v>1</v>
      </c>
      <c r="D251" s="155" t="s">
        <v>196</v>
      </c>
      <c r="E251" s="167"/>
      <c r="F251" s="157">
        <f t="shared" si="3"/>
        <v>0</v>
      </c>
      <c r="G251" s="136"/>
    </row>
    <row r="252" spans="1:7" x14ac:dyDescent="0.2">
      <c r="A252" s="166"/>
      <c r="B252" s="165"/>
      <c r="C252" s="154"/>
      <c r="D252" s="155"/>
      <c r="E252" s="238"/>
      <c r="F252" s="239">
        <f t="shared" si="3"/>
        <v>0</v>
      </c>
      <c r="G252" s="136"/>
    </row>
    <row r="253" spans="1:7" x14ac:dyDescent="0.2">
      <c r="A253" s="166"/>
      <c r="B253" s="165"/>
      <c r="C253" s="154"/>
      <c r="D253" s="155"/>
      <c r="E253" s="238"/>
      <c r="F253" s="239">
        <f t="shared" si="3"/>
        <v>0</v>
      </c>
      <c r="G253" s="136"/>
    </row>
    <row r="254" spans="1:7" x14ac:dyDescent="0.2">
      <c r="A254" s="196">
        <v>3</v>
      </c>
      <c r="B254" s="183" t="s">
        <v>175</v>
      </c>
      <c r="C254" s="154"/>
      <c r="D254" s="155"/>
      <c r="E254" s="238"/>
      <c r="F254" s="239">
        <f t="shared" si="3"/>
        <v>0</v>
      </c>
      <c r="G254" s="136"/>
    </row>
    <row r="255" spans="1:7" x14ac:dyDescent="0.2">
      <c r="A255" s="197">
        <v>3.1</v>
      </c>
      <c r="B255" s="184" t="s">
        <v>188</v>
      </c>
      <c r="C255" s="150"/>
      <c r="D255" s="151"/>
      <c r="E255" s="238"/>
      <c r="F255" s="239">
        <f t="shared" si="3"/>
        <v>0</v>
      </c>
      <c r="G255" s="136"/>
    </row>
    <row r="256" spans="1:7" ht="36" x14ac:dyDescent="0.2">
      <c r="A256" s="197">
        <v>0.1</v>
      </c>
      <c r="B256" s="184" t="s">
        <v>423</v>
      </c>
      <c r="C256" s="150">
        <v>5175.829999999999</v>
      </c>
      <c r="D256" s="151" t="s">
        <v>355</v>
      </c>
      <c r="E256" s="167"/>
      <c r="F256" s="157">
        <f t="shared" si="3"/>
        <v>0</v>
      </c>
      <c r="G256" s="136"/>
    </row>
    <row r="257" spans="1:7" ht="24" x14ac:dyDescent="0.2">
      <c r="A257" s="197">
        <v>0.2</v>
      </c>
      <c r="B257" s="184" t="s">
        <v>424</v>
      </c>
      <c r="C257" s="150">
        <v>1953.72</v>
      </c>
      <c r="D257" s="151" t="s">
        <v>355</v>
      </c>
      <c r="E257" s="167"/>
      <c r="F257" s="157">
        <f t="shared" si="3"/>
        <v>0</v>
      </c>
      <c r="G257" s="138"/>
    </row>
    <row r="258" spans="1:7" ht="36" x14ac:dyDescent="0.2">
      <c r="A258" s="197">
        <v>0.3</v>
      </c>
      <c r="B258" s="184" t="s">
        <v>425</v>
      </c>
      <c r="C258" s="150">
        <v>2040.6403624999998</v>
      </c>
      <c r="D258" s="151" t="s">
        <v>355</v>
      </c>
      <c r="E258" s="167"/>
      <c r="F258" s="157">
        <f t="shared" si="3"/>
        <v>0</v>
      </c>
      <c r="G258" s="138"/>
    </row>
    <row r="259" spans="1:7" x14ac:dyDescent="0.2">
      <c r="A259" s="197">
        <v>0.4</v>
      </c>
      <c r="B259" s="184" t="s">
        <v>426</v>
      </c>
      <c r="C259" s="150">
        <v>0</v>
      </c>
      <c r="D259" s="151">
        <v>0</v>
      </c>
      <c r="E259" s="167"/>
      <c r="F259" s="157">
        <f t="shared" si="3"/>
        <v>0</v>
      </c>
      <c r="G259" s="138"/>
    </row>
    <row r="260" spans="1:7" ht="24" x14ac:dyDescent="0.2">
      <c r="A260" s="197">
        <v>0.5</v>
      </c>
      <c r="B260" s="184" t="s">
        <v>427</v>
      </c>
      <c r="C260" s="150">
        <v>0</v>
      </c>
      <c r="D260" s="151">
        <v>0</v>
      </c>
      <c r="E260" s="167"/>
      <c r="F260" s="157">
        <f t="shared" si="3"/>
        <v>0</v>
      </c>
      <c r="G260" s="138"/>
    </row>
    <row r="261" spans="1:7" x14ac:dyDescent="0.2">
      <c r="A261" s="197"/>
      <c r="B261" s="165"/>
      <c r="C261" s="150"/>
      <c r="D261" s="151"/>
      <c r="E261" s="167"/>
      <c r="F261" s="157">
        <f t="shared" si="3"/>
        <v>0</v>
      </c>
      <c r="G261" s="138"/>
    </row>
    <row r="262" spans="1:7" x14ac:dyDescent="0.2">
      <c r="A262" s="197">
        <v>3.2</v>
      </c>
      <c r="B262" s="165" t="s">
        <v>189</v>
      </c>
      <c r="C262" s="150"/>
      <c r="D262" s="151"/>
      <c r="E262" s="167"/>
      <c r="F262" s="157">
        <f t="shared" si="3"/>
        <v>0</v>
      </c>
      <c r="G262" s="136"/>
    </row>
    <row r="263" spans="1:7" ht="36" x14ac:dyDescent="0.2">
      <c r="A263" s="197">
        <v>0.1</v>
      </c>
      <c r="B263" s="165" t="s">
        <v>428</v>
      </c>
      <c r="C263" s="150">
        <v>2534</v>
      </c>
      <c r="D263" s="151" t="s">
        <v>355</v>
      </c>
      <c r="E263" s="167"/>
      <c r="F263" s="157">
        <f t="shared" si="3"/>
        <v>0</v>
      </c>
      <c r="G263" s="136"/>
    </row>
    <row r="264" spans="1:7" ht="36" x14ac:dyDescent="0.2">
      <c r="A264" s="197">
        <v>0.2</v>
      </c>
      <c r="B264" s="165" t="s">
        <v>429</v>
      </c>
      <c r="C264" s="150">
        <v>1014</v>
      </c>
      <c r="D264" s="151" t="s">
        <v>355</v>
      </c>
      <c r="E264" s="167"/>
      <c r="F264" s="157">
        <f t="shared" si="3"/>
        <v>0</v>
      </c>
      <c r="G264" s="136"/>
    </row>
    <row r="265" spans="1:7" ht="36" x14ac:dyDescent="0.2">
      <c r="A265" s="197">
        <v>0.3</v>
      </c>
      <c r="B265" s="165" t="s">
        <v>430</v>
      </c>
      <c r="C265" s="150">
        <v>4</v>
      </c>
      <c r="D265" s="151" t="s">
        <v>355</v>
      </c>
      <c r="E265" s="167"/>
      <c r="F265" s="157">
        <f t="shared" si="3"/>
        <v>0</v>
      </c>
      <c r="G265" s="136"/>
    </row>
    <row r="266" spans="1:7" x14ac:dyDescent="0.2">
      <c r="A266" s="197">
        <v>0.4</v>
      </c>
      <c r="B266" s="165" t="s">
        <v>431</v>
      </c>
      <c r="C266" s="150">
        <v>1</v>
      </c>
      <c r="D266" s="151" t="s">
        <v>196</v>
      </c>
      <c r="E266" s="167"/>
      <c r="F266" s="157">
        <f t="shared" si="3"/>
        <v>0</v>
      </c>
      <c r="G266" s="136"/>
    </row>
    <row r="267" spans="1:7" x14ac:dyDescent="0.2">
      <c r="A267" s="197"/>
      <c r="B267" s="165"/>
      <c r="C267" s="150"/>
      <c r="D267" s="151"/>
      <c r="E267" s="238"/>
      <c r="F267" s="239">
        <f t="shared" si="3"/>
        <v>0</v>
      </c>
      <c r="G267" s="136"/>
    </row>
    <row r="268" spans="1:7" x14ac:dyDescent="0.2">
      <c r="A268" s="166">
        <v>3.3</v>
      </c>
      <c r="B268" s="185" t="s">
        <v>190</v>
      </c>
      <c r="C268" s="150"/>
      <c r="D268" s="151"/>
      <c r="E268" s="238"/>
      <c r="F268" s="239">
        <f t="shared" si="3"/>
        <v>0</v>
      </c>
      <c r="G268" s="136"/>
    </row>
    <row r="269" spans="1:7" ht="36" x14ac:dyDescent="0.2">
      <c r="A269" s="166">
        <v>0.1</v>
      </c>
      <c r="B269" s="165" t="s">
        <v>432</v>
      </c>
      <c r="C269" s="154">
        <v>727</v>
      </c>
      <c r="D269" s="155" t="s">
        <v>355</v>
      </c>
      <c r="E269" s="167"/>
      <c r="F269" s="157">
        <f t="shared" si="3"/>
        <v>0</v>
      </c>
      <c r="G269" s="138"/>
    </row>
    <row r="270" spans="1:7" ht="48" x14ac:dyDescent="0.2">
      <c r="A270" s="166">
        <v>0.2</v>
      </c>
      <c r="B270" s="165" t="s">
        <v>433</v>
      </c>
      <c r="C270" s="154">
        <v>0</v>
      </c>
      <c r="D270" s="155" t="s">
        <v>355</v>
      </c>
      <c r="E270" s="167"/>
      <c r="F270" s="157">
        <f t="shared" si="3"/>
        <v>0</v>
      </c>
      <c r="G270" s="138"/>
    </row>
    <row r="271" spans="1:7" ht="48" x14ac:dyDescent="0.2">
      <c r="A271" s="166">
        <v>0.3</v>
      </c>
      <c r="B271" s="165" t="s">
        <v>434</v>
      </c>
      <c r="C271" s="154">
        <v>468.25897499999996</v>
      </c>
      <c r="D271" s="155" t="s">
        <v>355</v>
      </c>
      <c r="E271" s="167"/>
      <c r="F271" s="157">
        <f t="shared" si="3"/>
        <v>0</v>
      </c>
      <c r="G271" s="138"/>
    </row>
    <row r="272" spans="1:7" ht="48" x14ac:dyDescent="0.2">
      <c r="A272" s="166">
        <v>0.4</v>
      </c>
      <c r="B272" s="165" t="s">
        <v>435</v>
      </c>
      <c r="C272" s="154">
        <v>41.73</v>
      </c>
      <c r="D272" s="155" t="s">
        <v>359</v>
      </c>
      <c r="E272" s="167"/>
      <c r="F272" s="157">
        <f t="shared" si="3"/>
        <v>0</v>
      </c>
      <c r="G272" s="138"/>
    </row>
    <row r="273" spans="1:7" ht="24" x14ac:dyDescent="0.2">
      <c r="A273" s="166">
        <v>0.5</v>
      </c>
      <c r="B273" s="165" t="s">
        <v>436</v>
      </c>
      <c r="C273" s="154">
        <v>15.979999999999999</v>
      </c>
      <c r="D273" s="155" t="s">
        <v>355</v>
      </c>
      <c r="E273" s="167"/>
      <c r="F273" s="157">
        <f t="shared" si="3"/>
        <v>0</v>
      </c>
      <c r="G273" s="138"/>
    </row>
    <row r="274" spans="1:7" ht="24" x14ac:dyDescent="0.2">
      <c r="A274" s="166">
        <v>0.6</v>
      </c>
      <c r="B274" s="165" t="s">
        <v>437</v>
      </c>
      <c r="C274" s="154">
        <v>1.5</v>
      </c>
      <c r="D274" s="155" t="s">
        <v>359</v>
      </c>
      <c r="E274" s="167"/>
      <c r="F274" s="157">
        <f t="shared" si="3"/>
        <v>0</v>
      </c>
      <c r="G274" s="138"/>
    </row>
    <row r="275" spans="1:7" ht="24" x14ac:dyDescent="0.2">
      <c r="A275" s="166">
        <v>0.7</v>
      </c>
      <c r="B275" s="165" t="s">
        <v>438</v>
      </c>
      <c r="C275" s="154">
        <v>439</v>
      </c>
      <c r="D275" s="155" t="s">
        <v>355</v>
      </c>
      <c r="E275" s="167"/>
      <c r="F275" s="157">
        <f t="shared" si="3"/>
        <v>0</v>
      </c>
      <c r="G275" s="138"/>
    </row>
    <row r="276" spans="1:7" ht="24" x14ac:dyDescent="0.2">
      <c r="A276" s="166">
        <v>0.8</v>
      </c>
      <c r="B276" s="165" t="s">
        <v>439</v>
      </c>
      <c r="C276" s="154">
        <v>1</v>
      </c>
      <c r="D276" s="155" t="s">
        <v>196</v>
      </c>
      <c r="E276" s="167"/>
      <c r="F276" s="157">
        <f t="shared" si="3"/>
        <v>0</v>
      </c>
      <c r="G276" s="138"/>
    </row>
    <row r="277" spans="1:7" x14ac:dyDescent="0.2">
      <c r="A277" s="166">
        <v>0.9</v>
      </c>
      <c r="B277" s="165" t="s">
        <v>440</v>
      </c>
      <c r="C277" s="154">
        <v>1</v>
      </c>
      <c r="D277" s="155" t="s">
        <v>196</v>
      </c>
      <c r="E277" s="167"/>
      <c r="F277" s="157">
        <f t="shared" si="3"/>
        <v>0</v>
      </c>
      <c r="G277" s="136"/>
    </row>
    <row r="278" spans="1:7" x14ac:dyDescent="0.2">
      <c r="A278" s="166"/>
      <c r="B278" s="165"/>
      <c r="C278" s="154"/>
      <c r="D278" s="155"/>
      <c r="E278" s="238"/>
      <c r="F278" s="239">
        <f t="shared" si="3"/>
        <v>0</v>
      </c>
      <c r="G278" s="136"/>
    </row>
    <row r="279" spans="1:7" x14ac:dyDescent="0.2">
      <c r="A279" s="196">
        <v>4</v>
      </c>
      <c r="B279" s="183" t="s">
        <v>176</v>
      </c>
      <c r="C279" s="154"/>
      <c r="D279" s="155"/>
      <c r="E279" s="238"/>
      <c r="F279" s="239">
        <f t="shared" si="3"/>
        <v>0</v>
      </c>
      <c r="G279" s="136"/>
    </row>
    <row r="280" spans="1:7" x14ac:dyDescent="0.2">
      <c r="A280" s="166">
        <v>4.0999999999999996</v>
      </c>
      <c r="B280" s="185" t="s">
        <v>176</v>
      </c>
      <c r="C280" s="150"/>
      <c r="D280" s="151"/>
      <c r="E280" s="167"/>
      <c r="F280" s="157">
        <f t="shared" si="3"/>
        <v>0</v>
      </c>
      <c r="G280" s="136"/>
    </row>
    <row r="281" spans="1:7" ht="24" x14ac:dyDescent="0.2">
      <c r="A281" s="166">
        <v>0.1</v>
      </c>
      <c r="B281" s="165" t="s">
        <v>441</v>
      </c>
      <c r="C281" s="154">
        <v>1</v>
      </c>
      <c r="D281" s="155" t="s">
        <v>196</v>
      </c>
      <c r="E281" s="167"/>
      <c r="F281" s="157">
        <f t="shared" si="3"/>
        <v>0</v>
      </c>
      <c r="G281" s="138"/>
    </row>
    <row r="282" spans="1:7" x14ac:dyDescent="0.2">
      <c r="A282" s="166">
        <v>0.2</v>
      </c>
      <c r="B282" s="165" t="s">
        <v>442</v>
      </c>
      <c r="C282" s="154">
        <v>3552</v>
      </c>
      <c r="D282" s="155" t="s">
        <v>355</v>
      </c>
      <c r="E282" s="167"/>
      <c r="F282" s="157">
        <f t="shared" si="3"/>
        <v>0</v>
      </c>
      <c r="G282" s="138"/>
    </row>
    <row r="283" spans="1:7" x14ac:dyDescent="0.2">
      <c r="A283" s="166">
        <v>0.3</v>
      </c>
      <c r="B283" s="165" t="s">
        <v>443</v>
      </c>
      <c r="C283" s="154">
        <v>3552</v>
      </c>
      <c r="D283" s="155" t="s">
        <v>355</v>
      </c>
      <c r="E283" s="167"/>
      <c r="F283" s="157">
        <f t="shared" si="3"/>
        <v>0</v>
      </c>
      <c r="G283" s="138"/>
    </row>
    <row r="284" spans="1:7" ht="24" x14ac:dyDescent="0.2">
      <c r="A284" s="166">
        <v>0.4</v>
      </c>
      <c r="B284" s="165" t="s">
        <v>444</v>
      </c>
      <c r="C284" s="154">
        <v>3552</v>
      </c>
      <c r="D284" s="155" t="s">
        <v>355</v>
      </c>
      <c r="E284" s="167"/>
      <c r="F284" s="157">
        <f t="shared" si="3"/>
        <v>0</v>
      </c>
      <c r="G284" s="138"/>
    </row>
    <row r="285" spans="1:7" x14ac:dyDescent="0.2">
      <c r="A285" s="166">
        <v>0.5</v>
      </c>
      <c r="B285" s="165" t="s">
        <v>445</v>
      </c>
      <c r="C285" s="154">
        <v>3552</v>
      </c>
      <c r="D285" s="155" t="s">
        <v>355</v>
      </c>
      <c r="E285" s="167"/>
      <c r="F285" s="157">
        <f t="shared" ref="F285:F348" si="4">C285*E285</f>
        <v>0</v>
      </c>
      <c r="G285" s="138"/>
    </row>
    <row r="286" spans="1:7" x14ac:dyDescent="0.2">
      <c r="A286" s="166">
        <v>0.6</v>
      </c>
      <c r="B286" s="165" t="s">
        <v>446</v>
      </c>
      <c r="C286" s="154">
        <v>3552</v>
      </c>
      <c r="D286" s="155" t="s">
        <v>355</v>
      </c>
      <c r="E286" s="167"/>
      <c r="F286" s="157">
        <f t="shared" si="4"/>
        <v>0</v>
      </c>
      <c r="G286" s="138"/>
    </row>
    <row r="287" spans="1:7" ht="36" x14ac:dyDescent="0.2">
      <c r="A287" s="166">
        <v>0.7</v>
      </c>
      <c r="B287" s="165" t="s">
        <v>447</v>
      </c>
      <c r="C287" s="154">
        <v>3552</v>
      </c>
      <c r="D287" s="155" t="s">
        <v>355</v>
      </c>
      <c r="E287" s="167"/>
      <c r="F287" s="157">
        <f t="shared" si="4"/>
        <v>0</v>
      </c>
      <c r="G287" s="138"/>
    </row>
    <row r="288" spans="1:7" x14ac:dyDescent="0.2">
      <c r="A288" s="166">
        <v>0.8</v>
      </c>
      <c r="B288" s="165" t="s">
        <v>448</v>
      </c>
      <c r="C288" s="154">
        <v>3552</v>
      </c>
      <c r="D288" s="155" t="s">
        <v>355</v>
      </c>
      <c r="E288" s="167"/>
      <c r="F288" s="157">
        <f t="shared" si="4"/>
        <v>0</v>
      </c>
      <c r="G288" s="138"/>
    </row>
    <row r="289" spans="1:7" x14ac:dyDescent="0.2">
      <c r="A289" s="166">
        <v>0.9</v>
      </c>
      <c r="B289" s="165" t="s">
        <v>449</v>
      </c>
      <c r="C289" s="154">
        <v>3552</v>
      </c>
      <c r="D289" s="155" t="s">
        <v>355</v>
      </c>
      <c r="E289" s="167"/>
      <c r="F289" s="157">
        <f t="shared" si="4"/>
        <v>0</v>
      </c>
      <c r="G289" s="138"/>
    </row>
    <row r="290" spans="1:7" ht="36" x14ac:dyDescent="0.2">
      <c r="A290" s="166">
        <v>0.1</v>
      </c>
      <c r="B290" s="165" t="s">
        <v>747</v>
      </c>
      <c r="C290" s="154">
        <v>2</v>
      </c>
      <c r="D290" s="155" t="s">
        <v>351</v>
      </c>
      <c r="E290" s="167"/>
      <c r="F290" s="157">
        <f t="shared" si="4"/>
        <v>0</v>
      </c>
      <c r="G290" s="136"/>
    </row>
    <row r="291" spans="1:7" x14ac:dyDescent="0.2">
      <c r="A291" s="166"/>
      <c r="B291" s="165"/>
      <c r="C291" s="154"/>
      <c r="D291" s="155"/>
      <c r="E291" s="238"/>
      <c r="F291" s="239">
        <f t="shared" si="4"/>
        <v>0</v>
      </c>
      <c r="G291" s="136"/>
    </row>
    <row r="292" spans="1:7" x14ac:dyDescent="0.2">
      <c r="A292" s="166"/>
      <c r="B292" s="165" t="s">
        <v>450</v>
      </c>
      <c r="C292" s="154"/>
      <c r="D292" s="155"/>
      <c r="E292" s="238"/>
      <c r="F292" s="239">
        <f t="shared" si="4"/>
        <v>0</v>
      </c>
      <c r="G292" s="136"/>
    </row>
    <row r="293" spans="1:7" x14ac:dyDescent="0.2">
      <c r="A293" s="166"/>
      <c r="B293" s="165" t="s">
        <v>451</v>
      </c>
      <c r="C293" s="154"/>
      <c r="D293" s="155"/>
      <c r="E293" s="238"/>
      <c r="F293" s="239">
        <f t="shared" si="4"/>
        <v>0</v>
      </c>
      <c r="G293" s="136"/>
    </row>
    <row r="294" spans="1:7" x14ac:dyDescent="0.2">
      <c r="A294" s="166"/>
      <c r="B294" s="165" t="s">
        <v>452</v>
      </c>
      <c r="C294" s="154"/>
      <c r="D294" s="155"/>
      <c r="E294" s="238"/>
      <c r="F294" s="239">
        <f t="shared" si="4"/>
        <v>0</v>
      </c>
      <c r="G294" s="136"/>
    </row>
    <row r="295" spans="1:7" x14ac:dyDescent="0.2">
      <c r="A295" s="166"/>
      <c r="B295" s="165" t="s">
        <v>453</v>
      </c>
      <c r="C295" s="154"/>
      <c r="D295" s="155"/>
      <c r="E295" s="238"/>
      <c r="F295" s="239">
        <f t="shared" si="4"/>
        <v>0</v>
      </c>
      <c r="G295" s="136"/>
    </row>
    <row r="296" spans="1:7" x14ac:dyDescent="0.2">
      <c r="A296" s="166"/>
      <c r="B296" s="165" t="s">
        <v>454</v>
      </c>
      <c r="C296" s="154"/>
      <c r="D296" s="155"/>
      <c r="E296" s="238"/>
      <c r="F296" s="239">
        <f t="shared" si="4"/>
        <v>0</v>
      </c>
      <c r="G296" s="136"/>
    </row>
    <row r="297" spans="1:7" x14ac:dyDescent="0.2">
      <c r="A297" s="166"/>
      <c r="B297" s="165"/>
      <c r="C297" s="154"/>
      <c r="D297" s="155"/>
      <c r="E297" s="238"/>
      <c r="F297" s="239">
        <f t="shared" si="4"/>
        <v>0</v>
      </c>
      <c r="G297" s="136"/>
    </row>
    <row r="298" spans="1:7" x14ac:dyDescent="0.2">
      <c r="A298" s="166"/>
      <c r="B298" s="165"/>
      <c r="C298" s="154"/>
      <c r="D298" s="155"/>
      <c r="E298" s="238"/>
      <c r="F298" s="239">
        <f t="shared" si="4"/>
        <v>0</v>
      </c>
      <c r="G298" s="136"/>
    </row>
    <row r="299" spans="1:7" x14ac:dyDescent="0.2">
      <c r="A299" s="196">
        <v>5</v>
      </c>
      <c r="B299" s="183" t="s">
        <v>177</v>
      </c>
      <c r="C299" s="146"/>
      <c r="D299" s="55"/>
      <c r="E299" s="238"/>
      <c r="F299" s="239">
        <f t="shared" si="4"/>
        <v>0</v>
      </c>
      <c r="G299" s="136"/>
    </row>
    <row r="300" spans="1:7" x14ac:dyDescent="0.2">
      <c r="A300" s="202">
        <v>5.0999999999999996</v>
      </c>
      <c r="B300" s="179" t="s">
        <v>548</v>
      </c>
      <c r="C300" s="150"/>
      <c r="D300" s="151"/>
      <c r="E300" s="238"/>
      <c r="F300" s="239">
        <f t="shared" si="4"/>
        <v>0</v>
      </c>
      <c r="G300" s="136"/>
    </row>
    <row r="301" spans="1:7" x14ac:dyDescent="0.2">
      <c r="A301" s="166">
        <v>0.1</v>
      </c>
      <c r="B301" s="165" t="s">
        <v>549</v>
      </c>
      <c r="C301" s="154">
        <v>1</v>
      </c>
      <c r="D301" s="155" t="s">
        <v>351</v>
      </c>
      <c r="E301" s="167"/>
      <c r="F301" s="157">
        <f t="shared" si="4"/>
        <v>0</v>
      </c>
      <c r="G301" s="136"/>
    </row>
    <row r="302" spans="1:7" x14ac:dyDescent="0.2">
      <c r="A302" s="166">
        <v>0.2</v>
      </c>
      <c r="B302" s="165" t="s">
        <v>550</v>
      </c>
      <c r="C302" s="150">
        <v>1</v>
      </c>
      <c r="D302" s="151" t="s">
        <v>351</v>
      </c>
      <c r="E302" s="167"/>
      <c r="F302" s="157">
        <f t="shared" si="4"/>
        <v>0</v>
      </c>
      <c r="G302" s="136"/>
    </row>
    <row r="303" spans="1:7" x14ac:dyDescent="0.2">
      <c r="A303" s="166">
        <v>0.3</v>
      </c>
      <c r="B303" s="165" t="s">
        <v>551</v>
      </c>
      <c r="C303" s="150">
        <v>1</v>
      </c>
      <c r="D303" s="151" t="s">
        <v>351</v>
      </c>
      <c r="E303" s="167"/>
      <c r="F303" s="157">
        <f t="shared" si="4"/>
        <v>0</v>
      </c>
      <c r="G303" s="136"/>
    </row>
    <row r="304" spans="1:7" x14ac:dyDescent="0.2">
      <c r="A304" s="166">
        <v>0.4</v>
      </c>
      <c r="B304" s="165" t="s">
        <v>552</v>
      </c>
      <c r="C304" s="150">
        <v>1</v>
      </c>
      <c r="D304" s="151" t="s">
        <v>351</v>
      </c>
      <c r="E304" s="167"/>
      <c r="F304" s="157">
        <f t="shared" si="4"/>
        <v>0</v>
      </c>
      <c r="G304" s="136"/>
    </row>
    <row r="305" spans="1:7" x14ac:dyDescent="0.2">
      <c r="A305" s="166">
        <v>0.5</v>
      </c>
      <c r="B305" s="165" t="s">
        <v>551</v>
      </c>
      <c r="C305" s="150">
        <v>1</v>
      </c>
      <c r="D305" s="151" t="s">
        <v>351</v>
      </c>
      <c r="E305" s="167"/>
      <c r="F305" s="157">
        <f t="shared" si="4"/>
        <v>0</v>
      </c>
      <c r="G305" s="136"/>
    </row>
    <row r="306" spans="1:7" ht="24" x14ac:dyDescent="0.2">
      <c r="A306" s="166">
        <v>0.6</v>
      </c>
      <c r="B306" s="165" t="s">
        <v>553</v>
      </c>
      <c r="C306" s="150">
        <v>2</v>
      </c>
      <c r="D306" s="151" t="s">
        <v>351</v>
      </c>
      <c r="E306" s="167"/>
      <c r="F306" s="157">
        <f t="shared" si="4"/>
        <v>0</v>
      </c>
      <c r="G306" s="136"/>
    </row>
    <row r="307" spans="1:7" x14ac:dyDescent="0.2">
      <c r="A307" s="166"/>
      <c r="B307" s="165"/>
      <c r="C307" s="150"/>
      <c r="D307" s="151">
        <v>0</v>
      </c>
      <c r="E307" s="238"/>
      <c r="F307" s="239">
        <f t="shared" si="4"/>
        <v>0</v>
      </c>
      <c r="G307" s="136"/>
    </row>
    <row r="308" spans="1:7" x14ac:dyDescent="0.2">
      <c r="A308" s="166"/>
      <c r="B308" s="165"/>
      <c r="C308" s="154"/>
      <c r="D308" s="155"/>
      <c r="E308" s="238"/>
      <c r="F308" s="239">
        <f t="shared" si="4"/>
        <v>0</v>
      </c>
      <c r="G308" s="136"/>
    </row>
    <row r="309" spans="1:7" x14ac:dyDescent="0.2">
      <c r="A309" s="203">
        <v>5.2</v>
      </c>
      <c r="B309" s="177" t="s">
        <v>554</v>
      </c>
      <c r="C309" s="154"/>
      <c r="D309" s="155">
        <v>0</v>
      </c>
      <c r="E309" s="238"/>
      <c r="F309" s="239">
        <f t="shared" si="4"/>
        <v>0</v>
      </c>
      <c r="G309" s="136"/>
    </row>
    <row r="310" spans="1:7" x14ac:dyDescent="0.2">
      <c r="A310" s="198"/>
      <c r="B310" s="165"/>
      <c r="C310" s="150"/>
      <c r="D310" s="151"/>
      <c r="E310" s="238"/>
      <c r="F310" s="239">
        <f t="shared" si="4"/>
        <v>0</v>
      </c>
      <c r="G310" s="136"/>
    </row>
    <row r="311" spans="1:7" x14ac:dyDescent="0.2">
      <c r="A311" s="203">
        <v>5.3</v>
      </c>
      <c r="B311" s="177" t="s">
        <v>555</v>
      </c>
      <c r="C311" s="150"/>
      <c r="D311" s="151"/>
      <c r="E311" s="238"/>
      <c r="F311" s="239">
        <f t="shared" si="4"/>
        <v>0</v>
      </c>
      <c r="G311" s="136"/>
    </row>
    <row r="312" spans="1:7" x14ac:dyDescent="0.2">
      <c r="A312" s="198">
        <v>0.1</v>
      </c>
      <c r="B312" s="165" t="s">
        <v>556</v>
      </c>
      <c r="C312" s="154">
        <v>2</v>
      </c>
      <c r="D312" s="155" t="s">
        <v>351</v>
      </c>
      <c r="E312" s="167"/>
      <c r="F312" s="157">
        <f t="shared" si="4"/>
        <v>0</v>
      </c>
      <c r="G312" s="136"/>
    </row>
    <row r="313" spans="1:7" ht="24" x14ac:dyDescent="0.2">
      <c r="A313" s="198">
        <v>0.2</v>
      </c>
      <c r="B313" s="165" t="s">
        <v>557</v>
      </c>
      <c r="C313" s="150">
        <v>1</v>
      </c>
      <c r="D313" s="151" t="s">
        <v>351</v>
      </c>
      <c r="E313" s="167"/>
      <c r="F313" s="157">
        <f t="shared" si="4"/>
        <v>0</v>
      </c>
      <c r="G313" s="136"/>
    </row>
    <row r="314" spans="1:7" x14ac:dyDescent="0.2">
      <c r="A314" s="198">
        <v>0.3</v>
      </c>
      <c r="B314" s="165" t="s">
        <v>558</v>
      </c>
      <c r="C314" s="154">
        <v>1</v>
      </c>
      <c r="D314" s="155" t="s">
        <v>351</v>
      </c>
      <c r="E314" s="167"/>
      <c r="F314" s="157">
        <f t="shared" si="4"/>
        <v>0</v>
      </c>
      <c r="G314" s="136"/>
    </row>
    <row r="315" spans="1:7" ht="24" x14ac:dyDescent="0.2">
      <c r="A315" s="198">
        <v>0.4</v>
      </c>
      <c r="B315" s="165" t="s">
        <v>559</v>
      </c>
      <c r="C315" s="154">
        <v>1</v>
      </c>
      <c r="D315" s="155" t="s">
        <v>351</v>
      </c>
      <c r="E315" s="167"/>
      <c r="F315" s="157">
        <f t="shared" si="4"/>
        <v>0</v>
      </c>
      <c r="G315" s="136"/>
    </row>
    <row r="316" spans="1:7" ht="24" x14ac:dyDescent="0.2">
      <c r="A316" s="198">
        <v>0.5</v>
      </c>
      <c r="B316" s="165" t="s">
        <v>560</v>
      </c>
      <c r="C316" s="154">
        <v>1</v>
      </c>
      <c r="D316" s="155" t="s">
        <v>351</v>
      </c>
      <c r="E316" s="167"/>
      <c r="F316" s="157">
        <f t="shared" si="4"/>
        <v>0</v>
      </c>
      <c r="G316" s="136"/>
    </row>
    <row r="317" spans="1:7" x14ac:dyDescent="0.2">
      <c r="A317" s="198"/>
      <c r="B317" s="165"/>
      <c r="C317" s="154"/>
      <c r="D317" s="155"/>
      <c r="E317" s="238"/>
      <c r="F317" s="239">
        <f t="shared" si="4"/>
        <v>0</v>
      </c>
      <c r="G317" s="136"/>
    </row>
    <row r="318" spans="1:7" x14ac:dyDescent="0.2">
      <c r="A318" s="203">
        <v>5.4</v>
      </c>
      <c r="B318" s="177" t="s">
        <v>191</v>
      </c>
      <c r="C318" s="154"/>
      <c r="D318" s="155"/>
      <c r="E318" s="238"/>
      <c r="F318" s="239">
        <f t="shared" si="4"/>
        <v>0</v>
      </c>
      <c r="G318" s="136"/>
    </row>
    <row r="319" spans="1:7" x14ac:dyDescent="0.2">
      <c r="A319" s="198"/>
      <c r="B319" s="177" t="s">
        <v>561</v>
      </c>
      <c r="C319" s="154"/>
      <c r="D319" s="155"/>
      <c r="E319" s="238"/>
      <c r="F319" s="239">
        <f t="shared" si="4"/>
        <v>0</v>
      </c>
      <c r="G319" s="136"/>
    </row>
    <row r="320" spans="1:7" ht="36" x14ac:dyDescent="0.2">
      <c r="A320" s="198">
        <v>0.1</v>
      </c>
      <c r="B320" s="165" t="s">
        <v>562</v>
      </c>
      <c r="C320" s="154">
        <v>121</v>
      </c>
      <c r="D320" s="155" t="s">
        <v>359</v>
      </c>
      <c r="E320" s="167"/>
      <c r="F320" s="157">
        <f t="shared" si="4"/>
        <v>0</v>
      </c>
      <c r="G320" s="136"/>
    </row>
    <row r="321" spans="1:7" ht="36" x14ac:dyDescent="0.2">
      <c r="A321" s="198">
        <v>0.2</v>
      </c>
      <c r="B321" s="165" t="s">
        <v>563</v>
      </c>
      <c r="C321" s="154">
        <v>30</v>
      </c>
      <c r="D321" s="155" t="s">
        <v>359</v>
      </c>
      <c r="E321" s="167"/>
      <c r="F321" s="157">
        <f t="shared" si="4"/>
        <v>0</v>
      </c>
      <c r="G321" s="136"/>
    </row>
    <row r="322" spans="1:7" x14ac:dyDescent="0.2">
      <c r="A322" s="198"/>
      <c r="B322" s="165"/>
      <c r="C322" s="154"/>
      <c r="D322" s="155"/>
      <c r="E322" s="238"/>
      <c r="F322" s="239">
        <f t="shared" si="4"/>
        <v>0</v>
      </c>
      <c r="G322" s="136"/>
    </row>
    <row r="323" spans="1:7" x14ac:dyDescent="0.2">
      <c r="A323" s="203">
        <v>5.5</v>
      </c>
      <c r="B323" s="177" t="s">
        <v>564</v>
      </c>
      <c r="C323" s="154"/>
      <c r="D323" s="155"/>
      <c r="E323" s="238"/>
      <c r="F323" s="239">
        <f t="shared" si="4"/>
        <v>0</v>
      </c>
      <c r="G323" s="136"/>
    </row>
    <row r="324" spans="1:7" x14ac:dyDescent="0.2">
      <c r="A324" s="198">
        <v>0.1</v>
      </c>
      <c r="B324" s="165" t="s">
        <v>565</v>
      </c>
      <c r="C324" s="154">
        <v>2</v>
      </c>
      <c r="D324" s="155" t="s">
        <v>351</v>
      </c>
      <c r="E324" s="167"/>
      <c r="F324" s="157">
        <f t="shared" si="4"/>
        <v>0</v>
      </c>
      <c r="G324" s="136"/>
    </row>
    <row r="325" spans="1:7" ht="24" x14ac:dyDescent="0.2">
      <c r="A325" s="198">
        <v>0.2</v>
      </c>
      <c r="B325" s="165" t="s">
        <v>566</v>
      </c>
      <c r="C325" s="154">
        <v>1</v>
      </c>
      <c r="D325" s="155" t="s">
        <v>196</v>
      </c>
      <c r="E325" s="167"/>
      <c r="F325" s="157">
        <f t="shared" si="4"/>
        <v>0</v>
      </c>
      <c r="G325" s="136"/>
    </row>
    <row r="326" spans="1:7" ht="36" x14ac:dyDescent="0.2">
      <c r="A326" s="198">
        <v>0.3</v>
      </c>
      <c r="B326" s="165" t="s">
        <v>567</v>
      </c>
      <c r="C326" s="154">
        <v>1</v>
      </c>
      <c r="D326" s="155" t="s">
        <v>196</v>
      </c>
      <c r="E326" s="167"/>
      <c r="F326" s="157">
        <f t="shared" si="4"/>
        <v>0</v>
      </c>
      <c r="G326" s="136"/>
    </row>
    <row r="327" spans="1:7" x14ac:dyDescent="0.2">
      <c r="A327" s="198"/>
      <c r="B327" s="165"/>
      <c r="C327" s="154"/>
      <c r="D327" s="155"/>
      <c r="E327" s="238"/>
      <c r="F327" s="239">
        <f t="shared" si="4"/>
        <v>0</v>
      </c>
      <c r="G327" s="136"/>
    </row>
    <row r="328" spans="1:7" x14ac:dyDescent="0.2">
      <c r="A328" s="198">
        <v>5.6</v>
      </c>
      <c r="B328" s="165" t="s">
        <v>568</v>
      </c>
      <c r="C328" s="154"/>
      <c r="D328" s="155"/>
      <c r="E328" s="238"/>
      <c r="F328" s="239">
        <f t="shared" si="4"/>
        <v>0</v>
      </c>
      <c r="G328" s="136"/>
    </row>
    <row r="329" spans="1:7" x14ac:dyDescent="0.2">
      <c r="A329" s="198"/>
      <c r="B329" s="165"/>
      <c r="C329" s="154"/>
      <c r="D329" s="155"/>
      <c r="E329" s="238"/>
      <c r="F329" s="239">
        <f t="shared" si="4"/>
        <v>0</v>
      </c>
      <c r="G329" s="136"/>
    </row>
    <row r="330" spans="1:7" ht="36" x14ac:dyDescent="0.2">
      <c r="A330" s="198">
        <v>0.1</v>
      </c>
      <c r="B330" s="165" t="s">
        <v>569</v>
      </c>
      <c r="C330" s="154">
        <v>308</v>
      </c>
      <c r="D330" s="155" t="s">
        <v>359</v>
      </c>
      <c r="E330" s="167"/>
      <c r="F330" s="157">
        <f t="shared" si="4"/>
        <v>0</v>
      </c>
      <c r="G330" s="136"/>
    </row>
    <row r="331" spans="1:7" ht="48" x14ac:dyDescent="0.2">
      <c r="A331" s="198">
        <v>0.2</v>
      </c>
      <c r="B331" s="165" t="s">
        <v>570</v>
      </c>
      <c r="C331" s="154">
        <v>1293</v>
      </c>
      <c r="D331" s="155" t="s">
        <v>355</v>
      </c>
      <c r="E331" s="167"/>
      <c r="F331" s="157">
        <f t="shared" si="4"/>
        <v>0</v>
      </c>
      <c r="G331" s="136"/>
    </row>
    <row r="332" spans="1:7" ht="24" x14ac:dyDescent="0.2">
      <c r="A332" s="198">
        <v>0.3</v>
      </c>
      <c r="B332" s="165" t="s">
        <v>571</v>
      </c>
      <c r="C332" s="154">
        <v>441</v>
      </c>
      <c r="D332" s="155" t="s">
        <v>355</v>
      </c>
      <c r="E332" s="167"/>
      <c r="F332" s="157">
        <f t="shared" si="4"/>
        <v>0</v>
      </c>
      <c r="G332" s="136"/>
    </row>
    <row r="333" spans="1:7" ht="24" x14ac:dyDescent="0.2">
      <c r="A333" s="198">
        <v>0.4</v>
      </c>
      <c r="B333" s="165" t="s">
        <v>572</v>
      </c>
      <c r="C333" s="154">
        <v>410</v>
      </c>
      <c r="D333" s="155" t="s">
        <v>355</v>
      </c>
      <c r="E333" s="167"/>
      <c r="F333" s="157">
        <f t="shared" si="4"/>
        <v>0</v>
      </c>
      <c r="G333" s="136"/>
    </row>
    <row r="334" spans="1:7" ht="24" x14ac:dyDescent="0.2">
      <c r="A334" s="198">
        <v>0.5</v>
      </c>
      <c r="B334" s="165" t="s">
        <v>573</v>
      </c>
      <c r="C334" s="154">
        <v>883</v>
      </c>
      <c r="D334" s="155" t="s">
        <v>355</v>
      </c>
      <c r="E334" s="167"/>
      <c r="F334" s="157">
        <f t="shared" si="4"/>
        <v>0</v>
      </c>
      <c r="G334" s="136"/>
    </row>
    <row r="335" spans="1:7" ht="24" x14ac:dyDescent="0.2">
      <c r="A335" s="198">
        <v>0.6</v>
      </c>
      <c r="B335" s="165" t="s">
        <v>574</v>
      </c>
      <c r="C335" s="154">
        <v>1</v>
      </c>
      <c r="D335" s="155" t="s">
        <v>351</v>
      </c>
      <c r="E335" s="167"/>
      <c r="F335" s="157">
        <f t="shared" si="4"/>
        <v>0</v>
      </c>
      <c r="G335" s="136"/>
    </row>
    <row r="336" spans="1:7" x14ac:dyDescent="0.2">
      <c r="A336" s="198">
        <v>0.7</v>
      </c>
      <c r="B336" s="165" t="s">
        <v>575</v>
      </c>
      <c r="C336" s="154"/>
      <c r="D336" s="155"/>
      <c r="E336" s="238"/>
      <c r="F336" s="239">
        <f t="shared" si="4"/>
        <v>0</v>
      </c>
      <c r="G336" s="138" t="s">
        <v>769</v>
      </c>
    </row>
    <row r="337" spans="1:7" x14ac:dyDescent="0.2">
      <c r="A337" s="198"/>
      <c r="B337" s="165"/>
      <c r="C337" s="154"/>
      <c r="D337" s="155"/>
      <c r="E337" s="238"/>
      <c r="F337" s="239">
        <f t="shared" si="4"/>
        <v>0</v>
      </c>
      <c r="G337" s="136"/>
    </row>
    <row r="338" spans="1:7" x14ac:dyDescent="0.2">
      <c r="A338" s="203">
        <v>5.7</v>
      </c>
      <c r="B338" s="177" t="s">
        <v>192</v>
      </c>
      <c r="C338" s="154"/>
      <c r="D338" s="155"/>
      <c r="E338" s="238"/>
      <c r="F338" s="239">
        <f t="shared" si="4"/>
        <v>0</v>
      </c>
      <c r="G338" s="136"/>
    </row>
    <row r="339" spans="1:7" x14ac:dyDescent="0.2">
      <c r="A339" s="198"/>
      <c r="B339" s="165"/>
      <c r="C339" s="154"/>
      <c r="D339" s="155"/>
      <c r="E339" s="238"/>
      <c r="F339" s="239">
        <f t="shared" si="4"/>
        <v>0</v>
      </c>
      <c r="G339" s="136"/>
    </row>
    <row r="340" spans="1:7" x14ac:dyDescent="0.2">
      <c r="A340" s="198"/>
      <c r="B340" s="165" t="s">
        <v>576</v>
      </c>
      <c r="C340" s="154"/>
      <c r="D340" s="155"/>
      <c r="E340" s="238"/>
      <c r="F340" s="239">
        <f t="shared" si="4"/>
        <v>0</v>
      </c>
      <c r="G340" s="136"/>
    </row>
    <row r="341" spans="1:7" x14ac:dyDescent="0.2">
      <c r="A341" s="198">
        <v>0.1</v>
      </c>
      <c r="B341" s="165" t="s">
        <v>577</v>
      </c>
      <c r="C341" s="154"/>
      <c r="D341" s="155"/>
      <c r="E341" s="238"/>
      <c r="F341" s="239">
        <f t="shared" si="4"/>
        <v>0</v>
      </c>
      <c r="G341" s="136"/>
    </row>
    <row r="342" spans="1:7" ht="36" x14ac:dyDescent="0.2">
      <c r="A342" s="198">
        <v>0.2</v>
      </c>
      <c r="B342" s="165" t="s">
        <v>578</v>
      </c>
      <c r="C342" s="154">
        <v>36</v>
      </c>
      <c r="D342" s="155" t="s">
        <v>359</v>
      </c>
      <c r="E342" s="167"/>
      <c r="F342" s="157">
        <f t="shared" si="4"/>
        <v>0</v>
      </c>
      <c r="G342" s="136"/>
    </row>
    <row r="343" spans="1:7" ht="36" x14ac:dyDescent="0.2">
      <c r="A343" s="198">
        <v>0.3</v>
      </c>
      <c r="B343" s="165" t="s">
        <v>579</v>
      </c>
      <c r="C343" s="154">
        <v>9</v>
      </c>
      <c r="D343" s="155" t="s">
        <v>359</v>
      </c>
      <c r="E343" s="167"/>
      <c r="F343" s="157">
        <f t="shared" si="4"/>
        <v>0</v>
      </c>
      <c r="G343" s="136"/>
    </row>
    <row r="344" spans="1:7" ht="36" x14ac:dyDescent="0.2">
      <c r="A344" s="198">
        <v>0.4</v>
      </c>
      <c r="B344" s="165" t="s">
        <v>580</v>
      </c>
      <c r="C344" s="154">
        <v>9</v>
      </c>
      <c r="D344" s="155" t="s">
        <v>359</v>
      </c>
      <c r="E344" s="167"/>
      <c r="F344" s="157">
        <f t="shared" si="4"/>
        <v>0</v>
      </c>
      <c r="G344" s="136"/>
    </row>
    <row r="345" spans="1:7" ht="36" x14ac:dyDescent="0.2">
      <c r="A345" s="198">
        <v>0.5</v>
      </c>
      <c r="B345" s="165" t="s">
        <v>581</v>
      </c>
      <c r="C345" s="154">
        <v>22</v>
      </c>
      <c r="D345" s="155" t="s">
        <v>359</v>
      </c>
      <c r="E345" s="167"/>
      <c r="F345" s="157">
        <f t="shared" si="4"/>
        <v>0</v>
      </c>
      <c r="G345" s="136"/>
    </row>
    <row r="346" spans="1:7" x14ac:dyDescent="0.2">
      <c r="A346" s="198">
        <v>0.6</v>
      </c>
      <c r="B346" s="165" t="s">
        <v>582</v>
      </c>
      <c r="C346" s="154">
        <v>1</v>
      </c>
      <c r="D346" s="155" t="s">
        <v>196</v>
      </c>
      <c r="E346" s="167"/>
      <c r="F346" s="157">
        <f t="shared" si="4"/>
        <v>0</v>
      </c>
      <c r="G346" s="136"/>
    </row>
    <row r="347" spans="1:7" x14ac:dyDescent="0.2">
      <c r="A347" s="198">
        <v>0.7</v>
      </c>
      <c r="B347" s="165" t="s">
        <v>583</v>
      </c>
      <c r="C347" s="154">
        <v>1</v>
      </c>
      <c r="D347" s="155" t="s">
        <v>351</v>
      </c>
      <c r="E347" s="167"/>
      <c r="F347" s="157">
        <f t="shared" si="4"/>
        <v>0</v>
      </c>
      <c r="G347" s="136"/>
    </row>
    <row r="348" spans="1:7" x14ac:dyDescent="0.2">
      <c r="A348" s="198"/>
      <c r="B348" s="165"/>
      <c r="C348" s="154"/>
      <c r="D348" s="155"/>
      <c r="E348" s="238"/>
      <c r="F348" s="239">
        <f t="shared" si="4"/>
        <v>0</v>
      </c>
      <c r="G348" s="136"/>
    </row>
    <row r="349" spans="1:7" x14ac:dyDescent="0.2">
      <c r="A349" s="198"/>
      <c r="B349" s="165" t="s">
        <v>584</v>
      </c>
      <c r="C349" s="154"/>
      <c r="D349" s="155"/>
      <c r="E349" s="238"/>
      <c r="F349" s="239">
        <f t="shared" ref="F349:F412" si="5">C349*E349</f>
        <v>0</v>
      </c>
      <c r="G349" s="136"/>
    </row>
    <row r="350" spans="1:7" ht="36" x14ac:dyDescent="0.2">
      <c r="A350" s="198">
        <v>0.8</v>
      </c>
      <c r="B350" s="165" t="s">
        <v>585</v>
      </c>
      <c r="C350" s="154">
        <v>45</v>
      </c>
      <c r="D350" s="155" t="s">
        <v>359</v>
      </c>
      <c r="E350" s="167"/>
      <c r="F350" s="157">
        <f t="shared" si="5"/>
        <v>0</v>
      </c>
      <c r="G350" s="136"/>
    </row>
    <row r="351" spans="1:7" ht="36" x14ac:dyDescent="0.2">
      <c r="A351" s="198">
        <v>0.9</v>
      </c>
      <c r="B351" s="165" t="s">
        <v>586</v>
      </c>
      <c r="C351" s="154">
        <v>26</v>
      </c>
      <c r="D351" s="155" t="s">
        <v>359</v>
      </c>
      <c r="E351" s="167"/>
      <c r="F351" s="157">
        <f t="shared" si="5"/>
        <v>0</v>
      </c>
      <c r="G351" s="136"/>
    </row>
    <row r="352" spans="1:7" ht="36" x14ac:dyDescent="0.2">
      <c r="A352" s="198">
        <v>0.1</v>
      </c>
      <c r="B352" s="165" t="s">
        <v>587</v>
      </c>
      <c r="C352" s="154">
        <v>6</v>
      </c>
      <c r="D352" s="155" t="s">
        <v>359</v>
      </c>
      <c r="E352" s="167"/>
      <c r="F352" s="157">
        <f t="shared" si="5"/>
        <v>0</v>
      </c>
      <c r="G352" s="136"/>
    </row>
    <row r="353" spans="1:7" x14ac:dyDescent="0.2">
      <c r="A353" s="198">
        <v>0.11</v>
      </c>
      <c r="B353" s="165" t="s">
        <v>582</v>
      </c>
      <c r="C353" s="154">
        <v>1</v>
      </c>
      <c r="D353" s="155" t="s">
        <v>196</v>
      </c>
      <c r="E353" s="167"/>
      <c r="F353" s="157">
        <f t="shared" si="5"/>
        <v>0</v>
      </c>
      <c r="G353" s="136"/>
    </row>
    <row r="354" spans="1:7" x14ac:dyDescent="0.2">
      <c r="A354" s="198">
        <v>0.12</v>
      </c>
      <c r="B354" s="165" t="s">
        <v>583</v>
      </c>
      <c r="C354" s="154">
        <v>1</v>
      </c>
      <c r="D354" s="155" t="s">
        <v>351</v>
      </c>
      <c r="E354" s="167"/>
      <c r="F354" s="157">
        <f t="shared" si="5"/>
        <v>0</v>
      </c>
      <c r="G354" s="136"/>
    </row>
    <row r="355" spans="1:7" x14ac:dyDescent="0.2">
      <c r="A355" s="198"/>
      <c r="B355" s="165"/>
      <c r="C355" s="154"/>
      <c r="D355" s="155"/>
      <c r="E355" s="238"/>
      <c r="F355" s="239">
        <f t="shared" si="5"/>
        <v>0</v>
      </c>
      <c r="G355" s="136"/>
    </row>
    <row r="356" spans="1:7" x14ac:dyDescent="0.2">
      <c r="A356" s="198"/>
      <c r="B356" s="165" t="s">
        <v>588</v>
      </c>
      <c r="C356" s="154"/>
      <c r="D356" s="155"/>
      <c r="E356" s="238"/>
      <c r="F356" s="239">
        <f t="shared" si="5"/>
        <v>0</v>
      </c>
      <c r="G356" s="136"/>
    </row>
    <row r="357" spans="1:7" x14ac:dyDescent="0.2">
      <c r="A357" s="198">
        <v>0.13</v>
      </c>
      <c r="B357" s="165" t="s">
        <v>589</v>
      </c>
      <c r="C357" s="154">
        <v>1</v>
      </c>
      <c r="D357" s="155" t="s">
        <v>351</v>
      </c>
      <c r="E357" s="167"/>
      <c r="F357" s="157">
        <f t="shared" si="5"/>
        <v>0</v>
      </c>
      <c r="G357" s="136"/>
    </row>
    <row r="358" spans="1:7" x14ac:dyDescent="0.2">
      <c r="A358" s="198"/>
      <c r="B358" s="165"/>
      <c r="C358" s="154"/>
      <c r="D358" s="155"/>
      <c r="E358" s="238"/>
      <c r="F358" s="239">
        <f t="shared" si="5"/>
        <v>0</v>
      </c>
      <c r="G358" s="136"/>
    </row>
    <row r="359" spans="1:7" x14ac:dyDescent="0.2">
      <c r="A359" s="198"/>
      <c r="B359" s="165" t="s">
        <v>590</v>
      </c>
      <c r="C359" s="154"/>
      <c r="D359" s="155"/>
      <c r="E359" s="238"/>
      <c r="F359" s="239">
        <f t="shared" si="5"/>
        <v>0</v>
      </c>
      <c r="G359" s="136"/>
    </row>
    <row r="360" spans="1:7" ht="24" x14ac:dyDescent="0.2">
      <c r="A360" s="198">
        <v>0.14000000000000001</v>
      </c>
      <c r="B360" s="165" t="s">
        <v>591</v>
      </c>
      <c r="C360" s="154">
        <v>9</v>
      </c>
      <c r="D360" s="155" t="s">
        <v>359</v>
      </c>
      <c r="E360" s="167"/>
      <c r="F360" s="157">
        <f t="shared" si="5"/>
        <v>0</v>
      </c>
      <c r="G360" s="136"/>
    </row>
    <row r="361" spans="1:7" x14ac:dyDescent="0.2">
      <c r="A361" s="198">
        <v>0.15</v>
      </c>
      <c r="B361" s="165" t="s">
        <v>582</v>
      </c>
      <c r="C361" s="154">
        <v>1</v>
      </c>
      <c r="D361" s="155" t="s">
        <v>196</v>
      </c>
      <c r="E361" s="167"/>
      <c r="F361" s="157">
        <f t="shared" si="5"/>
        <v>0</v>
      </c>
      <c r="G361" s="136"/>
    </row>
    <row r="362" spans="1:7" x14ac:dyDescent="0.2">
      <c r="A362" s="198">
        <v>0.16</v>
      </c>
      <c r="B362" s="165" t="s">
        <v>592</v>
      </c>
      <c r="C362" s="154">
        <v>1</v>
      </c>
      <c r="D362" s="155" t="s">
        <v>351</v>
      </c>
      <c r="E362" s="167"/>
      <c r="F362" s="157">
        <f t="shared" si="5"/>
        <v>0</v>
      </c>
      <c r="G362" s="136"/>
    </row>
    <row r="363" spans="1:7" x14ac:dyDescent="0.2">
      <c r="A363" s="198">
        <v>0.17</v>
      </c>
      <c r="B363" s="165" t="s">
        <v>593</v>
      </c>
      <c r="C363" s="154">
        <v>1</v>
      </c>
      <c r="D363" s="155" t="s">
        <v>351</v>
      </c>
      <c r="E363" s="167"/>
      <c r="F363" s="157">
        <f t="shared" si="5"/>
        <v>0</v>
      </c>
      <c r="G363" s="136"/>
    </row>
    <row r="364" spans="1:7" x14ac:dyDescent="0.2">
      <c r="A364" s="198">
        <v>0.18</v>
      </c>
      <c r="B364" s="165" t="s">
        <v>594</v>
      </c>
      <c r="C364" s="154">
        <v>1</v>
      </c>
      <c r="D364" s="155" t="s">
        <v>351</v>
      </c>
      <c r="E364" s="167"/>
      <c r="F364" s="157">
        <f t="shared" si="5"/>
        <v>0</v>
      </c>
      <c r="G364" s="136"/>
    </row>
    <row r="365" spans="1:7" ht="24" x14ac:dyDescent="0.2">
      <c r="A365" s="198">
        <v>0.19</v>
      </c>
      <c r="B365" s="165" t="s">
        <v>595</v>
      </c>
      <c r="C365" s="154">
        <v>4</v>
      </c>
      <c r="D365" s="155" t="s">
        <v>359</v>
      </c>
      <c r="E365" s="167"/>
      <c r="F365" s="157">
        <f t="shared" si="5"/>
        <v>0</v>
      </c>
      <c r="G365" s="136"/>
    </row>
    <row r="366" spans="1:7" x14ac:dyDescent="0.2">
      <c r="A366" s="198">
        <v>0.2</v>
      </c>
      <c r="B366" s="165" t="s">
        <v>596</v>
      </c>
      <c r="C366" s="154">
        <v>1</v>
      </c>
      <c r="D366" s="155" t="s">
        <v>351</v>
      </c>
      <c r="E366" s="167"/>
      <c r="F366" s="157">
        <f t="shared" si="5"/>
        <v>0</v>
      </c>
      <c r="G366" s="136"/>
    </row>
    <row r="367" spans="1:7" x14ac:dyDescent="0.2">
      <c r="A367" s="198"/>
      <c r="B367" s="165"/>
      <c r="C367" s="154"/>
      <c r="D367" s="155"/>
      <c r="E367" s="238"/>
      <c r="F367" s="239">
        <f t="shared" si="5"/>
        <v>0</v>
      </c>
      <c r="G367" s="136"/>
    </row>
    <row r="368" spans="1:7" x14ac:dyDescent="0.2">
      <c r="A368" s="203">
        <v>5.8</v>
      </c>
      <c r="B368" s="177" t="s">
        <v>597</v>
      </c>
      <c r="C368" s="154"/>
      <c r="D368" s="155"/>
      <c r="E368" s="238"/>
      <c r="F368" s="239">
        <f t="shared" si="5"/>
        <v>0</v>
      </c>
      <c r="G368" s="136"/>
    </row>
    <row r="369" spans="1:7" x14ac:dyDescent="0.2">
      <c r="A369" s="198"/>
      <c r="B369" s="177" t="s">
        <v>598</v>
      </c>
      <c r="C369" s="154"/>
      <c r="D369" s="155"/>
      <c r="E369" s="238"/>
      <c r="F369" s="239">
        <f t="shared" si="5"/>
        <v>0</v>
      </c>
      <c r="G369" s="136"/>
    </row>
    <row r="370" spans="1:7" ht="60" x14ac:dyDescent="0.2">
      <c r="A370" s="198">
        <v>0.1</v>
      </c>
      <c r="B370" s="165" t="s">
        <v>599</v>
      </c>
      <c r="C370" s="154">
        <v>1</v>
      </c>
      <c r="D370" s="155" t="s">
        <v>196</v>
      </c>
      <c r="E370" s="167"/>
      <c r="F370" s="157">
        <f t="shared" si="5"/>
        <v>0</v>
      </c>
      <c r="G370" s="136"/>
    </row>
    <row r="371" spans="1:7" x14ac:dyDescent="0.2">
      <c r="A371" s="198">
        <v>0.2</v>
      </c>
      <c r="B371" s="165" t="s">
        <v>600</v>
      </c>
      <c r="C371" s="154">
        <v>1</v>
      </c>
      <c r="D371" s="155" t="s">
        <v>351</v>
      </c>
      <c r="E371" s="167"/>
      <c r="F371" s="157">
        <f t="shared" si="5"/>
        <v>0</v>
      </c>
      <c r="G371" s="136"/>
    </row>
    <row r="372" spans="1:7" x14ac:dyDescent="0.2">
      <c r="A372" s="198">
        <v>0.3</v>
      </c>
      <c r="B372" s="165" t="s">
        <v>601</v>
      </c>
      <c r="C372" s="154">
        <v>8</v>
      </c>
      <c r="D372" s="155" t="s">
        <v>351</v>
      </c>
      <c r="E372" s="167"/>
      <c r="F372" s="157">
        <f t="shared" si="5"/>
        <v>0</v>
      </c>
      <c r="G372" s="136"/>
    </row>
    <row r="373" spans="1:7" x14ac:dyDescent="0.2">
      <c r="A373" s="198">
        <v>0.4</v>
      </c>
      <c r="B373" s="165" t="s">
        <v>602</v>
      </c>
      <c r="C373" s="143"/>
      <c r="D373" s="243">
        <v>0</v>
      </c>
      <c r="E373" s="238"/>
      <c r="F373" s="239">
        <f t="shared" si="5"/>
        <v>0</v>
      </c>
      <c r="G373" s="138" t="s">
        <v>769</v>
      </c>
    </row>
    <row r="374" spans="1:7" x14ac:dyDescent="0.2">
      <c r="A374" s="198">
        <v>0.5</v>
      </c>
      <c r="B374" s="165" t="s">
        <v>603</v>
      </c>
      <c r="C374" s="154">
        <v>1</v>
      </c>
      <c r="D374" s="155" t="s">
        <v>351</v>
      </c>
      <c r="E374" s="167"/>
      <c r="F374" s="157">
        <f t="shared" si="5"/>
        <v>0</v>
      </c>
      <c r="G374" s="136"/>
    </row>
    <row r="375" spans="1:7" ht="24" x14ac:dyDescent="0.2">
      <c r="A375" s="198">
        <v>0.6</v>
      </c>
      <c r="B375" s="165" t="s">
        <v>604</v>
      </c>
      <c r="C375" s="154">
        <v>3552</v>
      </c>
      <c r="D375" s="155" t="s">
        <v>355</v>
      </c>
      <c r="E375" s="167"/>
      <c r="F375" s="157">
        <f t="shared" si="5"/>
        <v>0</v>
      </c>
      <c r="G375" s="136"/>
    </row>
    <row r="376" spans="1:7" x14ac:dyDescent="0.2">
      <c r="A376" s="198">
        <v>0.7</v>
      </c>
      <c r="B376" s="165" t="s">
        <v>605</v>
      </c>
      <c r="C376" s="154">
        <v>8</v>
      </c>
      <c r="D376" s="155" t="s">
        <v>351</v>
      </c>
      <c r="E376" s="167"/>
      <c r="F376" s="157">
        <f t="shared" si="5"/>
        <v>0</v>
      </c>
      <c r="G376" s="136"/>
    </row>
    <row r="377" spans="1:7" x14ac:dyDescent="0.2">
      <c r="A377" s="198">
        <v>0.8</v>
      </c>
      <c r="B377" s="165" t="s">
        <v>606</v>
      </c>
      <c r="C377" s="154">
        <v>1</v>
      </c>
      <c r="D377" s="155" t="s">
        <v>351</v>
      </c>
      <c r="E377" s="167"/>
      <c r="F377" s="157">
        <f t="shared" si="5"/>
        <v>0</v>
      </c>
      <c r="G377" s="136"/>
    </row>
    <row r="378" spans="1:7" x14ac:dyDescent="0.2">
      <c r="A378" s="198">
        <v>0.9</v>
      </c>
      <c r="B378" s="165" t="s">
        <v>607</v>
      </c>
      <c r="C378" s="154">
        <v>1</v>
      </c>
      <c r="D378" s="155" t="s">
        <v>351</v>
      </c>
      <c r="E378" s="167"/>
      <c r="F378" s="157">
        <f t="shared" si="5"/>
        <v>0</v>
      </c>
      <c r="G378" s="136"/>
    </row>
    <row r="379" spans="1:7" x14ac:dyDescent="0.2">
      <c r="A379" s="198">
        <v>0.1</v>
      </c>
      <c r="B379" s="165" t="s">
        <v>608</v>
      </c>
      <c r="C379" s="154">
        <v>1</v>
      </c>
      <c r="D379" s="155" t="s">
        <v>351</v>
      </c>
      <c r="E379" s="167"/>
      <c r="F379" s="157">
        <f t="shared" si="5"/>
        <v>0</v>
      </c>
      <c r="G379" s="136"/>
    </row>
    <row r="380" spans="1:7" x14ac:dyDescent="0.2">
      <c r="A380" s="198">
        <v>0.11</v>
      </c>
      <c r="B380" s="165" t="s">
        <v>609</v>
      </c>
      <c r="C380" s="154">
        <v>0</v>
      </c>
      <c r="D380" s="155">
        <v>0</v>
      </c>
      <c r="E380" s="238"/>
      <c r="F380" s="239">
        <f t="shared" si="5"/>
        <v>0</v>
      </c>
      <c r="G380" s="138" t="s">
        <v>769</v>
      </c>
    </row>
    <row r="381" spans="1:7" x14ac:dyDescent="0.2">
      <c r="A381" s="198">
        <v>0.12</v>
      </c>
      <c r="B381" s="165" t="s">
        <v>610</v>
      </c>
      <c r="C381" s="154">
        <v>1</v>
      </c>
      <c r="D381" s="155" t="s">
        <v>351</v>
      </c>
      <c r="E381" s="167"/>
      <c r="F381" s="157">
        <f t="shared" si="5"/>
        <v>0</v>
      </c>
      <c r="G381" s="136"/>
    </row>
    <row r="382" spans="1:7" x14ac:dyDescent="0.2">
      <c r="A382" s="198">
        <v>0.13</v>
      </c>
      <c r="B382" s="165" t="s">
        <v>611</v>
      </c>
      <c r="C382" s="154">
        <v>1</v>
      </c>
      <c r="D382" s="155" t="s">
        <v>351</v>
      </c>
      <c r="E382" s="167"/>
      <c r="F382" s="157">
        <f t="shared" si="5"/>
        <v>0</v>
      </c>
      <c r="G382" s="136"/>
    </row>
    <row r="383" spans="1:7" x14ac:dyDescent="0.2">
      <c r="A383" s="198"/>
      <c r="B383" s="165"/>
      <c r="C383" s="154"/>
      <c r="D383" s="155"/>
      <c r="E383" s="167"/>
      <c r="F383" s="157">
        <f t="shared" si="5"/>
        <v>0</v>
      </c>
      <c r="G383" s="136"/>
    </row>
    <row r="384" spans="1:7" x14ac:dyDescent="0.2">
      <c r="A384" s="198"/>
      <c r="B384" s="177" t="s">
        <v>612</v>
      </c>
      <c r="C384" s="154"/>
      <c r="D384" s="155"/>
      <c r="E384" s="167"/>
      <c r="F384" s="157">
        <f t="shared" si="5"/>
        <v>0</v>
      </c>
      <c r="G384" s="136"/>
    </row>
    <row r="385" spans="1:7" ht="24" x14ac:dyDescent="0.2">
      <c r="A385" s="198">
        <v>0.14000000000000001</v>
      </c>
      <c r="B385" s="165" t="s">
        <v>613</v>
      </c>
      <c r="C385" s="154">
        <v>1</v>
      </c>
      <c r="D385" s="155" t="s">
        <v>351</v>
      </c>
      <c r="E385" s="167"/>
      <c r="F385" s="157">
        <f t="shared" si="5"/>
        <v>0</v>
      </c>
      <c r="G385" s="136"/>
    </row>
    <row r="386" spans="1:7" x14ac:dyDescent="0.2">
      <c r="A386" s="198">
        <v>0.15</v>
      </c>
      <c r="B386" s="165" t="s">
        <v>614</v>
      </c>
      <c r="C386" s="154">
        <v>0</v>
      </c>
      <c r="D386" s="155">
        <v>0</v>
      </c>
      <c r="E386" s="238"/>
      <c r="F386" s="239">
        <f t="shared" si="5"/>
        <v>0</v>
      </c>
      <c r="G386" s="138" t="s">
        <v>769</v>
      </c>
    </row>
    <row r="387" spans="1:7" x14ac:dyDescent="0.2">
      <c r="A387" s="198"/>
      <c r="B387" s="165"/>
      <c r="C387" s="154"/>
      <c r="D387" s="155"/>
      <c r="E387" s="238"/>
      <c r="F387" s="239">
        <f t="shared" si="5"/>
        <v>0</v>
      </c>
      <c r="G387" s="136"/>
    </row>
    <row r="388" spans="1:7" x14ac:dyDescent="0.2">
      <c r="A388" s="198"/>
      <c r="B388" s="177" t="s">
        <v>615</v>
      </c>
      <c r="C388" s="154"/>
      <c r="D388" s="155"/>
      <c r="E388" s="238"/>
      <c r="F388" s="239">
        <f t="shared" si="5"/>
        <v>0</v>
      </c>
      <c r="G388" s="136"/>
    </row>
    <row r="389" spans="1:7" ht="24" x14ac:dyDescent="0.2">
      <c r="A389" s="198">
        <v>0.16</v>
      </c>
      <c r="B389" s="165" t="s">
        <v>616</v>
      </c>
      <c r="C389" s="154">
        <v>80</v>
      </c>
      <c r="D389" s="155" t="s">
        <v>351</v>
      </c>
      <c r="E389" s="167"/>
      <c r="F389" s="157">
        <f t="shared" si="5"/>
        <v>0</v>
      </c>
      <c r="G389" s="136"/>
    </row>
    <row r="390" spans="1:7" ht="24" x14ac:dyDescent="0.2">
      <c r="A390" s="198">
        <v>0.17</v>
      </c>
      <c r="B390" s="165" t="s">
        <v>617</v>
      </c>
      <c r="C390" s="154">
        <v>70</v>
      </c>
      <c r="D390" s="155" t="s">
        <v>351</v>
      </c>
      <c r="E390" s="167"/>
      <c r="F390" s="157">
        <f t="shared" si="5"/>
        <v>0</v>
      </c>
      <c r="G390" s="136"/>
    </row>
    <row r="391" spans="1:7" x14ac:dyDescent="0.2">
      <c r="A391" s="198">
        <v>0.18000000000000002</v>
      </c>
      <c r="B391" s="165" t="s">
        <v>618</v>
      </c>
      <c r="C391" s="154">
        <v>1</v>
      </c>
      <c r="D391" s="155" t="s">
        <v>351</v>
      </c>
      <c r="E391" s="167"/>
      <c r="F391" s="157">
        <f t="shared" si="5"/>
        <v>0</v>
      </c>
      <c r="G391" s="136"/>
    </row>
    <row r="392" spans="1:7" x14ac:dyDescent="0.2">
      <c r="A392" s="198">
        <v>0.19000000000000003</v>
      </c>
      <c r="B392" s="165" t="s">
        <v>619</v>
      </c>
      <c r="C392" s="154">
        <v>4</v>
      </c>
      <c r="D392" s="155" t="s">
        <v>351</v>
      </c>
      <c r="E392" s="167"/>
      <c r="F392" s="157">
        <f t="shared" si="5"/>
        <v>0</v>
      </c>
      <c r="G392" s="136"/>
    </row>
    <row r="393" spans="1:7" x14ac:dyDescent="0.2">
      <c r="A393" s="198">
        <v>0.20000000000000004</v>
      </c>
      <c r="B393" s="165" t="s">
        <v>620</v>
      </c>
      <c r="C393" s="154">
        <v>8</v>
      </c>
      <c r="D393" s="155" t="s">
        <v>351</v>
      </c>
      <c r="E393" s="167"/>
      <c r="F393" s="157">
        <f t="shared" si="5"/>
        <v>0</v>
      </c>
      <c r="G393" s="136"/>
    </row>
    <row r="394" spans="1:7" x14ac:dyDescent="0.2">
      <c r="A394" s="198">
        <v>0.21000000000000005</v>
      </c>
      <c r="B394" s="165" t="s">
        <v>621</v>
      </c>
      <c r="C394" s="154">
        <v>14</v>
      </c>
      <c r="D394" s="155" t="s">
        <v>351</v>
      </c>
      <c r="E394" s="167"/>
      <c r="F394" s="157">
        <f t="shared" si="5"/>
        <v>0</v>
      </c>
      <c r="G394" s="136"/>
    </row>
    <row r="395" spans="1:7" ht="24" x14ac:dyDescent="0.2">
      <c r="A395" s="198">
        <v>0.22000000000000006</v>
      </c>
      <c r="B395" s="165" t="s">
        <v>622</v>
      </c>
      <c r="C395" s="154">
        <v>1</v>
      </c>
      <c r="D395" s="155" t="s">
        <v>196</v>
      </c>
      <c r="E395" s="167"/>
      <c r="F395" s="157">
        <f t="shared" si="5"/>
        <v>0</v>
      </c>
      <c r="G395" s="136"/>
    </row>
    <row r="396" spans="1:7" ht="24" x14ac:dyDescent="0.2">
      <c r="A396" s="198">
        <v>0.23000000000000007</v>
      </c>
      <c r="B396" s="165" t="s">
        <v>623</v>
      </c>
      <c r="C396" s="154">
        <v>1</v>
      </c>
      <c r="D396" s="155" t="s">
        <v>196</v>
      </c>
      <c r="E396" s="167"/>
      <c r="F396" s="157">
        <f t="shared" si="5"/>
        <v>0</v>
      </c>
      <c r="G396" s="136"/>
    </row>
    <row r="397" spans="1:7" x14ac:dyDescent="0.2">
      <c r="A397" s="198"/>
      <c r="B397" s="165"/>
      <c r="C397" s="154"/>
      <c r="D397" s="155"/>
      <c r="E397" s="238"/>
      <c r="F397" s="239">
        <f t="shared" si="5"/>
        <v>0</v>
      </c>
      <c r="G397" s="136"/>
    </row>
    <row r="398" spans="1:7" x14ac:dyDescent="0.2">
      <c r="A398" s="198"/>
      <c r="B398" s="177" t="s">
        <v>624</v>
      </c>
      <c r="C398" s="154"/>
      <c r="D398" s="155"/>
      <c r="E398" s="238"/>
      <c r="F398" s="239">
        <f t="shared" si="5"/>
        <v>0</v>
      </c>
      <c r="G398" s="136"/>
    </row>
    <row r="399" spans="1:7" ht="24" x14ac:dyDescent="0.2">
      <c r="A399" s="198">
        <v>0.24000000000000007</v>
      </c>
      <c r="B399" s="165" t="s">
        <v>625</v>
      </c>
      <c r="C399" s="154">
        <v>698</v>
      </c>
      <c r="D399" s="155" t="s">
        <v>355</v>
      </c>
      <c r="E399" s="167"/>
      <c r="F399" s="157">
        <f t="shared" si="5"/>
        <v>0</v>
      </c>
      <c r="G399" s="136"/>
    </row>
    <row r="400" spans="1:7" ht="36" x14ac:dyDescent="0.2">
      <c r="A400" s="198">
        <v>0.25000000000000006</v>
      </c>
      <c r="B400" s="165" t="s">
        <v>626</v>
      </c>
      <c r="C400" s="154">
        <v>49</v>
      </c>
      <c r="D400" s="155" t="s">
        <v>355</v>
      </c>
      <c r="E400" s="167"/>
      <c r="F400" s="157">
        <f t="shared" si="5"/>
        <v>0</v>
      </c>
      <c r="G400" s="136"/>
    </row>
    <row r="401" spans="1:7" ht="36" x14ac:dyDescent="0.2">
      <c r="A401" s="198">
        <v>0.26000000000000006</v>
      </c>
      <c r="B401" s="165" t="s">
        <v>627</v>
      </c>
      <c r="C401" s="154">
        <v>357</v>
      </c>
      <c r="D401" s="155" t="s">
        <v>355</v>
      </c>
      <c r="E401" s="167"/>
      <c r="F401" s="157">
        <f t="shared" si="5"/>
        <v>0</v>
      </c>
      <c r="G401" s="136"/>
    </row>
    <row r="402" spans="1:7" ht="36" x14ac:dyDescent="0.2">
      <c r="A402" s="198">
        <v>0.27000000000000007</v>
      </c>
      <c r="B402" s="165" t="s">
        <v>628</v>
      </c>
      <c r="C402" s="154">
        <v>10</v>
      </c>
      <c r="D402" s="155" t="s">
        <v>351</v>
      </c>
      <c r="E402" s="167"/>
      <c r="F402" s="157">
        <f t="shared" si="5"/>
        <v>0</v>
      </c>
      <c r="G402" s="136"/>
    </row>
    <row r="403" spans="1:7" ht="36" x14ac:dyDescent="0.2">
      <c r="A403" s="198">
        <v>0.28000000000000008</v>
      </c>
      <c r="B403" s="165" t="s">
        <v>629</v>
      </c>
      <c r="C403" s="154">
        <v>23</v>
      </c>
      <c r="D403" s="155" t="s">
        <v>355</v>
      </c>
      <c r="E403" s="167"/>
      <c r="F403" s="157">
        <f t="shared" si="5"/>
        <v>0</v>
      </c>
      <c r="G403" s="136"/>
    </row>
    <row r="404" spans="1:7" ht="36" x14ac:dyDescent="0.2">
      <c r="A404" s="198">
        <v>0.29000000000000009</v>
      </c>
      <c r="B404" s="165" t="s">
        <v>630</v>
      </c>
      <c r="C404" s="154">
        <v>30</v>
      </c>
      <c r="D404" s="155" t="s">
        <v>355</v>
      </c>
      <c r="E404" s="167"/>
      <c r="F404" s="157">
        <f t="shared" si="5"/>
        <v>0</v>
      </c>
      <c r="G404" s="136"/>
    </row>
    <row r="405" spans="1:7" ht="36" x14ac:dyDescent="0.2">
      <c r="A405" s="198">
        <v>0.3000000000000001</v>
      </c>
      <c r="B405" s="165" t="s">
        <v>631</v>
      </c>
      <c r="C405" s="154">
        <v>37</v>
      </c>
      <c r="D405" s="155" t="s">
        <v>355</v>
      </c>
      <c r="E405" s="167"/>
      <c r="F405" s="157">
        <f t="shared" si="5"/>
        <v>0</v>
      </c>
      <c r="G405" s="136"/>
    </row>
    <row r="406" spans="1:7" ht="36" x14ac:dyDescent="0.2">
      <c r="A406" s="198">
        <v>0.31000000000000011</v>
      </c>
      <c r="B406" s="165" t="s">
        <v>632</v>
      </c>
      <c r="C406" s="154">
        <v>2278</v>
      </c>
      <c r="D406" s="155" t="s">
        <v>355</v>
      </c>
      <c r="E406" s="167"/>
      <c r="F406" s="157">
        <f t="shared" si="5"/>
        <v>0</v>
      </c>
      <c r="G406" s="136"/>
    </row>
    <row r="407" spans="1:7" ht="36" x14ac:dyDescent="0.2">
      <c r="A407" s="198">
        <v>0.32000000000000012</v>
      </c>
      <c r="B407" s="165" t="s">
        <v>633</v>
      </c>
      <c r="C407" s="154">
        <v>80</v>
      </c>
      <c r="D407" s="155" t="s">
        <v>355</v>
      </c>
      <c r="E407" s="167"/>
      <c r="F407" s="157">
        <f t="shared" si="5"/>
        <v>0</v>
      </c>
      <c r="G407" s="136"/>
    </row>
    <row r="408" spans="1:7" x14ac:dyDescent="0.2">
      <c r="A408" s="198">
        <v>0.33000000000000013</v>
      </c>
      <c r="B408" s="165" t="s">
        <v>634</v>
      </c>
      <c r="C408" s="154">
        <v>3552</v>
      </c>
      <c r="D408" s="155" t="s">
        <v>355</v>
      </c>
      <c r="E408" s="167"/>
      <c r="F408" s="157">
        <f t="shared" si="5"/>
        <v>0</v>
      </c>
      <c r="G408" s="136"/>
    </row>
    <row r="409" spans="1:7" x14ac:dyDescent="0.2">
      <c r="A409" s="198">
        <v>0.34000000000000014</v>
      </c>
      <c r="B409" s="165" t="s">
        <v>635</v>
      </c>
      <c r="C409" s="154">
        <v>3552</v>
      </c>
      <c r="D409" s="155" t="s">
        <v>355</v>
      </c>
      <c r="E409" s="167"/>
      <c r="F409" s="157">
        <f t="shared" si="5"/>
        <v>0</v>
      </c>
      <c r="G409" s="136"/>
    </row>
    <row r="410" spans="1:7" x14ac:dyDescent="0.2">
      <c r="A410" s="198"/>
      <c r="B410" s="165"/>
      <c r="C410" s="154"/>
      <c r="D410" s="155"/>
      <c r="E410" s="238"/>
      <c r="F410" s="239">
        <f t="shared" si="5"/>
        <v>0</v>
      </c>
      <c r="G410" s="136"/>
    </row>
    <row r="411" spans="1:7" x14ac:dyDescent="0.2">
      <c r="A411" s="198"/>
      <c r="B411" s="177" t="s">
        <v>636</v>
      </c>
      <c r="C411" s="154"/>
      <c r="D411" s="155"/>
      <c r="E411" s="238"/>
      <c r="F411" s="239">
        <f t="shared" si="5"/>
        <v>0</v>
      </c>
      <c r="G411" s="136"/>
    </row>
    <row r="412" spans="1:7" ht="36" x14ac:dyDescent="0.2">
      <c r="A412" s="198">
        <v>0.35000000000000014</v>
      </c>
      <c r="B412" s="165" t="s">
        <v>637</v>
      </c>
      <c r="C412" s="154">
        <v>155</v>
      </c>
      <c r="D412" s="155" t="s">
        <v>359</v>
      </c>
      <c r="E412" s="167"/>
      <c r="F412" s="157">
        <f t="shared" si="5"/>
        <v>0</v>
      </c>
      <c r="G412" s="136"/>
    </row>
    <row r="413" spans="1:7" ht="36" x14ac:dyDescent="0.2">
      <c r="A413" s="198">
        <v>0.36000000000000015</v>
      </c>
      <c r="B413" s="165" t="s">
        <v>638</v>
      </c>
      <c r="C413" s="154">
        <v>586</v>
      </c>
      <c r="D413" s="155" t="s">
        <v>359</v>
      </c>
      <c r="E413" s="167"/>
      <c r="F413" s="157">
        <f t="shared" ref="F413:F476" si="6">C413*E413</f>
        <v>0</v>
      </c>
      <c r="G413" s="136"/>
    </row>
    <row r="414" spans="1:7" ht="36" x14ac:dyDescent="0.2">
      <c r="A414" s="198">
        <v>0.37000000000000016</v>
      </c>
      <c r="B414" s="165" t="s">
        <v>639</v>
      </c>
      <c r="C414" s="154">
        <v>39</v>
      </c>
      <c r="D414" s="155" t="s">
        <v>359</v>
      </c>
      <c r="E414" s="167"/>
      <c r="F414" s="157">
        <f t="shared" si="6"/>
        <v>0</v>
      </c>
      <c r="G414" s="136"/>
    </row>
    <row r="415" spans="1:7" ht="36" x14ac:dyDescent="0.2">
      <c r="A415" s="198">
        <v>0.38000000000000017</v>
      </c>
      <c r="B415" s="165" t="s">
        <v>640</v>
      </c>
      <c r="C415" s="154">
        <v>293</v>
      </c>
      <c r="D415" s="155" t="s">
        <v>359</v>
      </c>
      <c r="E415" s="167"/>
      <c r="F415" s="157">
        <f t="shared" si="6"/>
        <v>0</v>
      </c>
      <c r="G415" s="136"/>
    </row>
    <row r="416" spans="1:7" x14ac:dyDescent="0.2">
      <c r="A416" s="198"/>
      <c r="B416" s="165"/>
      <c r="C416" s="154"/>
      <c r="D416" s="155"/>
      <c r="E416" s="238"/>
      <c r="F416" s="239">
        <f t="shared" si="6"/>
        <v>0</v>
      </c>
      <c r="G416" s="136"/>
    </row>
    <row r="417" spans="1:7" x14ac:dyDescent="0.2">
      <c r="A417" s="198"/>
      <c r="B417" s="177" t="s">
        <v>641</v>
      </c>
      <c r="C417" s="154"/>
      <c r="D417" s="155"/>
      <c r="E417" s="238"/>
      <c r="F417" s="239">
        <f t="shared" si="6"/>
        <v>0</v>
      </c>
      <c r="G417" s="136"/>
    </row>
    <row r="418" spans="1:7" x14ac:dyDescent="0.2">
      <c r="A418" s="198">
        <v>0.39000000000000018</v>
      </c>
      <c r="B418" s="165" t="s">
        <v>642</v>
      </c>
      <c r="C418" s="154">
        <v>1</v>
      </c>
      <c r="D418" s="155" t="s">
        <v>196</v>
      </c>
      <c r="E418" s="167"/>
      <c r="F418" s="157">
        <f t="shared" si="6"/>
        <v>0</v>
      </c>
      <c r="G418" s="136"/>
    </row>
    <row r="419" spans="1:7" x14ac:dyDescent="0.2">
      <c r="A419" s="198"/>
      <c r="B419" s="165"/>
      <c r="C419" s="154"/>
      <c r="D419" s="155"/>
      <c r="E419" s="238"/>
      <c r="F419" s="239">
        <f t="shared" si="6"/>
        <v>0</v>
      </c>
      <c r="G419" s="136"/>
    </row>
    <row r="420" spans="1:7" x14ac:dyDescent="0.2">
      <c r="A420" s="198"/>
      <c r="B420" s="165" t="s">
        <v>643</v>
      </c>
      <c r="C420" s="154"/>
      <c r="D420" s="155"/>
      <c r="E420" s="238"/>
      <c r="F420" s="239">
        <f t="shared" si="6"/>
        <v>0</v>
      </c>
      <c r="G420" s="136"/>
    </row>
    <row r="421" spans="1:7" x14ac:dyDescent="0.2">
      <c r="A421" s="198">
        <v>0.40000000000000019</v>
      </c>
      <c r="B421" s="165" t="s">
        <v>644</v>
      </c>
      <c r="C421" s="154">
        <v>3552</v>
      </c>
      <c r="D421" s="155" t="s">
        <v>355</v>
      </c>
      <c r="E421" s="167"/>
      <c r="F421" s="157">
        <f t="shared" si="6"/>
        <v>0</v>
      </c>
      <c r="G421" s="136"/>
    </row>
    <row r="422" spans="1:7" x14ac:dyDescent="0.2">
      <c r="A422" s="198"/>
      <c r="B422" s="165"/>
      <c r="C422" s="154"/>
      <c r="D422" s="155"/>
      <c r="E422" s="238"/>
      <c r="F422" s="239">
        <f t="shared" si="6"/>
        <v>0</v>
      </c>
      <c r="G422" s="136"/>
    </row>
    <row r="423" spans="1:7" x14ac:dyDescent="0.2">
      <c r="A423" s="198"/>
      <c r="B423" s="165"/>
      <c r="C423" s="154"/>
      <c r="D423" s="155"/>
      <c r="E423" s="238"/>
      <c r="F423" s="239">
        <f t="shared" si="6"/>
        <v>0</v>
      </c>
      <c r="G423" s="136"/>
    </row>
    <row r="424" spans="1:7" x14ac:dyDescent="0.2">
      <c r="A424" s="198">
        <v>5.9</v>
      </c>
      <c r="B424" s="165" t="s">
        <v>645</v>
      </c>
      <c r="C424" s="154"/>
      <c r="D424" s="155"/>
      <c r="E424" s="238"/>
      <c r="F424" s="239">
        <f t="shared" si="6"/>
        <v>0</v>
      </c>
      <c r="G424" s="136"/>
    </row>
    <row r="425" spans="1:7" x14ac:dyDescent="0.2">
      <c r="A425" s="198">
        <v>0.1</v>
      </c>
      <c r="B425" s="165" t="s">
        <v>646</v>
      </c>
      <c r="C425" s="154">
        <v>1</v>
      </c>
      <c r="D425" s="155" t="s">
        <v>351</v>
      </c>
      <c r="E425" s="167"/>
      <c r="F425" s="157">
        <f t="shared" si="6"/>
        <v>0</v>
      </c>
      <c r="G425" s="136"/>
    </row>
    <row r="426" spans="1:7" ht="24" x14ac:dyDescent="0.2">
      <c r="A426" s="198">
        <v>0.2</v>
      </c>
      <c r="B426" s="165" t="s">
        <v>647</v>
      </c>
      <c r="C426" s="154">
        <v>1</v>
      </c>
      <c r="D426" s="155" t="s">
        <v>196</v>
      </c>
      <c r="E426" s="167"/>
      <c r="F426" s="157">
        <f t="shared" si="6"/>
        <v>0</v>
      </c>
      <c r="G426" s="136"/>
    </row>
    <row r="427" spans="1:7" x14ac:dyDescent="0.2">
      <c r="A427" s="198"/>
      <c r="B427" s="165"/>
      <c r="C427" s="154"/>
      <c r="D427" s="155"/>
      <c r="E427" s="238"/>
      <c r="F427" s="239">
        <f t="shared" si="6"/>
        <v>0</v>
      </c>
      <c r="G427" s="136"/>
    </row>
    <row r="428" spans="1:7" x14ac:dyDescent="0.2">
      <c r="A428" s="203">
        <v>5.0999999999999996</v>
      </c>
      <c r="B428" s="177" t="s">
        <v>648</v>
      </c>
      <c r="C428" s="154">
        <v>0</v>
      </c>
      <c r="D428" s="155">
        <v>0</v>
      </c>
      <c r="E428" s="238"/>
      <c r="F428" s="239">
        <f t="shared" si="6"/>
        <v>0</v>
      </c>
      <c r="G428" s="136"/>
    </row>
    <row r="429" spans="1:7" x14ac:dyDescent="0.2">
      <c r="A429" s="198"/>
      <c r="B429" s="165"/>
      <c r="C429" s="154"/>
      <c r="D429" s="155"/>
      <c r="E429" s="238"/>
      <c r="F429" s="239">
        <f t="shared" si="6"/>
        <v>0</v>
      </c>
      <c r="G429" s="136"/>
    </row>
    <row r="430" spans="1:7" x14ac:dyDescent="0.2">
      <c r="A430" s="203">
        <v>5.1100000000000003</v>
      </c>
      <c r="B430" s="177" t="s">
        <v>649</v>
      </c>
      <c r="C430" s="154"/>
      <c r="D430" s="155"/>
      <c r="E430" s="238"/>
      <c r="F430" s="239">
        <f t="shared" si="6"/>
        <v>0</v>
      </c>
      <c r="G430" s="136"/>
    </row>
    <row r="431" spans="1:7" x14ac:dyDescent="0.2">
      <c r="A431" s="198"/>
      <c r="B431" s="165"/>
      <c r="C431" s="154"/>
      <c r="D431" s="155"/>
      <c r="E431" s="238"/>
      <c r="F431" s="239">
        <f t="shared" si="6"/>
        <v>0</v>
      </c>
      <c r="G431" s="136"/>
    </row>
    <row r="432" spans="1:7" x14ac:dyDescent="0.2">
      <c r="A432" s="198"/>
      <c r="B432" s="177" t="s">
        <v>650</v>
      </c>
      <c r="C432" s="154"/>
      <c r="D432" s="155"/>
      <c r="E432" s="238"/>
      <c r="F432" s="239">
        <f t="shared" si="6"/>
        <v>0</v>
      </c>
      <c r="G432" s="136"/>
    </row>
    <row r="433" spans="1:7" x14ac:dyDescent="0.2">
      <c r="A433" s="198">
        <v>0.1</v>
      </c>
      <c r="B433" s="165" t="s">
        <v>650</v>
      </c>
      <c r="C433" s="154">
        <v>3552</v>
      </c>
      <c r="D433" s="155" t="s">
        <v>355</v>
      </c>
      <c r="E433" s="167"/>
      <c r="F433" s="157">
        <f t="shared" si="6"/>
        <v>0</v>
      </c>
      <c r="G433" s="136"/>
    </row>
    <row r="434" spans="1:7" x14ac:dyDescent="0.2">
      <c r="A434" s="198"/>
      <c r="B434" s="165"/>
      <c r="C434" s="154"/>
      <c r="D434" s="155"/>
      <c r="E434" s="238"/>
      <c r="F434" s="239">
        <f t="shared" si="6"/>
        <v>0</v>
      </c>
      <c r="G434" s="136"/>
    </row>
    <row r="435" spans="1:7" x14ac:dyDescent="0.2">
      <c r="A435" s="198"/>
      <c r="B435" s="177" t="s">
        <v>651</v>
      </c>
      <c r="C435" s="154"/>
      <c r="D435" s="155"/>
      <c r="E435" s="238"/>
      <c r="F435" s="239">
        <f t="shared" si="6"/>
        <v>0</v>
      </c>
      <c r="G435" s="136"/>
    </row>
    <row r="436" spans="1:7" x14ac:dyDescent="0.2">
      <c r="A436" s="198">
        <v>0.2</v>
      </c>
      <c r="B436" s="165" t="s">
        <v>652</v>
      </c>
      <c r="C436" s="154"/>
      <c r="D436" s="155"/>
      <c r="E436" s="238"/>
      <c r="F436" s="239">
        <f t="shared" si="6"/>
        <v>0</v>
      </c>
      <c r="G436" s="136"/>
    </row>
    <row r="437" spans="1:7" x14ac:dyDescent="0.2">
      <c r="A437" s="198">
        <v>0.3</v>
      </c>
      <c r="B437" s="165" t="s">
        <v>653</v>
      </c>
      <c r="C437" s="154">
        <v>1</v>
      </c>
      <c r="D437" s="155" t="s">
        <v>351</v>
      </c>
      <c r="E437" s="167"/>
      <c r="F437" s="157">
        <f t="shared" si="6"/>
        <v>0</v>
      </c>
      <c r="G437" s="136"/>
    </row>
    <row r="438" spans="1:7" x14ac:dyDescent="0.2">
      <c r="A438" s="198">
        <v>0.4</v>
      </c>
      <c r="B438" s="165" t="s">
        <v>654</v>
      </c>
      <c r="C438" s="154">
        <v>1</v>
      </c>
      <c r="D438" s="155" t="s">
        <v>351</v>
      </c>
      <c r="E438" s="167"/>
      <c r="F438" s="157">
        <f t="shared" si="6"/>
        <v>0</v>
      </c>
      <c r="G438" s="136"/>
    </row>
    <row r="439" spans="1:7" ht="24" x14ac:dyDescent="0.2">
      <c r="A439" s="198">
        <v>0.5</v>
      </c>
      <c r="B439" s="165" t="s">
        <v>655</v>
      </c>
      <c r="C439" s="154">
        <v>1</v>
      </c>
      <c r="D439" s="155" t="s">
        <v>351</v>
      </c>
      <c r="E439" s="167"/>
      <c r="F439" s="157">
        <f t="shared" si="6"/>
        <v>0</v>
      </c>
      <c r="G439" s="136"/>
    </row>
    <row r="440" spans="1:7" x14ac:dyDescent="0.2">
      <c r="A440" s="198">
        <v>0.6</v>
      </c>
      <c r="B440" s="165" t="s">
        <v>656</v>
      </c>
      <c r="C440" s="154">
        <v>1</v>
      </c>
      <c r="D440" s="155" t="s">
        <v>351</v>
      </c>
      <c r="E440" s="167"/>
      <c r="F440" s="157">
        <f t="shared" si="6"/>
        <v>0</v>
      </c>
      <c r="G440" s="136"/>
    </row>
    <row r="441" spans="1:7" x14ac:dyDescent="0.2">
      <c r="A441" s="198"/>
      <c r="B441" s="165"/>
      <c r="C441" s="154"/>
      <c r="D441" s="155"/>
      <c r="E441" s="238"/>
      <c r="F441" s="239">
        <f t="shared" si="6"/>
        <v>0</v>
      </c>
      <c r="G441" s="136"/>
    </row>
    <row r="442" spans="1:7" x14ac:dyDescent="0.2">
      <c r="A442" s="198"/>
      <c r="B442" s="177" t="s">
        <v>657</v>
      </c>
      <c r="C442" s="154"/>
      <c r="D442" s="155"/>
      <c r="E442" s="238"/>
      <c r="F442" s="239">
        <f t="shared" si="6"/>
        <v>0</v>
      </c>
      <c r="G442" s="136"/>
    </row>
    <row r="443" spans="1:7" ht="24" x14ac:dyDescent="0.2">
      <c r="A443" s="198">
        <v>0.7</v>
      </c>
      <c r="B443" s="165" t="s">
        <v>658</v>
      </c>
      <c r="C443" s="154">
        <v>2278</v>
      </c>
      <c r="D443" s="155" t="s">
        <v>355</v>
      </c>
      <c r="E443" s="167"/>
      <c r="F443" s="157">
        <f t="shared" si="6"/>
        <v>0</v>
      </c>
      <c r="G443" s="136"/>
    </row>
    <row r="444" spans="1:7" ht="24" x14ac:dyDescent="0.2">
      <c r="A444" s="198">
        <v>0.8</v>
      </c>
      <c r="B444" s="165" t="s">
        <v>659</v>
      </c>
      <c r="C444" s="154">
        <v>1274</v>
      </c>
      <c r="D444" s="155" t="s">
        <v>355</v>
      </c>
      <c r="E444" s="167"/>
      <c r="F444" s="157">
        <f t="shared" si="6"/>
        <v>0</v>
      </c>
      <c r="G444" s="136"/>
    </row>
    <row r="445" spans="1:7" x14ac:dyDescent="0.2">
      <c r="A445" s="198"/>
      <c r="B445" s="165"/>
      <c r="C445" s="154"/>
      <c r="D445" s="155"/>
      <c r="E445" s="238"/>
      <c r="F445" s="239">
        <f t="shared" si="6"/>
        <v>0</v>
      </c>
      <c r="G445" s="136"/>
    </row>
    <row r="446" spans="1:7" x14ac:dyDescent="0.2">
      <c r="A446" s="203">
        <v>5.12</v>
      </c>
      <c r="B446" s="177" t="s">
        <v>660</v>
      </c>
      <c r="C446" s="154"/>
      <c r="D446" s="155"/>
      <c r="E446" s="238"/>
      <c r="F446" s="239">
        <f t="shared" si="6"/>
        <v>0</v>
      </c>
      <c r="G446" s="136"/>
    </row>
    <row r="447" spans="1:7" ht="24" x14ac:dyDescent="0.2">
      <c r="A447" s="198"/>
      <c r="B447" s="177" t="s">
        <v>661</v>
      </c>
      <c r="C447" s="154"/>
      <c r="D447" s="155"/>
      <c r="E447" s="238"/>
      <c r="F447" s="239">
        <f t="shared" si="6"/>
        <v>0</v>
      </c>
      <c r="G447" s="136"/>
    </row>
    <row r="448" spans="1:7" x14ac:dyDescent="0.2">
      <c r="A448" s="198">
        <v>0.1</v>
      </c>
      <c r="B448" s="165" t="s">
        <v>662</v>
      </c>
      <c r="C448" s="154">
        <v>1</v>
      </c>
      <c r="D448" s="155" t="s">
        <v>663</v>
      </c>
      <c r="E448" s="167"/>
      <c r="F448" s="157">
        <f t="shared" si="6"/>
        <v>0</v>
      </c>
      <c r="G448" s="136"/>
    </row>
    <row r="449" spans="1:7" x14ac:dyDescent="0.2">
      <c r="A449" s="198">
        <v>0.2</v>
      </c>
      <c r="B449" s="165" t="s">
        <v>664</v>
      </c>
      <c r="C449" s="154">
        <v>28</v>
      </c>
      <c r="D449" s="155" t="s">
        <v>663</v>
      </c>
      <c r="E449" s="167"/>
      <c r="F449" s="157">
        <f t="shared" si="6"/>
        <v>0</v>
      </c>
      <c r="G449" s="136"/>
    </row>
    <row r="450" spans="1:7" x14ac:dyDescent="0.2">
      <c r="A450" s="198">
        <v>0.3</v>
      </c>
      <c r="B450" s="165" t="s">
        <v>665</v>
      </c>
      <c r="C450" s="154">
        <v>36</v>
      </c>
      <c r="D450" s="155" t="s">
        <v>663</v>
      </c>
      <c r="E450" s="167"/>
      <c r="F450" s="157">
        <f t="shared" si="6"/>
        <v>0</v>
      </c>
      <c r="G450" s="136"/>
    </row>
    <row r="451" spans="1:7" x14ac:dyDescent="0.2">
      <c r="A451" s="198">
        <v>0.4</v>
      </c>
      <c r="B451" s="165" t="s">
        <v>666</v>
      </c>
      <c r="C451" s="154">
        <v>13</v>
      </c>
      <c r="D451" s="155" t="s">
        <v>663</v>
      </c>
      <c r="E451" s="167"/>
      <c r="F451" s="157">
        <f t="shared" si="6"/>
        <v>0</v>
      </c>
      <c r="G451" s="136"/>
    </row>
    <row r="452" spans="1:7" x14ac:dyDescent="0.2">
      <c r="A452" s="198">
        <v>0.5</v>
      </c>
      <c r="B452" s="165" t="s">
        <v>667</v>
      </c>
      <c r="C452" s="154">
        <v>16</v>
      </c>
      <c r="D452" s="155" t="s">
        <v>663</v>
      </c>
      <c r="E452" s="167"/>
      <c r="F452" s="157">
        <f t="shared" si="6"/>
        <v>0</v>
      </c>
      <c r="G452" s="136"/>
    </row>
    <row r="453" spans="1:7" x14ac:dyDescent="0.2">
      <c r="A453" s="198">
        <v>0.6</v>
      </c>
      <c r="B453" s="165" t="s">
        <v>668</v>
      </c>
      <c r="C453" s="154">
        <v>11</v>
      </c>
      <c r="D453" s="155" t="s">
        <v>663</v>
      </c>
      <c r="E453" s="167"/>
      <c r="F453" s="157">
        <f t="shared" si="6"/>
        <v>0</v>
      </c>
      <c r="G453" s="136"/>
    </row>
    <row r="454" spans="1:7" x14ac:dyDescent="0.2">
      <c r="A454" s="198">
        <v>0.7</v>
      </c>
      <c r="B454" s="165" t="s">
        <v>669</v>
      </c>
      <c r="C454" s="154">
        <v>4</v>
      </c>
      <c r="D454" s="155" t="s">
        <v>663</v>
      </c>
      <c r="E454" s="167"/>
      <c r="F454" s="157">
        <f t="shared" si="6"/>
        <v>0</v>
      </c>
      <c r="G454" s="136"/>
    </row>
    <row r="455" spans="1:7" x14ac:dyDescent="0.2">
      <c r="A455" s="198">
        <v>0.8</v>
      </c>
      <c r="B455" s="165" t="s">
        <v>670</v>
      </c>
      <c r="C455" s="154">
        <v>1</v>
      </c>
      <c r="D455" s="155" t="s">
        <v>196</v>
      </c>
      <c r="E455" s="167"/>
      <c r="F455" s="157">
        <f t="shared" si="6"/>
        <v>0</v>
      </c>
      <c r="G455" s="136"/>
    </row>
    <row r="456" spans="1:7" x14ac:dyDescent="0.2">
      <c r="A456" s="198"/>
      <c r="B456" s="165"/>
      <c r="C456" s="154"/>
      <c r="D456" s="155"/>
      <c r="E456" s="238"/>
      <c r="F456" s="239">
        <f t="shared" si="6"/>
        <v>0</v>
      </c>
      <c r="G456" s="136"/>
    </row>
    <row r="457" spans="1:7" x14ac:dyDescent="0.2">
      <c r="A457" s="198"/>
      <c r="B457" s="177" t="s">
        <v>671</v>
      </c>
      <c r="C457" s="154"/>
      <c r="D457" s="155"/>
      <c r="E457" s="238"/>
      <c r="F457" s="239">
        <f t="shared" si="6"/>
        <v>0</v>
      </c>
      <c r="G457" s="136"/>
    </row>
    <row r="458" spans="1:7" ht="24" x14ac:dyDescent="0.2">
      <c r="A458" s="198">
        <v>0.9</v>
      </c>
      <c r="B458" s="165" t="s">
        <v>672</v>
      </c>
      <c r="C458" s="154">
        <v>22</v>
      </c>
      <c r="D458" s="155" t="s">
        <v>351</v>
      </c>
      <c r="E458" s="167"/>
      <c r="F458" s="157">
        <f t="shared" si="6"/>
        <v>0</v>
      </c>
      <c r="G458" s="136"/>
    </row>
    <row r="459" spans="1:7" x14ac:dyDescent="0.2">
      <c r="A459" s="198">
        <v>0.1</v>
      </c>
      <c r="B459" s="165" t="s">
        <v>673</v>
      </c>
      <c r="C459" s="154">
        <v>1</v>
      </c>
      <c r="D459" s="155" t="s">
        <v>196</v>
      </c>
      <c r="E459" s="167"/>
      <c r="F459" s="157">
        <f t="shared" si="6"/>
        <v>0</v>
      </c>
      <c r="G459" s="136"/>
    </row>
    <row r="460" spans="1:7" x14ac:dyDescent="0.2">
      <c r="A460" s="198">
        <v>0.11</v>
      </c>
      <c r="B460" s="165" t="s">
        <v>674</v>
      </c>
      <c r="C460" s="154">
        <v>1</v>
      </c>
      <c r="D460" s="155" t="s">
        <v>351</v>
      </c>
      <c r="E460" s="167"/>
      <c r="F460" s="157">
        <f t="shared" si="6"/>
        <v>0</v>
      </c>
      <c r="G460" s="136"/>
    </row>
    <row r="461" spans="1:7" x14ac:dyDescent="0.2">
      <c r="A461" s="198"/>
      <c r="B461" s="165"/>
      <c r="C461" s="154"/>
      <c r="D461" s="155"/>
      <c r="E461" s="238"/>
      <c r="F461" s="239">
        <f t="shared" si="6"/>
        <v>0</v>
      </c>
      <c r="G461" s="136"/>
    </row>
    <row r="462" spans="1:7" x14ac:dyDescent="0.2">
      <c r="A462" s="198"/>
      <c r="B462" s="177" t="s">
        <v>675</v>
      </c>
      <c r="C462" s="154"/>
      <c r="D462" s="155"/>
      <c r="E462" s="238"/>
      <c r="F462" s="239">
        <f t="shared" si="6"/>
        <v>0</v>
      </c>
      <c r="G462" s="136"/>
    </row>
    <row r="463" spans="1:7" x14ac:dyDescent="0.2">
      <c r="A463" s="198">
        <v>0.12</v>
      </c>
      <c r="B463" s="165" t="s">
        <v>676</v>
      </c>
      <c r="C463" s="154">
        <v>0</v>
      </c>
      <c r="D463" s="155">
        <v>0</v>
      </c>
      <c r="E463" s="238"/>
      <c r="F463" s="239">
        <f t="shared" si="6"/>
        <v>0</v>
      </c>
      <c r="G463" s="136"/>
    </row>
    <row r="464" spans="1:7" x14ac:dyDescent="0.2">
      <c r="A464" s="198"/>
      <c r="B464" s="165"/>
      <c r="C464" s="154"/>
      <c r="D464" s="155"/>
      <c r="E464" s="238"/>
      <c r="F464" s="239">
        <f t="shared" si="6"/>
        <v>0</v>
      </c>
      <c r="G464" s="136"/>
    </row>
    <row r="465" spans="1:7" x14ac:dyDescent="0.2">
      <c r="A465" s="198"/>
      <c r="B465" s="177" t="s">
        <v>677</v>
      </c>
      <c r="C465" s="154"/>
      <c r="D465" s="155"/>
      <c r="E465" s="238"/>
      <c r="F465" s="239">
        <f t="shared" si="6"/>
        <v>0</v>
      </c>
      <c r="G465" s="136"/>
    </row>
    <row r="466" spans="1:7" x14ac:dyDescent="0.2">
      <c r="A466" s="198">
        <v>0.13</v>
      </c>
      <c r="B466" s="165" t="s">
        <v>678</v>
      </c>
      <c r="C466" s="154">
        <v>3552</v>
      </c>
      <c r="D466" s="155" t="s">
        <v>355</v>
      </c>
      <c r="E466" s="167"/>
      <c r="F466" s="157">
        <f t="shared" si="6"/>
        <v>0</v>
      </c>
      <c r="G466" s="136"/>
    </row>
    <row r="467" spans="1:7" x14ac:dyDescent="0.2">
      <c r="A467" s="198">
        <v>0.14000000000000001</v>
      </c>
      <c r="B467" s="165" t="s">
        <v>679</v>
      </c>
      <c r="C467" s="154">
        <v>0</v>
      </c>
      <c r="D467" s="155">
        <v>0</v>
      </c>
      <c r="E467" s="238"/>
      <c r="F467" s="239">
        <f t="shared" si="6"/>
        <v>0</v>
      </c>
      <c r="G467" s="136"/>
    </row>
    <row r="468" spans="1:7" x14ac:dyDescent="0.2">
      <c r="A468" s="198"/>
      <c r="B468" s="165"/>
      <c r="C468" s="154"/>
      <c r="D468" s="155"/>
      <c r="E468" s="238"/>
      <c r="F468" s="239">
        <f t="shared" si="6"/>
        <v>0</v>
      </c>
      <c r="G468" s="136"/>
    </row>
    <row r="469" spans="1:7" x14ac:dyDescent="0.2">
      <c r="A469" s="198">
        <v>5.13</v>
      </c>
      <c r="B469" s="177" t="s">
        <v>680</v>
      </c>
      <c r="C469" s="154"/>
      <c r="D469" s="155"/>
      <c r="E469" s="238"/>
      <c r="F469" s="239">
        <f t="shared" si="6"/>
        <v>0</v>
      </c>
      <c r="G469" s="136"/>
    </row>
    <row r="470" spans="1:7" x14ac:dyDescent="0.2">
      <c r="A470" s="198"/>
      <c r="B470" s="165"/>
      <c r="C470" s="154"/>
      <c r="D470" s="155"/>
      <c r="E470" s="238"/>
      <c r="F470" s="239">
        <f t="shared" si="6"/>
        <v>0</v>
      </c>
      <c r="G470" s="136"/>
    </row>
    <row r="471" spans="1:7" x14ac:dyDescent="0.2">
      <c r="A471" s="198"/>
      <c r="B471" s="177" t="s">
        <v>681</v>
      </c>
      <c r="C471" s="154"/>
      <c r="D471" s="155"/>
      <c r="E471" s="238"/>
      <c r="F471" s="239">
        <f t="shared" si="6"/>
        <v>0</v>
      </c>
      <c r="G471" s="136"/>
    </row>
    <row r="472" spans="1:7" ht="36" x14ac:dyDescent="0.2">
      <c r="A472" s="198">
        <v>0.1</v>
      </c>
      <c r="B472" s="165" t="s">
        <v>682</v>
      </c>
      <c r="C472" s="154">
        <v>1</v>
      </c>
      <c r="D472" s="155" t="s">
        <v>196</v>
      </c>
      <c r="E472" s="167"/>
      <c r="F472" s="157">
        <f t="shared" si="6"/>
        <v>0</v>
      </c>
      <c r="G472" s="136"/>
    </row>
    <row r="473" spans="1:7" ht="48" x14ac:dyDescent="0.2">
      <c r="A473" s="198">
        <v>0.2</v>
      </c>
      <c r="B473" s="165" t="s">
        <v>683</v>
      </c>
      <c r="C473" s="154">
        <v>1</v>
      </c>
      <c r="D473" s="155" t="s">
        <v>196</v>
      </c>
      <c r="E473" s="167"/>
      <c r="F473" s="157">
        <f t="shared" si="6"/>
        <v>0</v>
      </c>
      <c r="G473" s="136"/>
    </row>
    <row r="474" spans="1:7" ht="36" x14ac:dyDescent="0.2">
      <c r="A474" s="198">
        <v>0.3</v>
      </c>
      <c r="B474" s="165" t="s">
        <v>684</v>
      </c>
      <c r="C474" s="154">
        <v>70</v>
      </c>
      <c r="D474" s="155" t="s">
        <v>359</v>
      </c>
      <c r="E474" s="167"/>
      <c r="F474" s="157">
        <f t="shared" si="6"/>
        <v>0</v>
      </c>
      <c r="G474" s="136"/>
    </row>
    <row r="475" spans="1:7" ht="24" x14ac:dyDescent="0.2">
      <c r="A475" s="198">
        <v>0.4</v>
      </c>
      <c r="B475" s="165" t="s">
        <v>685</v>
      </c>
      <c r="C475" s="154">
        <v>4</v>
      </c>
      <c r="D475" s="155" t="s">
        <v>351</v>
      </c>
      <c r="E475" s="167"/>
      <c r="F475" s="157">
        <f t="shared" si="6"/>
        <v>0</v>
      </c>
      <c r="G475" s="136"/>
    </row>
    <row r="476" spans="1:7" x14ac:dyDescent="0.2">
      <c r="A476" s="198"/>
      <c r="B476" s="165"/>
      <c r="C476" s="154"/>
      <c r="D476" s="155"/>
      <c r="E476" s="238"/>
      <c r="F476" s="239">
        <f t="shared" si="6"/>
        <v>0</v>
      </c>
      <c r="G476" s="136"/>
    </row>
    <row r="477" spans="1:7" x14ac:dyDescent="0.2">
      <c r="A477" s="198"/>
      <c r="B477" s="177" t="s">
        <v>686</v>
      </c>
      <c r="C477" s="154"/>
      <c r="D477" s="155"/>
      <c r="E477" s="238"/>
      <c r="F477" s="239">
        <f t="shared" ref="F477:F494" si="7">C477*E477</f>
        <v>0</v>
      </c>
      <c r="G477" s="136"/>
    </row>
    <row r="478" spans="1:7" ht="24" x14ac:dyDescent="0.2">
      <c r="A478" s="198">
        <v>0.5</v>
      </c>
      <c r="B478" s="165" t="s">
        <v>687</v>
      </c>
      <c r="C478" s="154">
        <v>300</v>
      </c>
      <c r="D478" s="155" t="s">
        <v>355</v>
      </c>
      <c r="E478" s="167"/>
      <c r="F478" s="157">
        <f t="shared" si="7"/>
        <v>0</v>
      </c>
      <c r="G478" s="136"/>
    </row>
    <row r="479" spans="1:7" x14ac:dyDescent="0.2">
      <c r="A479" s="198">
        <v>0.6</v>
      </c>
      <c r="B479" s="165" t="s">
        <v>688</v>
      </c>
      <c r="C479" s="154">
        <v>1</v>
      </c>
      <c r="D479" s="155" t="s">
        <v>196</v>
      </c>
      <c r="E479" s="167"/>
      <c r="F479" s="157">
        <f t="shared" si="7"/>
        <v>0</v>
      </c>
      <c r="G479" s="136"/>
    </row>
    <row r="480" spans="1:7" x14ac:dyDescent="0.2">
      <c r="A480" s="198"/>
      <c r="B480" s="165"/>
      <c r="C480" s="154"/>
      <c r="D480" s="155"/>
      <c r="E480" s="238"/>
      <c r="F480" s="239">
        <f t="shared" si="7"/>
        <v>0</v>
      </c>
      <c r="G480" s="136"/>
    </row>
    <row r="481" spans="1:7" x14ac:dyDescent="0.2">
      <c r="A481" s="198"/>
      <c r="B481" s="165"/>
      <c r="C481" s="154"/>
      <c r="D481" s="155"/>
      <c r="E481" s="238"/>
      <c r="F481" s="239">
        <f t="shared" si="7"/>
        <v>0</v>
      </c>
      <c r="G481" s="136"/>
    </row>
    <row r="482" spans="1:7" x14ac:dyDescent="0.2">
      <c r="A482" s="198"/>
      <c r="B482" s="165"/>
      <c r="C482" s="154"/>
      <c r="D482" s="155"/>
      <c r="E482" s="238"/>
      <c r="F482" s="239">
        <f t="shared" si="7"/>
        <v>0</v>
      </c>
      <c r="G482" s="136"/>
    </row>
    <row r="483" spans="1:7" x14ac:dyDescent="0.2">
      <c r="A483" s="198"/>
      <c r="B483" s="165"/>
      <c r="C483" s="154"/>
      <c r="D483" s="155"/>
      <c r="E483" s="238"/>
      <c r="F483" s="239">
        <f t="shared" si="7"/>
        <v>0</v>
      </c>
      <c r="G483" s="136"/>
    </row>
    <row r="484" spans="1:7" x14ac:dyDescent="0.2">
      <c r="A484" s="196">
        <v>6</v>
      </c>
      <c r="B484" s="183" t="s">
        <v>178</v>
      </c>
      <c r="C484" s="154"/>
      <c r="D484" s="155"/>
      <c r="E484" s="238"/>
      <c r="F484" s="239">
        <f t="shared" si="7"/>
        <v>0</v>
      </c>
      <c r="G484" s="136"/>
    </row>
    <row r="485" spans="1:7" x14ac:dyDescent="0.2">
      <c r="A485" s="166">
        <v>6.1</v>
      </c>
      <c r="B485" s="185" t="s">
        <v>215</v>
      </c>
      <c r="C485" s="150"/>
      <c r="D485" s="151"/>
      <c r="E485" s="167"/>
      <c r="F485" s="157">
        <f t="shared" si="7"/>
        <v>0</v>
      </c>
      <c r="G485" s="138"/>
    </row>
    <row r="486" spans="1:7" x14ac:dyDescent="0.2">
      <c r="A486" s="196">
        <v>7</v>
      </c>
      <c r="B486" s="183" t="s">
        <v>179</v>
      </c>
      <c r="C486" s="154"/>
      <c r="D486" s="155"/>
      <c r="E486" s="238"/>
      <c r="F486" s="239">
        <f t="shared" si="7"/>
        <v>0</v>
      </c>
      <c r="G486" s="136"/>
    </row>
    <row r="487" spans="1:7" x14ac:dyDescent="0.2">
      <c r="A487" s="166"/>
      <c r="B487" s="185"/>
      <c r="C487" s="150"/>
      <c r="D487" s="151"/>
      <c r="E487" s="238"/>
      <c r="F487" s="239">
        <f t="shared" si="7"/>
        <v>0</v>
      </c>
      <c r="G487" s="152"/>
    </row>
    <row r="488" spans="1:7" x14ac:dyDescent="0.2">
      <c r="A488" s="196">
        <v>8</v>
      </c>
      <c r="B488" s="183" t="s">
        <v>180</v>
      </c>
      <c r="C488" s="154"/>
      <c r="D488" s="155"/>
      <c r="E488" s="167"/>
      <c r="F488" s="157">
        <f t="shared" si="7"/>
        <v>0</v>
      </c>
      <c r="G488" s="136"/>
    </row>
    <row r="489" spans="1:7" ht="36" x14ac:dyDescent="0.2">
      <c r="A489" s="166">
        <v>0.1</v>
      </c>
      <c r="B489" s="185" t="s">
        <v>455</v>
      </c>
      <c r="C489" s="150">
        <v>182.74199999999999</v>
      </c>
      <c r="D489" s="151" t="s">
        <v>359</v>
      </c>
      <c r="E489" s="167"/>
      <c r="F489" s="157">
        <f t="shared" si="7"/>
        <v>0</v>
      </c>
      <c r="G489" s="136"/>
    </row>
    <row r="490" spans="1:7" ht="36" x14ac:dyDescent="0.2">
      <c r="A490" s="166">
        <v>0.2</v>
      </c>
      <c r="B490" s="186" t="s">
        <v>748</v>
      </c>
      <c r="C490" s="150">
        <v>47.5</v>
      </c>
      <c r="D490" s="151" t="s">
        <v>359</v>
      </c>
      <c r="E490" s="167"/>
      <c r="F490" s="157">
        <f t="shared" si="7"/>
        <v>0</v>
      </c>
      <c r="G490" s="136"/>
    </row>
    <row r="491" spans="1:7" ht="24" x14ac:dyDescent="0.2">
      <c r="A491" s="166">
        <v>0.3</v>
      </c>
      <c r="B491" s="186" t="s">
        <v>456</v>
      </c>
      <c r="C491" s="150">
        <v>236.744</v>
      </c>
      <c r="D491" s="151" t="s">
        <v>359</v>
      </c>
      <c r="E491" s="167"/>
      <c r="F491" s="157">
        <f t="shared" si="7"/>
        <v>0</v>
      </c>
      <c r="G491" s="138"/>
    </row>
    <row r="492" spans="1:7" x14ac:dyDescent="0.2">
      <c r="A492" s="166">
        <v>0.4</v>
      </c>
      <c r="B492" s="186" t="s">
        <v>457</v>
      </c>
      <c r="C492" s="150">
        <v>0</v>
      </c>
      <c r="D492" s="151" t="s">
        <v>771</v>
      </c>
      <c r="E492" s="238"/>
      <c r="F492" s="239">
        <f t="shared" si="7"/>
        <v>0</v>
      </c>
      <c r="G492" s="138" t="s">
        <v>769</v>
      </c>
    </row>
    <row r="493" spans="1:7" ht="24" x14ac:dyDescent="0.2">
      <c r="A493" s="166">
        <v>0.5</v>
      </c>
      <c r="B493" s="186" t="s">
        <v>458</v>
      </c>
      <c r="C493" s="150">
        <v>190.34217600000002</v>
      </c>
      <c r="D493" s="151" t="s">
        <v>346</v>
      </c>
      <c r="E493" s="167"/>
      <c r="F493" s="157">
        <f t="shared" si="7"/>
        <v>0</v>
      </c>
      <c r="G493" s="136"/>
    </row>
    <row r="494" spans="1:7" x14ac:dyDescent="0.2">
      <c r="A494" s="166"/>
      <c r="B494" s="187"/>
      <c r="C494" s="150"/>
      <c r="D494" s="151"/>
      <c r="E494" s="238"/>
      <c r="F494" s="239">
        <f t="shared" si="7"/>
        <v>0</v>
      </c>
      <c r="G494" s="136"/>
    </row>
    <row r="495" spans="1:7" x14ac:dyDescent="0.2">
      <c r="A495" s="166"/>
      <c r="B495" s="165"/>
      <c r="C495" s="154"/>
      <c r="D495" s="155"/>
      <c r="E495" s="238"/>
      <c r="F495" s="239"/>
      <c r="G495" s="137"/>
    </row>
    <row r="496" spans="1:7" ht="15" customHeight="1" thickBot="1" x14ac:dyDescent="0.25">
      <c r="A496" s="195"/>
      <c r="B496" s="285" t="s">
        <v>291</v>
      </c>
      <c r="C496" s="285"/>
      <c r="D496" s="285"/>
      <c r="E496" s="291"/>
      <c r="F496" s="158">
        <f>SUM(F153:F495)</f>
        <v>0</v>
      </c>
    </row>
    <row r="497" spans="1:8" s="98" customFormat="1" ht="12.75" thickTop="1" x14ac:dyDescent="0.2">
      <c r="A497" s="199"/>
      <c r="B497" s="188"/>
      <c r="C497" s="147"/>
      <c r="D497" s="122"/>
      <c r="E497" s="123"/>
      <c r="F497" s="121"/>
    </row>
    <row r="498" spans="1:8" s="98" customFormat="1" x14ac:dyDescent="0.2">
      <c r="A498" s="199"/>
      <c r="B498" s="188"/>
      <c r="C498" s="147"/>
      <c r="D498" s="122"/>
      <c r="E498" s="123"/>
      <c r="F498" s="121"/>
    </row>
    <row r="499" spans="1:8" s="98" customFormat="1" x14ac:dyDescent="0.2">
      <c r="A499" s="199"/>
      <c r="B499" s="188"/>
      <c r="C499" s="147"/>
      <c r="D499" s="122"/>
      <c r="E499" s="123"/>
      <c r="F499" s="121"/>
    </row>
    <row r="500" spans="1:8" x14ac:dyDescent="0.2">
      <c r="A500" s="194" t="s">
        <v>294</v>
      </c>
      <c r="C500" s="141"/>
      <c r="F500" s="57"/>
    </row>
    <row r="501" spans="1:8" x14ac:dyDescent="0.2">
      <c r="A501" s="297" t="s">
        <v>157</v>
      </c>
      <c r="B501" s="299" t="s">
        <v>326</v>
      </c>
      <c r="C501" s="267" t="s">
        <v>81</v>
      </c>
      <c r="D501" s="268"/>
      <c r="E501" s="268"/>
      <c r="F501" s="301"/>
      <c r="G501" s="293" t="s">
        <v>156</v>
      </c>
    </row>
    <row r="502" spans="1:8" ht="12.75" thickBot="1" x14ac:dyDescent="0.25">
      <c r="A502" s="298"/>
      <c r="B502" s="300"/>
      <c r="C502" s="142" t="s">
        <v>134</v>
      </c>
      <c r="D502" s="40" t="s">
        <v>33</v>
      </c>
      <c r="E502" s="86" t="s">
        <v>34</v>
      </c>
      <c r="F502" s="58" t="s">
        <v>135</v>
      </c>
      <c r="G502" s="294"/>
    </row>
    <row r="503" spans="1:8" x14ac:dyDescent="0.2">
      <c r="A503" s="124"/>
      <c r="B503" s="177" t="s">
        <v>294</v>
      </c>
      <c r="C503" s="143"/>
      <c r="D503" s="39"/>
      <c r="E503" s="119">
        <f>'2People Rates &amp; Cost Components'!C298</f>
        <v>0</v>
      </c>
      <c r="F503" s="59">
        <f>C503*E503</f>
        <v>0</v>
      </c>
      <c r="G503" s="295" t="s">
        <v>309</v>
      </c>
      <c r="H503" s="95"/>
    </row>
    <row r="504" spans="1:8" x14ac:dyDescent="0.2">
      <c r="A504" s="124"/>
      <c r="B504" s="182"/>
      <c r="C504" s="144">
        <v>1</v>
      </c>
      <c r="D504" s="34" t="s">
        <v>196</v>
      </c>
      <c r="E504" s="159"/>
      <c r="F504" s="156">
        <f t="shared" ref="F504:F518" si="8">C504*E504</f>
        <v>0</v>
      </c>
      <c r="G504" s="296"/>
    </row>
    <row r="505" spans="1:8" x14ac:dyDescent="0.2">
      <c r="A505" s="124"/>
      <c r="B505" s="182">
        <f>'2People Rates &amp; Cost Components'!A296</f>
        <v>0</v>
      </c>
      <c r="C505" s="144"/>
      <c r="D505" s="34"/>
      <c r="E505" s="159">
        <f>'2People Rates &amp; Cost Components'!C300</f>
        <v>0</v>
      </c>
      <c r="F505" s="156">
        <f t="shared" si="8"/>
        <v>0</v>
      </c>
      <c r="G505" s="296"/>
    </row>
    <row r="506" spans="1:8" x14ac:dyDescent="0.2">
      <c r="A506" s="124"/>
      <c r="B506" s="182">
        <f>'2People Rates &amp; Cost Components'!A297</f>
        <v>0</v>
      </c>
      <c r="C506" s="144"/>
      <c r="D506" s="34"/>
      <c r="E506" s="159">
        <f>'2People Rates &amp; Cost Components'!C301</f>
        <v>0</v>
      </c>
      <c r="F506" s="156">
        <f t="shared" si="8"/>
        <v>0</v>
      </c>
      <c r="G506" s="296"/>
    </row>
    <row r="507" spans="1:8" x14ac:dyDescent="0.2">
      <c r="A507" s="124"/>
      <c r="B507" s="182">
        <f>'2People Rates &amp; Cost Components'!A298</f>
        <v>0</v>
      </c>
      <c r="C507" s="144"/>
      <c r="D507" s="34"/>
      <c r="E507" s="159">
        <f>'2People Rates &amp; Cost Components'!C302</f>
        <v>0</v>
      </c>
      <c r="F507" s="156">
        <f t="shared" si="8"/>
        <v>0</v>
      </c>
      <c r="G507" s="296"/>
    </row>
    <row r="508" spans="1:8" x14ac:dyDescent="0.2">
      <c r="A508" s="124"/>
      <c r="B508" s="182">
        <f>'2People Rates &amp; Cost Components'!A299</f>
        <v>0</v>
      </c>
      <c r="C508" s="144"/>
      <c r="D508" s="34"/>
      <c r="E508" s="159">
        <f>'2People Rates &amp; Cost Components'!C303</f>
        <v>0</v>
      </c>
      <c r="F508" s="156">
        <f t="shared" si="8"/>
        <v>0</v>
      </c>
      <c r="G508" s="296"/>
    </row>
    <row r="509" spans="1:8" x14ac:dyDescent="0.2">
      <c r="A509" s="124"/>
      <c r="B509" s="182">
        <f>'2People Rates &amp; Cost Components'!A300</f>
        <v>0</v>
      </c>
      <c r="C509" s="144"/>
      <c r="D509" s="34"/>
      <c r="E509" s="159">
        <f>'2People Rates &amp; Cost Components'!C304</f>
        <v>0</v>
      </c>
      <c r="F509" s="156">
        <f t="shared" si="8"/>
        <v>0</v>
      </c>
      <c r="G509" s="296"/>
    </row>
    <row r="510" spans="1:8" x14ac:dyDescent="0.2">
      <c r="A510" s="124"/>
      <c r="B510" s="182">
        <f>'2People Rates &amp; Cost Components'!A301</f>
        <v>0</v>
      </c>
      <c r="C510" s="144"/>
      <c r="D510" s="34"/>
      <c r="E510" s="159">
        <f>'2People Rates &amp; Cost Components'!C305</f>
        <v>0</v>
      </c>
      <c r="F510" s="156">
        <f t="shared" si="8"/>
        <v>0</v>
      </c>
      <c r="G510" s="296"/>
    </row>
    <row r="511" spans="1:8" x14ac:dyDescent="0.2">
      <c r="A511" s="124"/>
      <c r="B511" s="182">
        <f>'2People Rates &amp; Cost Components'!A302</f>
        <v>0</v>
      </c>
      <c r="C511" s="144"/>
      <c r="D511" s="34"/>
      <c r="E511" s="159">
        <f>'2People Rates &amp; Cost Components'!C306</f>
        <v>0</v>
      </c>
      <c r="F511" s="156">
        <f t="shared" si="8"/>
        <v>0</v>
      </c>
      <c r="G511" s="296"/>
    </row>
    <row r="512" spans="1:8" x14ac:dyDescent="0.2">
      <c r="A512" s="124"/>
      <c r="B512" s="182">
        <f>'2People Rates &amp; Cost Components'!A303</f>
        <v>0</v>
      </c>
      <c r="C512" s="144"/>
      <c r="D512" s="34"/>
      <c r="E512" s="159">
        <f>'2People Rates &amp; Cost Components'!C307</f>
        <v>0</v>
      </c>
      <c r="F512" s="156">
        <f t="shared" si="8"/>
        <v>0</v>
      </c>
      <c r="G512" s="296"/>
    </row>
    <row r="513" spans="1:7" x14ac:dyDescent="0.2">
      <c r="A513" s="124"/>
      <c r="B513" s="182">
        <f>'2People Rates &amp; Cost Components'!A304</f>
        <v>0</v>
      </c>
      <c r="C513" s="144"/>
      <c r="D513" s="34"/>
      <c r="E513" s="159"/>
      <c r="F513" s="156">
        <f t="shared" si="8"/>
        <v>0</v>
      </c>
      <c r="G513" s="296"/>
    </row>
    <row r="514" spans="1:7" x14ac:dyDescent="0.2">
      <c r="A514" s="124"/>
      <c r="B514" s="182">
        <f>'2People Rates &amp; Cost Components'!A305</f>
        <v>0</v>
      </c>
      <c r="C514" s="144"/>
      <c r="D514" s="34"/>
      <c r="E514" s="159"/>
      <c r="F514" s="156">
        <f t="shared" si="8"/>
        <v>0</v>
      </c>
      <c r="G514" s="296"/>
    </row>
    <row r="515" spans="1:7" x14ac:dyDescent="0.2">
      <c r="A515" s="124"/>
      <c r="B515" s="182">
        <f>'2People Rates &amp; Cost Components'!A306</f>
        <v>0</v>
      </c>
      <c r="C515" s="144"/>
      <c r="D515" s="34"/>
      <c r="E515" s="159"/>
      <c r="F515" s="156">
        <f t="shared" si="8"/>
        <v>0</v>
      </c>
      <c r="G515" s="296"/>
    </row>
    <row r="516" spans="1:7" x14ac:dyDescent="0.2">
      <c r="A516" s="124"/>
      <c r="B516" s="182">
        <f>'2People Rates &amp; Cost Components'!A307</f>
        <v>0</v>
      </c>
      <c r="C516" s="144"/>
      <c r="D516" s="34"/>
      <c r="E516" s="159"/>
      <c r="F516" s="156">
        <f t="shared" si="8"/>
        <v>0</v>
      </c>
      <c r="G516" s="296"/>
    </row>
    <row r="517" spans="1:7" x14ac:dyDescent="0.2">
      <c r="A517" s="124"/>
      <c r="B517" s="182">
        <f>'2People Rates &amp; Cost Components'!A308</f>
        <v>0</v>
      </c>
      <c r="C517" s="144"/>
      <c r="D517" s="34"/>
      <c r="E517" s="159"/>
      <c r="F517" s="156">
        <f t="shared" si="8"/>
        <v>0</v>
      </c>
      <c r="G517" s="296"/>
    </row>
    <row r="518" spans="1:7" x14ac:dyDescent="0.2">
      <c r="A518" s="124"/>
      <c r="B518" s="178">
        <f>'2People Rates &amp; Cost Components'!A309</f>
        <v>0</v>
      </c>
      <c r="C518" s="144"/>
      <c r="D518" s="34"/>
      <c r="E518" s="159"/>
      <c r="F518" s="156">
        <f t="shared" si="8"/>
        <v>0</v>
      </c>
      <c r="G518" s="173"/>
    </row>
    <row r="519" spans="1:7" ht="15" customHeight="1" thickBot="1" x14ac:dyDescent="0.25">
      <c r="A519" s="195"/>
      <c r="B519" s="285" t="s">
        <v>295</v>
      </c>
      <c r="C519" s="285"/>
      <c r="D519" s="285"/>
      <c r="E519" s="291"/>
      <c r="F519" s="158">
        <f>SUM(F503:F518)</f>
        <v>0</v>
      </c>
      <c r="G519" s="3" t="s">
        <v>195</v>
      </c>
    </row>
    <row r="520" spans="1:7" s="98" customFormat="1" ht="12.75" thickTop="1" x14ac:dyDescent="0.2">
      <c r="A520" s="199"/>
      <c r="B520" s="188"/>
      <c r="C520" s="147"/>
      <c r="D520" s="122"/>
      <c r="E520" s="123"/>
      <c r="F520" s="121"/>
    </row>
    <row r="521" spans="1:7" s="98" customFormat="1" x14ac:dyDescent="0.2">
      <c r="A521" s="199"/>
      <c r="B521" s="188"/>
      <c r="C521" s="147"/>
      <c r="D521" s="122"/>
      <c r="E521" s="123"/>
      <c r="F521" s="121"/>
    </row>
    <row r="522" spans="1:7" x14ac:dyDescent="0.2">
      <c r="A522" s="194" t="s">
        <v>150</v>
      </c>
      <c r="C522" s="141"/>
      <c r="F522" s="57"/>
    </row>
    <row r="523" spans="1:7" x14ac:dyDescent="0.2">
      <c r="A523" s="297" t="s">
        <v>157</v>
      </c>
      <c r="B523" s="299" t="s">
        <v>301</v>
      </c>
      <c r="C523" s="267" t="s">
        <v>81</v>
      </c>
      <c r="D523" s="268"/>
      <c r="E523" s="268"/>
      <c r="F523" s="301"/>
      <c r="G523" s="293" t="s">
        <v>156</v>
      </c>
    </row>
    <row r="524" spans="1:7" ht="12.75" thickBot="1" x14ac:dyDescent="0.25">
      <c r="A524" s="298"/>
      <c r="B524" s="300"/>
      <c r="C524" s="142" t="s">
        <v>134</v>
      </c>
      <c r="D524" s="40" t="s">
        <v>33</v>
      </c>
      <c r="E524" s="86" t="s">
        <v>34</v>
      </c>
      <c r="F524" s="58" t="s">
        <v>135</v>
      </c>
      <c r="G524" s="294"/>
    </row>
    <row r="525" spans="1:7" x14ac:dyDescent="0.2">
      <c r="A525" s="124"/>
      <c r="B525" s="177" t="s">
        <v>150</v>
      </c>
      <c r="C525" s="143"/>
      <c r="D525" s="39"/>
      <c r="E525" s="119">
        <f>'2People Rates &amp; Cost Components'!C320</f>
        <v>0</v>
      </c>
      <c r="F525" s="59">
        <f>C525*E525</f>
        <v>0</v>
      </c>
      <c r="G525" s="82"/>
    </row>
    <row r="526" spans="1:7" s="129" customFormat="1" x14ac:dyDescent="0.25">
      <c r="A526" s="124"/>
      <c r="B526" s="189" t="s">
        <v>302</v>
      </c>
      <c r="C526" s="148">
        <v>1</v>
      </c>
      <c r="D526" s="130" t="s">
        <v>196</v>
      </c>
      <c r="E526" s="131">
        <f>'2People Rates &amp; Cost Components'!C321</f>
        <v>0</v>
      </c>
      <c r="F526" s="132">
        <f t="shared" ref="F526:F534" si="9">C526*E526</f>
        <v>0</v>
      </c>
      <c r="G526" s="128" t="s">
        <v>477</v>
      </c>
    </row>
    <row r="527" spans="1:7" x14ac:dyDescent="0.2">
      <c r="A527" s="124"/>
      <c r="B527" s="178">
        <f>'2People Rates &amp; Cost Components'!A318</f>
        <v>0</v>
      </c>
      <c r="C527" s="144"/>
      <c r="D527" s="34"/>
      <c r="E527" s="120">
        <f>'2People Rates &amp; Cost Components'!C322</f>
        <v>0</v>
      </c>
      <c r="F527" s="60">
        <f t="shared" si="9"/>
        <v>0</v>
      </c>
      <c r="G527" s="82"/>
    </row>
    <row r="528" spans="1:7" x14ac:dyDescent="0.2">
      <c r="A528" s="124"/>
      <c r="B528" s="178">
        <f>'2People Rates &amp; Cost Components'!A319</f>
        <v>0</v>
      </c>
      <c r="C528" s="144"/>
      <c r="D528" s="34"/>
      <c r="E528" s="120">
        <f>'2People Rates &amp; Cost Components'!C323</f>
        <v>0</v>
      </c>
      <c r="F528" s="60">
        <f t="shared" si="9"/>
        <v>0</v>
      </c>
      <c r="G528" s="82"/>
    </row>
    <row r="529" spans="1:7" x14ac:dyDescent="0.2">
      <c r="A529" s="124"/>
      <c r="B529" s="178">
        <f>'2People Rates &amp; Cost Components'!A320</f>
        <v>0</v>
      </c>
      <c r="C529" s="144"/>
      <c r="D529" s="34"/>
      <c r="E529" s="120">
        <f>'2People Rates &amp; Cost Components'!C324</f>
        <v>0</v>
      </c>
      <c r="F529" s="60">
        <f t="shared" si="9"/>
        <v>0</v>
      </c>
      <c r="G529" s="82"/>
    </row>
    <row r="530" spans="1:7" x14ac:dyDescent="0.2">
      <c r="A530" s="124"/>
      <c r="B530" s="178">
        <f>'2People Rates &amp; Cost Components'!A321</f>
        <v>0</v>
      </c>
      <c r="C530" s="144"/>
      <c r="D530" s="34"/>
      <c r="E530" s="120">
        <f>'2People Rates &amp; Cost Components'!C325</f>
        <v>0</v>
      </c>
      <c r="F530" s="60">
        <f t="shared" si="9"/>
        <v>0</v>
      </c>
      <c r="G530" s="82"/>
    </row>
    <row r="531" spans="1:7" x14ac:dyDescent="0.2">
      <c r="A531" s="124"/>
      <c r="B531" s="178">
        <f>'2People Rates &amp; Cost Components'!A322</f>
        <v>0</v>
      </c>
      <c r="C531" s="144"/>
      <c r="D531" s="34"/>
      <c r="E531" s="120">
        <f>'2People Rates &amp; Cost Components'!C326</f>
        <v>0</v>
      </c>
      <c r="F531" s="60">
        <f t="shared" si="9"/>
        <v>0</v>
      </c>
      <c r="G531" s="82"/>
    </row>
    <row r="532" spans="1:7" x14ac:dyDescent="0.2">
      <c r="A532" s="124"/>
      <c r="B532" s="178">
        <f>'2People Rates &amp; Cost Components'!A323</f>
        <v>0</v>
      </c>
      <c r="C532" s="144"/>
      <c r="D532" s="34"/>
      <c r="E532" s="120">
        <f>'2People Rates &amp; Cost Components'!C327</f>
        <v>0</v>
      </c>
      <c r="F532" s="60">
        <f t="shared" si="9"/>
        <v>0</v>
      </c>
      <c r="G532" s="82"/>
    </row>
    <row r="533" spans="1:7" x14ac:dyDescent="0.2">
      <c r="A533" s="124"/>
      <c r="B533" s="178">
        <f>'2People Rates &amp; Cost Components'!A324</f>
        <v>0</v>
      </c>
      <c r="C533" s="144"/>
      <c r="D533" s="34"/>
      <c r="E533" s="120">
        <f>'2People Rates &amp; Cost Components'!C328</f>
        <v>0</v>
      </c>
      <c r="F533" s="60">
        <f t="shared" si="9"/>
        <v>0</v>
      </c>
      <c r="G533" s="82"/>
    </row>
    <row r="534" spans="1:7" x14ac:dyDescent="0.2">
      <c r="A534" s="124"/>
      <c r="B534" s="178">
        <f>'2People Rates &amp; Cost Components'!A325</f>
        <v>0</v>
      </c>
      <c r="C534" s="144"/>
      <c r="D534" s="34"/>
      <c r="E534" s="120">
        <f>'2People Rates &amp; Cost Components'!C329</f>
        <v>0</v>
      </c>
      <c r="F534" s="60">
        <f t="shared" si="9"/>
        <v>0</v>
      </c>
      <c r="G534" s="82"/>
    </row>
    <row r="535" spans="1:7" x14ac:dyDescent="0.2">
      <c r="A535" s="124"/>
      <c r="B535" s="178">
        <f>'2People Rates &amp; Cost Components'!A326</f>
        <v>0</v>
      </c>
      <c r="C535" s="144"/>
      <c r="D535" s="34"/>
      <c r="E535" s="120"/>
      <c r="F535" s="60"/>
      <c r="G535" s="82"/>
    </row>
    <row r="536" spans="1:7" x14ac:dyDescent="0.2">
      <c r="A536" s="124"/>
      <c r="B536" s="178">
        <f>'2People Rates &amp; Cost Components'!A327</f>
        <v>0</v>
      </c>
      <c r="C536" s="144"/>
      <c r="D536" s="34"/>
      <c r="E536" s="120"/>
      <c r="F536" s="60"/>
      <c r="G536" s="82"/>
    </row>
    <row r="537" spans="1:7" x14ac:dyDescent="0.2">
      <c r="A537" s="124"/>
      <c r="B537" s="178">
        <f>'2People Rates &amp; Cost Components'!A328</f>
        <v>0</v>
      </c>
      <c r="C537" s="144"/>
      <c r="D537" s="34"/>
      <c r="E537" s="120"/>
      <c r="F537" s="60"/>
      <c r="G537" s="82"/>
    </row>
    <row r="538" spans="1:7" x14ac:dyDescent="0.2">
      <c r="A538" s="124"/>
      <c r="B538" s="178">
        <f>'2People Rates &amp; Cost Components'!A329</f>
        <v>0</v>
      </c>
      <c r="C538" s="144"/>
      <c r="D538" s="34"/>
      <c r="E538" s="120"/>
      <c r="F538" s="60"/>
      <c r="G538" s="82"/>
    </row>
    <row r="539" spans="1:7" x14ac:dyDescent="0.2">
      <c r="A539" s="124"/>
      <c r="B539" s="178">
        <f>'2People Rates &amp; Cost Components'!A330</f>
        <v>0</v>
      </c>
      <c r="C539" s="144"/>
      <c r="D539" s="34"/>
      <c r="E539" s="120"/>
      <c r="F539" s="60"/>
      <c r="G539" s="82"/>
    </row>
    <row r="540" spans="1:7" x14ac:dyDescent="0.2">
      <c r="A540" s="124"/>
      <c r="B540" s="178">
        <f>'2People Rates &amp; Cost Components'!A331</f>
        <v>0</v>
      </c>
      <c r="C540" s="144"/>
      <c r="D540" s="34"/>
      <c r="E540" s="120"/>
      <c r="F540" s="60"/>
      <c r="G540" s="169"/>
    </row>
    <row r="541" spans="1:7" ht="15" customHeight="1" thickBot="1" x14ac:dyDescent="0.25">
      <c r="A541" s="195"/>
      <c r="B541" s="285" t="s">
        <v>296</v>
      </c>
      <c r="C541" s="285"/>
      <c r="D541" s="285"/>
      <c r="E541" s="291"/>
      <c r="F541" s="61"/>
      <c r="G541" s="3" t="s">
        <v>195</v>
      </c>
    </row>
    <row r="542" spans="1:7" s="98" customFormat="1" ht="12.75" thickTop="1" x14ac:dyDescent="0.2">
      <c r="A542" s="199"/>
      <c r="B542" s="188"/>
      <c r="C542" s="147"/>
      <c r="D542" s="122"/>
      <c r="E542" s="123"/>
      <c r="F542" s="121"/>
    </row>
    <row r="543" spans="1:7" x14ac:dyDescent="0.2">
      <c r="A543" s="194" t="s">
        <v>297</v>
      </c>
      <c r="C543" s="141"/>
      <c r="F543" s="57"/>
    </row>
    <row r="544" spans="1:7" x14ac:dyDescent="0.2">
      <c r="A544" s="297" t="s">
        <v>157</v>
      </c>
      <c r="B544" s="299"/>
      <c r="C544" s="267" t="s">
        <v>81</v>
      </c>
      <c r="D544" s="268"/>
      <c r="E544" s="268"/>
      <c r="F544" s="301"/>
      <c r="G544" s="293" t="s">
        <v>156</v>
      </c>
    </row>
    <row r="545" spans="1:7" ht="12.75" thickBot="1" x14ac:dyDescent="0.25">
      <c r="A545" s="298"/>
      <c r="B545" s="300"/>
      <c r="C545" s="142" t="s">
        <v>134</v>
      </c>
      <c r="D545" s="40" t="s">
        <v>33</v>
      </c>
      <c r="E545" s="86" t="s">
        <v>34</v>
      </c>
      <c r="F545" s="58" t="s">
        <v>135</v>
      </c>
      <c r="G545" s="294"/>
    </row>
    <row r="546" spans="1:7" s="129" customFormat="1" ht="48" x14ac:dyDescent="0.25">
      <c r="A546" s="124"/>
      <c r="B546" s="190" t="s">
        <v>297</v>
      </c>
      <c r="C546" s="149"/>
      <c r="D546" s="125"/>
      <c r="E546" s="126">
        <f>'2People Rates &amp; Cost Components'!C341</f>
        <v>0</v>
      </c>
      <c r="F546" s="127">
        <f>C546*E546</f>
        <v>0</v>
      </c>
      <c r="G546" s="128" t="s">
        <v>308</v>
      </c>
    </row>
    <row r="547" spans="1:7" x14ac:dyDescent="0.2">
      <c r="A547" s="124"/>
      <c r="B547" s="182"/>
      <c r="C547" s="144">
        <v>1</v>
      </c>
      <c r="D547" s="34" t="s">
        <v>196</v>
      </c>
      <c r="E547" s="159"/>
      <c r="F547" s="156">
        <f t="shared" ref="F547:F560" si="10">C547*E547</f>
        <v>0</v>
      </c>
      <c r="G547" s="82"/>
    </row>
    <row r="548" spans="1:7" x14ac:dyDescent="0.2">
      <c r="A548" s="124"/>
      <c r="B548" s="182">
        <f>'2People Rates &amp; Cost Components'!A339</f>
        <v>0</v>
      </c>
      <c r="C548" s="144"/>
      <c r="D548" s="34"/>
      <c r="E548" s="159">
        <f>'2People Rates &amp; Cost Components'!C343</f>
        <v>0</v>
      </c>
      <c r="F548" s="156">
        <f t="shared" si="10"/>
        <v>0</v>
      </c>
      <c r="G548" s="82"/>
    </row>
    <row r="549" spans="1:7" x14ac:dyDescent="0.2">
      <c r="A549" s="124"/>
      <c r="B549" s="182">
        <f>'2People Rates &amp; Cost Components'!A340</f>
        <v>0</v>
      </c>
      <c r="C549" s="144"/>
      <c r="D549" s="34"/>
      <c r="E549" s="159">
        <f>'2People Rates &amp; Cost Components'!C344</f>
        <v>0</v>
      </c>
      <c r="F549" s="156">
        <f t="shared" si="10"/>
        <v>0</v>
      </c>
      <c r="G549" s="82"/>
    </row>
    <row r="550" spans="1:7" x14ac:dyDescent="0.2">
      <c r="A550" s="124"/>
      <c r="B550" s="182">
        <f>'2People Rates &amp; Cost Components'!A341</f>
        <v>0</v>
      </c>
      <c r="C550" s="144"/>
      <c r="D550" s="34"/>
      <c r="E550" s="159">
        <f>'2People Rates &amp; Cost Components'!C345</f>
        <v>0</v>
      </c>
      <c r="F550" s="156">
        <f t="shared" si="10"/>
        <v>0</v>
      </c>
      <c r="G550" s="82"/>
    </row>
    <row r="551" spans="1:7" x14ac:dyDescent="0.2">
      <c r="A551" s="124"/>
      <c r="B551" s="182">
        <f>'2People Rates &amp; Cost Components'!A342</f>
        <v>0</v>
      </c>
      <c r="C551" s="144"/>
      <c r="D551" s="34"/>
      <c r="E551" s="159">
        <f>'2People Rates &amp; Cost Components'!C346</f>
        <v>0</v>
      </c>
      <c r="F551" s="156">
        <f t="shared" si="10"/>
        <v>0</v>
      </c>
      <c r="G551" s="82"/>
    </row>
    <row r="552" spans="1:7" x14ac:dyDescent="0.2">
      <c r="A552" s="124"/>
      <c r="B552" s="182">
        <f>'2People Rates &amp; Cost Components'!A343</f>
        <v>0</v>
      </c>
      <c r="C552" s="144"/>
      <c r="D552" s="34"/>
      <c r="E552" s="159">
        <f>'2People Rates &amp; Cost Components'!C347</f>
        <v>0</v>
      </c>
      <c r="F552" s="156">
        <f t="shared" si="10"/>
        <v>0</v>
      </c>
      <c r="G552" s="82"/>
    </row>
    <row r="553" spans="1:7" x14ac:dyDescent="0.2">
      <c r="A553" s="124"/>
      <c r="B553" s="182">
        <f>'2People Rates &amp; Cost Components'!A344</f>
        <v>0</v>
      </c>
      <c r="C553" s="144"/>
      <c r="D553" s="34"/>
      <c r="E553" s="159">
        <f>'2People Rates &amp; Cost Components'!C348</f>
        <v>0</v>
      </c>
      <c r="F553" s="156">
        <f t="shared" si="10"/>
        <v>0</v>
      </c>
      <c r="G553" s="82"/>
    </row>
    <row r="554" spans="1:7" x14ac:dyDescent="0.2">
      <c r="A554" s="124"/>
      <c r="B554" s="182">
        <f>'2People Rates &amp; Cost Components'!A345</f>
        <v>0</v>
      </c>
      <c r="C554" s="144"/>
      <c r="D554" s="34"/>
      <c r="E554" s="159">
        <f>'2People Rates &amp; Cost Components'!C349</f>
        <v>0</v>
      </c>
      <c r="F554" s="156">
        <f t="shared" si="10"/>
        <v>0</v>
      </c>
      <c r="G554" s="82"/>
    </row>
    <row r="555" spans="1:7" x14ac:dyDescent="0.2">
      <c r="A555" s="124"/>
      <c r="B555" s="182">
        <f>'2People Rates &amp; Cost Components'!A346</f>
        <v>0</v>
      </c>
      <c r="C555" s="144"/>
      <c r="D555" s="34"/>
      <c r="E555" s="159">
        <f>'2People Rates &amp; Cost Components'!C350</f>
        <v>0</v>
      </c>
      <c r="F555" s="156">
        <f t="shared" si="10"/>
        <v>0</v>
      </c>
      <c r="G555" s="82"/>
    </row>
    <row r="556" spans="1:7" x14ac:dyDescent="0.2">
      <c r="A556" s="124"/>
      <c r="B556" s="182">
        <f>'2People Rates &amp; Cost Components'!A347</f>
        <v>0</v>
      </c>
      <c r="C556" s="144"/>
      <c r="D556" s="34"/>
      <c r="E556" s="159"/>
      <c r="F556" s="156">
        <f t="shared" si="10"/>
        <v>0</v>
      </c>
      <c r="G556" s="82"/>
    </row>
    <row r="557" spans="1:7" x14ac:dyDescent="0.2">
      <c r="A557" s="124"/>
      <c r="B557" s="182">
        <f>'2People Rates &amp; Cost Components'!A348</f>
        <v>0</v>
      </c>
      <c r="C557" s="144"/>
      <c r="D557" s="34"/>
      <c r="E557" s="159"/>
      <c r="F557" s="156">
        <f t="shared" si="10"/>
        <v>0</v>
      </c>
      <c r="G557" s="82"/>
    </row>
    <row r="558" spans="1:7" x14ac:dyDescent="0.2">
      <c r="A558" s="124"/>
      <c r="B558" s="182">
        <f>'2People Rates &amp; Cost Components'!A349</f>
        <v>0</v>
      </c>
      <c r="C558" s="144"/>
      <c r="D558" s="34"/>
      <c r="E558" s="159"/>
      <c r="F558" s="156">
        <f t="shared" si="10"/>
        <v>0</v>
      </c>
      <c r="G558" s="82"/>
    </row>
    <row r="559" spans="1:7" x14ac:dyDescent="0.2">
      <c r="A559" s="124"/>
      <c r="B559" s="182">
        <f>'2People Rates &amp; Cost Components'!A350</f>
        <v>0</v>
      </c>
      <c r="C559" s="144"/>
      <c r="D559" s="34"/>
      <c r="E559" s="159"/>
      <c r="F559" s="156">
        <f t="shared" si="10"/>
        <v>0</v>
      </c>
      <c r="G559" s="82"/>
    </row>
    <row r="560" spans="1:7" x14ac:dyDescent="0.2">
      <c r="A560" s="124"/>
      <c r="B560" s="182">
        <f>'2People Rates &amp; Cost Components'!A351</f>
        <v>0</v>
      </c>
      <c r="C560" s="144"/>
      <c r="D560" s="34"/>
      <c r="E560" s="159"/>
      <c r="F560" s="156">
        <f t="shared" si="10"/>
        <v>0</v>
      </c>
      <c r="G560" s="82"/>
    </row>
    <row r="561" spans="1:7" x14ac:dyDescent="0.2">
      <c r="A561" s="124"/>
      <c r="B561" s="178">
        <f>'2People Rates &amp; Cost Components'!A352</f>
        <v>0</v>
      </c>
      <c r="C561" s="144"/>
      <c r="D561" s="34"/>
      <c r="E561" s="159"/>
      <c r="F561" s="156"/>
      <c r="G561" s="169"/>
    </row>
    <row r="562" spans="1:7" ht="15" customHeight="1" thickBot="1" x14ac:dyDescent="0.25">
      <c r="A562" s="195"/>
      <c r="B562" s="285" t="s">
        <v>298</v>
      </c>
      <c r="C562" s="285"/>
      <c r="D562" s="285"/>
      <c r="E562" s="291"/>
      <c r="F562" s="158">
        <f>SUM(F546:F561)</f>
        <v>0</v>
      </c>
      <c r="G562" s="3" t="s">
        <v>195</v>
      </c>
    </row>
    <row r="563" spans="1:7" s="98" customFormat="1" ht="12.75" thickTop="1" x14ac:dyDescent="0.2">
      <c r="A563" s="199"/>
      <c r="B563" s="188"/>
      <c r="C563" s="147"/>
      <c r="D563" s="122"/>
      <c r="E563" s="123"/>
      <c r="F563" s="121"/>
    </row>
    <row r="564" spans="1:7" x14ac:dyDescent="0.2">
      <c r="A564" s="199"/>
      <c r="B564" s="188"/>
      <c r="C564" s="147"/>
      <c r="D564" s="122"/>
      <c r="E564" s="123"/>
      <c r="F564" s="121"/>
      <c r="G564" s="98"/>
    </row>
    <row r="565" spans="1:7" x14ac:dyDescent="0.2">
      <c r="A565" s="199"/>
      <c r="B565" s="188"/>
      <c r="C565" s="147"/>
      <c r="D565" s="122"/>
      <c r="E565" s="123"/>
      <c r="F565" s="121"/>
      <c r="G565" s="98"/>
    </row>
    <row r="566" spans="1:7" x14ac:dyDescent="0.2">
      <c r="A566" s="199"/>
      <c r="B566" s="188"/>
      <c r="C566" s="147"/>
      <c r="D566" s="122"/>
      <c r="E566" s="123"/>
      <c r="F566" s="121"/>
      <c r="G566" s="98"/>
    </row>
    <row r="567" spans="1:7" x14ac:dyDescent="0.2">
      <c r="A567" s="199"/>
      <c r="B567" s="14" t="s">
        <v>10</v>
      </c>
      <c r="C567" s="3"/>
      <c r="E567" s="3"/>
    </row>
    <row r="568" spans="1:7" x14ac:dyDescent="0.2">
      <c r="A568" s="199"/>
      <c r="B568" s="176" t="s">
        <v>146</v>
      </c>
      <c r="C568" s="3"/>
      <c r="E568" s="3"/>
    </row>
    <row r="569" spans="1:7" x14ac:dyDescent="0.2">
      <c r="A569" s="199"/>
      <c r="B569" s="176" t="s">
        <v>145</v>
      </c>
      <c r="C569" s="3"/>
      <c r="E569" s="3"/>
    </row>
    <row r="570" spans="1:7" x14ac:dyDescent="0.2">
      <c r="A570" s="199"/>
      <c r="C570" s="3"/>
      <c r="E570" s="3"/>
    </row>
    <row r="571" spans="1:7" ht="12.75" thickBot="1" x14ac:dyDescent="0.25">
      <c r="A571" s="199"/>
      <c r="B571" s="191" t="s">
        <v>152</v>
      </c>
      <c r="C571" s="168"/>
      <c r="D571" s="168"/>
      <c r="E571" s="168"/>
      <c r="F571" s="45" t="s">
        <v>153</v>
      </c>
      <c r="G571" s="45" t="s">
        <v>156</v>
      </c>
    </row>
    <row r="572" spans="1:7" x14ac:dyDescent="0.2">
      <c r="A572" s="196"/>
      <c r="B572" s="183" t="s">
        <v>293</v>
      </c>
      <c r="C572" s="146"/>
      <c r="D572" s="55"/>
      <c r="E572" s="89"/>
      <c r="F572" s="62"/>
      <c r="G572" s="49"/>
    </row>
    <row r="573" spans="1:7" x14ac:dyDescent="0.2">
      <c r="A573" s="166"/>
      <c r="B573" s="185" t="s">
        <v>292</v>
      </c>
      <c r="C573" s="160"/>
      <c r="D573" s="161"/>
      <c r="E573" s="159"/>
      <c r="F573" s="156">
        <f>F81</f>
        <v>0</v>
      </c>
      <c r="G573" s="49"/>
    </row>
    <row r="574" spans="1:7" x14ac:dyDescent="0.2">
      <c r="A574" s="166"/>
      <c r="B574" s="185" t="s">
        <v>147</v>
      </c>
      <c r="C574" s="160"/>
      <c r="D574" s="161"/>
      <c r="E574" s="159"/>
      <c r="F574" s="156">
        <f>F146</f>
        <v>0</v>
      </c>
      <c r="G574" s="49"/>
    </row>
    <row r="575" spans="1:7" x14ac:dyDescent="0.2">
      <c r="A575" s="166"/>
      <c r="B575" s="185" t="s">
        <v>148</v>
      </c>
      <c r="C575" s="160"/>
      <c r="D575" s="161"/>
      <c r="E575" s="159"/>
      <c r="F575" s="156">
        <f>F496</f>
        <v>0</v>
      </c>
      <c r="G575" s="49"/>
    </row>
    <row r="576" spans="1:7" x14ac:dyDescent="0.2">
      <c r="A576" s="166"/>
      <c r="B576" s="186" t="s">
        <v>149</v>
      </c>
      <c r="C576" s="145"/>
      <c r="D576" s="162"/>
      <c r="E576" s="88"/>
      <c r="F576" s="156">
        <f>F519</f>
        <v>0</v>
      </c>
      <c r="G576" s="49"/>
    </row>
    <row r="577" spans="1:7" x14ac:dyDescent="0.2">
      <c r="A577" s="166"/>
      <c r="B577" s="186" t="s">
        <v>150</v>
      </c>
      <c r="C577" s="145"/>
      <c r="D577" s="162"/>
      <c r="E577" s="88"/>
      <c r="F577" s="237" t="s">
        <v>759</v>
      </c>
      <c r="G577" s="49"/>
    </row>
    <row r="578" spans="1:7" x14ac:dyDescent="0.2">
      <c r="A578" s="166"/>
      <c r="B578" s="186" t="s">
        <v>151</v>
      </c>
      <c r="C578" s="145"/>
      <c r="D578" s="162"/>
      <c r="E578" s="88"/>
      <c r="F578" s="156">
        <f>F562</f>
        <v>0</v>
      </c>
      <c r="G578" s="49"/>
    </row>
    <row r="579" spans="1:7" x14ac:dyDescent="0.2">
      <c r="A579" s="166"/>
      <c r="B579" s="186"/>
      <c r="C579" s="144"/>
      <c r="D579" s="204"/>
      <c r="E579" s="205"/>
      <c r="F579" s="206"/>
      <c r="G579" s="49"/>
    </row>
    <row r="580" spans="1:7" x14ac:dyDescent="0.2">
      <c r="A580" s="166"/>
      <c r="B580" s="192"/>
      <c r="C580" s="207"/>
      <c r="D580" s="208"/>
      <c r="E580" s="209"/>
      <c r="F580" s="206"/>
      <c r="G580" s="24"/>
    </row>
    <row r="581" spans="1:7" x14ac:dyDescent="0.2">
      <c r="A581" s="200"/>
      <c r="B581" s="186"/>
      <c r="C581" s="210"/>
      <c r="D581" s="208"/>
      <c r="E581" s="205"/>
      <c r="F581" s="206"/>
      <c r="G581" s="49"/>
    </row>
    <row r="582" spans="1:7" ht="15" customHeight="1" x14ac:dyDescent="0.2">
      <c r="A582" s="166"/>
      <c r="B582" s="186"/>
      <c r="C582" s="210"/>
      <c r="D582" s="208"/>
      <c r="E582" s="205"/>
      <c r="F582" s="206"/>
      <c r="G582" s="49"/>
    </row>
    <row r="583" spans="1:7" s="98" customFormat="1" x14ac:dyDescent="0.2">
      <c r="A583" s="166"/>
      <c r="B583" s="186"/>
      <c r="C583" s="210"/>
      <c r="D583" s="208"/>
      <c r="E583" s="205"/>
      <c r="F583" s="206"/>
      <c r="G583" s="49"/>
    </row>
    <row r="584" spans="1:7" x14ac:dyDescent="0.2">
      <c r="A584" s="166"/>
      <c r="B584" s="186"/>
      <c r="C584" s="210"/>
      <c r="D584" s="208"/>
      <c r="E584" s="205"/>
      <c r="F584" s="211">
        <f t="shared" ref="F584" si="11">C584*E584</f>
        <v>0</v>
      </c>
      <c r="G584" s="50"/>
    </row>
    <row r="585" spans="1:7" ht="12.75" thickBot="1" x14ac:dyDescent="0.25">
      <c r="B585" s="285" t="s">
        <v>532</v>
      </c>
      <c r="C585" s="285"/>
      <c r="D585" s="285"/>
      <c r="E585" s="291"/>
      <c r="F585" s="170">
        <f>SUM(F573:F583)</f>
        <v>0</v>
      </c>
      <c r="G585" s="3" t="s">
        <v>533</v>
      </c>
    </row>
    <row r="586" spans="1:7" ht="12.75" thickTop="1" x14ac:dyDescent="0.2"/>
    <row r="588" spans="1:7" x14ac:dyDescent="0.2">
      <c r="A588" s="201" t="s">
        <v>199</v>
      </c>
    </row>
    <row r="589" spans="1:7" x14ac:dyDescent="0.2">
      <c r="A589" s="201" t="s">
        <v>216</v>
      </c>
    </row>
    <row r="602" spans="1:7" ht="15" customHeight="1" x14ac:dyDescent="0.2"/>
    <row r="603" spans="1:7" s="98" customFormat="1" x14ac:dyDescent="0.2">
      <c r="A603" s="129"/>
      <c r="B603" s="176"/>
      <c r="C603" s="140"/>
      <c r="D603" s="3"/>
      <c r="E603" s="44"/>
      <c r="F603" s="44"/>
      <c r="G603" s="3"/>
    </row>
    <row r="604" spans="1:7" s="98" customFormat="1" x14ac:dyDescent="0.2">
      <c r="A604" s="129"/>
      <c r="B604" s="176"/>
      <c r="C604" s="140"/>
      <c r="D604" s="3"/>
      <c r="E604" s="44"/>
      <c r="F604" s="44"/>
      <c r="G604" s="3"/>
    </row>
    <row r="605" spans="1:7" s="98" customFormat="1" x14ac:dyDescent="0.2">
      <c r="A605" s="129"/>
      <c r="B605" s="176"/>
      <c r="C605" s="140"/>
      <c r="D605" s="3"/>
      <c r="E605" s="44"/>
      <c r="F605" s="44"/>
      <c r="G605" s="3"/>
    </row>
    <row r="606" spans="1:7" s="98" customFormat="1" x14ac:dyDescent="0.2">
      <c r="A606" s="129"/>
      <c r="B606" s="176"/>
      <c r="C606" s="140"/>
      <c r="D606" s="3"/>
      <c r="E606" s="44"/>
      <c r="F606" s="44"/>
      <c r="G606" s="3"/>
    </row>
    <row r="607" spans="1:7" s="98" customFormat="1" x14ac:dyDescent="0.2">
      <c r="A607" s="129"/>
      <c r="B607" s="176"/>
      <c r="C607" s="140"/>
      <c r="D607" s="3"/>
      <c r="E607" s="44"/>
      <c r="F607" s="44"/>
      <c r="G607" s="3"/>
    </row>
    <row r="608" spans="1:7" s="98" customFormat="1" x14ac:dyDescent="0.2">
      <c r="A608" s="129"/>
      <c r="B608" s="176"/>
      <c r="C608" s="140"/>
      <c r="D608" s="3"/>
      <c r="E608" s="44"/>
      <c r="F608" s="44"/>
      <c r="G608" s="3"/>
    </row>
    <row r="609" spans="1:7" s="98" customFormat="1" x14ac:dyDescent="0.2">
      <c r="A609" s="129"/>
      <c r="B609" s="176"/>
      <c r="C609" s="140"/>
      <c r="D609" s="3"/>
      <c r="E609" s="44"/>
      <c r="F609" s="44"/>
      <c r="G609" s="3"/>
    </row>
    <row r="610" spans="1:7" s="98" customFormat="1" x14ac:dyDescent="0.2">
      <c r="A610" s="129"/>
      <c r="B610" s="176"/>
      <c r="C610" s="140"/>
      <c r="D610" s="3"/>
      <c r="E610" s="44"/>
      <c r="F610" s="44"/>
      <c r="G610" s="3"/>
    </row>
  </sheetData>
  <sheetProtection algorithmName="SHA-512" hashValue="wZ+o4Ru0vb04wTVCaRkBy+WGL4ji+ewVGCedA7YwI+eF5rlahNgD24RvJNZB2ujdnRTNHdCtDhU35qVyjDo+bg==" saltValue="K3Vm7IVd7KCWzl3LMS5/6A==" spinCount="100000" sheet="1" objects="1" scenarios="1"/>
  <mergeCells count="33">
    <mergeCell ref="A544:A545"/>
    <mergeCell ref="B544:B545"/>
    <mergeCell ref="C544:F544"/>
    <mergeCell ref="G544:G545"/>
    <mergeCell ref="G18:G19"/>
    <mergeCell ref="B151:B152"/>
    <mergeCell ref="C151:F151"/>
    <mergeCell ref="A523:A524"/>
    <mergeCell ref="B523:B524"/>
    <mergeCell ref="C523:F523"/>
    <mergeCell ref="G523:G524"/>
    <mergeCell ref="A18:A19"/>
    <mergeCell ref="A151:A152"/>
    <mergeCell ref="B18:B19"/>
    <mergeCell ref="C18:F18"/>
    <mergeCell ref="B81:E81"/>
    <mergeCell ref="A501:A502"/>
    <mergeCell ref="B501:B502"/>
    <mergeCell ref="C501:F501"/>
    <mergeCell ref="G501:G502"/>
    <mergeCell ref="A89:A90"/>
    <mergeCell ref="B89:B90"/>
    <mergeCell ref="C89:F89"/>
    <mergeCell ref="B146:E146"/>
    <mergeCell ref="G89:G90"/>
    <mergeCell ref="B496:E496"/>
    <mergeCell ref="G92:G120"/>
    <mergeCell ref="B585:E585"/>
    <mergeCell ref="B562:E562"/>
    <mergeCell ref="B541:E541"/>
    <mergeCell ref="B519:E519"/>
    <mergeCell ref="G151:G152"/>
    <mergeCell ref="G503:G517"/>
  </mergeCells>
  <phoneticPr fontId="10" type="noConversion"/>
  <conditionalFormatting sqref="C1 A1">
    <cfRule type="cellIs" dxfId="3" priority="2" operator="equal">
      <formula>0</formula>
    </cfRule>
  </conditionalFormatting>
  <conditionalFormatting sqref="F1">
    <cfRule type="cellIs" dxfId="2" priority="1" operator="equal">
      <formula>0</formula>
    </cfRule>
  </conditionalFormatting>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A0660-54FA-488E-B6B6-24F20B829B81}">
  <dimension ref="A1:G33"/>
  <sheetViews>
    <sheetView showGridLines="0" showZeros="0" zoomScale="130" zoomScaleNormal="130" workbookViewId="0">
      <selection activeCell="F16" sqref="F16"/>
    </sheetView>
  </sheetViews>
  <sheetFormatPr defaultColWidth="10.7109375" defaultRowHeight="12" x14ac:dyDescent="0.2"/>
  <cols>
    <col min="1" max="1" width="7.7109375" style="3" customWidth="1"/>
    <col min="2" max="2" width="37.7109375" style="3" customWidth="1"/>
    <col min="3" max="3" width="10.7109375" style="140" customWidth="1"/>
    <col min="4" max="4" width="10.7109375" style="3"/>
    <col min="5" max="5" width="10.7109375" style="44"/>
    <col min="6" max="6" width="11.140625" style="44" customWidth="1"/>
    <col min="7" max="7" width="41.5703125" style="3" customWidth="1"/>
    <col min="8" max="16384" width="10.7109375" style="3"/>
  </cols>
  <sheetData>
    <row r="1" spans="1:7" ht="27.75" x14ac:dyDescent="0.2">
      <c r="A1" s="8" t="s">
        <v>87</v>
      </c>
      <c r="C1" s="139"/>
      <c r="F1" s="56"/>
    </row>
    <row r="3" spans="1:7" x14ac:dyDescent="0.2">
      <c r="A3" s="3" t="s">
        <v>129</v>
      </c>
    </row>
    <row r="4" spans="1:7" x14ac:dyDescent="0.2">
      <c r="A4" s="3" t="s">
        <v>731</v>
      </c>
    </row>
    <row r="5" spans="1:7" x14ac:dyDescent="0.2">
      <c r="A5" s="3" t="s">
        <v>483</v>
      </c>
    </row>
    <row r="7" spans="1:7" x14ac:dyDescent="0.2">
      <c r="A7" s="10" t="s">
        <v>481</v>
      </c>
    </row>
    <row r="9" spans="1:7" s="98" customFormat="1" x14ac:dyDescent="0.2">
      <c r="A9" s="3"/>
      <c r="B9" s="3"/>
      <c r="C9" s="140"/>
      <c r="D9" s="3"/>
      <c r="E9" s="44"/>
      <c r="F9" s="44"/>
      <c r="G9" s="3"/>
    </row>
    <row r="10" spans="1:7" s="98" customFormat="1" ht="15" customHeight="1" thickBot="1" x14ac:dyDescent="0.25">
      <c r="A10" s="3"/>
      <c r="B10" s="303" t="s">
        <v>203</v>
      </c>
      <c r="C10" s="303"/>
      <c r="D10" s="303"/>
      <c r="E10" s="303"/>
      <c r="F10" s="45" t="s">
        <v>153</v>
      </c>
      <c r="G10" s="45" t="s">
        <v>156</v>
      </c>
    </row>
    <row r="11" spans="1:7" s="98" customFormat="1" x14ac:dyDescent="0.2">
      <c r="A11" s="3"/>
      <c r="B11" s="3" t="s">
        <v>482</v>
      </c>
      <c r="C11" s="3"/>
      <c r="D11" s="3"/>
      <c r="E11" s="3"/>
      <c r="F11" s="83">
        <f>'5  Hangar Time Charge'!E86</f>
        <v>0</v>
      </c>
      <c r="G11" s="3"/>
    </row>
    <row r="12" spans="1:7" x14ac:dyDescent="0.2">
      <c r="B12" s="3" t="s">
        <v>292</v>
      </c>
      <c r="C12" s="3"/>
      <c r="E12" s="3"/>
      <c r="F12" s="83">
        <f>'6 Hangar Work Order'!F573</f>
        <v>0</v>
      </c>
      <c r="G12" s="44"/>
    </row>
    <row r="13" spans="1:7" x14ac:dyDescent="0.2">
      <c r="B13" s="3" t="s">
        <v>147</v>
      </c>
      <c r="C13" s="3"/>
      <c r="E13" s="3"/>
      <c r="F13" s="83">
        <f>'6 Hangar Work Order'!F574</f>
        <v>0</v>
      </c>
      <c r="G13" s="44"/>
    </row>
    <row r="14" spans="1:7" x14ac:dyDescent="0.2">
      <c r="B14" s="3" t="s">
        <v>148</v>
      </c>
      <c r="C14" s="3"/>
      <c r="E14" s="3"/>
      <c r="F14" s="83">
        <f>'6 Hangar Work Order'!F575</f>
        <v>0</v>
      </c>
      <c r="G14" s="44"/>
    </row>
    <row r="15" spans="1:7" x14ac:dyDescent="0.2">
      <c r="B15" s="3" t="s">
        <v>149</v>
      </c>
      <c r="C15" s="3"/>
      <c r="E15" s="3"/>
      <c r="F15" s="83">
        <f>'6 Hangar Work Order'!F576</f>
        <v>0</v>
      </c>
      <c r="G15" s="44"/>
    </row>
    <row r="16" spans="1:7" x14ac:dyDescent="0.2">
      <c r="B16" s="3" t="s">
        <v>150</v>
      </c>
      <c r="C16" s="3"/>
      <c r="E16" s="3"/>
      <c r="F16" s="245" t="str">
        <f>'6 Hangar Work Order'!F577</f>
        <v>Nil</v>
      </c>
      <c r="G16" s="44"/>
    </row>
    <row r="17" spans="2:7" x14ac:dyDescent="0.2">
      <c r="B17" s="3" t="s">
        <v>151</v>
      </c>
      <c r="C17" s="3"/>
      <c r="E17" s="3"/>
      <c r="F17" s="83">
        <f>'6 Hangar Work Order'!F578</f>
        <v>0</v>
      </c>
      <c r="G17" s="44"/>
    </row>
    <row r="18" spans="2:7" x14ac:dyDescent="0.2">
      <c r="B18" s="3" t="s">
        <v>327</v>
      </c>
      <c r="C18" s="3"/>
      <c r="E18" s="3"/>
      <c r="F18" s="175">
        <v>2500000</v>
      </c>
      <c r="G18" s="44" t="s">
        <v>328</v>
      </c>
    </row>
    <row r="19" spans="2:7" x14ac:dyDescent="0.2">
      <c r="C19" s="3"/>
      <c r="E19" s="3"/>
      <c r="F19" s="171"/>
      <c r="G19" s="44"/>
    </row>
    <row r="20" spans="2:7" x14ac:dyDescent="0.2">
      <c r="B20" s="51"/>
      <c r="C20" s="51"/>
      <c r="D20" s="51"/>
      <c r="E20" s="53" t="s">
        <v>299</v>
      </c>
      <c r="F20" s="52">
        <f>SUM(F12:F19)</f>
        <v>2500000</v>
      </c>
      <c r="G20" s="52" t="s">
        <v>198</v>
      </c>
    </row>
    <row r="21" spans="2:7" x14ac:dyDescent="0.2">
      <c r="B21" s="3" t="s">
        <v>169</v>
      </c>
      <c r="C21" s="3"/>
      <c r="E21" s="54">
        <f>'1 Fee Percentage'!B38</f>
        <v>0</v>
      </c>
      <c r="F21" s="44">
        <f>F20*E21</f>
        <v>0</v>
      </c>
      <c r="G21" s="44" t="s">
        <v>493</v>
      </c>
    </row>
    <row r="22" spans="2:7" x14ac:dyDescent="0.2">
      <c r="B22" s="302" t="s">
        <v>170</v>
      </c>
      <c r="C22" s="302"/>
      <c r="D22" s="302"/>
      <c r="E22" s="302"/>
      <c r="F22" s="48">
        <f>SUM(F20:F21)</f>
        <v>2500000</v>
      </c>
      <c r="G22" s="48"/>
    </row>
    <row r="23" spans="2:7" x14ac:dyDescent="0.2">
      <c r="B23" s="3" t="s">
        <v>171</v>
      </c>
      <c r="C23" s="3"/>
      <c r="E23" s="90"/>
      <c r="F23" s="174"/>
      <c r="G23" s="174"/>
    </row>
    <row r="24" spans="2:7" x14ac:dyDescent="0.2">
      <c r="B24" s="3" t="s">
        <v>172</v>
      </c>
      <c r="C24" s="3"/>
      <c r="E24" s="84"/>
      <c r="F24" s="174"/>
      <c r="G24" s="163" t="s">
        <v>760</v>
      </c>
    </row>
    <row r="25" spans="2:7" x14ac:dyDescent="0.2">
      <c r="B25" s="3" t="s">
        <v>173</v>
      </c>
      <c r="C25" s="3"/>
      <c r="E25" s="85"/>
      <c r="F25" s="174"/>
      <c r="G25" s="174"/>
    </row>
    <row r="26" spans="2:7" ht="12.75" thickBot="1" x14ac:dyDescent="0.25">
      <c r="B26" s="285" t="s">
        <v>174</v>
      </c>
      <c r="C26" s="285"/>
      <c r="D26" s="285"/>
      <c r="E26" s="285"/>
      <c r="F26" s="47">
        <f>SUM(F22:F25)</f>
        <v>2500000</v>
      </c>
      <c r="G26" s="67" t="s">
        <v>492</v>
      </c>
    </row>
    <row r="27" spans="2:7" ht="12.75" thickTop="1" x14ac:dyDescent="0.2">
      <c r="C27" s="3"/>
      <c r="E27" s="3"/>
    </row>
    <row r="28" spans="2:7" x14ac:dyDescent="0.2">
      <c r="C28" s="3"/>
      <c r="E28" s="3"/>
    </row>
    <row r="29" spans="2:7" x14ac:dyDescent="0.2">
      <c r="B29" s="3" t="s">
        <v>329</v>
      </c>
      <c r="C29" s="3"/>
      <c r="E29" s="3"/>
      <c r="F29" s="44">
        <v>2000000</v>
      </c>
    </row>
    <row r="30" spans="2:7" x14ac:dyDescent="0.2">
      <c r="B30" s="3" t="s">
        <v>341</v>
      </c>
      <c r="C30" s="3"/>
      <c r="E30" s="3"/>
      <c r="F30" s="44">
        <v>1200000</v>
      </c>
    </row>
    <row r="31" spans="2:7" x14ac:dyDescent="0.2">
      <c r="B31" s="3" t="s">
        <v>342</v>
      </c>
      <c r="C31" s="3"/>
      <c r="E31" s="3"/>
      <c r="F31" s="44">
        <v>1500000</v>
      </c>
    </row>
    <row r="32" spans="2:7" ht="12.75" thickBot="1" x14ac:dyDescent="0.25">
      <c r="B32" s="285" t="s">
        <v>340</v>
      </c>
      <c r="C32" s="285"/>
      <c r="D32" s="285"/>
      <c r="E32" s="285"/>
      <c r="F32" s="47">
        <f>SUM(F26:F31)</f>
        <v>7200000</v>
      </c>
    </row>
    <row r="33" spans="3:5" ht="12.75" thickTop="1" x14ac:dyDescent="0.2">
      <c r="C33" s="3"/>
      <c r="E33" s="3"/>
    </row>
  </sheetData>
  <sheetProtection algorithmName="SHA-512" hashValue="sXwPZZLc2LQihJ1sPZJTComSkugHYDQa5LAqYu+HVvhwDRE1BYe9gh1AR41IRWcGX8ms5fTUZjFNwZtEzpEVyg==" saltValue="HcUiiMGmlJTRZ8PAs700AA==" spinCount="100000" sheet="1" objects="1" scenarios="1"/>
  <mergeCells count="4">
    <mergeCell ref="B22:E22"/>
    <mergeCell ref="B26:E26"/>
    <mergeCell ref="B32:E32"/>
    <mergeCell ref="B10:E10"/>
  </mergeCells>
  <conditionalFormatting sqref="C1 A1">
    <cfRule type="cellIs" dxfId="1" priority="2" operator="equal">
      <formula>0</formula>
    </cfRule>
  </conditionalFormatting>
  <conditionalFormatting sqref="F1">
    <cfRule type="cellIs" dxfId="0" priority="1" operator="equal">
      <formula>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9FA22547EBB84A98E28FD638E4DC7A" ma:contentTypeVersion="14" ma:contentTypeDescription="Create a new document." ma:contentTypeScope="" ma:versionID="b41a61b70a124a1a92d88ed3df4f76a5">
  <xsd:schema xmlns:xsd="http://www.w3.org/2001/XMLSchema" xmlns:xs="http://www.w3.org/2001/XMLSchema" xmlns:p="http://schemas.microsoft.com/office/2006/metadata/properties" xmlns:ns2="5f5008ce-241b-407f-8831-3692134e823a" xmlns:ns3="081e9600-e0d3-4ad8-9566-62209e1cdab5" targetNamespace="http://schemas.microsoft.com/office/2006/metadata/properties" ma:root="true" ma:fieldsID="23e0b5393f023e323749b408d230fef2" ns2:_="" ns3:_="">
    <xsd:import namespace="5f5008ce-241b-407f-8831-3692134e823a"/>
    <xsd:import namespace="081e9600-e0d3-4ad8-9566-62209e1cdab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5008ce-241b-407f-8831-3692134e82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1e9600-e0d3-4ad8-9566-62209e1cdab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F691BA8-CA2A-43EE-92DB-D43022D6B9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5008ce-241b-407f-8831-3692134e823a"/>
    <ds:schemaRef ds:uri="081e9600-e0d3-4ad8-9566-62209e1cda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A73527-3518-4236-9863-AA98611FB619}">
  <ds:schemaRefs>
    <ds:schemaRef ds:uri="http://schemas.microsoft.com/sharepoint/v3/contenttype/forms"/>
  </ds:schemaRefs>
</ds:datastoreItem>
</file>

<file path=customXml/itemProps3.xml><?xml version="1.0" encoding="utf-8"?>
<ds:datastoreItem xmlns:ds="http://schemas.openxmlformats.org/officeDocument/2006/customXml" ds:itemID="{4DEF5B11-56BC-4B4D-8044-0D9EDC5CE3BE}">
  <ds:schemaRefs>
    <ds:schemaRef ds:uri="http://purl.org/dc/terms/"/>
    <ds:schemaRef ds:uri="http://schemas.microsoft.com/office/2006/documentManagement/types"/>
    <ds:schemaRef ds:uri="http://schemas.microsoft.com/office/infopath/2007/PartnerControls"/>
    <ds:schemaRef ds:uri="http://purl.org/dc/dcmitype/"/>
    <ds:schemaRef ds:uri="http://purl.org/dc/elements/1.1/"/>
    <ds:schemaRef ds:uri="http://schemas.microsoft.com/office/2006/metadata/properties"/>
    <ds:schemaRef ds:uri="5f5008ce-241b-407f-8831-3692134e823a"/>
    <ds:schemaRef ds:uri="http://schemas.openxmlformats.org/package/2006/metadata/core-properties"/>
    <ds:schemaRef ds:uri="081e9600-e0d3-4ad8-9566-62209e1cdab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Notes</vt:lpstr>
      <vt:lpstr>Instructions to Tenderers</vt:lpstr>
      <vt:lpstr>1 Fee Percentage</vt:lpstr>
      <vt:lpstr>2People Rates &amp; Cost Components</vt:lpstr>
      <vt:lpstr>3 Sub-Con Fee %</vt:lpstr>
      <vt:lpstr>4 MDAL</vt:lpstr>
      <vt:lpstr>5  Hangar Time Charge</vt:lpstr>
      <vt:lpstr>6 Hangar Work Order</vt:lpstr>
      <vt:lpstr>7 Hangar Evaluation ProjSummary</vt:lpstr>
      <vt:lpstr>'4 MDAL'!Print_Area</vt:lpstr>
    </vt:vector>
  </TitlesOfParts>
  <Company>Turner &amp; Townsend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Wheeler</dc:creator>
  <cp:lastModifiedBy>Alan Roper</cp:lastModifiedBy>
  <dcterms:created xsi:type="dcterms:W3CDTF">2020-05-18T14:29:00Z</dcterms:created>
  <dcterms:modified xsi:type="dcterms:W3CDTF">2020-09-09T14:29:50Z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0x010100A39FA22547EBB84A98E28FD638E4DC7A</vt:lpwstr>
  </property>
</Properties>
</file>