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hemonics-my.sharepoint.com/personal/abachynska_chemonics_com/Documents/Desktop/Projects/Fire-rescue vehicle_265/Solicitation/To be published/"/>
    </mc:Choice>
  </mc:AlternateContent>
  <xr:revisionPtr revIDLastSave="0" documentId="8_{B35425C7-6F61-4BE7-B49A-3E352A1DCDCD}" xr6:coauthVersionLast="47" xr6:coauthVersionMax="47" xr10:uidLastSave="{00000000-0000-0000-0000-00000000000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ToR!$A$3:$F$7</definedName>
    <definedName name="_xlnm.Print_Area" localSheetId="0">ToR!$A$1:$I$7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7"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<sst xmlns="http://schemas.openxmlformats.org/spreadsheetml/2006/main" count="73" uniqueCount="64">
  <si>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ITT No. PFRU2-2025-265 Procurement of fire-rescue vehicle | ITT № PFRU2-2025-265 Закупівля пожежно-рятувального автомобіля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</si>
  <si>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</si>
  <si>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</si>
  <si>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</si>
  <si>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</si>
  <si>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</si>
  <si>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</si>
  <si>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</si>
  <si>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</si>
  <si>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</si>
  <si>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</si>
  <si>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i/>
        <sz val="12"/>
        <rFont val="Calibri"/>
        <family val="2"/>
        <scheme val="minor"/>
      </rPr>
      <t>Universal specialized fire-rescue vehicle</t>
    </r>
    <r>
      <rPr>
        <sz val="12"/>
        <rFont val="Calibri"/>
        <family val="2"/>
        <scheme val="minor"/>
      </rPr>
      <t xml:space="preserve">
FGuard FS-T01 (or equivalent);
Model year not earlier than 2024, built on a robust 4×4 pickup chassis and optimized for rapid response in urban and off-road environments. The vehicle must be unbranded (white body color, concealed flashing lights), designed for a crew of 4 persons, equipped with a water tank of 450–600 L (minimum), a high-pressure pump (e.g., FIREXPRESS or certified equivalent, pressure not less than 35 bar), and a modular tool storage system.
</t>
    </r>
    <r>
      <rPr>
        <b/>
        <u/>
        <sz val="12"/>
        <rFont val="Calibri"/>
        <family val="2"/>
        <scheme val="minor"/>
      </rPr>
      <t>Technical requirements:</t>
    </r>
    <r>
      <rPr>
        <sz val="12"/>
        <rFont val="Calibri"/>
        <family val="2"/>
        <scheme val="minor"/>
      </rPr>
      <t xml:space="preserve">
1) Year of manufacture: not earlier than 2024;
2) Color: white, without branded elements;
3) Crew: 4 (driver + 3);
4) Base chassis: 4×4 pickup (e.g., Toyota Hilux or equivalent for loads up to 3500 kg);
5) Drive: full-time 4×4 with disconnectable front axle and low-range gear (or equivalent);
6) Gross weight: ≤ 3210 kg (±3%) or up to 4000 kg for reinforced models;
7) Dimensions (L×W×H): ≤ 5500 × ≥1850 × ≥2000 mm (or proportional equivalents);
8) Ground clearance: ≥ 227 mm;
9) Engine: Inline 4-cylinder diesel; Min. 110 kW (148 hp) at 3400 rpm; Min. displacement: 2393 cm³ (or equivalent petrol/diesel engines up to 200 kW);
10) Transmission: 6-speed manual or automatic (or equivalent);
11) Fuel tank ≥ 80 L;
12) All-season tires on steel rims;
13) Safety features: front/side airbags, knee airbag, rear differential lock, stability control (with trailer mode), traction control, air conditioning, variable-assist power steering, hill-start assist, rear-view camera with multifunction display;
14) Towing capacity: integrated, up to 3500 kg;
15) Reinforced rear suspension;
16) Winch: ≥ 4000 kg (or equivalent);
17) Superstructure and Equipment: Monoblock polypropylene superstructure with frame mounts; At least 3 compartments with roller shutters (min. 1040 × 700 mm); Adjustable shelves; Automatic LED lighting with cabin indicators; Rails: at least 2 longitudinal + 2 transverse;
18) Electrical System: 12 V, fuse ≥ 80 A; Control panel with water-level indicator and hour meter;
19) Lighting/Signals: Min. 4 LED directional lights on the roof (2 front / 2 rear); Concealed blue flashing lights; Audible warning device;
20) Firefighting System:
20.1) Water Tank: Integrated, ≥ 450 L (or up to 1000 L for equivalents); With baffles and partitions;
20.2) Pump Module: Petrol or diesel; Electric/manual start; Self-priming, membrane type; Pressure ≥ 35 bar; Min. 3600 rpm; Fuel tank ≥ 3.1 L (autonomy ≥ 100 min); Example: FIREXPRESS 905-01-05 or certified equivalent;
20.3) Foam System: Integrated foam tank ≥ 10 L;
20.4) Nozzle: Dual spray head, length ≥ 104 cm; Weight ≤ 4 kg; Modes: mist / compact jet, pulsed and continuous; Range ≥ 15 m;
20.5) High-pressure hose: ≥ 50 m × 1/2", oil- and heat-resistant (EN 854, –40…+100°C);
20.6) Flow Rate: ≥ 30 L/min in mist mode;
20.7) Fire Classes: A/B/C per EN 3-7; Electrical fires up to 10,000 V;
20.8) Additional Components: Fire hydrant standpipe for external water sources; Connection to hydrant through roof or window; Water suction: ≥ 10 m × 1" hose with floating filter, suction height ≥ 4 m; Exhaust: integrated, safely positioned; Autonomous operation: ≥ 15 min mist at maximum output.
</t>
    </r>
    <r>
      <rPr>
        <b/>
        <u/>
        <sz val="12"/>
        <rFont val="Calibri"/>
        <family val="2"/>
        <scheme val="minor"/>
      </rPr>
      <t xml:space="preserve">Additional requirements:
</t>
    </r>
    <r>
      <rPr>
        <sz val="12"/>
        <rFont val="Calibri"/>
        <family val="2"/>
        <scheme val="minor"/>
      </rPr>
      <t>1)</t>
    </r>
    <r>
      <rPr>
        <b/>
        <u/>
        <sz val="12"/>
        <rFont val="Calibri"/>
        <family val="2"/>
        <scheme val="minor"/>
      </rPr>
      <t xml:space="preserve"> </t>
    </r>
    <r>
      <rPr>
        <sz val="12"/>
        <rFont val="Calibri"/>
        <family val="2"/>
        <scheme val="minor"/>
      </rPr>
      <t>Penetrating nozzle (e.g., FIREXPRESS or analogue);
2) Chainsaw with blade length ≥ 35 cm;
3) Halligan bar;
4) Stihl petrol cutoff saw with cutting disc diameter ≥ 350 mm or equivalent;
5) Emergency stop sign;
6) First aid kit;
7) Fiskars Solid shovel or equivalent;
8) Paratech “Biel tool” forcible-entry axe or equivalent – 2 pcs;
9) Thule or equivalent crossbars with mounts – 2 pcs;
10) Telescopic ladder, length ≥ 3.2 m – 1 pc;
11) Vehicle VHF digital-analog radio station Motorola DM 4601e with activated AES-256 encryption key, GPS, Bluetooth – 1 pc;
12) Milwaukee M18 SLED-0 light or equivalent – 2 pcs;
13) Milwaukee M18 NRG-502 batteries + charger (1 kit)  or equivalent – 1 set;
14) Milwaukee M18 HOSALC-0 mast light or equivalent – 1 p;
15) Fire extinguisher VP-2;
16) Wheel chocks – 2 pcs;
17) Rubber floor mats – set;
18) Manuals and module passport (or equivalents).</t>
    </r>
  </si>
  <si>
    <r>
      <rPr>
        <b/>
        <i/>
        <sz val="12"/>
        <color rgb="FF000000"/>
        <rFont val="Calibri"/>
        <scheme val="minor"/>
      </rPr>
      <t xml:space="preserve">Універсальний спеціальний пожежно-рятувальний автомобіль
</t>
    </r>
    <r>
      <rPr>
        <sz val="12"/>
        <color rgb="FF000000"/>
        <rFont val="Calibri"/>
        <scheme val="minor"/>
      </rPr>
      <t xml:space="preserve">
FGuard FS-T01 (або еквівалентний аналог);
Автомобіль модельного року не раніше 2024, на міцному шасі пікапа 4×4, оптимізований для швидкого реагування в міських та позашляхових умовах. Автомобіль має бути небрендованим (білий колір кузова, приховані проблискові маячки), розрахований на екіпаж 4 особи, оснащений резервуаром для води 450–600 л (не менше), насосом високого тиску (наприклад, FIREXPRESS або сертифікований еквівалент, тиск не менше 35 бар) і модульним сховищем для інструментів. 
</t>
    </r>
    <r>
      <rPr>
        <b/>
        <u/>
        <sz val="12"/>
        <color rgb="FF000000"/>
        <rFont val="Calibri"/>
        <scheme val="minor"/>
      </rPr>
      <t xml:space="preserve">Технічні вимоги:
</t>
    </r>
    <r>
      <rPr>
        <sz val="12"/>
        <color rgb="FF000000"/>
        <rFont val="Calibri"/>
        <scheme val="minor"/>
      </rPr>
      <t xml:space="preserve">1) Рік виготовлення: не раніше 2024;
2) Колір: білий, без брендованих елементів;
3) Екіпаж: 4 (водій + 3);
4) Базове шасі: пікап 4×4 (наприклад, Toyota Hilux або еквівалент для навантажень до 3500 кг);
5) Привід: повний 4×4 з відключенням переднього мосту та зниженою передачею (або еквівалент);
6) Повна маса: ≤ 3210 кг (±3%) або до 4000 кг для посилених моделей;
7) Габарити (Д×Ш×В): ≤ 5500 × ≥1850 × ≥2000 мм (або пропорційні еквіваленти);
8) Кліренс: ≥ 227 мм;
9) Двигун: Рядний 4-циліндровий дизель; Мін. 110 кВт (148 к.с.) при 3400 об/хв; Мін. об’єм: 2393 см³ (або еквівалентні бензинові/дизельні до 200 кВт);
10) Трансмісія: 6-ступенева механічна або автоматична (або еквівалент);
11) Паливний бак ≥ 80 л;
12) Всесезонні шини на сталевих дисках;
13) Безпека: фронтальні/бокові подушки, подушка для колін, блокування заднього диференціала, стабілізація (з причепом), трекшн-контроль, кондиціонер, підсилювач керма зі змінним зусиллям, допомога на підйомі, камера заднього огляду з багатофункціональним дисплеєм;
14) ТЗП: інтегрований, до 3500 кг;
15) Задня підвіска посиленої вантажопідйомності;
16) Лебідка: ≥ 4000 кг (або еквівалент);
17) Надбудова та обладнання: Моноблочна поліпропіленова надбудова на рамних кріпленнях; Не менше 3 відсіків з ролетними дверима (мін. 1040 × 700 мм); Регульовані полиці; Автоматичне LED-освітлення з індикацією в кабіні; Рейлінги: не менше 2 поздовжніх + 2 поперечних;
18) Електрика: 12 В, запобіжник ≥ 80 А; Панель керування з індикатором рівня води і лічильником мотогодин;
19) Освітлення/сигнали: Мін. 4 поворотних LED-ліхтарі на даху (2 спереду / 2 ззаду); Приховані сині проблискові маячки; Сигнально-звуковий пристрій;
20) Пожежна система:
20.1) Резервуар: Інтегрований ≥ 450 л (або до 1000 л для еквівалентів); З хвилерізами та перегородками;
20.2) Насосний модуль: Бензиновий або дизельний; Електричний/ручний запуск; Самовсмоктуючий, мембранного типу; Тиск ≥ 35 бар; Оберти ≥ 3600 об/хв; Паливний бак ≥ 3,1 л (автономність ≥ 100 хв); Наприклад: FIREXPRESS 905-01-05 або сертифікований еквівалент;
20.3) Система піни: Вбудований бак ≥ 10 л для піноутворювача;
20.4) Розпилювач: Подвійна форсунка, довжина ≥ 104 см; Вага ≤ 4 кг; Режими: туман / компактний струмінь, пульсація та безперервний режим; Дальність ≥ 15 м;
20.5) Напірний шланг: ≥ 50 м × 1/2", масло- та термостійкий (EN 854, -40…+100°C);
20.6) Витрата: ≥ 30 л/хв у режимі туману;
20.7) Класи гасіння: A/B/C за EN 3-7; Електрика до 10 000 В;
20.8) Інші компоненти: Пожежна колонка для приєднання зовнішніх джерел; Підключення до пожежного крана через дах або вікно; Забір води: ≥ 10 м × 1" шланг з плаваючим фільтром, висота всмоктування ≥ 4 м; Вихлоп: інтегрований, безпечне розміщення; Автономна робота: ≥ 15 хв туман при максимальній продуктивності.
</t>
    </r>
    <r>
      <rPr>
        <b/>
        <u/>
        <sz val="12"/>
        <color rgb="FF000000"/>
        <rFont val="Calibri"/>
        <scheme val="minor"/>
      </rPr>
      <t xml:space="preserve">Додаткові вимоги:
</t>
    </r>
    <r>
      <rPr>
        <sz val="12"/>
        <color rgb="FF000000"/>
        <rFont val="Calibri"/>
        <scheme val="minor"/>
      </rPr>
      <t>1) Пробійний ствол (наприклад FIREXPRESS або аналог);
2) Бензопила з довжиною леза ≥ 35 см;
3) Лом Гелігана;
4) Бензоріз Stihl з діаметром різального диска ≥ 350 мм або аналог;
5) Знак аварійної зупинки;
6) Медична аптечка;
7) Лопата Fiskars Solid або аналог;
8) Штурмова сокира Paratech “Biel tool” або аналог  – 2 шт.;
9) Поперечини Thule або аналог з опорами – 2 шт.;
10) Драбина телескопічна довжиною ≥ 3.2м – 1 шт.;
11) Автомобільна цифро-аналогова радіостанція УКХ-діапазону модель Motorola DM 4601e з активованим ключем шифрування AES 256, GPS,  Bluetooth  - 1 шт.;
12) Ліхтар Milwaukee M18 SLED-0 або аналог – 2 шт.;
13) Акумулятори Milwaukee M18 NRG-502 + зарядний (1 комплект) або аналог – 1 к-т;
14) Щогла Milwaukee M18 HOSALC-0 або аналог – 1 шт.;
15) Вогнегасник ВП-2;
16) Противідкатні упори – 2 шт.;
17) Гумові килимки – комплект;
18) Посібники та паспорт модуля (або еквіваленти).</t>
    </r>
  </si>
  <si>
    <t>Total amount VAT excl. |
Загальна сума без ПДВ</t>
  </si>
  <si>
    <r>
      <rPr>
        <b/>
        <sz val="14"/>
        <rFont val="Calibri"/>
        <family val="2"/>
        <scheme val="minor"/>
      </rPr>
      <t>Core note 1:</t>
    </r>
    <r>
      <rPr>
        <sz val="14"/>
        <rFont val="Calibri"/>
        <family val="2"/>
        <scheme val="minor"/>
      </rPr>
      <t xml:space="preserve"> Delivery destination - Mykolaiv.The contractual delivery address will be provided to the successful bidder in the purchase order. /
</t>
    </r>
    <r>
      <rPr>
        <b/>
        <sz val="14"/>
        <rFont val="Calibri"/>
        <family val="2"/>
        <scheme val="minor"/>
      </rPr>
      <t>Основна примітка 1:</t>
    </r>
    <r>
      <rPr>
        <sz val="14"/>
        <rFont val="Calibri"/>
        <family val="2"/>
        <scheme val="minor"/>
      </rPr>
      <t xml:space="preserve"> Місце доставки - м. Миколаїв. Контрактна адреса доставки буде надана переможцю тендеру в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56.7796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56.7796 грн.</t>
    </r>
    <r>
      <rPr>
        <sz val="14"/>
        <rFont val="Calibri"/>
        <family val="2"/>
        <scheme val="minor"/>
      </rPr>
      <t xml:space="preserve">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twenty four (24)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двадцяти чотирьох (24)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</si>
  <si>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</si>
  <si>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</si>
  <si>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Mykolaiv | Миколаїв</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</si>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</sst>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sz val="14"/>
      <name val="Calibri"/>
      <family val="2"/>
      <scheme val="minor"/>
    </font>
    <font>
      <b/>
      <i/>
      <sz val="12"/>
      <name val="Calibri"/>
      <family val="2"/>
      <scheme val="minor"/>
    </font>
    <font>
      <b/>
      <u/>
      <sz val="12"/>
      <name val="Calibri"/>
      <family val="2"/>
      <scheme val="minor"/>
    </font>
    <font>
      <b/>
      <u/>
      <sz val="14"/>
      <name val="Calibri"/>
      <family val="2"/>
      <scheme val="minor"/>
    </font>
    <font>
      <b/>
      <i/>
      <sz val="12"/>
      <color rgb="FF000000"/>
      <name val="Calibri"/>
      <scheme val="minor"/>
    </font>
    <font>
      <sz val="12"/>
      <color rgb="FF000000"/>
      <name val="Calibri"/>
      <scheme val="minor"/>
    </font>
    <font>
      <b/>
      <u/>
      <sz val="12"/>
      <color rgb="FF000000"/>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ck">
        <color auto="1"/>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8">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28"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3" fillId="3" borderId="28" xfId="0" applyFont="1" applyFill="1" applyBorder="1" applyAlignment="1">
      <alignment horizontal="left" vertical="top" wrapText="1"/>
    </xf>
    <xf numFmtId="0" fontId="2" fillId="3" borderId="1" xfId="0" applyFont="1" applyFill="1" applyBorder="1" applyAlignment="1">
      <alignment horizontal="left" vertical="top" wrapText="1"/>
    </xf>
    <xf numFmtId="0" fontId="17" fillId="0" borderId="1" xfId="0" applyFont="1" applyBorder="1" applyAlignment="1">
      <alignment horizontal="center" vertical="center" wrapText="1"/>
    </xf>
    <xf numFmtId="2" fontId="16" fillId="3" borderId="1" xfId="1" applyNumberFormat="1" applyFont="1" applyFill="1" applyBorder="1" applyAlignment="1">
      <alignment horizontal="center" vertical="center"/>
    </xf>
    <xf numFmtId="2" fontId="16" fillId="3" borderId="24" xfId="1" applyNumberFormat="1" applyFont="1" applyFill="1" applyBorder="1" applyAlignment="1">
      <alignment horizontal="center"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3"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7</xdr:col>
      <xdr:colOff>304800</xdr:colOff>
      <xdr:row>8</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
  <sheetViews>
    <sheetView tabSelected="1" zoomScale="70" zoomScaleNormal="70" zoomScaleSheetLayoutView="85" zoomScalePageLayoutView="55" workbookViewId="0">
      <selection sqref="A1:J1"/>
    </sheetView>
  </sheetViews>
  <sheetFormatPr defaultColWidth="9.109375" defaultRowHeight="13.8"/>
  <cols>
    <col min="1" max="1" width="5.77734375" style="2" customWidth="1"/>
    <col min="2" max="3" width="138.77734375" style="3" customWidth="1"/>
    <col min="4" max="4" width="30.77734375" style="4" customWidth="1"/>
    <col min="5" max="5" width="37.77734375" style="2" customWidth="1"/>
    <col min="6" max="6" width="60.77734375" style="2" customWidth="1"/>
    <col min="7" max="7" width="25.77734375" style="2" customWidth="1"/>
    <col min="8" max="8" width="25.77734375" style="6" customWidth="1"/>
    <col min="9" max="10" width="21.21875" style="2" customWidth="1"/>
    <col min="11" max="16384" width="9.109375" style="2"/>
  </cols>
  <sheetData>
    <row r="1" spans="1:17" ht="63.75" customHeight="1">
      <c r="A1" s="35" t="s">
        <v>0</v>
      </c>
      <c r="B1" s="36"/>
      <c r="C1" s="36"/>
      <c r="D1" s="36"/>
      <c r="E1" s="36"/>
      <c r="F1" s="36"/>
      <c r="G1" s="36"/>
      <c r="H1" s="36"/>
      <c r="I1" s="36"/>
      <c r="J1" s="37"/>
    </row>
    <row r="2" spans="1:17" ht="7.5" customHeight="1">
      <c r="A2" s="21"/>
      <c r="B2" s="14"/>
      <c r="C2" s="13"/>
      <c r="D2" s="14"/>
      <c r="E2" s="14"/>
      <c r="F2" s="14"/>
      <c r="G2" s="14"/>
      <c r="H2" s="14"/>
      <c r="I2" s="15"/>
      <c r="J2" s="22"/>
    </row>
    <row r="3" spans="1:17" s="1" customFormat="1" ht="120.6" customHeight="1">
      <c r="A3" s="23" t="s">
        <v>1</v>
      </c>
      <c r="B3" s="16" t="s">
        <v>2</v>
      </c>
      <c r="C3" s="16" t="s">
        <v>3</v>
      </c>
      <c r="D3" s="16" t="s">
        <v>4</v>
      </c>
      <c r="E3" s="17" t="s">
        <v>5</v>
      </c>
      <c r="F3" s="16" t="s">
        <v>6</v>
      </c>
      <c r="G3" s="16" t="s">
        <v>7</v>
      </c>
      <c r="H3" s="18" t="s">
        <v>8</v>
      </c>
      <c r="I3" s="27" t="s">
        <v>9</v>
      </c>
      <c r="J3" s="28" t="s">
        <v>10</v>
      </c>
    </row>
    <row r="4" spans="1:17" ht="409.6" customHeight="1">
      <c r="A4" s="40">
        <v>1</v>
      </c>
      <c r="B4" s="39" t="s">
        <v>11</v>
      </c>
      <c r="C4" s="38" t="s">
        <v>12</v>
      </c>
      <c r="D4" s="43">
        <v>1</v>
      </c>
      <c r="E4" s="44"/>
      <c r="F4" s="45"/>
      <c r="G4" s="45"/>
      <c r="H4" s="46"/>
      <c r="I4" s="47">
        <v>0</v>
      </c>
      <c r="J4" s="48">
        <f>D4*I4</f>
        <v>0</v>
      </c>
    </row>
    <row r="5" spans="1:17" ht="409.2" customHeight="1">
      <c r="A5" s="41"/>
      <c r="B5" s="39"/>
      <c r="C5" s="39"/>
      <c r="D5" s="43"/>
      <c r="E5" s="44"/>
      <c r="F5" s="45"/>
      <c r="G5" s="45"/>
      <c r="H5" s="46"/>
      <c r="I5" s="47"/>
      <c r="J5" s="48"/>
    </row>
    <row r="6" spans="1:17" ht="228" customHeight="1">
      <c r="A6" s="42"/>
      <c r="B6" s="39"/>
      <c r="C6" s="39"/>
      <c r="D6" s="43"/>
      <c r="E6" s="44"/>
      <c r="F6" s="45"/>
      <c r="G6" s="45"/>
      <c r="H6" s="46"/>
      <c r="I6" s="47"/>
      <c r="J6" s="48"/>
    </row>
    <row r="7" spans="1:17" ht="15.6">
      <c r="A7" s="66" t="s">
        <v>13</v>
      </c>
      <c r="B7" s="67"/>
      <c r="C7" s="67"/>
      <c r="D7" s="67"/>
      <c r="E7" s="67"/>
      <c r="F7" s="67"/>
      <c r="G7" s="67"/>
      <c r="H7" s="67"/>
      <c r="I7" s="68"/>
      <c r="J7" s="24">
        <f>SUM(J4)</f>
        <v>0</v>
      </c>
    </row>
    <row r="8" spans="1:17">
      <c r="A8" s="25"/>
      <c r="J8" s="26"/>
    </row>
    <row r="9" spans="1:17" ht="324.60000000000002" customHeight="1">
      <c r="A9" s="56" t="s">
        <v>14</v>
      </c>
      <c r="B9" s="57"/>
      <c r="C9" s="57"/>
      <c r="D9" s="57"/>
      <c r="E9" s="57"/>
      <c r="F9" s="57"/>
      <c r="G9" s="57"/>
      <c r="H9" s="57"/>
      <c r="I9" s="57"/>
      <c r="J9" s="58"/>
      <c r="N9" s="19"/>
      <c r="O9" s="19"/>
      <c r="P9" s="19"/>
      <c r="Q9" s="19"/>
    </row>
    <row r="10" spans="1:17" ht="15.6">
      <c r="A10" s="59" t="s">
        <v>15</v>
      </c>
      <c r="B10" s="60"/>
      <c r="C10" s="60"/>
      <c r="D10" s="60"/>
      <c r="E10" s="60"/>
      <c r="F10" s="60"/>
      <c r="G10" s="60"/>
      <c r="H10" s="60"/>
      <c r="I10" s="60"/>
      <c r="J10" s="61"/>
      <c r="N10" s="19"/>
      <c r="O10" s="19"/>
      <c r="P10" s="19"/>
      <c r="Q10" s="19"/>
    </row>
    <row r="11" spans="1:17" ht="37.950000000000003" customHeight="1">
      <c r="A11" s="69" t="s">
        <v>16</v>
      </c>
      <c r="B11" s="70"/>
      <c r="C11" s="70"/>
      <c r="D11" s="70"/>
      <c r="E11" s="70"/>
      <c r="F11" s="70"/>
      <c r="G11" s="70"/>
      <c r="H11" s="71"/>
      <c r="I11" s="52" t="s">
        <v>17</v>
      </c>
      <c r="J11" s="53"/>
      <c r="N11" s="20"/>
      <c r="O11" s="20"/>
      <c r="P11" s="20"/>
      <c r="Q11" s="20"/>
    </row>
    <row r="12" spans="1:17" ht="37.950000000000003" customHeight="1">
      <c r="A12" s="69" t="s">
        <v>18</v>
      </c>
      <c r="B12" s="70"/>
      <c r="C12" s="70"/>
      <c r="D12" s="70"/>
      <c r="E12" s="70"/>
      <c r="F12" s="70"/>
      <c r="G12" s="70"/>
      <c r="H12" s="71"/>
      <c r="I12" s="62"/>
      <c r="J12" s="63"/>
      <c r="N12" s="20"/>
      <c r="O12" s="20"/>
      <c r="P12" s="20"/>
      <c r="Q12" s="20"/>
    </row>
    <row r="13" spans="1:17" ht="37.950000000000003" customHeight="1">
      <c r="A13" s="77" t="s">
        <v>19</v>
      </c>
      <c r="B13" s="78"/>
      <c r="C13" s="78"/>
      <c r="D13" s="78"/>
      <c r="E13" s="78"/>
      <c r="F13" s="78"/>
      <c r="G13" s="78"/>
      <c r="H13" s="79"/>
      <c r="I13" s="64"/>
      <c r="J13" s="65"/>
      <c r="N13" s="20"/>
      <c r="O13" s="20"/>
      <c r="P13" s="20"/>
      <c r="Q13" s="20"/>
    </row>
    <row r="14" spans="1:17" ht="36.6" customHeight="1">
      <c r="A14" s="69" t="s">
        <v>20</v>
      </c>
      <c r="B14" s="70"/>
      <c r="C14" s="70"/>
      <c r="D14" s="70"/>
      <c r="E14" s="70"/>
      <c r="F14" s="70"/>
      <c r="G14" s="70"/>
      <c r="H14" s="71"/>
      <c r="I14" s="54"/>
      <c r="J14" s="55"/>
    </row>
    <row r="15" spans="1:17" ht="36.6" customHeight="1">
      <c r="A15" s="69" t="s">
        <v>21</v>
      </c>
      <c r="B15" s="70"/>
      <c r="C15" s="70"/>
      <c r="D15" s="70"/>
      <c r="E15" s="70"/>
      <c r="F15" s="70"/>
      <c r="G15" s="70"/>
      <c r="H15" s="71"/>
      <c r="I15" s="29"/>
      <c r="J15" s="30"/>
    </row>
    <row r="16" spans="1:17" ht="37.950000000000003" customHeight="1">
      <c r="A16" s="69" t="s">
        <v>22</v>
      </c>
      <c r="B16" s="70"/>
      <c r="C16" s="70"/>
      <c r="D16" s="70"/>
      <c r="E16" s="70"/>
      <c r="F16" s="70"/>
      <c r="G16" s="70"/>
      <c r="H16" s="71"/>
      <c r="I16" s="72" t="s">
        <v>23</v>
      </c>
      <c r="J16" s="73"/>
      <c r="N16" s="20"/>
      <c r="O16" s="20"/>
      <c r="P16" s="20"/>
      <c r="Q16" s="20"/>
    </row>
    <row r="17" spans="1:10" ht="36.6" customHeight="1">
      <c r="A17" s="69" t="s">
        <v>24</v>
      </c>
      <c r="B17" s="70"/>
      <c r="C17" s="70"/>
      <c r="D17" s="70"/>
      <c r="E17" s="70"/>
      <c r="F17" s="70"/>
      <c r="G17" s="70"/>
      <c r="H17" s="71"/>
      <c r="I17" s="54"/>
      <c r="J17" s="55"/>
    </row>
    <row r="18" spans="1:10" ht="33.6" customHeight="1">
      <c r="A18" s="69" t="s">
        <v>25</v>
      </c>
      <c r="B18" s="70"/>
      <c r="C18" s="70"/>
      <c r="D18" s="70"/>
      <c r="E18" s="70"/>
      <c r="F18" s="70"/>
      <c r="G18" s="70"/>
      <c r="H18" s="71"/>
      <c r="I18" s="54"/>
      <c r="J18" s="55"/>
    </row>
    <row r="19" spans="1:10" ht="37.950000000000003" customHeight="1">
      <c r="A19" s="80" t="s">
        <v>26</v>
      </c>
      <c r="B19" s="81"/>
      <c r="C19" s="81"/>
      <c r="D19" s="81"/>
      <c r="E19" s="81"/>
      <c r="F19" s="81"/>
      <c r="G19" s="81"/>
      <c r="H19" s="82"/>
      <c r="I19" s="52"/>
      <c r="J19" s="53"/>
    </row>
    <row r="20" spans="1:10" ht="108" customHeight="1">
      <c r="A20" s="69" t="s">
        <v>27</v>
      </c>
      <c r="B20" s="70"/>
      <c r="C20" s="70"/>
      <c r="D20" s="70"/>
      <c r="E20" s="70"/>
      <c r="F20" s="70"/>
      <c r="G20" s="70"/>
      <c r="H20" s="71"/>
      <c r="I20" s="62"/>
      <c r="J20" s="63"/>
    </row>
    <row r="21" spans="1:10" ht="37.950000000000003" customHeight="1">
      <c r="A21" s="80" t="s">
        <v>28</v>
      </c>
      <c r="B21" s="81"/>
      <c r="C21" s="81"/>
      <c r="D21" s="81"/>
      <c r="E21" s="81"/>
      <c r="F21" s="81"/>
      <c r="G21" s="81"/>
      <c r="H21" s="82"/>
      <c r="I21" s="52"/>
      <c r="J21" s="53"/>
    </row>
    <row r="22" spans="1:10" ht="37.950000000000003" customHeight="1">
      <c r="A22" s="69" t="s">
        <v>29</v>
      </c>
      <c r="B22" s="70"/>
      <c r="C22" s="70"/>
      <c r="D22" s="70"/>
      <c r="E22" s="70"/>
      <c r="F22" s="70"/>
      <c r="G22" s="70"/>
      <c r="H22" s="71"/>
      <c r="I22" s="62"/>
      <c r="J22" s="63"/>
    </row>
    <row r="23" spans="1:10" ht="37.950000000000003" customHeight="1">
      <c r="A23" s="80" t="s">
        <v>30</v>
      </c>
      <c r="B23" s="81"/>
      <c r="C23" s="81"/>
      <c r="D23" s="81"/>
      <c r="E23" s="81"/>
      <c r="F23" s="81"/>
      <c r="G23" s="81"/>
      <c r="H23" s="82"/>
      <c r="I23" s="52"/>
      <c r="J23" s="53"/>
    </row>
    <row r="24" spans="1:10" ht="37.950000000000003" customHeight="1">
      <c r="A24" s="49" t="s">
        <v>31</v>
      </c>
      <c r="B24" s="50"/>
      <c r="C24" s="50"/>
      <c r="D24" s="50"/>
      <c r="E24" s="50"/>
      <c r="F24" s="50"/>
      <c r="G24" s="50"/>
      <c r="H24" s="51"/>
      <c r="I24" s="83"/>
      <c r="J24" s="84"/>
    </row>
    <row r="25" spans="1:10" ht="39" customHeight="1" thickBot="1">
      <c r="A25" s="74" t="s">
        <v>32</v>
      </c>
      <c r="B25" s="75"/>
      <c r="C25" s="75"/>
      <c r="D25" s="75"/>
      <c r="E25" s="75"/>
      <c r="F25" s="75"/>
      <c r="G25" s="75"/>
      <c r="H25" s="75"/>
      <c r="I25" s="75"/>
      <c r="J25" s="76"/>
    </row>
  </sheetData>
  <protectedRanges>
    <protectedRange sqref="H4:H6" name="data_1"/>
  </protectedRanges>
  <mergeCells count="42">
    <mergeCell ref="A25:J25"/>
    <mergeCell ref="A11:H11"/>
    <mergeCell ref="A12:H12"/>
    <mergeCell ref="A13:H13"/>
    <mergeCell ref="A16:H16"/>
    <mergeCell ref="A17:H17"/>
    <mergeCell ref="A18:H18"/>
    <mergeCell ref="A19:H19"/>
    <mergeCell ref="A20:H20"/>
    <mergeCell ref="A21:H21"/>
    <mergeCell ref="A22:H22"/>
    <mergeCell ref="A23:H23"/>
    <mergeCell ref="I21:J21"/>
    <mergeCell ref="I18:J18"/>
    <mergeCell ref="I24:J24"/>
    <mergeCell ref="A7:I7"/>
    <mergeCell ref="I22:J22"/>
    <mergeCell ref="I23:J23"/>
    <mergeCell ref="I19:J19"/>
    <mergeCell ref="I20:J20"/>
    <mergeCell ref="A15:H15"/>
    <mergeCell ref="A14:H14"/>
    <mergeCell ref="I14:J14"/>
    <mergeCell ref="I16:J16"/>
    <mergeCell ref="A24:H24"/>
    <mergeCell ref="I11:J11"/>
    <mergeCell ref="I17:J17"/>
    <mergeCell ref="A9:J9"/>
    <mergeCell ref="A10:J10"/>
    <mergeCell ref="I12:J12"/>
    <mergeCell ref="I13:J13"/>
    <mergeCell ref="A1:J1"/>
    <mergeCell ref="C4:C6"/>
    <mergeCell ref="B4:B6"/>
    <mergeCell ref="A4:A6"/>
    <mergeCell ref="D4:D6"/>
    <mergeCell ref="E4:E6"/>
    <mergeCell ref="F4:F6"/>
    <mergeCell ref="G4:G6"/>
    <mergeCell ref="H4:H6"/>
    <mergeCell ref="I4:I6"/>
    <mergeCell ref="J4:J6"/>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77734375" customWidth="1"/>
    <col min="6" max="6" width="33.21875" customWidth="1"/>
    <col min="7" max="7" width="12.21875" customWidth="1"/>
    <col min="8" max="8" width="5.77734375" bestFit="1" customWidth="1"/>
    <col min="10" max="10" width="9" bestFit="1" customWidth="1"/>
    <col min="11" max="11" width="2.88671875" customWidth="1"/>
  </cols>
  <sheetData>
    <row r="3" spans="4:10">
      <c r="E3" s="31" t="s">
        <v>33</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34</v>
      </c>
      <c r="G14" s="10" t="s">
        <v>35</v>
      </c>
      <c r="H14" s="10" t="s">
        <v>36</v>
      </c>
      <c r="I14" s="10" t="s">
        <v>37</v>
      </c>
      <c r="J14" s="10" t="s">
        <v>38</v>
      </c>
    </row>
    <row r="15" spans="4:10" ht="172.8">
      <c r="F15" s="32" t="s">
        <v>39</v>
      </c>
      <c r="G15" s="32" t="s">
        <v>40</v>
      </c>
      <c r="H15" s="9">
        <v>22.57</v>
      </c>
      <c r="I15" s="9">
        <v>30</v>
      </c>
      <c r="J15" s="9">
        <f>H15*I15</f>
        <v>677.1</v>
      </c>
    </row>
    <row r="16" spans="4:10" ht="172.8">
      <c r="F16" s="32" t="s">
        <v>41</v>
      </c>
      <c r="G16" s="32" t="s">
        <v>42</v>
      </c>
      <c r="H16" s="9">
        <v>19.420000000000002</v>
      </c>
      <c r="I16" s="9">
        <v>150</v>
      </c>
      <c r="J16" s="9">
        <f>H16*I16</f>
        <v>2913.0000000000005</v>
      </c>
    </row>
    <row r="17" spans="10:10" ht="15.6">
      <c r="J17" s="11">
        <f>SUM(J15:J16)</f>
        <v>3590.1000000000004</v>
      </c>
    </row>
    <row r="47" spans="5:10">
      <c r="E47" s="85" t="s">
        <v>43</v>
      </c>
      <c r="F47" s="86"/>
      <c r="G47" s="86"/>
      <c r="H47" s="86"/>
      <c r="I47" s="86"/>
      <c r="J47" s="87"/>
    </row>
    <row r="48" spans="5:10">
      <c r="E48" s="5"/>
      <c r="F48" s="33" t="s">
        <v>44</v>
      </c>
      <c r="G48" s="33" t="s">
        <v>45</v>
      </c>
      <c r="H48" s="33" t="s">
        <v>46</v>
      </c>
      <c r="I48" s="33" t="s">
        <v>47</v>
      </c>
      <c r="J48" s="33" t="s">
        <v>48</v>
      </c>
    </row>
    <row r="49" spans="5:10" ht="100.8">
      <c r="E49" s="5">
        <v>227</v>
      </c>
      <c r="F49" s="34" t="s">
        <v>49</v>
      </c>
      <c r="G49" s="33" t="s">
        <v>50</v>
      </c>
      <c r="H49" s="5">
        <v>14</v>
      </c>
      <c r="I49" s="5">
        <v>188.3</v>
      </c>
      <c r="J49" s="9">
        <f>H49*I49</f>
        <v>2636.2000000000003</v>
      </c>
    </row>
    <row r="50" spans="5:10" ht="28.8">
      <c r="E50" s="5">
        <v>228</v>
      </c>
      <c r="F50" s="34" t="s">
        <v>51</v>
      </c>
      <c r="G50" s="33" t="s">
        <v>52</v>
      </c>
      <c r="H50" s="5">
        <v>510</v>
      </c>
      <c r="I50" s="5">
        <v>1.87</v>
      </c>
      <c r="J50" s="9">
        <f>H50*I50</f>
        <v>953.7</v>
      </c>
    </row>
    <row r="51" spans="5:10">
      <c r="E51" s="5"/>
      <c r="F51" s="5"/>
      <c r="G51" s="5"/>
      <c r="H51" s="5"/>
      <c r="I51" s="5"/>
      <c r="J51" s="12">
        <f>SUM(J49:J50)</f>
        <v>3589.9000000000005</v>
      </c>
    </row>
    <row r="52" spans="5:10">
      <c r="E52" s="85" t="s">
        <v>53</v>
      </c>
      <c r="F52" s="86"/>
      <c r="G52" s="86"/>
      <c r="H52" s="86"/>
      <c r="I52" s="86"/>
      <c r="J52" s="87"/>
    </row>
    <row r="53" spans="5:10" ht="57.6">
      <c r="E53" s="5">
        <v>227</v>
      </c>
      <c r="F53" s="34" t="s">
        <v>54</v>
      </c>
      <c r="G53" s="33" t="s">
        <v>55</v>
      </c>
      <c r="H53" s="5">
        <v>30</v>
      </c>
      <c r="I53" s="5">
        <v>22.57</v>
      </c>
      <c r="J53" s="9">
        <f>H53*I53</f>
        <v>677.1</v>
      </c>
    </row>
    <row r="54" spans="5:10" ht="57.6">
      <c r="E54" s="5">
        <v>228</v>
      </c>
      <c r="F54" s="34" t="s">
        <v>56</v>
      </c>
      <c r="G54" s="33" t="s">
        <v>55</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21875" customWidth="1"/>
    <col min="8" max="8" width="50.77734375" customWidth="1"/>
  </cols>
  <sheetData>
    <row r="2" spans="5:8" ht="43.2">
      <c r="E2" s="7" t="s">
        <v>57</v>
      </c>
      <c r="F2">
        <v>411</v>
      </c>
      <c r="G2" t="s">
        <v>58</v>
      </c>
      <c r="H2" t="s">
        <v>59</v>
      </c>
    </row>
    <row r="3" spans="5:8" ht="43.2">
      <c r="E3" s="7" t="s">
        <v>60</v>
      </c>
      <c r="F3">
        <v>186</v>
      </c>
      <c r="G3" t="s">
        <v>58</v>
      </c>
      <c r="H3" t="s">
        <v>59</v>
      </c>
    </row>
    <row r="4" spans="5:8" ht="57.6">
      <c r="E4" s="7" t="s">
        <v>61</v>
      </c>
      <c r="F4">
        <v>33</v>
      </c>
      <c r="G4" t="s">
        <v>58</v>
      </c>
      <c r="H4" t="s">
        <v>59</v>
      </c>
    </row>
    <row r="5" spans="5:8" ht="43.2">
      <c r="E5" s="7" t="s">
        <v>57</v>
      </c>
      <c r="F5">
        <v>250</v>
      </c>
      <c r="G5" t="s">
        <v>58</v>
      </c>
      <c r="H5" s="7" t="s">
        <v>62</v>
      </c>
    </row>
    <row r="6" spans="5:8" ht="43.2">
      <c r="E6" s="7" t="s">
        <v>57</v>
      </c>
      <c r="F6">
        <v>300</v>
      </c>
      <c r="G6" t="s">
        <v>58</v>
      </c>
      <c r="H6" s="7"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2025-12-17T08:38:37Z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