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985" windowHeight="10050" tabRatio="950"/>
  </bookViews>
  <sheets>
    <sheet name="Cover" sheetId="7" r:id="rId1"/>
    <sheet name="1 Project Directory " sheetId="18" r:id="rId2"/>
    <sheet name="2 Prelims " sheetId="46" r:id="rId3"/>
    <sheet name="4  Preamble " sheetId="33" r:id="rId4"/>
    <sheet name="5 Schedule of Works" sheetId="24" r:id="rId5"/>
    <sheet name="6 Windows and External Doors " sheetId="42" r:id="rId6"/>
    <sheet name="7 Internal Doors " sheetId="43" r:id="rId7"/>
    <sheet name="8 Sanitary Installations" sheetId="40" r:id="rId8"/>
    <sheet name="9 Mechanical Instalations" sheetId="39" r:id="rId9"/>
    <sheet name="10 Electrical Instalations" sheetId="41" r:id="rId10"/>
    <sheet name="11 External Works" sheetId="38" r:id="rId11"/>
    <sheet name="Sched of Dims" sheetId="48" r:id="rId12"/>
    <sheet name="Room Schedule Electric " sheetId="47" r:id="rId13"/>
  </sheets>
  <externalReferences>
    <externalReference r:id="rId14"/>
  </externalReferences>
  <definedNames>
    <definedName name="_xlnm.Print_Area" localSheetId="1">'1 Project Directory '!#REF!</definedName>
    <definedName name="_xlnm.Print_Area" localSheetId="9">'10 Electrical Instalations'!$A$1:$G$99</definedName>
    <definedName name="_xlnm.Print_Area" localSheetId="2">'2 Prelims '!#REF!</definedName>
    <definedName name="_xlnm.Print_Area" localSheetId="3">'4  Preamble '!$A$1:$G$34</definedName>
    <definedName name="_xlnm.Print_Area" localSheetId="4">'5 Schedule of Works'!$A$1:$G$235</definedName>
    <definedName name="_xlnm.Print_Area" localSheetId="5">'6 Windows and External Doors '!$A$1:$G$80</definedName>
    <definedName name="_xlnm.Print_Area" localSheetId="6">'7 Internal Doors '!$A$1:$G$56</definedName>
    <definedName name="_xlnm.Print_Area" localSheetId="7">'8 Sanitary Installations'!$A$1:$G$64</definedName>
    <definedName name="_xlnm.Print_Area" localSheetId="8">'9 Mechanical Instalations'!$A$1:$G$62</definedName>
    <definedName name="_xlnm.Print_Area" localSheetId="0">Cover!$A$1:$G$54</definedName>
    <definedName name="_xlnm.Print_Area" localSheetId="12">'Room Schedule Electric '!$A$1:$T$27</definedName>
    <definedName name="_xlnm.Print_Titles" localSheetId="1">'1 Project Directory '!#REF!</definedName>
    <definedName name="_xlnm.Print_Titles" localSheetId="9">'10 Electrical Instalations'!$1:$4</definedName>
    <definedName name="_xlnm.Print_Titles" localSheetId="2">'2 Prelims '!#REF!</definedName>
    <definedName name="_xlnm.Print_Titles" localSheetId="3">'4  Preamble '!$1:$7</definedName>
    <definedName name="_xlnm.Print_Titles" localSheetId="4">'5 Schedule of Works'!$1:$7</definedName>
    <definedName name="_xlnm.Print_Titles" localSheetId="5">'6 Windows and External Doors '!$1:$8</definedName>
    <definedName name="_xlnm.Print_Titles" localSheetId="7">'8 Sanitary Installations'!$1:$4</definedName>
    <definedName name="_xlnm.Print_Titles" localSheetId="8">'9 Mechanical Instalations'!$1:$4</definedName>
  </definedNames>
  <calcPr calcId="145621"/>
</workbook>
</file>

<file path=xl/calcChain.xml><?xml version="1.0" encoding="utf-8"?>
<calcChain xmlns="http://schemas.openxmlformats.org/spreadsheetml/2006/main">
  <c r="F15" i="24" l="1"/>
  <c r="A3" i="18" l="1"/>
  <c r="A2" i="18"/>
  <c r="D186" i="46"/>
  <c r="C7" i="46"/>
  <c r="A3" i="46"/>
  <c r="A2" i="46"/>
  <c r="F51" i="24" l="1"/>
  <c r="F139" i="24"/>
  <c r="G129" i="24"/>
  <c r="F127" i="24"/>
  <c r="G68" i="38" l="1"/>
  <c r="G65" i="38"/>
  <c r="G56" i="38"/>
  <c r="G48" i="38"/>
  <c r="G32" i="38"/>
  <c r="G97" i="41"/>
  <c r="G94" i="41"/>
  <c r="G63" i="40"/>
  <c r="G55" i="43"/>
  <c r="G30" i="40" l="1"/>
  <c r="G49" i="40"/>
  <c r="G60" i="40"/>
  <c r="G39" i="43"/>
  <c r="G51" i="43"/>
  <c r="G79" i="42"/>
  <c r="G76" i="42"/>
  <c r="G47" i="42"/>
  <c r="G229" i="24"/>
  <c r="F227" i="24"/>
  <c r="G215" i="24"/>
  <c r="C212" i="24"/>
  <c r="F212" i="24"/>
  <c r="F210" i="24"/>
  <c r="F208" i="24"/>
  <c r="G27" i="48"/>
  <c r="G189" i="24"/>
  <c r="F89" i="24"/>
  <c r="F71" i="24"/>
  <c r="H16" i="48"/>
  <c r="F87" i="24"/>
  <c r="F85" i="24"/>
  <c r="F83" i="24"/>
  <c r="F81" i="24"/>
  <c r="L16" i="48"/>
  <c r="G33" i="33"/>
  <c r="A3" i="48"/>
  <c r="A2" i="48"/>
  <c r="A3" i="38"/>
  <c r="A2" i="38"/>
  <c r="F73" i="42"/>
  <c r="F71" i="42"/>
  <c r="F46" i="42"/>
  <c r="F44" i="42"/>
  <c r="F42" i="42"/>
  <c r="A3" i="41"/>
  <c r="A2" i="41"/>
  <c r="A3" i="47" l="1"/>
  <c r="A2" i="47"/>
  <c r="A3" i="39" l="1"/>
  <c r="A2" i="39"/>
  <c r="A3" i="40"/>
  <c r="A2" i="40"/>
  <c r="F38" i="43"/>
  <c r="F36" i="43"/>
  <c r="F22" i="43"/>
  <c r="A3" i="43"/>
  <c r="A2" i="43"/>
  <c r="A2" i="42"/>
  <c r="A3" i="24"/>
  <c r="A2" i="24"/>
  <c r="A3" i="42" l="1"/>
  <c r="F69" i="42"/>
  <c r="F67" i="42"/>
  <c r="F65" i="42"/>
  <c r="F63" i="42"/>
  <c r="F61" i="42"/>
  <c r="F59" i="42"/>
  <c r="F57" i="42"/>
  <c r="F55" i="42"/>
  <c r="F53" i="42"/>
  <c r="F206" i="24"/>
  <c r="F200" i="24"/>
  <c r="F198" i="24"/>
  <c r="F196" i="24"/>
  <c r="F194" i="24"/>
  <c r="F149" i="24"/>
  <c r="F147" i="24"/>
  <c r="F145" i="24"/>
  <c r="F143" i="24"/>
  <c r="F141" i="24"/>
  <c r="F137" i="24"/>
  <c r="F135" i="24"/>
  <c r="F133" i="24"/>
  <c r="F125" i="24"/>
  <c r="F123" i="24"/>
  <c r="F121" i="24"/>
  <c r="F119" i="24"/>
  <c r="F117" i="24"/>
  <c r="F115" i="24"/>
  <c r="F113" i="24"/>
  <c r="F40" i="42"/>
  <c r="F38" i="42"/>
  <c r="F36" i="42"/>
  <c r="F34" i="42"/>
  <c r="F32" i="42"/>
  <c r="F30" i="42"/>
  <c r="F28" i="42"/>
  <c r="F26" i="42"/>
  <c r="F22" i="42"/>
  <c r="F24" i="42"/>
  <c r="F43" i="24"/>
  <c r="F41" i="24"/>
  <c r="F225" i="24"/>
  <c r="F223" i="24"/>
  <c r="F221" i="24"/>
  <c r="F219" i="24"/>
  <c r="C202" i="24"/>
  <c r="F202" i="24" s="1"/>
  <c r="F188" i="24"/>
  <c r="F186" i="24"/>
  <c r="F184" i="24"/>
  <c r="F182" i="24"/>
  <c r="F180" i="24"/>
  <c r="F176" i="24"/>
  <c r="F174" i="24"/>
  <c r="F172" i="24"/>
  <c r="F170" i="24"/>
  <c r="F168" i="24"/>
  <c r="F166" i="24"/>
  <c r="F49" i="24"/>
  <c r="F47" i="24"/>
  <c r="F45" i="24"/>
  <c r="F39" i="24"/>
  <c r="C178" i="24"/>
  <c r="C204" i="24" s="1"/>
  <c r="F204" i="24" s="1"/>
  <c r="W27" i="48"/>
  <c r="Q25" i="48"/>
  <c r="W22" i="48"/>
  <c r="P12" i="48"/>
  <c r="J12" i="48" s="1"/>
  <c r="F98" i="24"/>
  <c r="F77" i="24"/>
  <c r="G150" i="24" l="1"/>
  <c r="J11" i="48"/>
  <c r="F178" i="24"/>
  <c r="F154" i="24"/>
  <c r="F156" i="24"/>
  <c r="F160" i="24"/>
  <c r="F59" i="48"/>
  <c r="F58" i="48"/>
  <c r="F57" i="48"/>
  <c r="F61" i="48" l="1"/>
  <c r="F51" i="48"/>
  <c r="F50" i="48"/>
  <c r="F53" i="48" s="1"/>
  <c r="H45" i="48" l="1"/>
  <c r="L45" i="48" s="1"/>
  <c r="F158" i="24"/>
  <c r="G161" i="24" s="1"/>
  <c r="F108" i="24"/>
  <c r="F102" i="24"/>
  <c r="F35" i="24" l="1"/>
  <c r="F37" i="24"/>
  <c r="F33" i="24"/>
  <c r="F75" i="24"/>
  <c r="F73" i="24"/>
  <c r="F69" i="24"/>
  <c r="F67" i="24"/>
  <c r="F65" i="24"/>
  <c r="F63" i="24"/>
  <c r="F60" i="24"/>
  <c r="F58" i="24"/>
  <c r="F106" i="24"/>
  <c r="F104" i="24"/>
  <c r="F100" i="24"/>
  <c r="F96" i="24"/>
  <c r="H43" i="48"/>
  <c r="L43" i="48"/>
  <c r="L47" i="48" s="1"/>
  <c r="H24" i="48"/>
  <c r="Q24" i="48" s="1"/>
  <c r="F24" i="48"/>
  <c r="H23" i="48"/>
  <c r="Q23" i="48" s="1"/>
  <c r="L23" i="48"/>
  <c r="F23" i="48"/>
  <c r="H22" i="48"/>
  <c r="Q22" i="48" s="1"/>
  <c r="F22" i="48"/>
  <c r="F28" i="48" s="1"/>
  <c r="H12" i="48"/>
  <c r="L12" i="48"/>
  <c r="F12" i="48"/>
  <c r="W30" i="48" s="1"/>
  <c r="H11" i="48"/>
  <c r="L11" i="48"/>
  <c r="F11" i="48"/>
  <c r="W29" i="48" s="1"/>
  <c r="L10" i="48"/>
  <c r="H10" i="48"/>
  <c r="F10" i="48"/>
  <c r="H9" i="48"/>
  <c r="L9" i="48"/>
  <c r="F9" i="48"/>
  <c r="H8" i="48"/>
  <c r="L8" i="48"/>
  <c r="F8" i="48"/>
  <c r="G10" i="48" s="1"/>
  <c r="H14" i="48"/>
  <c r="F31" i="24"/>
  <c r="F29" i="24"/>
  <c r="F27" i="24"/>
  <c r="F25" i="24"/>
  <c r="F23" i="24"/>
  <c r="F21" i="24"/>
  <c r="F19" i="24"/>
  <c r="F17" i="24"/>
  <c r="F13" i="24"/>
  <c r="F11" i="24"/>
  <c r="A3" i="33"/>
  <c r="A2" i="33"/>
  <c r="T25" i="47"/>
  <c r="S25" i="47"/>
  <c r="R25" i="47"/>
  <c r="Q25" i="47"/>
  <c r="P25" i="47"/>
  <c r="O25" i="47"/>
  <c r="N25" i="47"/>
  <c r="M25" i="47"/>
  <c r="L25" i="47"/>
  <c r="K25" i="47"/>
  <c r="J25" i="47"/>
  <c r="I25" i="47"/>
  <c r="H25" i="47"/>
  <c r="G25" i="47"/>
  <c r="F25" i="47"/>
  <c r="E25" i="47"/>
  <c r="D25" i="47"/>
  <c r="F75" i="41"/>
  <c r="F47" i="38"/>
  <c r="F45" i="38"/>
  <c r="F43" i="38"/>
  <c r="F41" i="38"/>
  <c r="F39" i="38"/>
  <c r="F37" i="38"/>
  <c r="F21" i="38"/>
  <c r="F30" i="38"/>
  <c r="F28" i="38"/>
  <c r="F28" i="39"/>
  <c r="F26" i="39"/>
  <c r="F26" i="38"/>
  <c r="F24" i="38"/>
  <c r="F19" i="38"/>
  <c r="F17" i="38"/>
  <c r="F15" i="38"/>
  <c r="F87" i="41"/>
  <c r="F85" i="41"/>
  <c r="F93" i="41"/>
  <c r="F91" i="41"/>
  <c r="F89" i="41"/>
  <c r="F81" i="41"/>
  <c r="F79" i="41"/>
  <c r="F77" i="41"/>
  <c r="F67" i="41"/>
  <c r="F73" i="41"/>
  <c r="F71" i="41"/>
  <c r="F69" i="41"/>
  <c r="F65" i="41"/>
  <c r="F63" i="41"/>
  <c r="F61" i="41"/>
  <c r="F57" i="41"/>
  <c r="F59" i="41"/>
  <c r="F55" i="41"/>
  <c r="F53" i="41"/>
  <c r="F51" i="41"/>
  <c r="F49" i="41"/>
  <c r="F47" i="41"/>
  <c r="F45" i="41"/>
  <c r="F43" i="41"/>
  <c r="F15" i="40"/>
  <c r="F41" i="41"/>
  <c r="F56" i="39"/>
  <c r="F40" i="39"/>
  <c r="F27" i="40"/>
  <c r="F52" i="39"/>
  <c r="F50" i="39"/>
  <c r="F48" i="39"/>
  <c r="G58" i="39" s="1"/>
  <c r="F42" i="39"/>
  <c r="F38" i="39"/>
  <c r="F36" i="39"/>
  <c r="F34" i="39"/>
  <c r="F32" i="39"/>
  <c r="F30" i="39"/>
  <c r="F24" i="39"/>
  <c r="F29" i="40"/>
  <c r="F25" i="40"/>
  <c r="F23" i="40"/>
  <c r="F21" i="40"/>
  <c r="F19" i="40"/>
  <c r="F49" i="43"/>
  <c r="F47" i="43"/>
  <c r="F45" i="43"/>
  <c r="F43" i="43"/>
  <c r="F32" i="43"/>
  <c r="F28" i="43"/>
  <c r="F24" i="43"/>
  <c r="F20" i="43"/>
  <c r="F18" i="43"/>
  <c r="F16" i="43"/>
  <c r="F75" i="42"/>
  <c r="F59" i="40"/>
  <c r="F48" i="40"/>
  <c r="F57" i="40"/>
  <c r="F55" i="40"/>
  <c r="F53" i="40"/>
  <c r="F46" i="40"/>
  <c r="F42" i="40"/>
  <c r="F38" i="40"/>
  <c r="F36" i="40"/>
  <c r="F34" i="40"/>
  <c r="A54" i="7"/>
  <c r="G44" i="39" l="1"/>
  <c r="G61" i="39" s="1"/>
  <c r="G109" i="24"/>
  <c r="G54" i="24"/>
  <c r="G233" i="24" s="1"/>
  <c r="G91" i="24"/>
  <c r="W32" i="48"/>
  <c r="H28" i="48"/>
  <c r="H30" i="48" s="1"/>
  <c r="H35" i="48" s="1"/>
  <c r="L22" i="48"/>
  <c r="Q28" i="48"/>
  <c r="F14" i="48"/>
  <c r="F30" i="48" s="1"/>
  <c r="L24" i="48"/>
  <c r="L14" i="48"/>
  <c r="L28" i="48" l="1"/>
  <c r="L30" i="48" s="1"/>
</calcChain>
</file>

<file path=xl/comments1.xml><?xml version="1.0" encoding="utf-8"?>
<comments xmlns="http://schemas.openxmlformats.org/spreadsheetml/2006/main">
  <authors>
    <author>John Hayward</author>
  </authors>
  <commentList>
    <comment ref="G51" authorId="0">
      <text>
        <r>
          <rPr>
            <b/>
            <sz val="8"/>
            <color indexed="81"/>
            <rFont val="Tahoma"/>
            <family val="2"/>
          </rPr>
          <t>John Hayward:</t>
        </r>
        <r>
          <rPr>
            <sz val="8"/>
            <color indexed="81"/>
            <rFont val="Tahoma"/>
            <family val="2"/>
          </rPr>
          <t xml:space="preserve">
</t>
        </r>
      </text>
    </comment>
  </commentList>
</comments>
</file>

<file path=xl/sharedStrings.xml><?xml version="1.0" encoding="utf-8"?>
<sst xmlns="http://schemas.openxmlformats.org/spreadsheetml/2006/main" count="965" uniqueCount="643">
  <si>
    <t>Item</t>
  </si>
  <si>
    <t>Description</t>
  </si>
  <si>
    <t>for</t>
  </si>
  <si>
    <t>TOTAL</t>
  </si>
  <si>
    <t>Cost</t>
  </si>
  <si>
    <t xml:space="preserve">The Contractor must programme all works to achieve completion within the designated Contract Period.  The contractor must provide a programme of works prior to commencement on site. 
</t>
  </si>
  <si>
    <t xml:space="preserve">The Employer will not accept any claim from the Contractor for working outside the hours defined in order to complete the whole of the works within the Contract Period.
</t>
  </si>
  <si>
    <t>The Contractor shall indemnify the Employer against all third party claims emanating from the work.</t>
  </si>
  <si>
    <t xml:space="preserve">Maintain all existing drainage during the progress of the works.
</t>
  </si>
  <si>
    <t xml:space="preserve">The Contractor is to accept instructions from the Contract Administrator or his authorised representative only.  The Contract Administrator cannot guarantee payment for any works that the Contractor has undertaken from instructions given from any other person.
</t>
  </si>
  <si>
    <t>Supervision</t>
  </si>
  <si>
    <t xml:space="preserve">Provide a resident site working  foreman to supervise the works for the duration of the contract period.  The foreman shall be contactable by phone at all times.
</t>
  </si>
  <si>
    <t>The site foreman is to remain the same throughout the duration of the works, be experienced in this type of work, be responsible for supervision and control of these works and able to programme resources accurately and to effectively monitor and co-ordinate sub-contractors and suppliers.</t>
  </si>
  <si>
    <t xml:space="preserve">No sub-contractors are to arrive on any site for the first time without being met and briefed by the main contractor’s site staff.
</t>
  </si>
  <si>
    <t xml:space="preserve">Prior to commencement of works, the contractor and all works personnel shall make themselves familiar with the positions of all existing services within the site area. 
</t>
  </si>
  <si>
    <t>Nature</t>
  </si>
  <si>
    <t>Location</t>
  </si>
  <si>
    <t xml:space="preserve">Start </t>
  </si>
  <si>
    <t>Complete</t>
  </si>
  <si>
    <t>Works By Others</t>
  </si>
  <si>
    <t>SECTION 1 - PROJECT DIRECTORY</t>
  </si>
  <si>
    <t>Address</t>
  </si>
  <si>
    <t>Contact</t>
  </si>
  <si>
    <t>Tel</t>
  </si>
  <si>
    <t>email</t>
  </si>
  <si>
    <t>Principal Designer</t>
  </si>
  <si>
    <t xml:space="preserve">mobile </t>
  </si>
  <si>
    <t>Access</t>
  </si>
  <si>
    <t>Facilities &amp; Welfare</t>
  </si>
  <si>
    <t>Form of Contract</t>
  </si>
  <si>
    <t>ITEM</t>
  </si>
  <si>
    <t>ELEMENT</t>
  </si>
  <si>
    <t>QUANT.</t>
  </si>
  <si>
    <t>UNIT</t>
  </si>
  <si>
    <t>RATE</t>
  </si>
  <si>
    <t>£</t>
  </si>
  <si>
    <t>SECTION 5 SCHEDULE OF WORKS</t>
  </si>
  <si>
    <t xml:space="preserve">TOTAL PRELIMINARIES   TO FORM OF TENDER </t>
  </si>
  <si>
    <t xml:space="preserve">TOTAL SCHEDULE OF WORKS    TO FORM OF TENDER </t>
  </si>
  <si>
    <t>First</t>
  </si>
  <si>
    <t>Tendering Procedure</t>
  </si>
  <si>
    <t>Errors</t>
  </si>
  <si>
    <t>Alternative 2 is to apply</t>
  </si>
  <si>
    <t>Exclusions</t>
  </si>
  <si>
    <t>Acceptance</t>
  </si>
  <si>
    <t>The Employers will not be responsible for any cost incurred in the preparation of any tender.</t>
  </si>
  <si>
    <t>Validity</t>
  </si>
  <si>
    <t xml:space="preserve">After submission of the tender, the Tenderer shall keep the tender open for consideration for not less than 13 weeks </t>
  </si>
  <si>
    <t>Pricing Schedules of Work</t>
  </si>
  <si>
    <t>Alterations and qualifications to the Schedules of Work must not be made without the written consent of the Quantity Surveyor. Tenders containing unauthorised alterations or qualifications may be rejected</t>
  </si>
  <si>
    <t xml:space="preserve">Measurements: Where not stated, ascertain from the drawings or site. </t>
  </si>
  <si>
    <t>Costs relating to items, which are not priced, will be deemed to have been included elsewhere in the tender</t>
  </si>
  <si>
    <t>Priced Schedules</t>
  </si>
  <si>
    <t xml:space="preserve">Tenders must include for all work shown or described in the tender documents as a whole or clearly apparent as being necessary for the complete and proper execution of the Works. </t>
  </si>
  <si>
    <t>The Tender</t>
  </si>
  <si>
    <t>Fluctuations</t>
  </si>
  <si>
    <t>Tenders are to be fixed price for the duration of the works.</t>
  </si>
  <si>
    <t xml:space="preserve">Programme </t>
  </si>
  <si>
    <t>The Principal  Contractor's proposed programme showing the sequence and timing of the principal parts of the Works, periods for planning and design, and itemising any work which is excluded must be submitted with the tender</t>
  </si>
  <si>
    <t>Method Statement</t>
  </si>
  <si>
    <t>TENDERING</t>
  </si>
  <si>
    <t>Substitute Products</t>
  </si>
  <si>
    <t xml:space="preserve">Quality Control </t>
  </si>
  <si>
    <t>A statement must be submitted with the tender describing the organisation and resources which the Contractor proposes and undertakes to provide to control the quality of the Works, including the work of subcontractors. The statement must include the number and type of staff responsible for quality control, with details of their qualifications and duties</t>
  </si>
  <si>
    <t>SUBLETTING / SUPPLY</t>
  </si>
  <si>
    <t>Comply with the Construction Industry Board 'Code of Practice for the selection of subcontractors'</t>
  </si>
  <si>
    <t>Domestic Subcontractors</t>
  </si>
  <si>
    <t>Before the start of work to which the list relates enter into a binding subcontract agreement and confirm that this has been done, giving the name of the selected subcontractor</t>
  </si>
  <si>
    <t>Co-ordination of Trades</t>
  </si>
  <si>
    <t>The Contractor shall submit the names of all sub-contractors he intends using on the project to the CA for his approval.</t>
  </si>
  <si>
    <t>Drawings &amp; Document</t>
  </si>
  <si>
    <t>Dimensions</t>
  </si>
  <si>
    <t>Measured Quantities</t>
  </si>
  <si>
    <t>Specification</t>
  </si>
  <si>
    <t xml:space="preserve">MANAGEMENT OF THE WORKS </t>
  </si>
  <si>
    <t>Accept responsibility for coordination, supervision and administration of the Works, including subcontracts</t>
  </si>
  <si>
    <t>Arrange and monitor a programme with each subcontractor, supplier, local authority and statutory undertaker, and obtain and supply information as necessary for coordination of the work</t>
  </si>
  <si>
    <t>Insurance</t>
  </si>
  <si>
    <t xml:space="preserve">Before starting work on site submit details, and/ or policies and receipts for the insurances required by the Conditions of Contract. </t>
  </si>
  <si>
    <t>Insurance Claims</t>
  </si>
  <si>
    <t xml:space="preserve">If any event occurs which may give rise to any claim or proceeding in respect of loss or damage to the Works or injury or damage to persons or property arising out of the Works, immediately give notice to the Employer, the CA and the Insurers. </t>
  </si>
  <si>
    <t xml:space="preserve">Indemnify the Employer against any loss, which may be caused by failure to give such notice. </t>
  </si>
  <si>
    <t>Climatic Conditions</t>
  </si>
  <si>
    <t>Delays due to adverse weather, including description of the weather, types of work affected and number of hours lost</t>
  </si>
  <si>
    <t>Record accurately and retain:</t>
  </si>
  <si>
    <t>Daily maximum and minimum air temperatures (including overnight)</t>
  </si>
  <si>
    <t>Drainage</t>
  </si>
  <si>
    <t>The Principal Contractor must take all precautions to prevent wastes, gullies, drains and manholes,               whether within the site curtilage or without, being used for the disposal of slurry, paint cleanings, plaster waste etc.  Particular attention will be paid to this matter by the supervisory staff and the Contractor will be required to clear away waste found. All drains will be required to be tested and a CCTV survey carried out prior to Practical Completion being achieved</t>
  </si>
  <si>
    <t>Advertising</t>
  </si>
  <si>
    <t>The advertising rights are reserved by the Employer and the Contractor is to keep the site, etc., and fencing and hoardings, etc., free from all unauthorised advertisements.</t>
  </si>
  <si>
    <t>PROGRAMME / PROGRESS</t>
  </si>
  <si>
    <t>Programme</t>
  </si>
  <si>
    <t xml:space="preserve">Planning and mobilisation by the Contractor </t>
  </si>
  <si>
    <t xml:space="preserve">Subcontractor's work. </t>
  </si>
  <si>
    <t xml:space="preserve">Work resulting from instructions issued in regard to the expenditure of provisional sums. </t>
  </si>
  <si>
    <t>Work by others concurrent with the Contract</t>
  </si>
  <si>
    <t xml:space="preserve">Immediately when requested and before starting work on site submit to the CA for comment and approval a master programme for the Works, which must include details of: </t>
  </si>
  <si>
    <t>A  site establishment drawing showing Principal Contractor's access to the works and maintenance of fire escape routes shall be issued by the Principal  Contractor with his tender submission for discussion with the Contract Administrator.</t>
  </si>
  <si>
    <t>Commencement</t>
  </si>
  <si>
    <t>Confirm to the  CA at least seven working days before the proposed date for commencement of work on site that the works are to proceed.</t>
  </si>
  <si>
    <t>Monitoring</t>
  </si>
  <si>
    <t xml:space="preserve">If any circumstances arise which may affect the progress of the Works submit proposals or take other action as appropriate to minimize any delay and to recover any lost time. </t>
  </si>
  <si>
    <t xml:space="preserve">Record progress  on a copy of the programme kept on site. </t>
  </si>
  <si>
    <t xml:space="preserve">Site Meetings </t>
  </si>
  <si>
    <t xml:space="preserve">Site meetings will be held to review progress and other matters arising from the  administration of the Contract. </t>
  </si>
  <si>
    <t>location - Contractors  Site Meeting Room</t>
  </si>
  <si>
    <t>Contractors Report</t>
  </si>
  <si>
    <t>A progress statement.</t>
  </si>
  <si>
    <t>Details of any matters materially affecting the regular progress of the Works.</t>
  </si>
  <si>
    <t>Any requirements for further drawings or details or instructions to enable the CA to fulfil his obligations under the Contract</t>
  </si>
  <si>
    <t>Submit a progress report to the CA three days prior to each CA's site meeting. Notwithstanding the Contractor's obligations under the Contract the report must include:</t>
  </si>
  <si>
    <t xml:space="preserve">CA Instructions </t>
  </si>
  <si>
    <t>Adverse Weather</t>
  </si>
  <si>
    <t xml:space="preserve">Use all reasonable and suitable building aids and methods to prevent or minimise delays during adverse weather conditions </t>
  </si>
  <si>
    <t xml:space="preserve">Extension of Time </t>
  </si>
  <si>
    <t xml:space="preserve">Relevant particulars of the expected effects, if appropriate, related to the concurrent causes. </t>
  </si>
  <si>
    <t xml:space="preserve">An estimate of the extent, if any, of the expected delay in the completion of the Works beyond the date for completion. </t>
  </si>
  <si>
    <t>All other relevant information required</t>
  </si>
  <si>
    <t>Notice of Completion</t>
  </si>
  <si>
    <t xml:space="preserve">The Principal Contractor shall give the CA a minimum period of two weeks notice of the anticipated dates of completion of the whole or parts of the Works. </t>
  </si>
  <si>
    <t>Lighting and Power for the works</t>
  </si>
  <si>
    <t xml:space="preserve">Water for the works </t>
  </si>
  <si>
    <t>Temporary Lighting</t>
  </si>
  <si>
    <t>Noise Control</t>
  </si>
  <si>
    <t xml:space="preserve">Equipment: Fit compressors, percussion tools and vehicles with effective silencers of a type recommended by manufacturers of the compressors, tools or vehicles. </t>
  </si>
  <si>
    <t>Pollution</t>
  </si>
  <si>
    <t>Protect the site, the Works and the general environment including streams and waterways against pollution</t>
  </si>
  <si>
    <t>Prevent nuisance from smoke, dust, rubbish, vermin and other causes</t>
  </si>
  <si>
    <t xml:space="preserve">Prevent hazardous build-up of surface water  on site, in excavations and to surrounding areas and roads. </t>
  </si>
  <si>
    <t>Pesticides</t>
  </si>
  <si>
    <t>The use of pesticides is prohibited</t>
  </si>
  <si>
    <t>Moisture</t>
  </si>
  <si>
    <t>Infected Timber</t>
  </si>
  <si>
    <t>PROTECTON</t>
  </si>
  <si>
    <t>Existing Services</t>
  </si>
  <si>
    <t xml:space="preserve">Confirmation: Notify all service authorities, statutory undertakers and/or adjacent owners of proposed works not less than one week before commencing site operations. </t>
  </si>
  <si>
    <t xml:space="preserve">Identification: Before starting work, check and mark positions of mains/services. Where positions are not shown on drawings obtain relevant details from service authorities, statutory undertakers or other owners. </t>
  </si>
  <si>
    <t xml:space="preserve">Work adjacent to services: </t>
  </si>
  <si>
    <t xml:space="preserve">Comply with service authority's/statutory undertaker's recommendations. </t>
  </si>
  <si>
    <t xml:space="preserve">Adequately protect, and prevent damage to services: Do not interfere with their operation without consent of service authorities/statutory undertakers or other owners. </t>
  </si>
  <si>
    <t xml:space="preserve">Identifying services:  </t>
  </si>
  <si>
    <t xml:space="preserve">Below ground: Use signboards, giving type and depth; </t>
  </si>
  <si>
    <t xml:space="preserve">Overhead: Use headroom markers. </t>
  </si>
  <si>
    <t xml:space="preserve">Damage to services: If any results from execution of the Works: </t>
  </si>
  <si>
    <t xml:space="preserve">Immediately give notice and notify appropriate service authority/statutory undertaker. </t>
  </si>
  <si>
    <t xml:space="preserve">Make arrangements for the work to be made good without delay to the satisfaction of service authority/statutory undertaker or other owner as appropriate. </t>
  </si>
  <si>
    <t xml:space="preserve">Any measures taken to deal with an emergency will not affect the extent of the Contractor's liability. </t>
  </si>
  <si>
    <t>Marker tapes or protective covers: Replace, if disturbed during site operations, to service authority's/statutory undertakers recommendations</t>
  </si>
  <si>
    <t xml:space="preserve">Duty: Maintain roads and footpaths within and adjacent to the site and keep clear of mud and debris. </t>
  </si>
  <si>
    <t>Damage caused by site traffic or otherwise consequent upon the Works: Make good to the satisfaction of the Employer, Local Authority or other owner</t>
  </si>
  <si>
    <t>Roads &amp; Footpaths</t>
  </si>
  <si>
    <t>Existing Work</t>
  </si>
  <si>
    <t>Building Interiors</t>
  </si>
  <si>
    <t>Existing Structures</t>
  </si>
  <si>
    <t>Security</t>
  </si>
  <si>
    <t xml:space="preserve">Safeguard the site, the Works, products, materials, and any existing buildings affected by the Works from damage and theft. </t>
  </si>
  <si>
    <t>Security,</t>
  </si>
  <si>
    <t>CONTROL OF COST</t>
  </si>
  <si>
    <t>Cash Flow Forecast</t>
  </si>
  <si>
    <t>As soon as possible and before starting work on site submit to the CA a forecast showing the gross valuation of the Works at the date of each Interim Certificate throughout the Contract period and based upon the programme for the Works</t>
  </si>
  <si>
    <t>Removal / Replacement of Existing Work</t>
  </si>
  <si>
    <t>Proposed Instruction</t>
  </si>
  <si>
    <t xml:space="preserve">If requested in a proposed instruction submit estimate within 5 working days </t>
  </si>
  <si>
    <t>Measurement</t>
  </si>
  <si>
    <t>Give notice before covering work to be measured</t>
  </si>
  <si>
    <t>Interim Applications</t>
  </si>
  <si>
    <t xml:space="preserve">Provide at all reasonable times access to the Works and to other places of the Contractor or subcontractors where work is being prepared for the Contract. </t>
  </si>
  <si>
    <t>Defects in Existing Work</t>
  </si>
  <si>
    <t>When undocumented defects are  discovered, immediately give notice. Do not proceed with affected related work until response has been received</t>
  </si>
  <si>
    <t xml:space="preserve">Do not execute work which may: </t>
  </si>
  <si>
    <t xml:space="preserve">Hinder access to defective products or work; or </t>
  </si>
  <si>
    <t>Be rendered abortive by remedial work</t>
  </si>
  <si>
    <t>Tests &amp; Inspections</t>
  </si>
  <si>
    <t>Defective Products</t>
  </si>
  <si>
    <t>COMPLETION</t>
  </si>
  <si>
    <t>Prior to Completion</t>
  </si>
  <si>
    <t>Making Good Defects</t>
  </si>
  <si>
    <t xml:space="preserve"> Notify the CA  when remedial works have been completed</t>
  </si>
  <si>
    <t>Practical Completion</t>
  </si>
  <si>
    <t xml:space="preserve">The Principal Contractor shall ensure necessary access, services and facilities are complete. </t>
  </si>
  <si>
    <t xml:space="preserve">Include details of amounts due under the Contract together with all necessary supporting information, application to be submitted two days prior to the date that the interim application is due. </t>
  </si>
  <si>
    <t>INSPECTION  AND DEFECTIVE WORK</t>
  </si>
  <si>
    <t>Damage</t>
  </si>
  <si>
    <t>Existing cables &amp; services</t>
  </si>
  <si>
    <t>Proposed Sub-Contractors</t>
  </si>
  <si>
    <t xml:space="preserve">The Principal Contractor must make good, at his own expense, any damage to the property of the Employer, caused as a result of the works, which damage could have been reasonably foreseen and prevented.
</t>
  </si>
  <si>
    <t>Items for Re-use</t>
  </si>
  <si>
    <t xml:space="preserve">DOCUMENTS </t>
  </si>
  <si>
    <t>Plant</t>
  </si>
  <si>
    <t>Hoisting</t>
  </si>
  <si>
    <t>Company</t>
  </si>
  <si>
    <t>All documents provided on behalf of the Employers will be provided electronically</t>
  </si>
  <si>
    <t>Do not rely on scaled dimensions</t>
  </si>
  <si>
    <t>Nuisance</t>
  </si>
  <si>
    <t>Furniture, Fittings &amp;Equipment</t>
  </si>
  <si>
    <t xml:space="preserve">Attendees: The Principal Contractor shall attend meetings and inform subcontractors and suppliers when their presence is required. </t>
  </si>
  <si>
    <t>The Principal Contractor is to arrange  meeting with his own sub-contractors and suppliers as necessary to facilitate progress and the accurate performance thereof.</t>
  </si>
  <si>
    <t xml:space="preserve">When a notice of the cause of any delay or likely delay in the progress of the works is given under the contract, written notice must also be given of all other causes which apply concurrently. The Principal Contractor must submit the following information with the notice: </t>
  </si>
  <si>
    <t xml:space="preserve">Agree scope prior to commencement and carry out in ways that minimize the extent of works </t>
  </si>
  <si>
    <t xml:space="preserve">Proposals: Immediately any work or product is known, or appears, to be not in accordance with the Contract, the Contractor shall  submit proposals for opening up, inspection, testing, making good, adjustment of the Contract Sum, or removal and re-execution. </t>
  </si>
  <si>
    <t xml:space="preserve">The CA will issue contrary instructions if Contractors proposal is unacceptable </t>
  </si>
  <si>
    <t>The Principal Contractor shall make good any damage to retained finishes, surfaces and paving  caused as a direct result of the access equipment and plant, or to the compound area  shall be rectified at his own expense.</t>
  </si>
  <si>
    <t xml:space="preserve">Not Applicable </t>
  </si>
  <si>
    <t>Preamble</t>
  </si>
  <si>
    <t>If the Contractor wishes to substitute products of different manufacture to those specified, details must be submitted with the tender giving reasons for each proposed substitution. Substitutions which have not been notified at tender stage may not be considered.</t>
  </si>
  <si>
    <t>SPECIFICATION &amp; PRICING DOCUMENT</t>
  </si>
  <si>
    <t>The Contractor is to ensure that the building and site is left secure at the end of each working day. The Contracts Manager for the work should be in attendance at the end of each working day and must ensure that agreed security measures have been carried out.</t>
  </si>
  <si>
    <t>Description of the Project</t>
  </si>
  <si>
    <t>Project Team</t>
  </si>
  <si>
    <t>Telephone &amp; Email</t>
  </si>
  <si>
    <t>The Contractor shall provide temporary telephone and email  facilities on the site as required for carrying out the Works. The Contractor's site agent/contracts manager is to have a mobile phone at all times.</t>
  </si>
  <si>
    <t>PPE</t>
  </si>
  <si>
    <t>Site Visit</t>
  </si>
  <si>
    <t xml:space="preserve">Works off Site </t>
  </si>
  <si>
    <t>Take measures to control the generation of dust, prevent dust accumulation by regular removal and provide suitable PPE to operatives including gloves, masks and protective clothing</t>
  </si>
  <si>
    <t>This Schedule of Works has been prepared to indicate the format and minimum requirements of the build up of the tender amount.
The Employer does not guarantee and takes no responsibility for the accuracy of the scope and any quantities stated in the Schedule of Works below. The Contractor should therefore list and include for any items of work described on the Contract Drawings and Specifications not included on the Schedule of Works below in the space provided.</t>
  </si>
  <si>
    <t xml:space="preserve">frequency - at intervals of 4 weeks or more frequently if required </t>
  </si>
  <si>
    <t>Bathroom</t>
  </si>
  <si>
    <t xml:space="preserve">Room Number </t>
  </si>
  <si>
    <t>Room Description</t>
  </si>
  <si>
    <t>WC</t>
  </si>
  <si>
    <t>Kitchen</t>
  </si>
  <si>
    <t>Bedroom 3</t>
  </si>
  <si>
    <t>Bedroom 1</t>
  </si>
  <si>
    <t>Length</t>
  </si>
  <si>
    <t>m2</t>
  </si>
  <si>
    <t>Strip out all hot and cold water supply and heating pipework</t>
  </si>
  <si>
    <t xml:space="preserve">Remove all electrical fittings, light fittings, sockets and  spurs </t>
  </si>
  <si>
    <t xml:space="preserve">Dispose means remove to rubbish collection area and remove from site to certified tip </t>
  </si>
  <si>
    <t xml:space="preserve">Take down ceilings where damaged or where  access required for removing / installing services  </t>
  </si>
  <si>
    <t>item</t>
  </si>
  <si>
    <t>m</t>
  </si>
  <si>
    <t xml:space="preserve">Make good timber suspended flloors means; carefully replace any damaged or previously removed boards, firmly fix down all loose and rocking boards, sand down as necessary to receive floor finish by others </t>
  </si>
  <si>
    <t>Remove and dispose kitchen fittings and white goods</t>
  </si>
  <si>
    <t>Remove internal door, dispose  and prepare opening to receive new door set</t>
  </si>
  <si>
    <t>No</t>
  </si>
  <si>
    <t>Chrome-plated monoblack pillar washbasin mixer with pop-up waste</t>
  </si>
  <si>
    <t>Sanitary Installations</t>
  </si>
  <si>
    <t>Assemble and install the foregoing sanitary fittings including connection to hot and cold water supplies and waste pipes</t>
  </si>
  <si>
    <t xml:space="preserve">No </t>
  </si>
  <si>
    <t xml:space="preserve">Windows &amp; External Doors </t>
  </si>
  <si>
    <t xml:space="preserve">Internal Doors </t>
  </si>
  <si>
    <t>Site measure all internal door  openings prior to confirming order  for doors -</t>
  </si>
  <si>
    <t xml:space="preserve">Fix only  door and frame sets - Existing openings </t>
  </si>
  <si>
    <t xml:space="preserve">Fix only door and frame sets -  New openings </t>
  </si>
  <si>
    <t xml:space="preserve">Fix only ironmongery sets </t>
  </si>
  <si>
    <t>Mechanical Installation</t>
  </si>
  <si>
    <t xml:space="preserve">Install waste plumbing installation to BS 5572 in white  PVCu pipes and fittings, SVP's and WC's in 100mm, Sink, baths and showers in 50mm, hand basins in 40mm ( 32mm in runs under 2m) , all traps 75mm </t>
  </si>
  <si>
    <t xml:space="preserve">Allow for air admiitence valves to SVP's which are not at the head of a drain run  </t>
  </si>
  <si>
    <t>Location                                                 Air Temp</t>
  </si>
  <si>
    <t>Allow for all necessary builders work in connection with the sanitary instalation</t>
  </si>
  <si>
    <t>LIGHTING</t>
  </si>
  <si>
    <t>CP circular recessed fittngs</t>
  </si>
  <si>
    <t>POWER</t>
  </si>
  <si>
    <t xml:space="preserve">Double Sckets </t>
  </si>
  <si>
    <t>Double Socket with USB slot</t>
  </si>
  <si>
    <t>Double Socket above work top</t>
  </si>
  <si>
    <t>Fused Switched  Spur for extract fan</t>
  </si>
  <si>
    <t>TV / TELEPHONE</t>
  </si>
  <si>
    <t>Twin Aerial Socket</t>
  </si>
  <si>
    <t>Twin Telephone Socket</t>
  </si>
  <si>
    <t xml:space="preserve">External Light </t>
  </si>
  <si>
    <t>Fused Appliance Switch with warning light</t>
  </si>
  <si>
    <t>Under -cupboard linear   Fittings t0 wall cupboards as plan</t>
  </si>
  <si>
    <t>Cooker Socket</t>
  </si>
  <si>
    <t>Dual Voltage Shaver Socket</t>
  </si>
  <si>
    <t>Switched spur illuminated miror</t>
  </si>
  <si>
    <t>Immersion Heater Switch with warning light- two way</t>
  </si>
  <si>
    <t>CP circular recessed fittngs- two way switched</t>
  </si>
  <si>
    <t>TOTALS</t>
  </si>
  <si>
    <t>Ceilimg  Light - Pendant - Single switch</t>
  </si>
  <si>
    <t xml:space="preserve">Allow for terminating SVP,minimum 900mmabove any window head  including installation of vent tile and proprietory flashing </t>
  </si>
  <si>
    <t>Electrical Installation</t>
  </si>
  <si>
    <t>Ensure all luminaires are equally spaced to suit the environment and required lighting levels</t>
  </si>
  <si>
    <t>All switches, sockets, spurs  and other  items of ancillary equipment shall be flush white as manufactured by MK Logic range.</t>
  </si>
  <si>
    <t xml:space="preserve">Sockets, spurs , cooker sockets etc fitted above worktops are to be in brushed stainless steel </t>
  </si>
  <si>
    <t>All main switches, sub-main switches, distribution boards and time switches, shall be clearly labelled in accordance with the 17th Edition of the IEE Regulations with the following information:-</t>
  </si>
  <si>
    <t>Labels should be traffolyte with black letters on white and fixed to the item by rivets or screws.  Adhesive fixing of labels shall be unacceptable</t>
  </si>
  <si>
    <t>Circuits shall be marked on the boards as well as contained in plastic folders in the boards.</t>
  </si>
  <si>
    <t>1 -Item description :</t>
  </si>
  <si>
    <t>2 - Item voltage</t>
  </si>
  <si>
    <t>3 - Item served</t>
  </si>
  <si>
    <t>4 -Supplied from.</t>
  </si>
  <si>
    <t>The Contractor shall carry out all testing called for in the I.E.E. regulations and issue a test and completion certificate prior to Practical Completion</t>
  </si>
  <si>
    <t xml:space="preserve">Ceiling light  with plastic pendant including switch </t>
  </si>
  <si>
    <t xml:space="preserve">Ceiling chrome plated recessed fittings including switch </t>
  </si>
  <si>
    <t xml:space="preserve">Double socket </t>
  </si>
  <si>
    <t xml:space="preserve">Double socket with twin USB sockets </t>
  </si>
  <si>
    <t>Dual voltage shaver socket</t>
  </si>
  <si>
    <t>Fused switched spur for extract fan</t>
  </si>
  <si>
    <t>Provide switched spur for boiler and all associated wiring for the heating, hot water and ventialtion installation</t>
  </si>
  <si>
    <t xml:space="preserve">Provide conduit and draw wires for security / CCTV installation </t>
  </si>
  <si>
    <t xml:space="preserve">150mm duct with draw wire and 2 No draw strings </t>
  </si>
  <si>
    <t xml:space="preserve">25mm water pipe laid in trench </t>
  </si>
  <si>
    <t xml:space="preserve">Bend / riser  and terminate in Entrance  Hall </t>
  </si>
  <si>
    <t xml:space="preserve">Sand bed and surround including warning tapes </t>
  </si>
  <si>
    <t>Waste Disposal</t>
  </si>
  <si>
    <t xml:space="preserve">Provide one 240 litre green wheeled bin </t>
  </si>
  <si>
    <t xml:space="preserve">Provide one 240 litre blue  wheeled bin </t>
  </si>
  <si>
    <t xml:space="preserve">Provide one 240 litre black  wheeled bin </t>
  </si>
  <si>
    <t>Provide hardstanding area in 38mm  PCC paving slab overall size 2.00 x 900mm including 100mm Type 1 sub-base and 50mm sand blinding</t>
  </si>
  <si>
    <t xml:space="preserve">Provide 1,500mm high feather edge treated softwood timber fencing to bin store area </t>
  </si>
  <si>
    <t xml:space="preserve">Extra for pair of gates 1800mm o/a wide x 1500mm high with galvanised hinges and clasp </t>
  </si>
  <si>
    <t xml:space="preserve">TOTAL EXTERNAL WORKS    TO FORM OF TENDER </t>
  </si>
  <si>
    <t xml:space="preserve">TOTAL ELECTRICAL INSTALLATION    TO FORM OF TENDER </t>
  </si>
  <si>
    <t xml:space="preserve">TOTAL MECHANICAL INSTALLATION    TO FORM OF TENDER </t>
  </si>
  <si>
    <t xml:space="preserve">TOTAL SANITARY INSTALLATION    TO FORM OF TENDER </t>
  </si>
  <si>
    <t xml:space="preserve">TOTAL INTERNAL DOORS     TO FORM OF TENDER </t>
  </si>
  <si>
    <t xml:space="preserve">TOTAL WINDOWS &amp; EXTERNAL DOORS     TO FORM OF TENDER </t>
  </si>
  <si>
    <t xml:space="preserve">The Tenderer  shall allow for  carrying out the works specified without inconvenience, nuisance and without danger to the work force or the public 
</t>
  </si>
  <si>
    <t xml:space="preserve">The Employer and QS reserves the right to amend or omit the final scope of any items of the work options by instruction. No claims for loss, expense or delay shall be allowed in connection with the issue of any such instructions.
</t>
  </si>
  <si>
    <t>Immediately advise the Quantity Surveyor (QS) if any parts of the work as defined in the tender documents cannot be priced, define those parts and state the reasons.</t>
  </si>
  <si>
    <t>The Employers and the QS  offers no guarantee that any tender will be recommended for acceptance or be accepted.</t>
  </si>
  <si>
    <t xml:space="preserve">Prior to starting on site, the main contractor must provide ‘out of hours’ (24 hours a day, 7 days a week) emergency contact numbers - mobile telephones with answer machine service, for the contracts manager and site foreman and these personnel must be in a position to attend site within a reasonable period of time to deal with any event which poses a threat to the property.
</t>
  </si>
  <si>
    <t>The project team and all  contractors must ensure that their  management and operatives are polite and conduct themselves appropriately at all times.</t>
  </si>
  <si>
    <t>The Principal Contractor is to provide temporary lighting as  required to meet his programme and achieve the quality required.</t>
  </si>
  <si>
    <t xml:space="preserve">Allow for protecting any cables or services running adjacent to areas of work. 
</t>
  </si>
  <si>
    <t>If pollution occurs inform immediately inform the Employer the CA and  the appropriate Authorities and provide relevant information</t>
  </si>
  <si>
    <t xml:space="preserve">Remove any infected timber from site </t>
  </si>
  <si>
    <t xml:space="preserve">The Contractor shall be responsible for and shall allow for the unloading, placing in and removal from store and hoisting of all materials and plant, during the course of the works.
</t>
  </si>
  <si>
    <t>Take necessary measures to achieve satisfactory humidity levels to undertake finishing trades &amp; services</t>
  </si>
  <si>
    <t xml:space="preserve">Drying out: Control humidity and the application of heat to prevent: </t>
  </si>
  <si>
    <t xml:space="preserve">Blistering and failure of adhesion. </t>
  </si>
  <si>
    <t xml:space="preserve">Damage due to trapped moisture. </t>
  </si>
  <si>
    <t xml:space="preserve">Excessive movement. </t>
  </si>
  <si>
    <t xml:space="preserve">The Contractor is to allow for providing adequate protection to all surfaces, retained furniture, finishes and equipment at all times. Coverings/ Finishes  to be retained are to be adequately boarded over and protected.
</t>
  </si>
  <si>
    <t>Prevent exposure to weather during course of alteration work</t>
  </si>
  <si>
    <t xml:space="preserve">All materials stored on site shall be adequately protected from the elements during the course of the works. At no time will the Contractor leave any exposed works unprotected overnight.  Any damage shall be the sole responsibility of the Contractor and will be required to be made good to the satisfaction of the CA.
</t>
  </si>
  <si>
    <t xml:space="preserve">Materials noted to be taken down or otherwise removed for “reuse” should be carefully stored on site, protected from damage or theft and re-fixed as described. Any damage caused to materials removed for “reuse” shall be made good entirely at the expense of the Principal Contractor.  Unless otherwise specifically permitted and described, no materials arising from these works shall be used in the finished works.
</t>
  </si>
  <si>
    <t xml:space="preserve">Duty: Check proposed methods of work for effects on adjacent structures inside and outside the site boundary. </t>
  </si>
  <si>
    <t xml:space="preserve">Obtain design loads, support as necessary and prevent overloading </t>
  </si>
  <si>
    <t xml:space="preserve">Provide and maintain all incidental shoring, strutting, needling and other supports as may be necessary to preserve stability of existing structures on the site or adjoining, that may be endangered or affected during the execution of the  Works. </t>
  </si>
  <si>
    <t xml:space="preserve">Do not remove until new work is strong enough to support existing structure. </t>
  </si>
  <si>
    <t xml:space="preserve">Prevent overstressing of completed work when removing supports. </t>
  </si>
  <si>
    <t xml:space="preserve">Standard: Comply with BS 5975 and BS EN 12812. </t>
  </si>
  <si>
    <t>Make good all damage and defects  consequent upon the Works</t>
  </si>
  <si>
    <t xml:space="preserve">Dry lining ceilings means lining the internal face of the  existing ceilings with  12.5mm plasterboard screwed through existing ceiling finish to the joists  with 3mm skim coat to finish </t>
  </si>
  <si>
    <r>
      <t>The heating shall be designed to provide the internal temperatures listed below with an external ambient of temperature of -3</t>
    </r>
    <r>
      <rPr>
        <sz val="10"/>
        <color theme="1"/>
        <rFont val="Symbol"/>
        <family val="1"/>
        <charset val="2"/>
      </rPr>
      <t>°</t>
    </r>
    <r>
      <rPr>
        <sz val="10"/>
        <color theme="1"/>
        <rFont val="Arial"/>
        <family val="2"/>
      </rPr>
      <t>C. Allowance should be made for 1 air change per hour due to infiltration together with any allowances required due to mechanical ventilation as stated below in item 3.06 ventilation</t>
    </r>
  </si>
  <si>
    <t>Fused Towel Rail  Switch with warning light</t>
  </si>
  <si>
    <t xml:space="preserve">Provide insulation </t>
  </si>
  <si>
    <t>Install pre-assembled  kitchen  fittings,plinths, plumbing in sink   etc</t>
  </si>
  <si>
    <t>THE FORESTRY COMMISSION</t>
  </si>
  <si>
    <t xml:space="preserve">Supply only windows and external doors  </t>
  </si>
  <si>
    <t xml:space="preserve">Supply only internal doors  </t>
  </si>
  <si>
    <t>Fix Internal  Doors &amp; Frames   -</t>
  </si>
  <si>
    <t>Waste Plumbing</t>
  </si>
  <si>
    <t xml:space="preserve"> Heating and Hot and Cold  Water </t>
  </si>
  <si>
    <t xml:space="preserve">  - Ventilation  </t>
  </si>
  <si>
    <t xml:space="preserve"> - Electrical Instalation </t>
  </si>
  <si>
    <t xml:space="preserve">Incoming  BT service </t>
  </si>
  <si>
    <t xml:space="preserve">Services </t>
  </si>
  <si>
    <t>The Forestry Commission</t>
  </si>
  <si>
    <t>Ian Langford</t>
  </si>
  <si>
    <t>Ian.langford@forestry.gsi.gov.uk</t>
  </si>
  <si>
    <t>+447747768022</t>
  </si>
  <si>
    <t>+441751-472771</t>
  </si>
  <si>
    <t>Mike Jackson Associates</t>
  </si>
  <si>
    <t>St, Stephens House,St Leonards Road,Rotherham, S65 1PA</t>
  </si>
  <si>
    <t>Mikejacksonassoc@aol.com</t>
  </si>
  <si>
    <t>SECTION 2 -  PRELIMINARIES</t>
  </si>
  <si>
    <t xml:space="preserve">REFURBISHMENT OF COTTAGE </t>
  </si>
  <si>
    <t>SECTION 4 PREAMBLE</t>
  </si>
  <si>
    <t>Works for Ground and First Floors</t>
  </si>
  <si>
    <t xml:space="preserve">Make safe electrical supply, located in Pantry and provide temporary supply for the duration of the works </t>
  </si>
  <si>
    <t xml:space="preserve">Disconnect and remove from site all radiators,  etc </t>
  </si>
  <si>
    <t xml:space="preserve">Ground Floor </t>
  </si>
  <si>
    <t>Room</t>
  </si>
  <si>
    <t xml:space="preserve">Depth </t>
  </si>
  <si>
    <t xml:space="preserve">Area </t>
  </si>
  <si>
    <t xml:space="preserve">Girth </t>
  </si>
  <si>
    <t>Height</t>
  </si>
  <si>
    <t xml:space="preserve">Wall Area </t>
  </si>
  <si>
    <t>Ground</t>
  </si>
  <si>
    <t xml:space="preserve">Kitchen </t>
  </si>
  <si>
    <t>Sitting Room</t>
  </si>
  <si>
    <t>Store</t>
  </si>
  <si>
    <t>Pantry</t>
  </si>
  <si>
    <t>Sub-Total</t>
  </si>
  <si>
    <t>Bed 1</t>
  </si>
  <si>
    <t>Bed 2</t>
  </si>
  <si>
    <t>Bed 3</t>
  </si>
  <si>
    <t>Demolitions &amp; Alterations</t>
  </si>
  <si>
    <t>Take up existing flags and set aside for re-use</t>
  </si>
  <si>
    <t>m3</t>
  </si>
  <si>
    <t>Lay new concrete floor comprising :</t>
  </si>
  <si>
    <t>Level and compact sub floor</t>
  </si>
  <si>
    <t>Visqueen 1200 DPM turned up walls at perimeter</t>
  </si>
  <si>
    <t>100mm Celotex GA400 under slab insulation</t>
  </si>
  <si>
    <t xml:space="preserve">125mm Grade C30 concrete slab with tamped finish </t>
  </si>
  <si>
    <t xml:space="preserve">Supply new stone  flags and lay on new concrete floor , bedded and jointed in mortar ( Provisional) </t>
  </si>
  <si>
    <t xml:space="preserve">Take from store selected stone flags and lay on new concrete floor , bedded and jointed in mortar ( Provisional) </t>
  </si>
  <si>
    <t>Resilient floating strip, Collecta Yelofon ES5/100 around perimeter of each room to isolate the floor from the walls and skirtings.</t>
  </si>
  <si>
    <t>tem</t>
  </si>
  <si>
    <t>First Floor</t>
  </si>
  <si>
    <t xml:space="preserve">Remove existing window and cill, frame, and internal linings, dispose  and prepare opening ready for fitting new windows . </t>
  </si>
  <si>
    <t>Remove externall door, dispose  and prepare opening to receive new door set</t>
  </si>
  <si>
    <t xml:space="preserve">Roof Structure including Garage </t>
  </si>
  <si>
    <t>Treat roof structure rafters,joists, wall plates etc  with approve dry rot / fungicidal treatment and provide certificate and guarantee</t>
  </si>
  <si>
    <t>Remove / cut out  damaged section of structural timber and replace with 100 x 50 mm structural grade treated  timber (Provisional)</t>
  </si>
  <si>
    <t>Remove / cut out  damaged section of structural timber and replace with 100 x 75 mm structural grade treated  timber (Provisional)</t>
  </si>
  <si>
    <t>Remove / cut out  damaged section of structural timber and replace with 150 x 50 mm structural grade treated  timber (Provisional)</t>
  </si>
  <si>
    <t xml:space="preserve">Lay 100mm of mineral wool quilt  insulation ( 10-36 kg /m3) between joist   </t>
  </si>
  <si>
    <t xml:space="preserve">Roof Covering including Garge </t>
  </si>
  <si>
    <t xml:space="preserve">New clay roof tiles to match extsing on 19 x 12mm treated softwood battens on single layer of sarking felt </t>
  </si>
  <si>
    <t xml:space="preserve">New clay  ridge tiles </t>
  </si>
  <si>
    <t>Extra for detail and eaves and gables</t>
  </si>
  <si>
    <t>Strip existing roof tiles, battens and underlay, gutters and down pipes etc  and dispose off site</t>
  </si>
  <si>
    <t xml:space="preserve">Treated 19mm  softwood eaves / soffit boarding o/a girth 300mm </t>
  </si>
  <si>
    <t>Black PVC down pipes fixed to stone walls including all joints, holderbatts etc fixed as manufacturers instructions (4 No)</t>
  </si>
  <si>
    <t xml:space="preserve">External Walls </t>
  </si>
  <si>
    <t xml:space="preserve">External Walls  including Garage </t>
  </si>
  <si>
    <t xml:space="preserve">Provide new steel lintol over opening to garage </t>
  </si>
  <si>
    <t>Inspect first floor, floor  boards and take up any that are damaged</t>
  </si>
  <si>
    <t>Lay on existing floor boards  Collecta Fibre Fon Micro 50 sound absorbant matting</t>
  </si>
  <si>
    <t>Provisional  Sum for work to or repacing straight flight staircase and balustrade</t>
  </si>
  <si>
    <t xml:space="preserve">Cut out cracks in stone joints insert 12mm re-bar and repoint ( Provisional ) </t>
  </si>
  <si>
    <t>Provisonal sum for further repairs</t>
  </si>
  <si>
    <t>Roof Area inc Garage</t>
  </si>
  <si>
    <t>Ridge</t>
  </si>
  <si>
    <t>Eaves &amp; Gables</t>
  </si>
  <si>
    <t>Install injected damp proof course to the perimeter of the ground floor  external walls and internal walls and provide certificate and guarantee</t>
  </si>
  <si>
    <t>Hack off any loose or damp affected plaster (Provisional)</t>
  </si>
  <si>
    <t>Dub out walls where plaster has been hacked off to receive dry lining ( Provisional)</t>
  </si>
  <si>
    <t>Height to slope</t>
  </si>
  <si>
    <t>Internal Walls  / Dry Lining</t>
  </si>
  <si>
    <t>Sloping Soffit</t>
  </si>
  <si>
    <t>Ceiling</t>
  </si>
  <si>
    <t xml:space="preserve">Skim coat plaster on dry lined walls </t>
  </si>
  <si>
    <t>Skinm coat plaster on dry lined sloping soffit</t>
  </si>
  <si>
    <t>Skim coat plaster on dry lined soffit</t>
  </si>
  <si>
    <t xml:space="preserve">Dry line sloping eaves  with insulated foil backed plasterboard </t>
  </si>
  <si>
    <t xml:space="preserve">Strip softwood timber cladding from sitting room wall </t>
  </si>
  <si>
    <t>Sweep chimney, overhaul fireplace o/a 1.82 x 1.55m high  in Kitchen  and leave ready for use</t>
  </si>
  <si>
    <t>Sweep chimney, overhaul fireplace  o/a 1.48 x 1.75m high in Sitting Room and leave ready for use</t>
  </si>
  <si>
    <t xml:space="preserve">Lay a further layer of 100mm  mineral quilt  insulation (10-35 kg /m3) at right angles to the rafters over  insulation   </t>
  </si>
  <si>
    <t xml:space="preserve">Lay 100mm of mineral wool quilt  insulation ( 10-36 kg /m3) above sloping soffits </t>
  </si>
  <si>
    <t xml:space="preserve">Skim coat plaster on dry lined partitions </t>
  </si>
  <si>
    <t>Finishes &amp; Decorations</t>
  </si>
  <si>
    <t>Bathrooom partition</t>
  </si>
  <si>
    <t>landing</t>
  </si>
  <si>
    <t>1st</t>
  </si>
  <si>
    <t>panty</t>
  </si>
  <si>
    <t>wc</t>
  </si>
  <si>
    <t xml:space="preserve">Prepare for redecoration and paint ceiling and sloping soffis with  one mist and two  coats of Dulux trade matt; white. </t>
  </si>
  <si>
    <t>Sand  and wash down exposed joists and timber soffit to ground floor and paint with two coats of satin stain</t>
  </si>
  <si>
    <t>Fixtures and Fittings</t>
  </si>
  <si>
    <t xml:space="preserve">Provisional Sum for supply  hob, oven, extractor, fridge and washer/ dryer </t>
  </si>
  <si>
    <t>Install and connect hob, oven, extractor, fridge and washer/dryer</t>
  </si>
  <si>
    <t xml:space="preserve">Provisional Sum for supply of pre-assembled kitchen / pantry  base, wall  fittings and work tops </t>
  </si>
  <si>
    <t>Supply and Install new 500 x 750mm velux double glazed roof window to the new bathroom including flashing kit to roof tiles,and galzed in obscure glass</t>
  </si>
  <si>
    <t>no</t>
  </si>
  <si>
    <t xml:space="preserve">Take site measureemnts of prepared openings prior to manufacture </t>
  </si>
  <si>
    <t xml:space="preserve">Kitchen Window - 1,327 x 1,040mm high </t>
  </si>
  <si>
    <t xml:space="preserve">Sitting Room Windows -1,241 x 840mm high </t>
  </si>
  <si>
    <t>Store Room Window -  1,192 x 900 mm high</t>
  </si>
  <si>
    <t xml:space="preserve">Bedroom 2 Window - 1,265 x 800mm high </t>
  </si>
  <si>
    <t xml:space="preserve">Bedroom 1  Window - 847 x 640mm high </t>
  </si>
  <si>
    <t xml:space="preserve">Bedroom 3 Windows -869 x 610mm high </t>
  </si>
  <si>
    <t xml:space="preserve">Front Door - 983 x 1,900mm high </t>
  </si>
  <si>
    <t xml:space="preserve">Rear Door to Store -1,062 x 1,740mm high </t>
  </si>
  <si>
    <t xml:space="preserve">External WC Door - 850 x 1,800mm high </t>
  </si>
  <si>
    <t>Fix Windows &amp; External Doors  -</t>
  </si>
  <si>
    <t>Fix only the following:</t>
  </si>
  <si>
    <t xml:space="preserve">Pantry Door - 800 x 1,800mm high </t>
  </si>
  <si>
    <t xml:space="preserve">Sitting Room Door - 980 x 1,700mm high </t>
  </si>
  <si>
    <t xml:space="preserve">Store Room Door -850 x 1,750mm high </t>
  </si>
  <si>
    <t xml:space="preserve">Supply only  BWF certified FSD30 purpose made  soild core flush doors with side and top edge intumescent seals,  MDF frames/ linings, stops  and architraves, all  primed ready for painting </t>
  </si>
  <si>
    <t xml:space="preserve">Bedroom 1 Door - 820 x 1,730mm high </t>
  </si>
  <si>
    <t xml:space="preserve">Bedroom 3 Door - 730 x 1,670mm high </t>
  </si>
  <si>
    <t>Bedroom 2 Door - 900 x 1,960mm high</t>
  </si>
  <si>
    <t xml:space="preserve">Bathrom Door - 900 x 1,960mm high </t>
  </si>
  <si>
    <t>Supply only internal  ironmongery sets ( 7 No Doors)</t>
  </si>
  <si>
    <t>Sanitary Fittings to be  in white vitreous china to BS 3402</t>
  </si>
  <si>
    <t>SECTION 6 WINDOWS AND EXTERNAL  DOORS</t>
  </si>
  <si>
    <t xml:space="preserve">SECTION 7 INTERNAL DOORS &amp; JOINERY </t>
  </si>
  <si>
    <t>SECTION 8 SANITARY INSTALLATIONS</t>
  </si>
  <si>
    <t xml:space="preserve">Floor -mounted WC pan and cistern  with horizontal outlet,white plastic seat &amp; cover with stainles steel rod and chrome plated hinges </t>
  </si>
  <si>
    <t>30cm inset  washin</t>
  </si>
  <si>
    <t xml:space="preserve">White melamine vanity unit -600mm wide </t>
  </si>
  <si>
    <t>White enamelled steel bath with chrome plated mixer tap and a  wall</t>
  </si>
  <si>
    <t xml:space="preserve">Chrome plated mixer tap with wall mounted thermostatic shower attachement </t>
  </si>
  <si>
    <t>Glass shower panel to edge of bath  with support brackets and wall struts etc.</t>
  </si>
  <si>
    <t>Family Bathrrom</t>
  </si>
  <si>
    <t>External Toilet</t>
  </si>
  <si>
    <t xml:space="preserve">30 cm wall mounted wash hand basin </t>
  </si>
  <si>
    <t>SECTION 9 MECHANICAL INSTALLATIONS</t>
  </si>
  <si>
    <t xml:space="preserve">Cottage                                               19 degrees C </t>
  </si>
  <si>
    <t xml:space="preserve">Provide extract ductwork to cooker hood extractor in Kitchen </t>
  </si>
  <si>
    <t xml:space="preserve">Cottage </t>
  </si>
  <si>
    <t>External WC</t>
  </si>
  <si>
    <t>Landing</t>
  </si>
  <si>
    <t>Berdoom 2</t>
  </si>
  <si>
    <t xml:space="preserve">Garage </t>
  </si>
  <si>
    <t xml:space="preserve">External Lights </t>
  </si>
  <si>
    <t>OLD FOLD FARM, CARLTON ( nr HEMSLEY)</t>
  </si>
  <si>
    <t>SECTION 10 ELECTRICAL INSTALLATIONS</t>
  </si>
  <si>
    <t xml:space="preserve">Ceiling light with plastic pendant  including two way light  switches  </t>
  </si>
  <si>
    <t>Under cupboard linear LED fittings to Kitchen wall units 600 mm long including one switching</t>
  </si>
  <si>
    <t xml:space="preserve">Double socket above work top  </t>
  </si>
  <si>
    <t xml:space="preserve">Fused appliance switch with warning light  </t>
  </si>
  <si>
    <t xml:space="preserve">Cooker panel </t>
  </si>
  <si>
    <t xml:space="preserve">Immersion heater switch  </t>
  </si>
  <si>
    <t xml:space="preserve">Fused switched spur for illuminated mirror  </t>
  </si>
  <si>
    <t xml:space="preserve">Fused switched spur with warning light  for towel rail heater mounted outside bathrooms </t>
  </si>
  <si>
    <t>Provide telephone / broadband cabling installation from BT DP point  to  twin telephone  points  to 2 No rooms</t>
  </si>
  <si>
    <t>Provide sky satellite dish, receiver and distribution installation and  twin  TV points to 2 No rooms</t>
  </si>
  <si>
    <t>Provide external elctricity supply to garage including  isolator switch, sub- MCB  distribution board, with 25% spare ways , 3 No flourescent lighting with one way switchse to garage, 2 No double sockets .</t>
  </si>
  <si>
    <t xml:space="preserve">Upon completion of new electrical  installation  installation , test in accordance with  minimum standard set by relevant Codes of Practice and the local authority and isssue satisfactory test certificate and provide operation &amp; maintenance manuals </t>
  </si>
  <si>
    <t xml:space="preserve">Garage Door - 2141 x 1,800mm high - paiir of ledgesd and braced garage doors with rebated meetiing stiles </t>
  </si>
  <si>
    <t>Supply only internal  ironmongery sets ( 3 No Doors)</t>
  </si>
  <si>
    <t>Supply only internal  ironmongery sets ( 1 Pair Garage  Doors)</t>
  </si>
  <si>
    <t>Fix only ironmongery sets - External doors</t>
  </si>
  <si>
    <t>Fix only ironmongery sets - Garage Door</t>
  </si>
  <si>
    <t>SECTION 11 EXTERNAL WORKS</t>
  </si>
  <si>
    <t xml:space="preserve">Incoming Water Main from Existing borehole </t>
  </si>
  <si>
    <t xml:space="preserve">Pavings / Hardstandings </t>
  </si>
  <si>
    <t xml:space="preserve">Drainage </t>
  </si>
  <si>
    <t>New concrete floor to garage  ( Provisional)</t>
  </si>
  <si>
    <t>Excavate  to reduce levels to receive new  floor - 150mm deep and dispose of excavated material</t>
  </si>
  <si>
    <t>Excavate  to reduce levels to receive new insulated concrete floor - 250mm deep and dispose of excavated material</t>
  </si>
  <si>
    <t>Garage</t>
  </si>
  <si>
    <t xml:space="preserve">150mm Grade C30 concrete slab with tamped finish </t>
  </si>
  <si>
    <t xml:space="preserve">15mm Flexcell joint between new floor and existing walls </t>
  </si>
  <si>
    <t>stairs</t>
  </si>
  <si>
    <t>bathoom</t>
  </si>
  <si>
    <t>Supply and lay broadloom carpet (PC £15/m2 supply only) on and including  suitable underlay - to Bedrooms</t>
  </si>
  <si>
    <t>Supply and lay vinyl tiles (PC £15/m2 supply only ) on and 12mm  including plywood sheathing layer - to Bathroom</t>
  </si>
  <si>
    <t>♦</t>
  </si>
  <si>
    <t xml:space="preserve">Dry line internal walls to ground floor comprising battens mechanically fxied to walls, breathable insulation and single layer 12mm plasterboard  </t>
  </si>
  <si>
    <t xml:space="preserve">Rake out loose mortar and repoint external stonework in lime mortar </t>
  </si>
  <si>
    <t>External works - All Provisional</t>
  </si>
  <si>
    <t xml:space="preserve">A selection of photographs are contained in Site Record Sheets dated 15th Septenber 2016  to help with your understanding of the specified works and working areas. 
</t>
  </si>
  <si>
    <t xml:space="preserve">Dry Lining internal  walls means lining the internal face of external walls and existing  internal walls with  12.5mm plasterboard mounted on suitable metal of timber battens, breathable insulation and  finish  with 3mm skim coat to finish including trimming to window and door  openings, all necessary stainless steel angle beads and extending skin coat to reaveals of windows door returns whereaplicable. Quantity measured over openings  </t>
  </si>
  <si>
    <t xml:space="preserve">Dry line ceiling with plasterbaord </t>
  </si>
  <si>
    <t xml:space="preserve">Dry Lining sloping  means lining the internal face of sloping eaves with  12.5mm plasterboard foil bacaked insulated plasterboards screwed through existing finish with 3mm shim coat finish  including trimming to window and door  openings, all necessary stainless steel angle beads and extending skin coat to reaveals of windows door returns whereaplicable. Quantity measured over openings.  </t>
  </si>
  <si>
    <t xml:space="preserve">Fit skirtings means supply and fit 150 x 19 mm MDF skirting, square  section, internal and external angles, square stop ends  mechanically fixed to dry lined walls </t>
  </si>
  <si>
    <t>80mm  studwork  partition to form two sides of new  Bathroom in corner of Bedroom 2 o/a 1.60 x 1.90m on plan inc one door opening</t>
  </si>
  <si>
    <t xml:space="preserve">80mm studwork partition to form landing at top of stairs  5.07m girth including two external angles and one door opening </t>
  </si>
  <si>
    <t>Overhaul chimney including raking out loose mortar and repointing in lime mortar, replace lead flashing and provide new cowel</t>
  </si>
  <si>
    <t xml:space="preserve">Provisional sum for provision of flue liners or further work to chimneys </t>
  </si>
  <si>
    <t xml:space="preserve">TOTAL PREAMBLE    TO FORM OF TENDER </t>
  </si>
  <si>
    <t>Client &amp; Contract Administrator (CA)</t>
  </si>
  <si>
    <t>Outgang Road,Pickering,Yorkshire,YO18 7EL</t>
  </si>
  <si>
    <t>Quantity Surveyor</t>
  </si>
  <si>
    <t>01709 382323</t>
  </si>
  <si>
    <t>Refurbishment of cottage</t>
  </si>
  <si>
    <t>Old Fold Farm, Carlton, Nr Hemsley, North Yorkshire</t>
  </si>
  <si>
    <t xml:space="preserve">There are no works off site in connection with the works </t>
  </si>
  <si>
    <t>Mid January 2017</t>
  </si>
  <si>
    <t>May / June 2017</t>
  </si>
  <si>
    <t>There will be no other contractors on site during the works.</t>
  </si>
  <si>
    <t>NEC3 Engineering and Construction Short Contract 2013</t>
  </si>
  <si>
    <t>The tendering contractor should visit the site and fully aquaint himself with al aspects of the project prior to submitting his tender. Arrangements to visit the site are to made with the CA, giving a minimum of 24 hours notice.</t>
  </si>
  <si>
    <t>The Schedule of Works must not be regarded as a complete statement of everything included in the Building Contract.  The Contractor shall be deemed to have included for all work described on the drawings and in the Schedule of works as being necessary for the complete and proper execution of the works.</t>
  </si>
  <si>
    <t xml:space="preserve">All provisional sums and contingencies are to be expended either in whole or part at the discretion of the CA .  Do not expend such sums without written instructions otherwise payment cannot be guaranteed.
</t>
  </si>
  <si>
    <t>The priced schedule of works must be submitted with the tender. Each item must be separately priced and fully extended. All prices shall be exclusive of VAT.</t>
  </si>
  <si>
    <t xml:space="preserve">All quantities are indicative and are not subject to  adjustment The accuracy and sufficiency of measured quantities is not guaranteed. The drawings shall take precedence over any measured quantities </t>
  </si>
  <si>
    <t xml:space="preserve">All sections must be read in conjunction with the Pre Construction Information, Preliminaries and the Main Contract conditions </t>
  </si>
  <si>
    <t>Bring to the attention of the CA any discrepancy between the specification on the drawings and any instructions that are contrary to the Manufacturer’s recommendations.</t>
  </si>
  <si>
    <t xml:space="preserve">The  Principal Contractor will be responsible for ensuring that all work people and sub-contractors are appropriately dressed at all times and that suitable clean  personal protective equipment (PPE)  is available for each operative. Any operative not wearing PPE as instructed in their method statements will be removed from the site and not permitted to return </t>
  </si>
  <si>
    <t xml:space="preserve">Temporary supplies of water can be taken from the existing  suppy located in the cottage  . The Employer will not be responsible for the consequences of failure or restriction in supply.
</t>
  </si>
  <si>
    <t>The Principal Contractor shall provide all plant for his works and that of all of his  sub-contractor's and suppliers for the execution of the works as set out on the drawings</t>
  </si>
  <si>
    <t>chair - CA - will take and circulate notes of the meeting</t>
  </si>
  <si>
    <t xml:space="preserve">DIMENSION SCHEDULE </t>
  </si>
  <si>
    <t xml:space="preserve">ELECTRICAL  ROOM SCHEDULE </t>
  </si>
  <si>
    <t>Pricing Preliminaries</t>
  </si>
  <si>
    <t xml:space="preserve">Temporary supplies of small power can be taken from the existing electricity suppy located in the pantry of the cottage. The Employer will not be responsible for the consequences of failure or restriction in supply.  
</t>
  </si>
  <si>
    <t>30th October 2016</t>
  </si>
  <si>
    <t>Take down and remove all asbestos containing materials from the site and dispose in a licenced tipping facility *See asbestos survey dated……….. for full details)</t>
  </si>
  <si>
    <t xml:space="preserve">Strip out all electrical wiring. </t>
  </si>
  <si>
    <t>Form opening through external walls for kitchen extract and washer / dryer vent, and fit external grill with insect mesh</t>
  </si>
  <si>
    <t>Supply and Install new 500 x 750mm velux double glazed roof window to the new bathroom including flashing kit to roof tiles,and galzed in clear glass</t>
  </si>
  <si>
    <t>Black PVC 100mm  half round gutters fixed to eaves boarding including all joints, brackets etc fixed as manufacturers instructions, including plastic leaf mesh clipped to top of gutter and plastic balloons to outlets</t>
  </si>
  <si>
    <t xml:space="preserve">All fittings are to comply with Building  Regulations Approved Document G 2015 Edition - the estimated water consumption of the dwelling must not exceed 125 litres per person per day. A Water Efficiency Calculation is to e provided in respect of the kitchen, utility and sanitary fitting suppliers </t>
  </si>
  <si>
    <t xml:space="preserve">Provide water efficiency calculation is respect of kitchen, utility and sanitary fittings  </t>
  </si>
  <si>
    <t>Provide new cold water installation from incoming main including new supplies to kitchen, pantry, bathroom, external WC and outside tap</t>
  </si>
  <si>
    <t>Wall mounted Misson SX Select Compact  radiators sized  to suit  each room, with as a general guide a radiator below each window, each radiator fitted with thermostatic radiator valves. Allow for  chrome towel rails to bathroom  fitted with electric heaters for summer use .</t>
  </si>
  <si>
    <t xml:space="preserve">Allow for insulating ductwork running in roof space </t>
  </si>
  <si>
    <t>All electrical works to be in accordance with requiremants of Approved Document P installed and checked by a suitably qualified Competent Person</t>
  </si>
  <si>
    <t xml:space="preserve">Lighting to  shall comprise low energy recessed chrome plated  ceiling down lighters in the kitchens, pantry, sitting room, store  bathroom ( IP Rated)  with low energy ceiling pendants fitted in the bedrooms and external WC (IP Rated) . Each luminaire is to be complete and  fitted with an energy efficient  LED lamp of luminous efficacy of 45 lumens circuit-watts or great efficiency in accordance with Domestic Building  Services Compliance Guide </t>
  </si>
  <si>
    <t>A new incoming electrical  installtion has already been provided</t>
  </si>
  <si>
    <t xml:space="preserve">Design electrical  installtion including agreement of layout of fittings with the CA </t>
  </si>
  <si>
    <t xml:space="preserve">From the new electrical mains in the Pantry provide distribution boards, isolators, switches and fuse gear including earth leakage circuit breaker.  M.C.B. distribution board to be provided with 25% spare ways including connection to exsiting mains supply. </t>
  </si>
  <si>
    <t>External light ( PC £75 per fitting) including single switch and automatic daylight control - minimum 45 lumens circuit watts or greater efficiency located adjacent to external doors</t>
  </si>
  <si>
    <t xml:space="preserve">Fused switched spur for cooker hood </t>
  </si>
  <si>
    <t xml:space="preserve">Provide mains operated fire detector and fire alarm system in accordance with BS 5839-6 :2004 with a rechargeable battery back up and a a suitable number ( one within 7.5m of every habitable room) of  heat and smoke detectors in the circulation areas on each floor (cellar, ground, first and second) </t>
  </si>
  <si>
    <t>Provide external elctricity supply to 2 No external lights ( PC £75 each )single internal  switch and automatic daylight control - minimum 45 lumens circuit watts or greater efficiency loacted at boundary say 50 m from house ( Provisional)</t>
  </si>
  <si>
    <t>Excavate trench ne 750 mm deep for water main</t>
  </si>
  <si>
    <t xml:space="preserve">Provide 100mm  duct and bend /riser  through foundations and terminate in ground floor WC </t>
  </si>
  <si>
    <t>In accordance with JCT Practice Note 6 (Series 2) Main Contractor Tendering</t>
  </si>
  <si>
    <t>The Project Directory, Pre-construction Information and Preliminaries are not set out in compliance with SMM7,</t>
  </si>
  <si>
    <t>A draft  method statement must be submitted with the tender describing how and when the Principal  Contractor proposes to undertake and carry out the works which should include the information set out in the Pre Construction Information.</t>
  </si>
  <si>
    <t>The Principal Contractor shall include with his tender details of any proposed sub-contactors that he intends to use .</t>
  </si>
  <si>
    <t xml:space="preserve">Welfare facilities shall be provided for the whole duration of the project which will not be allowed to commnce until adequaite welfare facilities are avaialable for all those working on the project.The level of welfare facilities should be appropriate to the numbers working on site at any time.The facilities are to comply as a minimum in all respects with Scheduule 2 of CDM 2015 and shall be maintained in a clean, sanitary and orderly conditions and kept well stocked with all consumable items </t>
  </si>
  <si>
    <t>The Principal Contractor shall allow for providing adequate accommodation for his managment staff and also for regular site meetings attended by 3 visitors suitably equiped with table, chairs, and adequate heating, lighting and attendance. Separate accommodation is not required.</t>
  </si>
  <si>
    <t xml:space="preserve">Comply generally with the recommendations of BS 5228-1, clause 9.3 to minimise noise levels during the execution of the Works. </t>
  </si>
  <si>
    <t>Prevent wetness or dampness where this may cause damage to the Works</t>
  </si>
  <si>
    <t xml:space="preserve">The Certificate of Practical Completion will not be issued by the CA until the Principal Designer  has confirmed receipt of a draft  Health &amp; Safety File from the Principal Contractor.
</t>
  </si>
  <si>
    <t xml:space="preserve">Leave the Works secure with, where appropriate, all doors  closed and locked and hand over to the Employer 4 sets of labelled keys for each external door and any sundry locking handles or keys  </t>
  </si>
  <si>
    <t xml:space="preserve">Fit window board  means supply and fit 450  x 25 mm MDF window board  section with twice pencil rounded edges to arisses and returns,  square stop ends mechanically fixed to window opening. </t>
  </si>
  <si>
    <t>80mm stud work partition means supply and fit lightweight partition of 38 x 55mm timber/ metal  studwork, 12.5mm plasterboard on each side, suitable acoustic insulation ( min 25mm thick, 10kg/m3  acoustic partition roll ) in void</t>
  </si>
  <si>
    <t xml:space="preserve">Protect  cold  water supply, use for duration of the works  and leave ready  for re-connection </t>
  </si>
  <si>
    <t xml:space="preserve">Disconnect and remove from site all sinks, sanitary fittings, etc  </t>
  </si>
  <si>
    <t xml:space="preserve">Remove all electrical fittings, light fittings, sockets and spurs </t>
  </si>
  <si>
    <t>Fill in recess in side wall of store  o/a 0.8 x 0.55 x 0.45m deep</t>
  </si>
  <si>
    <t>Treat first floor joists, wall plates and floor boards with approve dry rot / fungicidal treatment and provide certificate and guarantee</t>
  </si>
  <si>
    <t>Check all floor boards and ensure securely fixed, make good timber suspended  floors</t>
  </si>
  <si>
    <t>Replace damaged floor boards and relay ( Provisional)</t>
  </si>
  <si>
    <t xml:space="preserve">Cellecta Deckfon Quattro 39 acoustic T &amp; G boarding laid on floor boards or joists </t>
  </si>
  <si>
    <t xml:space="preserve"> </t>
  </si>
  <si>
    <t>Supply and Fit 450 x 25 mm MDF window board with twice pencil rounded  front edges, square stop ends  mechanically fixed to window opening o/a  0.8  to 1.00 m long , primed both sides before fixing</t>
  </si>
  <si>
    <t xml:space="preserve">Supply and Fit 450 x 25 mm MDF window board with twice pencil rounded  front edges, square stop ends  mechanically fixed to window opening o/a  1.20  to 1.40m long , primed both sides before fixing </t>
  </si>
  <si>
    <t xml:space="preserve">Supply  and fit 150 x 19 mm MDF skirting, square section skirting including  internal and external angles, square stop ends  mechanically fixed to dry lined walls, primed both sides before fixing  </t>
  </si>
  <si>
    <t xml:space="preserve">Sand and wash down window linings, door linings and architraves, skirtings and other woodwork ,prepare for decoration and paint one undercoat and two coats of Dulux trade oil paint finshed satin, white </t>
  </si>
  <si>
    <t>Supply and fix ceramic  tiles (PC £20/m2 supply only ) on and including skimmed plaster  - to Kitchen &amp; Pantry splashback, Bathroom-bath suround &amp; basin splashback,including plastic edging to exposed edges</t>
  </si>
  <si>
    <t xml:space="preserve">Purpose made soft wood shelving and door to kitchen recess o/a 700 x1,250mm hig x 350mm deep with braced and ledges door, primed boths sides before fixing including prepare for decoration and paint one undercoat and two coats of Dulux trade oil paint finshed satin, white </t>
  </si>
  <si>
    <t>Purpose made to suit existing openings,replacement high performance treated softwood Yorkshire casement windows with factory applied hi-build stain finish with matching cils externally beaded casements with full integated weather stripping, system 4 trickle  ventilation, factory fitted glazing  with minimum  24 mm ( 4mm-16mm cavity-4mm) argon filled double glazed units with low -emissivity coating. All opening casements are to be fitted with easi-clean hinges (to enable all windows to be cleanable from inside without the need for external access) and  polished chrome handles.</t>
  </si>
  <si>
    <t>External doors and frames to be in softwood  with factory applied hi-build stain finish, ledged and braced construction, purpose made to suit existing openings fitted with Yale and mortice lock part M hardwwood theshold</t>
  </si>
  <si>
    <t>All windows and doors to meet the ventilation requiremnts of the current Buiilding Regulations and Better by Design security standard.</t>
  </si>
  <si>
    <t xml:space="preserve">Kite marked safety glass in compliance with BS6206 and Approved Document K of the Building Regulations to be used in all critical locations - ie any glazing occuring below 800mm above FFL or below 1500mm in external doors,side panels etc. </t>
  </si>
  <si>
    <t xml:space="preserve">Mastic point all sides of the windows and doors internally and externally with non-hardening polysulphide mastic with 10mm convex pointing </t>
  </si>
  <si>
    <t xml:space="preserve">Supply only purpose made  braced  and ledged  pattern doors sets with  MDF frames/ linings, stops  and architraves, all  primed ready for painting </t>
  </si>
  <si>
    <t xml:space="preserve">Supply only BWF certified FSD30 standard   soild core flush doors with side and top edge intumescent seals,  MDF frames/ linings, stops  and architraves, all  primed ready for painting </t>
  </si>
  <si>
    <t xml:space="preserve">Supply only standard soild core flush doors  MDF frames/ linings, stops  and architraves, all  primed ready for painting </t>
  </si>
  <si>
    <t xml:space="preserve">Mastic point sides and top of the architraves both sides with non-hardening polysulphide mastic with 5mm convex pointing </t>
  </si>
  <si>
    <t>Allow for encasing all soil and vent pipes in plasterboard duct casings finished with a skim coat for painting, including provison of an acess panel for rodding, and packing duct with acoustic insulation.and also packing floor voids with acoustic insulation where the pipes pass through  floors</t>
  </si>
  <si>
    <t>Upon completion of new sanitary plumbing installation, test in accordance with minimum standard set by relevant Codes of Practice and the local authority and issue satisfactory test certificate</t>
  </si>
  <si>
    <t xml:space="preserve">Floor -mounted WC pan and cistern with horizontal outlet, white plastic seat &amp; cover with stainless steel rod and chrome plated hinges </t>
  </si>
  <si>
    <t>Contractor to design mechanical services installation with concealed pipework and wiring giving due consideration to specification of  pipework in insulated zones,ie - ceiling voids and roof spaces and ensuring that where cabling passes through floors or ceilings the opening is to be packed with acoustic quilt.</t>
  </si>
  <si>
    <t>Instal extract ventilation to Kitchen &amp; Bathroom including builders work as required, installation of wind &amp; weatherproof external extract grill with insect mesh. Should it be necessary to route ductwork through the roof it shall terminate with weatherproof upstand flashing, proprietary ridge or vent tiles and finished with a weatherproof cowl 900mm above any window head</t>
  </si>
  <si>
    <t>Design hot &amp; cold water and heating installation to Cottage including agreement of location of radiators with the CA</t>
  </si>
  <si>
    <t>Provide internal electrical supply from new distribution board to electric boiler ( located on external wall of Pantry)</t>
  </si>
  <si>
    <t xml:space="preserve">Domestic hot water and heating installation by electric condensing boiler with two control zones and three channel programmer with separate circuits for each floor with local temperature control by TRV controlled radiators </t>
  </si>
  <si>
    <t>150 litre megaflow type twin coil unvented, insulated hot water cylinder complete with thermostat and motorised valves, isolation valve and  fitted with immersion heater loacted in bathroom</t>
  </si>
  <si>
    <t xml:space="preserve">Provide in concealed locations flow and return hot and cold water and heating pipework </t>
  </si>
  <si>
    <t xml:space="preserve">Allow for all necessary builders work in connection with the heating and hot and cold water installation </t>
  </si>
  <si>
    <t xml:space="preserve">Upon completion of new heating  and hot water installation, test in accordance with minimum standard set by relevant Codes of Practice and the local authority and isssue satisfactory test certificate and provide operation &amp; maintenance manuals </t>
  </si>
  <si>
    <t>Provide extract ductwork  and intermittent low energy extract  fan to bathroooms - first floor  - minimum rate 15 l /sec with 15 minute overun</t>
  </si>
  <si>
    <t xml:space="preserve">Allow for all necessary builders work in connection with the ventilation installation </t>
  </si>
  <si>
    <t xml:space="preserve">Upon completion of new heating  and hot water installation, test in accordance with minimum standard set by relevant Codes of Practice and the local authority and issue satisfactory test certificate and provide operation &amp; maintenance manuals </t>
  </si>
  <si>
    <t>Contractor to design electrical installation with concealed wiring giving due consideration to specification of cabling in insulated zones,ie - ceiling voids and rof spaces and ensuring that where cabling passes through floors or ceilings the opening is to be packed with acoustic quilt.</t>
  </si>
  <si>
    <t xml:space="preserve">Excavate trench ne 750 mm deep and backfill with excavated material </t>
  </si>
  <si>
    <t xml:space="preserve">New incoming electrial supply previously arranged by the Employer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</si>
</sst>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quot;£&quot;#,##0"/>
    <numFmt numFmtId="7" formatCode="&quot;£&quot;#,##0.00;\-&quot;£&quot;#,##0.00"/>
    <numFmt numFmtId="44" formatCode="_-&quot;£&quot;* #,##0.00_-;\-&quot;£&quot;* #,##0.00_-;_-&quot;£&quot;* &quot;-&quot;??_-;_-@_-"/>
    <numFmt numFmtId="43" formatCode="_-* #,##0.00_-;\-* #,##0.00_-;_-* &quot;-&quot;??_-;_-@_-"/>
    <numFmt numFmtId="164" formatCode="&quot;£&quot;#,##0.00"/>
    <numFmt numFmtId="165" formatCode="0.0"/>
    <numFmt numFmtId="166" formatCode="#,##0.00_ ;\-#,##0.00\ "/>
    <numFmt numFmtId="167" formatCode="#,##0_ ;\-#,##0\ "/>
    <numFmt numFmtId="168" formatCode="_(* #,##0.00_);_(* \(#,##0.00\);_(* &quot;-&quot;??_);_(@_)"/>
    <numFmt numFmtId="169" formatCode="[$£-809]#,##0.00"/>
    <numFmt numFmtId="170" formatCode="[$-F800]dddd\,\ mmmm\ dd\,\ yyyy"/>
    <numFmt numFmtId="171" formatCode="&quot;£&quot;#,##0"/>
    <numFmt numFmtId="172" formatCode="#,##0.0"/>
  </numFmts>
  <fonts count="4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6"/>
      <name val="Arial"/>
      <family val="2"/>
    </font>
    <font>
      <b/>
      <i/>
      <sz val="10"/>
      <name val="Arial"/>
      <family val="2"/>
    </font>
    <font>
      <b/>
      <sz val="10"/>
      <name val="Arial"/>
      <family val="2"/>
    </font>
    <font>
      <sz val="11"/>
      <name val="Arial"/>
      <family val="2"/>
    </font>
    <font>
      <b/>
      <sz val="12"/>
      <name val="Arial"/>
      <family val="2"/>
    </font>
    <font>
      <b/>
      <sz val="11"/>
      <name val="Arial"/>
      <family val="2"/>
    </font>
    <font>
      <sz val="12"/>
      <name val="Arial"/>
      <family val="2"/>
    </font>
    <font>
      <sz val="12"/>
      <name val="Times New Roman"/>
      <family val="1"/>
    </font>
    <font>
      <b/>
      <sz val="16"/>
      <color rgb="FFFF0000"/>
      <name val="Arial"/>
      <family val="2"/>
    </font>
    <font>
      <b/>
      <sz val="12"/>
      <color indexed="10"/>
      <name val="Arial"/>
      <family val="2"/>
    </font>
    <font>
      <b/>
      <sz val="12"/>
      <name val="Times New Roman"/>
      <family val="1"/>
    </font>
    <font>
      <sz val="10"/>
      <color indexed="23"/>
      <name val="Arial Narrow"/>
      <family val="2"/>
    </font>
    <font>
      <sz val="11"/>
      <color indexed="8"/>
      <name val="Calibri"/>
      <family val="2"/>
    </font>
    <font>
      <b/>
      <sz val="14"/>
      <name val="Arial"/>
      <family val="2"/>
    </font>
    <font>
      <sz val="10"/>
      <color theme="1"/>
      <name val="Arial"/>
      <family val="2"/>
    </font>
    <font>
      <sz val="16"/>
      <name val="Arial"/>
      <family val="2"/>
    </font>
    <font>
      <sz val="8"/>
      <name val="Arial"/>
      <family val="2"/>
    </font>
    <font>
      <b/>
      <sz val="8"/>
      <name val="Arial"/>
      <family val="2"/>
    </font>
    <font>
      <u/>
      <sz val="10"/>
      <color theme="10"/>
      <name val="Arial"/>
      <family val="2"/>
    </font>
    <font>
      <sz val="10"/>
      <name val="MS Sans Serif"/>
      <family val="2"/>
    </font>
    <font>
      <sz val="10"/>
      <name val="MS Sans Serif"/>
      <family val="2"/>
    </font>
    <font>
      <b/>
      <sz val="10"/>
      <color theme="1"/>
      <name val="Arial"/>
      <family val="2"/>
    </font>
    <font>
      <b/>
      <sz val="11"/>
      <color theme="1"/>
      <name val="Arial"/>
      <family val="2"/>
    </font>
    <font>
      <b/>
      <sz val="12"/>
      <color rgb="FFFF0000"/>
      <name val="Arial"/>
      <family val="2"/>
    </font>
    <font>
      <sz val="8"/>
      <color indexed="81"/>
      <name val="Tahoma"/>
      <family val="2"/>
    </font>
    <font>
      <b/>
      <sz val="8"/>
      <color indexed="81"/>
      <name val="Tahoma"/>
      <family val="2"/>
    </font>
    <font>
      <u/>
      <sz val="11"/>
      <color theme="1"/>
      <name val="Arial"/>
      <family val="2"/>
    </font>
    <font>
      <u/>
      <sz val="10"/>
      <name val="Arial"/>
      <family val="2"/>
    </font>
    <font>
      <sz val="10"/>
      <color theme="1"/>
      <name val="Symbol"/>
      <family val="1"/>
      <charset val="2"/>
    </font>
    <font>
      <sz val="12"/>
      <name val="Times New Roman"/>
    </font>
    <font>
      <sz val="10"/>
      <name val="50"/>
    </font>
    <font>
      <b/>
      <i/>
      <sz val="11"/>
      <name val="Arial"/>
      <family val="2"/>
    </font>
    <font>
      <sz val="11"/>
      <color theme="1"/>
      <name val="Arial"/>
      <family val="2"/>
    </font>
    <font>
      <sz val="11"/>
      <color rgb="FFFF0000"/>
      <name val="Arial"/>
      <family val="2"/>
    </font>
  </fonts>
  <fills count="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7C80"/>
        <bgColor indexed="64"/>
      </patternFill>
    </fill>
    <fill>
      <patternFill patternType="solid">
        <fgColor theme="2"/>
        <bgColor indexed="64"/>
      </patternFill>
    </fill>
  </fills>
  <borders count="58">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right style="thin">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auto="1"/>
      </top>
      <bottom style="thin">
        <color auto="1"/>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bottom style="hair">
        <color indexed="64"/>
      </bottom>
      <diagonal/>
    </border>
    <border>
      <left style="thin">
        <color auto="1"/>
      </left>
      <right style="hair">
        <color auto="1"/>
      </right>
      <top/>
      <bottom/>
      <diagonal/>
    </border>
    <border>
      <left style="thin">
        <color indexed="64"/>
      </left>
      <right style="hair">
        <color indexed="64"/>
      </right>
      <top/>
      <bottom style="thin">
        <color auto="1"/>
      </bottom>
      <diagonal/>
    </border>
    <border>
      <left style="hair">
        <color indexed="64"/>
      </left>
      <right style="thin">
        <color indexed="64"/>
      </right>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auto="1"/>
      </top>
      <bottom style="thin">
        <color indexed="64"/>
      </bottom>
      <diagonal/>
    </border>
    <border>
      <left style="hair">
        <color indexed="64"/>
      </left>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style="hair">
        <color auto="1"/>
      </top>
      <bottom style="thin">
        <color indexed="64"/>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style="hair">
        <color auto="1"/>
      </top>
      <bottom style="thin">
        <color indexed="64"/>
      </bottom>
      <diagonal/>
    </border>
    <border>
      <left style="thin">
        <color indexed="64"/>
      </left>
      <right style="hair">
        <color indexed="64"/>
      </right>
      <top style="thin">
        <color auto="1"/>
      </top>
      <bottom style="thin">
        <color indexed="64"/>
      </bottom>
      <diagonal/>
    </border>
    <border>
      <left style="hair">
        <color indexed="64"/>
      </left>
      <right style="hair">
        <color indexed="64"/>
      </right>
      <top style="thin">
        <color auto="1"/>
      </top>
      <bottom style="thin">
        <color indexed="64"/>
      </bottom>
      <diagonal/>
    </border>
    <border>
      <left style="hair">
        <color indexed="64"/>
      </left>
      <right/>
      <top style="thin">
        <color auto="1"/>
      </top>
      <bottom style="thin">
        <color indexed="64"/>
      </bottom>
      <diagonal/>
    </border>
    <border>
      <left style="hair">
        <color indexed="64"/>
      </left>
      <right/>
      <top/>
      <bottom/>
      <diagonal/>
    </border>
  </borders>
  <cellStyleXfs count="67">
    <xf numFmtId="0" fontId="0" fillId="0" borderId="0"/>
    <xf numFmtId="0" fontId="6" fillId="0" borderId="0"/>
    <xf numFmtId="0" fontId="6" fillId="0" borderId="0"/>
    <xf numFmtId="0" fontId="6" fillId="0" borderId="0"/>
    <xf numFmtId="0" fontId="7" fillId="0" borderId="0"/>
    <xf numFmtId="0" fontId="5" fillId="0" borderId="0"/>
    <xf numFmtId="0" fontId="15"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6" fillId="0" borderId="0"/>
    <xf numFmtId="0" fontId="20" fillId="0" borderId="0"/>
    <xf numFmtId="0" fontId="6" fillId="0" borderId="0"/>
    <xf numFmtId="0" fontId="2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27" fillId="0" borderId="0"/>
    <xf numFmtId="40" fontId="28" fillId="0" borderId="0" applyFont="0" applyFill="0" applyBorder="0" applyAlignment="0" applyProtection="0"/>
    <xf numFmtId="0" fontId="6" fillId="0" borderId="0"/>
    <xf numFmtId="0" fontId="28" fillId="0" borderId="0"/>
    <xf numFmtId="0" fontId="27" fillId="0" borderId="0"/>
    <xf numFmtId="0" fontId="27" fillId="0" borderId="0"/>
    <xf numFmtId="0" fontId="27" fillId="0" borderId="0"/>
    <xf numFmtId="0" fontId="3" fillId="0" borderId="0"/>
    <xf numFmtId="0" fontId="2"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40" fontId="27" fillId="0" borderId="0" applyFont="0" applyFill="0" applyBorder="0" applyAlignment="0" applyProtection="0"/>
    <xf numFmtId="0" fontId="27" fillId="0" borderId="0"/>
    <xf numFmtId="0" fontId="2" fillId="0" borderId="0"/>
    <xf numFmtId="0" fontId="37"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4" fontId="6" fillId="0" borderId="0" applyFont="0" applyFill="0" applyBorder="0" applyAlignment="0" applyProtection="0"/>
    <xf numFmtId="0" fontId="1" fillId="0" borderId="0"/>
    <xf numFmtId="0" fontId="1" fillId="0" borderId="0"/>
    <xf numFmtId="0" fontId="1" fillId="0" borderId="0"/>
    <xf numFmtId="0" fontId="1" fillId="0" borderId="0"/>
  </cellStyleXfs>
  <cellXfs count="562">
    <xf numFmtId="0" fontId="0" fillId="0" borderId="0" xfId="0"/>
    <xf numFmtId="0" fontId="11" fillId="0" borderId="0" xfId="1" applyFont="1"/>
    <xf numFmtId="0" fontId="6" fillId="0" borderId="0" xfId="1"/>
    <xf numFmtId="0" fontId="15" fillId="0" borderId="0" xfId="1" applyFont="1"/>
    <xf numFmtId="0" fontId="16" fillId="0" borderId="0" xfId="1" applyFont="1" applyAlignment="1">
      <alignment horizontal="right"/>
    </xf>
    <xf numFmtId="0" fontId="12" fillId="0" borderId="0" xfId="1" applyFont="1" applyAlignment="1">
      <alignment horizontal="right"/>
    </xf>
    <xf numFmtId="0" fontId="13" fillId="0" borderId="0" xfId="6" applyFont="1" applyBorder="1" applyAlignment="1">
      <alignment horizontal="left" vertical="center"/>
    </xf>
    <xf numFmtId="0" fontId="14" fillId="0" borderId="0" xfId="1" applyFont="1" applyBorder="1" applyAlignment="1">
      <alignment horizontal="center"/>
    </xf>
    <xf numFmtId="166" fontId="14" fillId="0" borderId="0" xfId="6" applyNumberFormat="1" applyFont="1" applyBorder="1" applyAlignment="1">
      <alignment horizontal="center" vertical="center"/>
    </xf>
    <xf numFmtId="7" fontId="14" fillId="0" borderId="0" xfId="6" applyNumberFormat="1" applyFont="1" applyBorder="1" applyAlignment="1">
      <alignment horizontal="center" vertical="center"/>
    </xf>
    <xf numFmtId="166" fontId="17" fillId="0" borderId="0" xfId="6" applyNumberFormat="1" applyFont="1" applyBorder="1" applyAlignment="1">
      <alignment horizontal="right" vertical="center"/>
    </xf>
    <xf numFmtId="0" fontId="11" fillId="0" borderId="0" xfId="6" applyFont="1" applyBorder="1" applyAlignment="1">
      <alignment horizontal="left" vertical="center"/>
    </xf>
    <xf numFmtId="0" fontId="14" fillId="0" borderId="0" xfId="6" applyFont="1" applyBorder="1" applyAlignment="1">
      <alignment horizontal="center" vertical="center"/>
    </xf>
    <xf numFmtId="7" fontId="12" fillId="0" borderId="0" xfId="6" applyNumberFormat="1" applyFont="1" applyBorder="1" applyAlignment="1">
      <alignment horizontal="center" vertical="center"/>
    </xf>
    <xf numFmtId="0" fontId="12" fillId="0" borderId="0" xfId="1" applyFont="1" applyAlignment="1">
      <alignment horizontal="right" wrapText="1"/>
    </xf>
    <xf numFmtId="0" fontId="6" fillId="0" borderId="0" xfId="1" applyAlignment="1">
      <alignment wrapText="1"/>
    </xf>
    <xf numFmtId="0" fontId="6" fillId="0" borderId="0" xfId="1" applyAlignment="1">
      <alignment horizontal="right"/>
    </xf>
    <xf numFmtId="0" fontId="13" fillId="0" borderId="0" xfId="6" applyFont="1" applyBorder="1" applyAlignment="1">
      <alignment horizontal="right" vertical="center"/>
    </xf>
    <xf numFmtId="167" fontId="12" fillId="0" borderId="0" xfId="6" applyNumberFormat="1" applyFont="1" applyBorder="1" applyAlignment="1">
      <alignment horizontal="right" vertical="center"/>
    </xf>
    <xf numFmtId="3" fontId="11" fillId="0" borderId="0" xfId="6" applyNumberFormat="1" applyFont="1" applyBorder="1" applyAlignment="1">
      <alignment horizontal="center" vertical="center"/>
    </xf>
    <xf numFmtId="49" fontId="11" fillId="0" borderId="0" xfId="6" applyNumberFormat="1" applyFont="1" applyBorder="1" applyAlignment="1">
      <alignment horizontal="left" vertical="center"/>
    </xf>
    <xf numFmtId="0" fontId="11" fillId="0" borderId="0" xfId="1" applyFont="1" applyBorder="1"/>
    <xf numFmtId="167" fontId="11" fillId="0" borderId="0" xfId="6" applyNumberFormat="1" applyFont="1" applyBorder="1" applyAlignment="1">
      <alignment horizontal="right" vertical="center"/>
    </xf>
    <xf numFmtId="0" fontId="11" fillId="0" borderId="0" xfId="6" applyFont="1" applyBorder="1" applyAlignment="1">
      <alignment horizontal="center" vertical="center"/>
    </xf>
    <xf numFmtId="166" fontId="11" fillId="0" borderId="0" xfId="6" applyNumberFormat="1" applyFont="1" applyBorder="1" applyAlignment="1">
      <alignment horizontal="center" vertical="center"/>
    </xf>
    <xf numFmtId="3" fontId="13" fillId="0" borderId="0" xfId="6" applyNumberFormat="1" applyFont="1" applyBorder="1" applyAlignment="1">
      <alignment horizontal="left" vertical="center"/>
    </xf>
    <xf numFmtId="49" fontId="11" fillId="0" borderId="0" xfId="1" applyNumberFormat="1" applyFont="1" applyBorder="1" applyAlignment="1">
      <alignment horizontal="left"/>
    </xf>
    <xf numFmtId="167" fontId="13" fillId="0" borderId="0" xfId="6" applyNumberFormat="1" applyFont="1" applyBorder="1" applyAlignment="1">
      <alignment horizontal="right" vertical="center"/>
    </xf>
    <xf numFmtId="0" fontId="13" fillId="0" borderId="0" xfId="6" applyFont="1" applyBorder="1" applyAlignment="1">
      <alignment horizontal="center" vertical="center"/>
    </xf>
    <xf numFmtId="166" fontId="13" fillId="0" borderId="0" xfId="6" applyNumberFormat="1" applyFont="1" applyBorder="1" applyAlignment="1">
      <alignment horizontal="center" vertical="center"/>
    </xf>
    <xf numFmtId="0" fontId="13" fillId="0" borderId="0" xfId="6" applyFont="1" applyBorder="1" applyAlignment="1">
      <alignment vertical="center"/>
    </xf>
    <xf numFmtId="9" fontId="11" fillId="0" borderId="0" xfId="1" applyNumberFormat="1" applyFont="1" applyBorder="1"/>
    <xf numFmtId="5" fontId="13" fillId="0" borderId="0" xfId="6" applyNumberFormat="1" applyFont="1" applyBorder="1" applyAlignment="1">
      <alignment horizontal="center" vertical="center"/>
    </xf>
    <xf numFmtId="0" fontId="18" fillId="0" borderId="0" xfId="1" applyFont="1"/>
    <xf numFmtId="0" fontId="19" fillId="0" borderId="0" xfId="1" applyFont="1"/>
    <xf numFmtId="3" fontId="11" fillId="0" borderId="0" xfId="1" applyNumberFormat="1" applyFont="1" applyBorder="1"/>
    <xf numFmtId="0" fontId="21" fillId="0" borderId="0" xfId="1" applyFont="1" applyAlignment="1">
      <alignment horizontal="right"/>
    </xf>
    <xf numFmtId="166" fontId="12" fillId="0" borderId="0" xfId="6" applyNumberFormat="1" applyFont="1" applyBorder="1" applyAlignment="1">
      <alignment horizontal="right" vertical="center"/>
    </xf>
    <xf numFmtId="0" fontId="6" fillId="0" borderId="0" xfId="12"/>
    <xf numFmtId="0" fontId="8" fillId="0" borderId="0" xfId="12" applyFont="1" applyBorder="1" applyAlignment="1">
      <alignment horizontal="left" vertical="top"/>
    </xf>
    <xf numFmtId="0" fontId="14" fillId="0" borderId="0" xfId="12" applyFont="1" applyBorder="1" applyAlignment="1">
      <alignment vertical="top" wrapText="1"/>
    </xf>
    <xf numFmtId="164" fontId="8" fillId="0" borderId="0" xfId="12" applyNumberFormat="1" applyFont="1" applyBorder="1" applyAlignment="1">
      <alignment horizontal="right" vertical="top"/>
    </xf>
    <xf numFmtId="0" fontId="23" fillId="0" borderId="0" xfId="12" applyFont="1" applyBorder="1" applyAlignment="1">
      <alignment vertical="top" wrapText="1"/>
    </xf>
    <xf numFmtId="0" fontId="6" fillId="0" borderId="1" xfId="12" applyFont="1" applyFill="1" applyBorder="1" applyAlignment="1">
      <alignment horizontal="left" vertical="top" wrapText="1"/>
    </xf>
    <xf numFmtId="0" fontId="6" fillId="0" borderId="0" xfId="12" applyFont="1" applyBorder="1" applyAlignment="1">
      <alignment horizontal="left"/>
    </xf>
    <xf numFmtId="0" fontId="22" fillId="0" borderId="1" xfId="0" applyFont="1" applyBorder="1" applyAlignment="1">
      <alignment horizontal="justify" vertical="center"/>
    </xf>
    <xf numFmtId="0" fontId="6" fillId="0" borderId="0" xfId="12" applyFill="1" applyAlignment="1">
      <alignment vertical="center"/>
    </xf>
    <xf numFmtId="0" fontId="6" fillId="0" borderId="0" xfId="12" applyFont="1" applyAlignment="1">
      <alignment horizontal="left" vertical="top"/>
    </xf>
    <xf numFmtId="164" fontId="6" fillId="0" borderId="0" xfId="12" applyNumberFormat="1" applyFont="1" applyAlignment="1">
      <alignment horizontal="right" vertical="top"/>
    </xf>
    <xf numFmtId="164" fontId="6" fillId="0" borderId="0" xfId="12" applyNumberFormat="1" applyAlignment="1">
      <alignment horizontal="right" vertical="top"/>
    </xf>
    <xf numFmtId="0" fontId="6" fillId="0" borderId="4" xfId="12" applyFont="1" applyBorder="1" applyAlignment="1">
      <alignment horizontal="center" vertical="top"/>
    </xf>
    <xf numFmtId="165" fontId="6" fillId="0" borderId="4" xfId="12" applyNumberFormat="1" applyFont="1" applyBorder="1" applyAlignment="1">
      <alignment horizontal="center" vertical="top"/>
    </xf>
    <xf numFmtId="0" fontId="6" fillId="0" borderId="4" xfId="12" applyFont="1" applyFill="1" applyBorder="1" applyAlignment="1">
      <alignment horizontal="left" vertical="center"/>
    </xf>
    <xf numFmtId="0" fontId="10" fillId="0" borderId="1" xfId="12" applyFont="1" applyFill="1" applyBorder="1" applyAlignment="1">
      <alignment horizontal="right" vertical="center" wrapText="1"/>
    </xf>
    <xf numFmtId="0" fontId="6" fillId="0" borderId="5" xfId="12" applyFont="1" applyBorder="1" applyAlignment="1">
      <alignment horizontal="left" vertical="top"/>
    </xf>
    <xf numFmtId="0" fontId="6" fillId="0" borderId="6" xfId="12" applyFont="1" applyBorder="1" applyAlignment="1">
      <alignment vertical="top" wrapText="1"/>
    </xf>
    <xf numFmtId="0" fontId="24" fillId="0" borderId="0" xfId="1" applyFont="1"/>
    <xf numFmtId="0" fontId="6" fillId="0" borderId="0" xfId="12" applyFont="1" applyAlignment="1">
      <alignment vertical="top" wrapText="1"/>
    </xf>
    <xf numFmtId="0" fontId="12" fillId="0" borderId="0" xfId="12" applyFont="1" applyBorder="1" applyAlignment="1">
      <alignment horizontal="left" vertical="top"/>
    </xf>
    <xf numFmtId="0" fontId="6" fillId="3" borderId="4" xfId="12" applyFont="1" applyFill="1" applyBorder="1" applyAlignment="1">
      <alignment horizontal="center" vertical="top"/>
    </xf>
    <xf numFmtId="0" fontId="6" fillId="3" borderId="1" xfId="12" applyFont="1" applyFill="1" applyBorder="1" applyAlignment="1">
      <alignment horizontal="left" vertical="top" wrapText="1"/>
    </xf>
    <xf numFmtId="0" fontId="6" fillId="0" borderId="0" xfId="1" applyAlignment="1">
      <alignment vertical="top"/>
    </xf>
    <xf numFmtId="0" fontId="6" fillId="0" borderId="0" xfId="1" applyFont="1" applyAlignment="1">
      <alignment vertical="top"/>
    </xf>
    <xf numFmtId="0" fontId="12" fillId="0" borderId="0" xfId="6" applyFont="1" applyBorder="1" applyAlignment="1">
      <alignment vertical="center"/>
    </xf>
    <xf numFmtId="0" fontId="12" fillId="0" borderId="0" xfId="1" applyFont="1" applyBorder="1"/>
    <xf numFmtId="0" fontId="10" fillId="0" borderId="15" xfId="1" applyFont="1" applyBorder="1" applyAlignment="1">
      <alignment horizontal="center" vertical="top"/>
    </xf>
    <xf numFmtId="3" fontId="10" fillId="0" borderId="15" xfId="1" applyNumberFormat="1" applyFont="1" applyBorder="1" applyAlignment="1">
      <alignment horizontal="center" vertical="top"/>
    </xf>
    <xf numFmtId="0" fontId="10" fillId="0" borderId="16" xfId="1" applyFont="1" applyBorder="1" applyAlignment="1">
      <alignment horizontal="center" vertical="top"/>
    </xf>
    <xf numFmtId="0" fontId="6" fillId="0" borderId="0" xfId="1" applyBorder="1" applyAlignment="1">
      <alignment vertical="top"/>
    </xf>
    <xf numFmtId="0" fontId="10" fillId="0" borderId="7" xfId="1" applyFont="1" applyBorder="1" applyAlignment="1">
      <alignment vertical="top"/>
    </xf>
    <xf numFmtId="0" fontId="13" fillId="0" borderId="17" xfId="1" applyFont="1" applyBorder="1" applyAlignment="1">
      <alignment horizontal="left" vertical="top" wrapText="1"/>
    </xf>
    <xf numFmtId="0" fontId="10" fillId="0" borderId="17" xfId="1" applyFont="1" applyBorder="1" applyAlignment="1">
      <alignment horizontal="center" vertical="top"/>
    </xf>
    <xf numFmtId="3" fontId="10" fillId="0" borderId="17" xfId="1" applyNumberFormat="1" applyFont="1" applyBorder="1" applyAlignment="1">
      <alignment horizontal="center" vertical="top"/>
    </xf>
    <xf numFmtId="0" fontId="10" fillId="0" borderId="18" xfId="1" applyFont="1" applyBorder="1" applyAlignment="1">
      <alignment horizontal="center" vertical="top"/>
    </xf>
    <xf numFmtId="0" fontId="10" fillId="0" borderId="8" xfId="1" applyFont="1" applyBorder="1" applyAlignment="1">
      <alignment vertical="top"/>
    </xf>
    <xf numFmtId="0" fontId="10" fillId="0" borderId="19" xfId="1" applyFont="1" applyBorder="1" applyAlignment="1">
      <alignment vertical="top" wrapText="1"/>
    </xf>
    <xf numFmtId="0" fontId="10" fillId="0" borderId="19" xfId="1" applyFont="1" applyBorder="1" applyAlignment="1">
      <alignment horizontal="center" vertical="top"/>
    </xf>
    <xf numFmtId="3" fontId="10" fillId="0" borderId="19" xfId="1" applyNumberFormat="1" applyFont="1" applyBorder="1" applyAlignment="1">
      <alignment horizontal="center" vertical="top"/>
    </xf>
    <xf numFmtId="0" fontId="10" fillId="0" borderId="20" xfId="1" applyFont="1" applyBorder="1" applyAlignment="1">
      <alignment horizontal="center" vertical="top"/>
    </xf>
    <xf numFmtId="0" fontId="10" fillId="0" borderId="17" xfId="1" applyFont="1" applyBorder="1" applyAlignment="1">
      <alignment vertical="top" wrapText="1"/>
    </xf>
    <xf numFmtId="0" fontId="8" fillId="0" borderId="0" xfId="1" applyFont="1" applyAlignment="1">
      <alignment vertical="center"/>
    </xf>
    <xf numFmtId="0" fontId="9" fillId="0" borderId="14" xfId="1" applyFont="1" applyBorder="1" applyAlignment="1">
      <alignment horizontal="right" vertical="top"/>
    </xf>
    <xf numFmtId="0" fontId="9" fillId="0" borderId="15" xfId="1" applyFont="1" applyBorder="1" applyAlignment="1">
      <alignment vertical="top" wrapText="1"/>
    </xf>
    <xf numFmtId="164" fontId="10" fillId="0" borderId="22" xfId="12" applyNumberFormat="1" applyFont="1" applyFill="1" applyBorder="1" applyAlignment="1">
      <alignment horizontal="right" vertical="center"/>
    </xf>
    <xf numFmtId="164" fontId="6" fillId="0" borderId="23" xfId="12" applyNumberFormat="1" applyFont="1" applyBorder="1" applyAlignment="1">
      <alignment horizontal="right" vertical="top"/>
    </xf>
    <xf numFmtId="49" fontId="25" fillId="3" borderId="1" xfId="12" applyNumberFormat="1" applyFont="1" applyFill="1" applyBorder="1" applyAlignment="1">
      <alignment horizontal="right" vertical="top"/>
    </xf>
    <xf numFmtId="169" fontId="6" fillId="3" borderId="22" xfId="12" applyNumberFormat="1" applyFont="1" applyFill="1" applyBorder="1" applyAlignment="1">
      <alignment horizontal="center" vertical="top"/>
    </xf>
    <xf numFmtId="49" fontId="26" fillId="3" borderId="1" xfId="13" applyNumberFormat="1" applyFill="1" applyBorder="1" applyAlignment="1">
      <alignment horizontal="left" vertical="center" wrapText="1"/>
    </xf>
    <xf numFmtId="0" fontId="25" fillId="3" borderId="1" xfId="12" applyFont="1" applyFill="1" applyBorder="1" applyAlignment="1">
      <alignment horizontal="right" vertical="top"/>
    </xf>
    <xf numFmtId="0" fontId="10" fillId="3" borderId="1" xfId="12" applyFont="1" applyFill="1" applyBorder="1" applyAlignment="1">
      <alignment horizontal="left" vertical="center" wrapText="1"/>
    </xf>
    <xf numFmtId="49" fontId="10" fillId="3" borderId="1" xfId="12" applyNumberFormat="1" applyFont="1" applyFill="1" applyBorder="1" applyAlignment="1">
      <alignment horizontal="left" vertical="center" wrapText="1"/>
    </xf>
    <xf numFmtId="0" fontId="9" fillId="0" borderId="2" xfId="12" applyFont="1" applyFill="1" applyBorder="1" applyAlignment="1">
      <alignment horizontal="left" vertical="top"/>
    </xf>
    <xf numFmtId="0" fontId="9" fillId="0" borderId="3" xfId="12" applyFont="1" applyFill="1" applyBorder="1" applyAlignment="1">
      <alignment horizontal="left" vertical="top"/>
    </xf>
    <xf numFmtId="0" fontId="9" fillId="0" borderId="3" xfId="12" applyFont="1" applyFill="1" applyBorder="1" applyAlignment="1">
      <alignment horizontal="left" vertical="top" wrapText="1"/>
    </xf>
    <xf numFmtId="164" fontId="9" fillId="0" borderId="21" xfId="12" applyNumberFormat="1" applyFont="1" applyFill="1" applyBorder="1" applyAlignment="1">
      <alignment horizontal="right" vertical="top"/>
    </xf>
    <xf numFmtId="0" fontId="25" fillId="0" borderId="1" xfId="12" applyFont="1" applyBorder="1" applyAlignment="1">
      <alignment horizontal="right" vertical="top"/>
    </xf>
    <xf numFmtId="0" fontId="6" fillId="0" borderId="6" xfId="12" applyFont="1" applyBorder="1" applyAlignment="1">
      <alignment horizontal="left" vertical="top" wrapText="1"/>
    </xf>
    <xf numFmtId="2" fontId="6" fillId="0" borderId="0" xfId="1" applyNumberFormat="1" applyAlignment="1">
      <alignment vertical="top"/>
    </xf>
    <xf numFmtId="165" fontId="6" fillId="0" borderId="0" xfId="1" applyNumberFormat="1" applyFont="1" applyAlignment="1">
      <alignment horizontal="left" vertical="top"/>
    </xf>
    <xf numFmtId="0" fontId="12" fillId="0" borderId="9" xfId="12" applyFont="1" applyBorder="1" applyAlignment="1">
      <alignment horizontal="left" vertical="top"/>
    </xf>
    <xf numFmtId="0" fontId="8" fillId="0" borderId="9" xfId="12" applyFont="1" applyBorder="1" applyAlignment="1">
      <alignment horizontal="left" vertical="top"/>
    </xf>
    <xf numFmtId="0" fontId="14" fillId="0" borderId="9" xfId="12" applyFont="1" applyBorder="1" applyAlignment="1">
      <alignment vertical="top" wrapText="1"/>
    </xf>
    <xf numFmtId="164" fontId="8" fillId="0" borderId="9" xfId="12" applyNumberFormat="1" applyFont="1" applyBorder="1" applyAlignment="1">
      <alignment horizontal="right" vertical="top"/>
    </xf>
    <xf numFmtId="0" fontId="12" fillId="0" borderId="26" xfId="6" applyFont="1" applyBorder="1" applyAlignment="1">
      <alignment vertical="center"/>
    </xf>
    <xf numFmtId="0" fontId="12" fillId="0" borderId="26" xfId="1" applyFont="1" applyBorder="1"/>
    <xf numFmtId="0" fontId="6" fillId="0" borderId="26" xfId="1" applyBorder="1" applyAlignment="1">
      <alignment vertical="top"/>
    </xf>
    <xf numFmtId="0" fontId="6" fillId="0" borderId="26" xfId="1" applyFont="1" applyBorder="1" applyAlignment="1">
      <alignment vertical="top"/>
    </xf>
    <xf numFmtId="0" fontId="25" fillId="0" borderId="10" xfId="12" applyFont="1" applyBorder="1" applyAlignment="1">
      <alignment horizontal="right" vertical="top" wrapText="1"/>
    </xf>
    <xf numFmtId="0" fontId="22" fillId="0" borderId="1" xfId="0" applyFont="1" applyBorder="1" applyAlignment="1">
      <alignment horizontal="justify" vertical="top"/>
    </xf>
    <xf numFmtId="0" fontId="0" fillId="0" borderId="1" xfId="0" applyFont="1" applyBorder="1" applyAlignment="1">
      <alignment vertical="top" wrapText="1"/>
    </xf>
    <xf numFmtId="0" fontId="10" fillId="3" borderId="1" xfId="12" applyFont="1" applyFill="1" applyBorder="1" applyAlignment="1">
      <alignment horizontal="left" vertical="top" wrapText="1"/>
    </xf>
    <xf numFmtId="0" fontId="22" fillId="0" borderId="0" xfId="0" applyFont="1" applyAlignment="1">
      <alignment horizontal="justify" vertical="center"/>
    </xf>
    <xf numFmtId="0" fontId="25" fillId="0" borderId="1" xfId="12" applyFont="1" applyBorder="1" applyAlignment="1">
      <alignment horizontal="right" vertical="top" wrapText="1"/>
    </xf>
    <xf numFmtId="0" fontId="0" fillId="0" borderId="1" xfId="0" applyBorder="1" applyAlignment="1">
      <alignment vertical="top" wrapText="1"/>
    </xf>
    <xf numFmtId="0" fontId="0" fillId="0" borderId="1" xfId="0" applyBorder="1" applyAlignment="1">
      <alignment vertical="top"/>
    </xf>
    <xf numFmtId="0" fontId="10" fillId="3" borderId="4" xfId="12" applyFont="1" applyFill="1" applyBorder="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justify" vertical="center"/>
    </xf>
    <xf numFmtId="0" fontId="22" fillId="0" borderId="1" xfId="0" applyFont="1" applyBorder="1" applyAlignment="1">
      <alignment horizontal="justify" vertical="top" wrapText="1"/>
    </xf>
    <xf numFmtId="0" fontId="0" fillId="0" borderId="1" xfId="0" applyFont="1" applyBorder="1" applyAlignment="1">
      <alignment horizontal="justify" vertical="top" wrapText="1"/>
    </xf>
    <xf numFmtId="0" fontId="0" fillId="0" borderId="1" xfId="0" applyBorder="1"/>
    <xf numFmtId="0" fontId="0" fillId="0" borderId="1" xfId="0" applyBorder="1" applyAlignment="1">
      <alignment wrapText="1"/>
    </xf>
    <xf numFmtId="165" fontId="25" fillId="0" borderId="1" xfId="12" applyNumberFormat="1" applyFont="1" applyBorder="1" applyAlignment="1">
      <alignment horizontal="right" vertical="top" wrapText="1"/>
    </xf>
    <xf numFmtId="0" fontId="0" fillId="0" borderId="22" xfId="0" applyBorder="1"/>
    <xf numFmtId="0" fontId="22" fillId="0" borderId="22" xfId="0" applyFont="1" applyBorder="1" applyAlignment="1">
      <alignment horizontal="justify" vertical="center"/>
    </xf>
    <xf numFmtId="0" fontId="6" fillId="0" borderId="1" xfId="12" applyFont="1" applyFill="1" applyBorder="1" applyAlignment="1">
      <alignment horizontal="left" vertical="center" wrapText="1"/>
    </xf>
    <xf numFmtId="165" fontId="6" fillId="0" borderId="29" xfId="12" applyNumberFormat="1" applyFont="1" applyBorder="1" applyAlignment="1">
      <alignment horizontal="center" vertical="top"/>
    </xf>
    <xf numFmtId="165" fontId="25" fillId="0" borderId="30" xfId="12" applyNumberFormat="1" applyFont="1" applyBorder="1" applyAlignment="1">
      <alignment horizontal="right" vertical="top" wrapText="1"/>
    </xf>
    <xf numFmtId="0" fontId="0" fillId="0" borderId="30" xfId="0" applyBorder="1"/>
    <xf numFmtId="0" fontId="0" fillId="0" borderId="31" xfId="0" applyBorder="1"/>
    <xf numFmtId="165" fontId="6" fillId="0" borderId="2" xfId="12" applyNumberFormat="1" applyFont="1" applyBorder="1" applyAlignment="1">
      <alignment horizontal="center" vertical="top"/>
    </xf>
    <xf numFmtId="165" fontId="25" fillId="0" borderId="3" xfId="12" applyNumberFormat="1" applyFont="1" applyBorder="1" applyAlignment="1">
      <alignment horizontal="right" vertical="top" wrapText="1"/>
    </xf>
    <xf numFmtId="0" fontId="0" fillId="0" borderId="3" xfId="0" applyBorder="1"/>
    <xf numFmtId="0" fontId="0" fillId="0" borderId="21" xfId="0" applyBorder="1"/>
    <xf numFmtId="0" fontId="6" fillId="0" borderId="0" xfId="1" applyFont="1" applyBorder="1" applyAlignment="1">
      <alignment vertical="top"/>
    </xf>
    <xf numFmtId="165" fontId="6" fillId="0" borderId="4" xfId="1" applyNumberFormat="1" applyFont="1" applyBorder="1" applyAlignment="1">
      <alignment horizontal="left" vertical="top"/>
    </xf>
    <xf numFmtId="0" fontId="10" fillId="0" borderId="1" xfId="1" applyFont="1" applyBorder="1" applyAlignment="1">
      <alignment horizontal="left" vertical="top" wrapText="1"/>
    </xf>
    <xf numFmtId="0" fontId="6" fillId="0" borderId="1" xfId="1" applyFont="1" applyBorder="1" applyAlignment="1">
      <alignment horizontal="center"/>
    </xf>
    <xf numFmtId="4" fontId="6" fillId="0" borderId="1" xfId="7" applyNumberFormat="1" applyFont="1" applyBorder="1" applyAlignment="1">
      <alignment horizontal="right"/>
    </xf>
    <xf numFmtId="3" fontId="6" fillId="0" borderId="1" xfId="7" applyNumberFormat="1" applyFont="1" applyBorder="1" applyAlignment="1">
      <alignment horizontal="right"/>
    </xf>
    <xf numFmtId="3" fontId="6" fillId="0" borderId="22" xfId="7" applyNumberFormat="1" applyFont="1" applyBorder="1" applyAlignment="1">
      <alignment horizontal="right" vertical="top"/>
    </xf>
    <xf numFmtId="0" fontId="6" fillId="0" borderId="1" xfId="1" applyFont="1" applyBorder="1" applyAlignment="1">
      <alignment vertical="top" wrapText="1"/>
    </xf>
    <xf numFmtId="1" fontId="6" fillId="0" borderId="1" xfId="1" applyNumberFormat="1" applyFont="1" applyBorder="1" applyAlignment="1">
      <alignment horizontal="center"/>
    </xf>
    <xf numFmtId="4" fontId="6" fillId="0" borderId="1" xfId="1" applyNumberFormat="1" applyFont="1" applyBorder="1" applyAlignment="1">
      <alignment horizontal="right"/>
    </xf>
    <xf numFmtId="0" fontId="6" fillId="0" borderId="1" xfId="1" applyFont="1" applyBorder="1" applyAlignment="1">
      <alignment horizontal="left" vertical="top" wrapText="1"/>
    </xf>
    <xf numFmtId="0" fontId="10" fillId="0" borderId="1" xfId="1" applyFont="1" applyBorder="1" applyAlignment="1">
      <alignment vertical="top" wrapText="1"/>
    </xf>
    <xf numFmtId="0" fontId="6" fillId="0" borderId="1" xfId="0" applyFont="1" applyBorder="1" applyAlignment="1">
      <alignment horizontal="left" vertical="top" wrapText="1"/>
    </xf>
    <xf numFmtId="165" fontId="6" fillId="0" borderId="5" xfId="1" applyNumberFormat="1" applyFont="1" applyBorder="1" applyAlignment="1">
      <alignment horizontal="left" vertical="top"/>
    </xf>
    <xf numFmtId="3" fontId="6" fillId="0" borderId="6" xfId="1" applyNumberFormat="1" applyFont="1" applyBorder="1" applyAlignment="1">
      <alignment horizontal="center"/>
    </xf>
    <xf numFmtId="0" fontId="6" fillId="0" borderId="6" xfId="1" applyFont="1" applyBorder="1" applyAlignment="1">
      <alignment horizontal="center"/>
    </xf>
    <xf numFmtId="4" fontId="6" fillId="0" borderId="6" xfId="7" applyNumberFormat="1" applyFont="1" applyBorder="1" applyAlignment="1"/>
    <xf numFmtId="3" fontId="6" fillId="0" borderId="6" xfId="7" applyNumberFormat="1" applyFont="1" applyBorder="1" applyAlignment="1">
      <alignment horizontal="right"/>
    </xf>
    <xf numFmtId="3" fontId="6" fillId="0" borderId="23" xfId="7" applyNumberFormat="1" applyFont="1" applyBorder="1" applyAlignment="1">
      <alignment horizontal="right" vertical="top"/>
    </xf>
    <xf numFmtId="165" fontId="6" fillId="0" borderId="2" xfId="1" applyNumberFormat="1" applyFont="1" applyBorder="1" applyAlignment="1">
      <alignment horizontal="left" vertical="top"/>
    </xf>
    <xf numFmtId="0" fontId="6" fillId="0" borderId="3" xfId="1" applyFont="1" applyBorder="1" applyAlignment="1">
      <alignment horizontal="left" vertical="top" wrapText="1"/>
    </xf>
    <xf numFmtId="3" fontId="6" fillId="0" borderId="3" xfId="1" applyNumberFormat="1" applyFont="1" applyBorder="1" applyAlignment="1">
      <alignment horizontal="center"/>
    </xf>
    <xf numFmtId="0" fontId="6" fillId="0" borderId="3" xfId="1" applyFont="1" applyBorder="1" applyAlignment="1">
      <alignment horizontal="center"/>
    </xf>
    <xf numFmtId="4" fontId="6" fillId="0" borderId="3" xfId="7" applyNumberFormat="1" applyFont="1" applyBorder="1" applyAlignment="1"/>
    <xf numFmtId="3" fontId="6" fillId="0" borderId="3" xfId="7" applyNumberFormat="1" applyFont="1" applyBorder="1" applyAlignment="1">
      <alignment horizontal="right"/>
    </xf>
    <xf numFmtId="3" fontId="6" fillId="0" borderId="21" xfId="7" applyNumberFormat="1" applyFont="1" applyBorder="1" applyAlignment="1">
      <alignment horizontal="right" vertical="top"/>
    </xf>
    <xf numFmtId="171" fontId="10" fillId="0" borderId="1" xfId="7" applyNumberFormat="1" applyFont="1" applyBorder="1" applyAlignment="1">
      <alignment horizontal="right"/>
    </xf>
    <xf numFmtId="0" fontId="10" fillId="0" borderId="6" xfId="1" applyFont="1" applyBorder="1" applyAlignment="1">
      <alignment horizontal="left" vertical="top" wrapText="1"/>
    </xf>
    <xf numFmtId="3" fontId="6" fillId="0" borderId="6" xfId="1" applyNumberFormat="1" applyFont="1" applyBorder="1" applyAlignment="1">
      <alignment horizontal="center" vertical="top"/>
    </xf>
    <xf numFmtId="0" fontId="6" fillId="0" borderId="6" xfId="1" applyFont="1" applyBorder="1" applyAlignment="1">
      <alignment horizontal="center" vertical="top"/>
    </xf>
    <xf numFmtId="4" fontId="6" fillId="0" borderId="6" xfId="7" applyNumberFormat="1" applyFont="1" applyBorder="1" applyAlignment="1">
      <alignment vertical="top"/>
    </xf>
    <xf numFmtId="3" fontId="6" fillId="0" borderId="6" xfId="7" applyNumberFormat="1" applyFont="1" applyBorder="1" applyAlignment="1">
      <alignment horizontal="right" vertical="top"/>
    </xf>
    <xf numFmtId="0" fontId="0" fillId="0" borderId="0" xfId="0" applyBorder="1"/>
    <xf numFmtId="0" fontId="6" fillId="0" borderId="0" xfId="1" applyAlignment="1">
      <alignment wrapText="1"/>
    </xf>
    <xf numFmtId="170" fontId="0" fillId="0" borderId="0" xfId="0" applyNumberFormat="1" applyAlignment="1"/>
    <xf numFmtId="0" fontId="12" fillId="0" borderId="0" xfId="1" applyFont="1" applyAlignment="1">
      <alignment wrapText="1"/>
    </xf>
    <xf numFmtId="166" fontId="12" fillId="0" borderId="0" xfId="6" applyNumberFormat="1" applyFont="1" applyBorder="1" applyAlignment="1">
      <alignment vertical="center" wrapText="1"/>
    </xf>
    <xf numFmtId="0" fontId="25" fillId="3" borderId="12" xfId="12" applyFont="1" applyFill="1" applyBorder="1" applyAlignment="1">
      <alignment horizontal="right" vertical="top" wrapText="1"/>
    </xf>
    <xf numFmtId="0" fontId="6" fillId="0" borderId="0" xfId="12" applyFont="1" applyAlignment="1">
      <alignment vertical="top" wrapText="1"/>
    </xf>
    <xf numFmtId="49" fontId="6" fillId="3" borderId="1" xfId="12" applyNumberFormat="1" applyFont="1" applyFill="1" applyBorder="1" applyAlignment="1">
      <alignment horizontal="left" vertical="top" wrapText="1"/>
    </xf>
    <xf numFmtId="15" fontId="6" fillId="3" borderId="1" xfId="12" applyNumberFormat="1" applyFont="1" applyFill="1" applyBorder="1" applyAlignment="1">
      <alignment horizontal="left" vertical="top" wrapText="1"/>
    </xf>
    <xf numFmtId="170" fontId="6" fillId="3" borderId="1" xfId="12" applyNumberFormat="1" applyFont="1" applyFill="1" applyBorder="1" applyAlignment="1">
      <alignment horizontal="left" vertical="top" wrapText="1"/>
    </xf>
    <xf numFmtId="0" fontId="0" fillId="3" borderId="1" xfId="0" applyFont="1" applyFill="1" applyBorder="1" applyAlignment="1">
      <alignment vertical="top" wrapText="1"/>
    </xf>
    <xf numFmtId="3" fontId="6" fillId="3" borderId="1" xfId="1" applyNumberFormat="1" applyFont="1" applyFill="1" applyBorder="1" applyAlignment="1">
      <alignment horizontal="center"/>
    </xf>
    <xf numFmtId="3" fontId="6" fillId="0" borderId="1" xfId="1" applyNumberFormat="1" applyFont="1" applyFill="1" applyBorder="1" applyAlignment="1">
      <alignment horizontal="center"/>
    </xf>
    <xf numFmtId="1" fontId="6" fillId="0" borderId="1" xfId="1" applyNumberFormat="1" applyFont="1" applyFill="1" applyBorder="1" applyAlignment="1">
      <alignment horizontal="center"/>
    </xf>
    <xf numFmtId="0" fontId="6" fillId="3" borderId="1" xfId="1" applyFont="1" applyFill="1" applyBorder="1" applyAlignment="1">
      <alignment horizontal="left" vertical="top" wrapText="1"/>
    </xf>
    <xf numFmtId="0" fontId="0" fillId="0" borderId="0" xfId="0" applyAlignment="1">
      <alignment horizontal="center"/>
    </xf>
    <xf numFmtId="2" fontId="0" fillId="0" borderId="0" xfId="0" applyNumberFormat="1" applyAlignment="1">
      <alignment horizontal="center"/>
    </xf>
    <xf numFmtId="0" fontId="10" fillId="0" borderId="1" xfId="1" applyFont="1" applyBorder="1" applyAlignment="1">
      <alignment horizontal="center" vertical="top"/>
    </xf>
    <xf numFmtId="3" fontId="10" fillId="0" borderId="1" xfId="1" applyNumberFormat="1" applyFont="1" applyBorder="1" applyAlignment="1">
      <alignment horizontal="center" vertical="top"/>
    </xf>
    <xf numFmtId="0" fontId="10" fillId="0" borderId="0" xfId="1" applyFont="1" applyBorder="1" applyAlignment="1">
      <alignment horizontal="center" vertical="top"/>
    </xf>
    <xf numFmtId="0" fontId="6" fillId="0" borderId="1" xfId="12" applyFont="1" applyBorder="1" applyAlignment="1">
      <alignment vertical="top" wrapText="1"/>
    </xf>
    <xf numFmtId="0" fontId="6" fillId="0" borderId="24" xfId="0" applyFont="1" applyBorder="1" applyAlignment="1">
      <alignment horizontal="left" vertical="top" wrapText="1"/>
    </xf>
    <xf numFmtId="3" fontId="10" fillId="0" borderId="10" xfId="1" applyNumberFormat="1" applyFont="1" applyBorder="1" applyAlignment="1">
      <alignment horizontal="center" vertical="top"/>
    </xf>
    <xf numFmtId="0" fontId="0" fillId="0" borderId="25" xfId="0" applyBorder="1" applyAlignment="1">
      <alignment vertical="top" wrapText="1"/>
    </xf>
    <xf numFmtId="0" fontId="0" fillId="0" borderId="10" xfId="0" applyBorder="1" applyAlignment="1">
      <alignment vertical="top" wrapText="1"/>
    </xf>
    <xf numFmtId="165" fontId="6" fillId="0" borderId="4" xfId="1" applyNumberFormat="1" applyFont="1" applyBorder="1" applyAlignment="1">
      <alignment horizontal="right" vertical="top"/>
    </xf>
    <xf numFmtId="1" fontId="6" fillId="0" borderId="4" xfId="1" applyNumberFormat="1" applyFont="1" applyBorder="1" applyAlignment="1">
      <alignment horizontal="right" vertical="top"/>
    </xf>
    <xf numFmtId="0" fontId="0" fillId="0" borderId="25" xfId="0" applyBorder="1" applyAlignment="1">
      <alignment vertical="top"/>
    </xf>
    <xf numFmtId="0" fontId="0" fillId="0" borderId="10" xfId="0" applyBorder="1" applyAlignment="1">
      <alignment vertical="top"/>
    </xf>
    <xf numFmtId="165" fontId="6" fillId="0" borderId="5" xfId="1" applyNumberFormat="1" applyFont="1" applyBorder="1" applyAlignment="1">
      <alignment horizontal="right" vertical="top"/>
    </xf>
    <xf numFmtId="165" fontId="6" fillId="0" borderId="2" xfId="1" applyNumberFormat="1" applyFont="1" applyBorder="1" applyAlignment="1">
      <alignment horizontal="right" vertical="top"/>
    </xf>
    <xf numFmtId="165" fontId="6" fillId="0" borderId="0" xfId="1" applyNumberFormat="1" applyFont="1" applyAlignment="1">
      <alignment horizontal="right" vertical="top"/>
    </xf>
    <xf numFmtId="2" fontId="6" fillId="0" borderId="0" xfId="1" applyNumberFormat="1" applyAlignment="1">
      <alignment horizontal="right" vertical="top"/>
    </xf>
    <xf numFmtId="1" fontId="6" fillId="0" borderId="4" xfId="1" applyNumberFormat="1" applyFont="1" applyBorder="1" applyAlignment="1">
      <alignment vertical="top"/>
    </xf>
    <xf numFmtId="165" fontId="10" fillId="0" borderId="4" xfId="1" applyNumberFormat="1" applyFont="1" applyBorder="1" applyAlignment="1">
      <alignment horizontal="right" vertical="top"/>
    </xf>
    <xf numFmtId="0" fontId="10" fillId="0" borderId="31" xfId="1" applyFont="1" applyBorder="1" applyAlignment="1">
      <alignment horizontal="center" vertical="top"/>
    </xf>
    <xf numFmtId="0" fontId="10" fillId="0" borderId="28" xfId="1" applyFont="1" applyBorder="1" applyAlignment="1">
      <alignment horizontal="center" vertical="top"/>
    </xf>
    <xf numFmtId="0" fontId="10" fillId="0" borderId="22" xfId="1" applyFont="1" applyBorder="1" applyAlignment="1">
      <alignment horizontal="center" vertical="top"/>
    </xf>
    <xf numFmtId="0" fontId="10" fillId="0" borderId="32" xfId="1" applyFont="1" applyBorder="1" applyAlignment="1">
      <alignment horizontal="center" vertical="top"/>
    </xf>
    <xf numFmtId="0" fontId="10" fillId="0" borderId="13" xfId="1" applyFont="1" applyBorder="1" applyAlignment="1">
      <alignment vertical="top" wrapText="1"/>
    </xf>
    <xf numFmtId="0" fontId="10" fillId="0" borderId="33" xfId="1" applyFont="1" applyBorder="1" applyAlignment="1">
      <alignment horizontal="center" vertical="top"/>
    </xf>
    <xf numFmtId="3" fontId="10" fillId="0" borderId="13" xfId="1" applyNumberFormat="1" applyFont="1" applyBorder="1" applyAlignment="1">
      <alignment horizontal="center" vertical="top"/>
    </xf>
    <xf numFmtId="0" fontId="6" fillId="0" borderId="22" xfId="12" applyFont="1" applyBorder="1" applyAlignment="1">
      <alignment vertical="top" wrapText="1"/>
    </xf>
    <xf numFmtId="0" fontId="10" fillId="3" borderId="1" xfId="1" applyFont="1" applyFill="1" applyBorder="1" applyAlignment="1">
      <alignment vertical="top" wrapText="1"/>
    </xf>
    <xf numFmtId="1" fontId="6" fillId="3" borderId="1" xfId="1" applyNumberFormat="1" applyFont="1" applyFill="1" applyBorder="1" applyAlignment="1">
      <alignment horizontal="center"/>
    </xf>
    <xf numFmtId="0" fontId="11" fillId="0" borderId="17" xfId="1" applyFont="1" applyBorder="1" applyAlignment="1">
      <alignment horizontal="left" vertical="top" wrapText="1"/>
    </xf>
    <xf numFmtId="0" fontId="6" fillId="0" borderId="1" xfId="1" applyFont="1" applyFill="1" applyBorder="1" applyAlignment="1">
      <alignment horizontal="center"/>
    </xf>
    <xf numFmtId="4" fontId="6" fillId="0" borderId="1" xfId="7" applyNumberFormat="1" applyFont="1" applyFill="1" applyBorder="1" applyAlignment="1">
      <alignment horizontal="right"/>
    </xf>
    <xf numFmtId="3" fontId="6" fillId="0" borderId="1" xfId="7" applyNumberFormat="1" applyFont="1" applyFill="1" applyBorder="1" applyAlignment="1">
      <alignment horizontal="right"/>
    </xf>
    <xf numFmtId="3" fontId="6" fillId="0" borderId="22" xfId="7" applyNumberFormat="1" applyFont="1" applyFill="1" applyBorder="1" applyAlignment="1">
      <alignment horizontal="right" vertical="top"/>
    </xf>
    <xf numFmtId="165" fontId="6" fillId="5" borderId="4" xfId="1" applyNumberFormat="1" applyFont="1" applyFill="1" applyBorder="1" applyAlignment="1">
      <alignment horizontal="left" vertical="top"/>
    </xf>
    <xf numFmtId="0" fontId="10" fillId="5" borderId="1" xfId="1" applyFont="1" applyFill="1" applyBorder="1" applyAlignment="1">
      <alignment horizontal="left" vertical="top" wrapText="1"/>
    </xf>
    <xf numFmtId="3" fontId="6" fillId="5" borderId="1" xfId="1" applyNumberFormat="1" applyFont="1" applyFill="1" applyBorder="1" applyAlignment="1">
      <alignment horizontal="center"/>
    </xf>
    <xf numFmtId="0" fontId="6" fillId="5" borderId="1" xfId="1" applyFont="1" applyFill="1" applyBorder="1" applyAlignment="1">
      <alignment horizontal="center"/>
    </xf>
    <xf numFmtId="4" fontId="6" fillId="5" borderId="1" xfId="7" applyNumberFormat="1" applyFont="1" applyFill="1" applyBorder="1" applyAlignment="1">
      <alignment horizontal="right"/>
    </xf>
    <xf numFmtId="3" fontId="6" fillId="5" borderId="1" xfId="7" applyNumberFormat="1" applyFont="1" applyFill="1" applyBorder="1" applyAlignment="1">
      <alignment horizontal="right"/>
    </xf>
    <xf numFmtId="3" fontId="6" fillId="5" borderId="22" xfId="7" applyNumberFormat="1" applyFont="1" applyFill="1" applyBorder="1" applyAlignment="1">
      <alignment horizontal="right" vertical="top"/>
    </xf>
    <xf numFmtId="0" fontId="10" fillId="5" borderId="1" xfId="1" applyFont="1" applyFill="1" applyBorder="1" applyAlignment="1">
      <alignment vertical="top" wrapText="1"/>
    </xf>
    <xf numFmtId="1" fontId="6" fillId="5" borderId="1" xfId="1" applyNumberFormat="1" applyFont="1" applyFill="1" applyBorder="1" applyAlignment="1">
      <alignment horizontal="center"/>
    </xf>
    <xf numFmtId="4" fontId="6" fillId="5" borderId="1" xfId="1" applyNumberFormat="1" applyFont="1" applyFill="1" applyBorder="1" applyAlignment="1">
      <alignment horizontal="right"/>
    </xf>
    <xf numFmtId="3" fontId="6" fillId="5" borderId="1" xfId="1" applyNumberFormat="1" applyFont="1" applyFill="1" applyBorder="1" applyAlignment="1">
      <alignment horizontal="right"/>
    </xf>
    <xf numFmtId="1" fontId="10" fillId="5" borderId="4" xfId="1" applyNumberFormat="1" applyFont="1" applyFill="1" applyBorder="1" applyAlignment="1">
      <alignment horizontal="right" vertical="top"/>
    </xf>
    <xf numFmtId="165" fontId="10" fillId="5" borderId="4" xfId="1" applyNumberFormat="1" applyFont="1" applyFill="1" applyBorder="1" applyAlignment="1">
      <alignment horizontal="right" vertical="top"/>
    </xf>
    <xf numFmtId="1" fontId="10" fillId="0" borderId="4" xfId="1" applyNumberFormat="1" applyFont="1" applyFill="1" applyBorder="1" applyAlignment="1">
      <alignment horizontal="right" vertical="top"/>
    </xf>
    <xf numFmtId="0" fontId="29" fillId="5" borderId="1" xfId="0" applyFont="1" applyFill="1" applyBorder="1"/>
    <xf numFmtId="0" fontId="0" fillId="5" borderId="1" xfId="0" applyFill="1" applyBorder="1"/>
    <xf numFmtId="0" fontId="0" fillId="0" borderId="1" xfId="0" applyBorder="1" applyAlignment="1">
      <alignment horizontal="center"/>
    </xf>
    <xf numFmtId="0" fontId="25" fillId="5" borderId="1" xfId="12" applyFont="1" applyFill="1" applyBorder="1" applyAlignment="1">
      <alignment horizontal="right" vertical="top"/>
    </xf>
    <xf numFmtId="169" fontId="6" fillId="5" borderId="22" xfId="12" applyNumberFormat="1" applyFont="1" applyFill="1" applyBorder="1" applyAlignment="1">
      <alignment horizontal="center" vertical="top"/>
    </xf>
    <xf numFmtId="0" fontId="10" fillId="5" borderId="4" xfId="12" applyFont="1" applyFill="1" applyBorder="1" applyAlignment="1">
      <alignment horizontal="center" vertical="top"/>
    </xf>
    <xf numFmtId="0" fontId="10" fillId="5" borderId="1" xfId="12" applyFont="1" applyFill="1" applyBorder="1" applyAlignment="1">
      <alignment horizontal="center" vertical="top"/>
    </xf>
    <xf numFmtId="0" fontId="10" fillId="5" borderId="1" xfId="12" applyFont="1" applyFill="1" applyBorder="1" applyAlignment="1">
      <alignment horizontal="left" vertical="center" wrapText="1"/>
    </xf>
    <xf numFmtId="0" fontId="10" fillId="5" borderId="3" xfId="12" applyFont="1" applyFill="1" applyBorder="1" applyAlignment="1">
      <alignment horizontal="left" vertical="center" wrapText="1"/>
    </xf>
    <xf numFmtId="0" fontId="25" fillId="5" borderId="1" xfId="12" applyFont="1" applyFill="1" applyBorder="1" applyAlignment="1">
      <alignment horizontal="right" vertical="top" wrapText="1"/>
    </xf>
    <xf numFmtId="0" fontId="29" fillId="5" borderId="1" xfId="0" applyFont="1" applyFill="1" applyBorder="1" applyAlignment="1">
      <alignment horizontal="left" vertical="top" wrapText="1"/>
    </xf>
    <xf numFmtId="0" fontId="29" fillId="5" borderId="1" xfId="0" applyFont="1" applyFill="1" applyBorder="1" applyAlignment="1">
      <alignment vertical="center"/>
    </xf>
    <xf numFmtId="0" fontId="29" fillId="5" borderId="1" xfId="0" applyFont="1" applyFill="1" applyBorder="1" applyAlignment="1">
      <alignment horizontal="justify" vertical="top"/>
    </xf>
    <xf numFmtId="0" fontId="29" fillId="5" borderId="1" xfId="0" applyFont="1" applyFill="1" applyBorder="1" applyAlignment="1">
      <alignment vertical="top" wrapText="1"/>
    </xf>
    <xf numFmtId="0" fontId="29" fillId="5" borderId="1" xfId="0" applyFont="1" applyFill="1" applyBorder="1" applyAlignment="1">
      <alignment wrapText="1"/>
    </xf>
    <xf numFmtId="165" fontId="10" fillId="5" borderId="4" xfId="12" applyNumberFormat="1" applyFont="1" applyFill="1" applyBorder="1" applyAlignment="1">
      <alignment horizontal="center" vertical="top"/>
    </xf>
    <xf numFmtId="165" fontId="25" fillId="5" borderId="1" xfId="12" applyNumberFormat="1" applyFont="1" applyFill="1" applyBorder="1" applyAlignment="1">
      <alignment horizontal="right" vertical="top" wrapText="1"/>
    </xf>
    <xf numFmtId="0" fontId="22" fillId="5" borderId="22" xfId="0" applyFont="1" applyFill="1" applyBorder="1" applyAlignment="1">
      <alignment horizontal="justify" vertical="center"/>
    </xf>
    <xf numFmtId="2" fontId="10" fillId="5" borderId="4" xfId="12" applyNumberFormat="1" applyFont="1" applyFill="1" applyBorder="1" applyAlignment="1">
      <alignment horizontal="center" vertical="top"/>
    </xf>
    <xf numFmtId="0" fontId="0" fillId="5" borderId="22" xfId="0" applyFill="1" applyBorder="1"/>
    <xf numFmtId="0" fontId="10" fillId="5" borderId="2" xfId="12" applyFont="1" applyFill="1" applyBorder="1" applyAlignment="1">
      <alignment horizontal="center" vertical="top"/>
    </xf>
    <xf numFmtId="169" fontId="6" fillId="5" borderId="21" xfId="12" applyNumberFormat="1" applyFont="1" applyFill="1" applyBorder="1" applyAlignment="1">
      <alignment horizontal="center" vertical="top"/>
    </xf>
    <xf numFmtId="0" fontId="10" fillId="5" borderId="3" xfId="12" applyFont="1" applyFill="1" applyBorder="1" applyAlignment="1">
      <alignment horizontal="center" vertical="top"/>
    </xf>
    <xf numFmtId="2" fontId="6" fillId="5" borderId="1" xfId="1" applyNumberFormat="1" applyFont="1" applyFill="1" applyBorder="1" applyAlignment="1">
      <alignment horizontal="center"/>
    </xf>
    <xf numFmtId="0" fontId="6" fillId="0" borderId="17" xfId="1" applyFont="1" applyBorder="1" applyAlignment="1">
      <alignment horizontal="left" vertical="top" wrapText="1"/>
    </xf>
    <xf numFmtId="0" fontId="6" fillId="0" borderId="1" xfId="12" applyFont="1" applyBorder="1" applyAlignment="1">
      <alignment horizontal="left" vertical="top" wrapText="1"/>
    </xf>
    <xf numFmtId="0" fontId="6" fillId="0" borderId="0" xfId="12" applyFont="1" applyAlignment="1">
      <alignment horizontal="left"/>
    </xf>
    <xf numFmtId="49" fontId="6" fillId="3" borderId="1" xfId="12" applyNumberFormat="1" applyFont="1" applyFill="1" applyBorder="1" applyAlignment="1">
      <alignment horizontal="left" vertical="center" wrapText="1"/>
    </xf>
    <xf numFmtId="164" fontId="6" fillId="0" borderId="22" xfId="12" applyNumberFormat="1" applyFont="1" applyBorder="1" applyAlignment="1">
      <alignment horizontal="right" vertical="top"/>
    </xf>
    <xf numFmtId="164" fontId="6" fillId="3" borderId="22" xfId="12" applyNumberFormat="1" applyFont="1" applyFill="1" applyBorder="1" applyAlignment="1">
      <alignment horizontal="right" vertical="top"/>
    </xf>
    <xf numFmtId="0" fontId="6" fillId="3" borderId="13" xfId="12" applyFont="1" applyFill="1" applyBorder="1" applyAlignment="1">
      <alignment horizontal="left" vertical="top" wrapText="1"/>
    </xf>
    <xf numFmtId="0" fontId="0" fillId="0" borderId="1" xfId="0" applyFont="1" applyBorder="1" applyAlignment="1">
      <alignment horizontal="justify" vertical="top"/>
    </xf>
    <xf numFmtId="0" fontId="10" fillId="5" borderId="1" xfId="12" applyFont="1" applyFill="1" applyBorder="1" applyAlignment="1">
      <alignment horizontal="left" vertical="top" wrapText="1"/>
    </xf>
    <xf numFmtId="164" fontId="6" fillId="5" borderId="22" xfId="12" applyNumberFormat="1" applyFont="1" applyFill="1" applyBorder="1" applyAlignment="1">
      <alignment horizontal="right" vertical="top"/>
    </xf>
    <xf numFmtId="0" fontId="6" fillId="0" borderId="24" xfId="0" applyFont="1" applyBorder="1" applyAlignment="1">
      <alignment horizontal="left" vertical="top" wrapText="1"/>
    </xf>
    <xf numFmtId="0" fontId="0" fillId="0" borderId="32" xfId="0" applyBorder="1"/>
    <xf numFmtId="0" fontId="0" fillId="0" borderId="17" xfId="0" applyBorder="1"/>
    <xf numFmtId="2" fontId="0" fillId="0" borderId="17" xfId="0" applyNumberFormat="1" applyBorder="1" applyAlignment="1">
      <alignment horizontal="center"/>
    </xf>
    <xf numFmtId="0" fontId="0" fillId="0" borderId="34" xfId="0" applyBorder="1"/>
    <xf numFmtId="4" fontId="0" fillId="0" borderId="17" xfId="0" applyNumberFormat="1" applyBorder="1"/>
    <xf numFmtId="4" fontId="6" fillId="0" borderId="6" xfId="7" applyNumberFormat="1" applyFont="1" applyBorder="1" applyAlignment="1">
      <alignment horizontal="right" vertical="top"/>
    </xf>
    <xf numFmtId="4" fontId="10" fillId="0" borderId="1" xfId="7" applyNumberFormat="1" applyFont="1" applyBorder="1" applyAlignment="1">
      <alignment horizontal="right"/>
    </xf>
    <xf numFmtId="4" fontId="6" fillId="0" borderId="3" xfId="7" applyNumberFormat="1" applyFont="1" applyBorder="1" applyAlignment="1">
      <alignment horizontal="right"/>
    </xf>
    <xf numFmtId="0" fontId="0" fillId="0" borderId="17" xfId="0" applyBorder="1" applyAlignment="1">
      <alignment horizontal="center"/>
    </xf>
    <xf numFmtId="0" fontId="0" fillId="0" borderId="17" xfId="0" applyBorder="1" applyAlignment="1">
      <alignment wrapText="1"/>
    </xf>
    <xf numFmtId="0" fontId="0" fillId="0" borderId="17" xfId="0" applyBorder="1" applyAlignment="1">
      <alignment horizontal="right"/>
    </xf>
    <xf numFmtId="2" fontId="6" fillId="0" borderId="1" xfId="1" applyNumberFormat="1" applyFont="1" applyBorder="1" applyAlignment="1">
      <alignment horizontal="center"/>
    </xf>
    <xf numFmtId="0" fontId="10" fillId="0" borderId="15" xfId="1" applyFont="1" applyBorder="1" applyAlignment="1">
      <alignment vertical="top" wrapText="1"/>
    </xf>
    <xf numFmtId="0" fontId="10" fillId="0" borderId="27" xfId="1" applyFont="1" applyBorder="1" applyAlignment="1">
      <alignment vertical="top"/>
    </xf>
    <xf numFmtId="0" fontId="9" fillId="0" borderId="27" xfId="1" applyFont="1" applyBorder="1" applyAlignment="1">
      <alignment horizontal="right" vertical="top"/>
    </xf>
    <xf numFmtId="0" fontId="10" fillId="0" borderId="34" xfId="1" applyFont="1" applyBorder="1" applyAlignment="1">
      <alignment vertical="top"/>
    </xf>
    <xf numFmtId="0" fontId="10" fillId="0" borderId="35" xfId="1" applyFont="1" applyBorder="1" applyAlignment="1">
      <alignment vertical="top"/>
    </xf>
    <xf numFmtId="0" fontId="10" fillId="0" borderId="36" xfId="1" applyFont="1" applyBorder="1" applyAlignment="1">
      <alignment horizontal="center" vertical="top"/>
    </xf>
    <xf numFmtId="0" fontId="0" fillId="0" borderId="34" xfId="0" applyBorder="1" applyAlignment="1">
      <alignment horizontal="right"/>
    </xf>
    <xf numFmtId="4" fontId="0" fillId="0" borderId="0" xfId="0" applyNumberFormat="1"/>
    <xf numFmtId="0" fontId="10" fillId="0" borderId="25" xfId="1" applyFont="1" applyBorder="1" applyAlignment="1">
      <alignment horizontal="center" vertical="top"/>
    </xf>
    <xf numFmtId="165" fontId="10" fillId="5" borderId="4" xfId="1" applyNumberFormat="1" applyFont="1" applyFill="1" applyBorder="1" applyAlignment="1">
      <alignment vertical="top"/>
    </xf>
    <xf numFmtId="165" fontId="10" fillId="0" borderId="4" xfId="1" applyNumberFormat="1" applyFont="1" applyBorder="1" applyAlignment="1">
      <alignment vertical="top"/>
    </xf>
    <xf numFmtId="0" fontId="0" fillId="0" borderId="0" xfId="0" applyAlignment="1"/>
    <xf numFmtId="4" fontId="0" fillId="0" borderId="1" xfId="0" applyNumberFormat="1" applyBorder="1" applyAlignment="1">
      <alignment horizontal="right"/>
    </xf>
    <xf numFmtId="4" fontId="0" fillId="0" borderId="0" xfId="0" applyNumberFormat="1" applyAlignment="1">
      <alignment horizontal="right"/>
    </xf>
    <xf numFmtId="0" fontId="0" fillId="0" borderId="4" xfId="0" applyBorder="1" applyAlignment="1"/>
    <xf numFmtId="0" fontId="29" fillId="5" borderId="4" xfId="0" applyFont="1" applyFill="1" applyBorder="1" applyAlignment="1"/>
    <xf numFmtId="0" fontId="10" fillId="0" borderId="4" xfId="1" applyFont="1" applyBorder="1" applyAlignment="1">
      <alignment vertical="top"/>
    </xf>
    <xf numFmtId="0" fontId="13" fillId="0" borderId="1" xfId="1" applyFont="1" applyBorder="1" applyAlignment="1">
      <alignment horizontal="left" vertical="top" wrapText="1"/>
    </xf>
    <xf numFmtId="0" fontId="0" fillId="0" borderId="4" xfId="0" applyBorder="1"/>
    <xf numFmtId="0" fontId="0" fillId="0" borderId="4" xfId="0" applyBorder="1" applyAlignment="1">
      <alignment vertical="top"/>
    </xf>
    <xf numFmtId="0" fontId="0" fillId="0" borderId="1" xfId="0" applyFont="1" applyBorder="1" applyAlignment="1">
      <alignment wrapText="1"/>
    </xf>
    <xf numFmtId="0" fontId="0" fillId="0" borderId="5" xfId="0" applyBorder="1"/>
    <xf numFmtId="0" fontId="0" fillId="0" borderId="6" xfId="0" applyBorder="1"/>
    <xf numFmtId="3" fontId="10" fillId="0" borderId="24" xfId="1" applyNumberFormat="1" applyFont="1" applyBorder="1" applyAlignment="1">
      <alignment horizontal="center" vertical="top"/>
    </xf>
    <xf numFmtId="3" fontId="6" fillId="5" borderId="24" xfId="7" applyNumberFormat="1" applyFont="1" applyFill="1" applyBorder="1" applyAlignment="1">
      <alignment horizontal="right"/>
    </xf>
    <xf numFmtId="3" fontId="6" fillId="0" borderId="24" xfId="7" applyNumberFormat="1" applyFont="1" applyBorder="1" applyAlignment="1">
      <alignment horizontal="right"/>
    </xf>
    <xf numFmtId="0" fontId="34" fillId="0" borderId="24" xfId="0" applyFont="1" applyBorder="1"/>
    <xf numFmtId="0" fontId="0" fillId="0" borderId="24" xfId="0" applyBorder="1"/>
    <xf numFmtId="4" fontId="0" fillId="0" borderId="24" xfId="0" applyNumberFormat="1" applyBorder="1" applyAlignment="1">
      <alignment horizontal="right"/>
    </xf>
    <xf numFmtId="0" fontId="0" fillId="0" borderId="40" xfId="0" applyBorder="1"/>
    <xf numFmtId="0" fontId="6" fillId="0" borderId="39" xfId="1" applyBorder="1" applyAlignment="1">
      <alignment vertical="top"/>
    </xf>
    <xf numFmtId="0" fontId="0" fillId="0" borderId="36" xfId="0" applyBorder="1"/>
    <xf numFmtId="0" fontId="30" fillId="2" borderId="41" xfId="0" applyFont="1" applyFill="1" applyBorder="1" applyAlignment="1">
      <alignment horizontal="center" vertical="center" wrapText="1"/>
    </xf>
    <xf numFmtId="0" fontId="30" fillId="2" borderId="41" xfId="0" applyFont="1" applyFill="1" applyBorder="1" applyAlignment="1">
      <alignment horizontal="center" vertical="center"/>
    </xf>
    <xf numFmtId="0" fontId="0" fillId="0" borderId="42" xfId="0" applyBorder="1"/>
    <xf numFmtId="0" fontId="29" fillId="0" borderId="42" xfId="0" applyFont="1" applyBorder="1"/>
    <xf numFmtId="0" fontId="0" fillId="0" borderId="42" xfId="0" applyFont="1" applyBorder="1" applyAlignment="1">
      <alignment horizontal="center"/>
    </xf>
    <xf numFmtId="0" fontId="0" fillId="0" borderId="42" xfId="0" applyBorder="1" applyAlignment="1">
      <alignment horizontal="center"/>
    </xf>
    <xf numFmtId="2" fontId="0" fillId="0" borderId="42" xfId="0" applyNumberFormat="1" applyBorder="1" applyAlignment="1">
      <alignment horizontal="center"/>
    </xf>
    <xf numFmtId="0" fontId="29" fillId="0" borderId="42" xfId="0" applyFont="1" applyBorder="1" applyAlignment="1">
      <alignment horizontal="center" wrapText="1"/>
    </xf>
    <xf numFmtId="0" fontId="29" fillId="0" borderId="42" xfId="0" applyFont="1" applyBorder="1" applyAlignment="1">
      <alignment wrapText="1"/>
    </xf>
    <xf numFmtId="0" fontId="0" fillId="0" borderId="47" xfId="0" applyBorder="1"/>
    <xf numFmtId="1" fontId="0" fillId="0" borderId="42" xfId="0" applyNumberFormat="1" applyBorder="1" applyAlignment="1">
      <alignment horizontal="center"/>
    </xf>
    <xf numFmtId="1" fontId="0" fillId="0" borderId="42" xfId="0" applyNumberFormat="1" applyFill="1" applyBorder="1" applyAlignment="1">
      <alignment horizontal="center"/>
    </xf>
    <xf numFmtId="1" fontId="0" fillId="0" borderId="47" xfId="0" applyNumberFormat="1" applyBorder="1" applyAlignment="1">
      <alignment horizontal="center"/>
    </xf>
    <xf numFmtId="1" fontId="0" fillId="0" borderId="0" xfId="0" applyNumberFormat="1" applyAlignment="1">
      <alignment horizontal="center"/>
    </xf>
    <xf numFmtId="1" fontId="0" fillId="3" borderId="42" xfId="0" applyNumberFormat="1" applyFill="1" applyBorder="1" applyAlignment="1">
      <alignment horizontal="center"/>
    </xf>
    <xf numFmtId="2" fontId="0" fillId="0" borderId="47" xfId="0" applyNumberFormat="1" applyBorder="1" applyAlignment="1">
      <alignment horizontal="center"/>
    </xf>
    <xf numFmtId="0" fontId="0" fillId="0" borderId="47" xfId="0" applyBorder="1" applyAlignment="1">
      <alignment horizontal="center"/>
    </xf>
    <xf numFmtId="1" fontId="0" fillId="0" borderId="47" xfId="0" applyNumberFormat="1" applyFill="1" applyBorder="1" applyAlignment="1">
      <alignment horizontal="center"/>
    </xf>
    <xf numFmtId="1" fontId="0" fillId="3" borderId="47" xfId="0" applyNumberFormat="1" applyFill="1" applyBorder="1" applyAlignment="1">
      <alignment horizontal="center"/>
    </xf>
    <xf numFmtId="0" fontId="0" fillId="0" borderId="43" xfId="0" applyBorder="1"/>
    <xf numFmtId="2" fontId="29" fillId="6" borderId="38" xfId="0" applyNumberFormat="1" applyFont="1" applyFill="1" applyBorder="1" applyAlignment="1">
      <alignment horizontal="center"/>
    </xf>
    <xf numFmtId="0" fontId="29" fillId="6" borderId="38" xfId="0" applyFont="1" applyFill="1" applyBorder="1" applyAlignment="1">
      <alignment horizontal="center"/>
    </xf>
    <xf numFmtId="0" fontId="29" fillId="6" borderId="38" xfId="0" applyFont="1" applyFill="1" applyBorder="1"/>
    <xf numFmtId="1" fontId="29" fillId="6" borderId="38" xfId="0" applyNumberFormat="1" applyFont="1" applyFill="1" applyBorder="1" applyAlignment="1">
      <alignment horizontal="center"/>
    </xf>
    <xf numFmtId="0" fontId="0" fillId="0" borderId="34" xfId="0" applyBorder="1" applyAlignment="1">
      <alignment vertical="top"/>
    </xf>
    <xf numFmtId="0" fontId="10" fillId="3" borderId="1" xfId="1" applyFont="1" applyFill="1" applyBorder="1" applyAlignment="1">
      <alignment horizontal="left" vertical="top" wrapText="1"/>
    </xf>
    <xf numFmtId="4" fontId="0" fillId="0" borderId="0" xfId="0" applyNumberFormat="1" applyAlignment="1"/>
    <xf numFmtId="0" fontId="10" fillId="0" borderId="44" xfId="1" applyFont="1" applyBorder="1" applyAlignment="1">
      <alignment vertical="top"/>
    </xf>
    <xf numFmtId="165" fontId="6" fillId="0" borderId="48" xfId="1" applyNumberFormat="1" applyFont="1" applyBorder="1" applyAlignment="1">
      <alignment horizontal="left" vertical="top"/>
    </xf>
    <xf numFmtId="1" fontId="6" fillId="0" borderId="48" xfId="1" applyNumberFormat="1" applyFont="1" applyBorder="1" applyAlignment="1">
      <alignment horizontal="right" vertical="top"/>
    </xf>
    <xf numFmtId="1" fontId="6" fillId="0" borderId="48" xfId="1" applyNumberFormat="1" applyFont="1" applyBorder="1" applyAlignment="1">
      <alignment vertical="top"/>
    </xf>
    <xf numFmtId="0" fontId="0" fillId="0" borderId="48" xfId="0" applyBorder="1"/>
    <xf numFmtId="0" fontId="0" fillId="0" borderId="48" xfId="0" applyBorder="1" applyAlignment="1">
      <alignment vertical="top"/>
    </xf>
    <xf numFmtId="0" fontId="0" fillId="0" borderId="49" xfId="0" applyBorder="1"/>
    <xf numFmtId="165" fontId="6" fillId="0" borderId="44" xfId="1" applyNumberFormat="1" applyFont="1" applyBorder="1" applyAlignment="1">
      <alignment horizontal="left" vertical="top"/>
    </xf>
    <xf numFmtId="165" fontId="6" fillId="0" borderId="50" xfId="1" applyNumberFormat="1" applyFont="1" applyBorder="1" applyAlignment="1">
      <alignment horizontal="left" vertical="top"/>
    </xf>
    <xf numFmtId="0" fontId="10" fillId="0" borderId="46" xfId="1" applyFont="1" applyBorder="1" applyAlignment="1">
      <alignment horizontal="center" vertical="top"/>
    </xf>
    <xf numFmtId="3" fontId="6" fillId="5" borderId="51" xfId="7" applyNumberFormat="1" applyFont="1" applyFill="1" applyBorder="1" applyAlignment="1">
      <alignment horizontal="right" vertical="top"/>
    </xf>
    <xf numFmtId="3" fontId="6" fillId="0" borderId="51" xfId="7" applyNumberFormat="1" applyFont="1" applyBorder="1" applyAlignment="1">
      <alignment horizontal="right" vertical="top"/>
    </xf>
    <xf numFmtId="0" fontId="0" fillId="0" borderId="51" xfId="0" applyBorder="1"/>
    <xf numFmtId="0" fontId="0" fillId="0" borderId="51" xfId="0" applyBorder="1" applyAlignment="1">
      <alignment horizontal="center"/>
    </xf>
    <xf numFmtId="0" fontId="0" fillId="0" borderId="52" xfId="0" applyBorder="1" applyAlignment="1">
      <alignment horizontal="center"/>
    </xf>
    <xf numFmtId="3" fontId="6" fillId="0" borderId="46" xfId="7" applyNumberFormat="1" applyFont="1" applyBorder="1" applyAlignment="1">
      <alignment horizontal="right" vertical="top"/>
    </xf>
    <xf numFmtId="3" fontId="6" fillId="0" borderId="53" xfId="7" applyNumberFormat="1" applyFont="1" applyBorder="1" applyAlignment="1">
      <alignment horizontal="right" vertical="top"/>
    </xf>
    <xf numFmtId="0" fontId="10" fillId="0" borderId="3" xfId="1" applyFont="1" applyBorder="1" applyAlignment="1">
      <alignment vertical="top" wrapText="1"/>
    </xf>
    <xf numFmtId="0" fontId="10" fillId="0" borderId="3" xfId="1" applyFont="1" applyBorder="1" applyAlignment="1">
      <alignment horizontal="center" vertical="top"/>
    </xf>
    <xf numFmtId="3" fontId="10" fillId="0" borderId="3" xfId="1" applyNumberFormat="1" applyFont="1" applyBorder="1" applyAlignment="1">
      <alignment horizontal="center" vertical="top"/>
    </xf>
    <xf numFmtId="0" fontId="0" fillId="0" borderId="1" xfId="0" applyFont="1" applyBorder="1"/>
    <xf numFmtId="4" fontId="0" fillId="0" borderId="1" xfId="0" applyNumberFormat="1" applyBorder="1" applyAlignment="1"/>
    <xf numFmtId="0" fontId="0" fillId="0" borderId="30" xfId="0" applyBorder="1" applyAlignment="1">
      <alignment horizontal="center"/>
    </xf>
    <xf numFmtId="4" fontId="0" fillId="0" borderId="30" xfId="0" applyNumberFormat="1" applyBorder="1" applyAlignment="1"/>
    <xf numFmtId="1" fontId="0" fillId="0" borderId="0" xfId="0" applyNumberFormat="1"/>
    <xf numFmtId="2" fontId="6" fillId="0" borderId="1" xfId="7" applyNumberFormat="1" applyFont="1" applyBorder="1" applyAlignment="1">
      <alignment horizontal="right"/>
    </xf>
    <xf numFmtId="2" fontId="6" fillId="5" borderId="1" xfId="7" applyNumberFormat="1" applyFont="1" applyFill="1" applyBorder="1" applyAlignment="1">
      <alignment horizontal="right"/>
    </xf>
    <xf numFmtId="4" fontId="6" fillId="5" borderId="1" xfId="1" applyNumberFormat="1" applyFont="1" applyFill="1" applyBorder="1" applyAlignment="1">
      <alignment horizontal="center"/>
    </xf>
    <xf numFmtId="4" fontId="6" fillId="0" borderId="1" xfId="1" applyNumberFormat="1" applyFont="1" applyBorder="1" applyAlignment="1">
      <alignment horizontal="center"/>
    </xf>
    <xf numFmtId="165" fontId="35" fillId="0" borderId="4" xfId="1" applyNumberFormat="1" applyFont="1" applyBorder="1" applyAlignment="1">
      <alignment horizontal="right" vertical="top"/>
    </xf>
    <xf numFmtId="1" fontId="0" fillId="0" borderId="0" xfId="0" applyNumberFormat="1" applyAlignment="1">
      <alignment horizontal="right"/>
    </xf>
    <xf numFmtId="165" fontId="6" fillId="3" borderId="4" xfId="1" applyNumberFormat="1" applyFont="1" applyFill="1" applyBorder="1" applyAlignment="1">
      <alignment horizontal="right" vertical="top"/>
    </xf>
    <xf numFmtId="4" fontId="6" fillId="3" borderId="1" xfId="1" applyNumberFormat="1" applyFont="1" applyFill="1" applyBorder="1" applyAlignment="1">
      <alignment horizontal="center"/>
    </xf>
    <xf numFmtId="4" fontId="6" fillId="3" borderId="1" xfId="1" applyNumberFormat="1" applyFont="1" applyFill="1" applyBorder="1" applyAlignment="1">
      <alignment horizontal="right"/>
    </xf>
    <xf numFmtId="3" fontId="6" fillId="3" borderId="22" xfId="7" applyNumberFormat="1" applyFont="1" applyFill="1" applyBorder="1" applyAlignment="1">
      <alignment horizontal="right" vertical="top"/>
    </xf>
    <xf numFmtId="4" fontId="0" fillId="0" borderId="1" xfId="0" applyNumberFormat="1" applyBorder="1"/>
    <xf numFmtId="1" fontId="0" fillId="0" borderId="4" xfId="0" applyNumberFormat="1" applyBorder="1" applyAlignment="1">
      <alignment horizontal="right"/>
    </xf>
    <xf numFmtId="0" fontId="29" fillId="0" borderId="1" xfId="0" applyFont="1" applyBorder="1"/>
    <xf numFmtId="1" fontId="0" fillId="0" borderId="5" xfId="0" applyNumberFormat="1" applyBorder="1" applyAlignment="1">
      <alignment horizontal="right"/>
    </xf>
    <xf numFmtId="0" fontId="0" fillId="0" borderId="6" xfId="0" applyBorder="1" applyAlignment="1">
      <alignment horizontal="center"/>
    </xf>
    <xf numFmtId="4" fontId="0" fillId="0" borderId="6" xfId="0" applyNumberFormat="1" applyBorder="1"/>
    <xf numFmtId="0" fontId="0" fillId="0" borderId="23" xfId="0" applyBorder="1"/>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10" xfId="0" applyFont="1" applyBorder="1" applyAlignment="1">
      <alignment horizontal="left" vertical="top" wrapText="1"/>
    </xf>
    <xf numFmtId="169" fontId="6" fillId="0" borderId="22" xfId="12" applyNumberFormat="1" applyFont="1" applyFill="1" applyBorder="1" applyAlignment="1">
      <alignment horizontal="center" vertical="top"/>
    </xf>
    <xf numFmtId="0" fontId="8" fillId="0" borderId="0" xfId="1" applyFont="1" applyBorder="1" applyAlignment="1">
      <alignment vertical="center"/>
    </xf>
    <xf numFmtId="0" fontId="6" fillId="0" borderId="0" xfId="1" applyBorder="1"/>
    <xf numFmtId="0" fontId="12" fillId="0" borderId="9" xfId="6" applyFont="1" applyBorder="1" applyAlignment="1">
      <alignment vertical="center"/>
    </xf>
    <xf numFmtId="0" fontId="12" fillId="0" borderId="9" xfId="1" applyFont="1" applyBorder="1"/>
    <xf numFmtId="0" fontId="6" fillId="0" borderId="9" xfId="1" applyBorder="1" applyAlignment="1">
      <alignment vertical="top"/>
    </xf>
    <xf numFmtId="0" fontId="6" fillId="0" borderId="9" xfId="1" applyFont="1" applyBorder="1" applyAlignment="1">
      <alignment vertical="top"/>
    </xf>
    <xf numFmtId="0" fontId="9" fillId="0" borderId="11" xfId="1" applyFont="1" applyBorder="1" applyAlignment="1">
      <alignment horizontal="right" vertical="top"/>
    </xf>
    <xf numFmtId="0" fontId="9" fillId="0" borderId="13" xfId="1" applyFont="1" applyBorder="1" applyAlignment="1">
      <alignment vertical="top" wrapText="1"/>
    </xf>
    <xf numFmtId="0" fontId="10" fillId="0" borderId="13" xfId="1" applyFont="1" applyBorder="1" applyAlignment="1">
      <alignment horizontal="center" vertical="top"/>
    </xf>
    <xf numFmtId="3" fontId="10" fillId="0" borderId="33" xfId="1" applyNumberFormat="1" applyFont="1" applyBorder="1" applyAlignment="1">
      <alignment horizontal="center" vertical="top"/>
    </xf>
    <xf numFmtId="0" fontId="12" fillId="0" borderId="54" xfId="6" applyFont="1" applyBorder="1" applyAlignment="1">
      <alignment vertical="center"/>
    </xf>
    <xf numFmtId="0" fontId="12" fillId="0" borderId="55" xfId="1" applyFont="1" applyBorder="1"/>
    <xf numFmtId="0" fontId="6" fillId="0" borderId="55" xfId="1" applyBorder="1" applyAlignment="1">
      <alignment vertical="top"/>
    </xf>
    <xf numFmtId="0" fontId="6" fillId="0" borderId="55" xfId="1" applyFont="1" applyBorder="1" applyAlignment="1">
      <alignment vertical="top"/>
    </xf>
    <xf numFmtId="0" fontId="6" fillId="0" borderId="56" xfId="1" applyBorder="1" applyAlignment="1">
      <alignment vertical="top"/>
    </xf>
    <xf numFmtId="0" fontId="0" fillId="0" borderId="0" xfId="0" applyFont="1" applyBorder="1" applyAlignment="1">
      <alignment wrapText="1"/>
    </xf>
    <xf numFmtId="0" fontId="0" fillId="0" borderId="35" xfId="0" applyBorder="1" applyAlignment="1"/>
    <xf numFmtId="0" fontId="0" fillId="0" borderId="19" xfId="0" applyBorder="1"/>
    <xf numFmtId="4" fontId="0" fillId="0" borderId="19" xfId="0" applyNumberFormat="1" applyBorder="1" applyAlignment="1">
      <alignment horizontal="right"/>
    </xf>
    <xf numFmtId="0" fontId="6" fillId="0" borderId="0" xfId="12" applyFont="1" applyAlignment="1">
      <alignment horizontal="left" vertical="top"/>
    </xf>
    <xf numFmtId="0" fontId="29" fillId="0" borderId="42" xfId="0" applyFont="1" applyBorder="1" applyAlignment="1">
      <alignment horizontal="center"/>
    </xf>
    <xf numFmtId="0" fontId="0" fillId="3" borderId="22" xfId="0" applyFill="1" applyBorder="1"/>
    <xf numFmtId="0" fontId="0" fillId="0" borderId="22" xfId="0" applyBorder="1" applyAlignment="1">
      <alignment wrapText="1"/>
    </xf>
    <xf numFmtId="0" fontId="0" fillId="0" borderId="0" xfId="0" applyAlignment="1">
      <alignment wrapText="1"/>
    </xf>
    <xf numFmtId="0" fontId="6" fillId="0" borderId="0" xfId="12" applyFont="1" applyBorder="1" applyAlignment="1">
      <alignment horizontal="left" wrapText="1"/>
    </xf>
    <xf numFmtId="0" fontId="0" fillId="0" borderId="1" xfId="0" applyFont="1" applyBorder="1" applyAlignment="1">
      <alignment horizontal="justify" vertical="center" wrapText="1"/>
    </xf>
    <xf numFmtId="0" fontId="22" fillId="3" borderId="22" xfId="0" applyFont="1" applyFill="1" applyBorder="1" applyAlignment="1">
      <alignment horizontal="justify" vertical="center"/>
    </xf>
    <xf numFmtId="0" fontId="6" fillId="0" borderId="7" xfId="1" applyFont="1" applyBorder="1" applyAlignment="1">
      <alignment vertical="top"/>
    </xf>
    <xf numFmtId="0" fontId="10" fillId="3" borderId="18" xfId="1" applyFont="1" applyFill="1" applyBorder="1" applyAlignment="1">
      <alignment horizontal="center" vertical="top"/>
    </xf>
    <xf numFmtId="170" fontId="31" fillId="0" borderId="0" xfId="1" applyNumberFormat="1" applyFont="1" applyAlignment="1">
      <alignment horizontal="right"/>
    </xf>
    <xf numFmtId="165" fontId="10" fillId="0" borderId="4" xfId="1" applyNumberFormat="1" applyFont="1" applyFill="1" applyBorder="1" applyAlignment="1">
      <alignment horizontal="right" vertical="top"/>
    </xf>
    <xf numFmtId="0" fontId="10" fillId="0" borderId="1" xfId="1" applyFont="1" applyFill="1" applyBorder="1" applyAlignment="1">
      <alignment vertical="top" wrapText="1"/>
    </xf>
    <xf numFmtId="0" fontId="13" fillId="0" borderId="0" xfId="44" applyFont="1"/>
    <xf numFmtId="0" fontId="37" fillId="0" borderId="0" xfId="44"/>
    <xf numFmtId="0" fontId="10" fillId="0" borderId="0" xfId="44" applyFont="1"/>
    <xf numFmtId="0" fontId="11" fillId="0" borderId="0" xfId="44" applyFont="1"/>
    <xf numFmtId="4" fontId="11" fillId="4" borderId="0" xfId="44" applyNumberFormat="1" applyFont="1" applyFill="1"/>
    <xf numFmtId="4" fontId="11" fillId="0" borderId="0" xfId="44" applyNumberFormat="1" applyFont="1"/>
    <xf numFmtId="0" fontId="15" fillId="0" borderId="0" xfId="44" applyFont="1"/>
    <xf numFmtId="4" fontId="13" fillId="0" borderId="37" xfId="44" applyNumberFormat="1" applyFont="1" applyBorder="1"/>
    <xf numFmtId="4" fontId="13" fillId="0" borderId="0" xfId="44" applyNumberFormat="1" applyFont="1"/>
    <xf numFmtId="165" fontId="10" fillId="5" borderId="1" xfId="1" applyNumberFormat="1" applyFont="1" applyFill="1" applyBorder="1" applyAlignment="1">
      <alignment horizontal="left" vertical="top" wrapText="1"/>
    </xf>
    <xf numFmtId="3" fontId="10" fillId="5" borderId="1" xfId="1" applyNumberFormat="1" applyFont="1" applyFill="1" applyBorder="1" applyAlignment="1">
      <alignment horizontal="center"/>
    </xf>
    <xf numFmtId="0" fontId="10" fillId="5" borderId="1" xfId="1" applyFont="1" applyFill="1" applyBorder="1" applyAlignment="1">
      <alignment horizontal="center"/>
    </xf>
    <xf numFmtId="4" fontId="10" fillId="5" borderId="1" xfId="7" applyNumberFormat="1" applyFont="1" applyFill="1" applyBorder="1" applyAlignment="1">
      <alignment horizontal="right"/>
    </xf>
    <xf numFmtId="1" fontId="6" fillId="0" borderId="11" xfId="1" applyNumberFormat="1" applyFont="1" applyBorder="1" applyAlignment="1">
      <alignment horizontal="right" vertical="top"/>
    </xf>
    <xf numFmtId="3" fontId="6" fillId="0" borderId="13" xfId="1" applyNumberFormat="1" applyFont="1" applyFill="1" applyBorder="1" applyAlignment="1">
      <alignment horizontal="center"/>
    </xf>
    <xf numFmtId="0" fontId="6" fillId="0" borderId="13" xfId="1" applyFont="1" applyBorder="1" applyAlignment="1">
      <alignment horizontal="center"/>
    </xf>
    <xf numFmtId="4" fontId="6" fillId="0" borderId="13" xfId="7" applyNumberFormat="1" applyFont="1" applyBorder="1" applyAlignment="1">
      <alignment horizontal="right"/>
    </xf>
    <xf numFmtId="0" fontId="6" fillId="0" borderId="25" xfId="1" applyFont="1" applyBorder="1" applyAlignment="1">
      <alignment horizontal="left" vertical="top" wrapText="1"/>
    </xf>
    <xf numFmtId="0" fontId="10" fillId="5" borderId="25" xfId="1" applyFont="1" applyFill="1" applyBorder="1" applyAlignment="1">
      <alignment horizontal="left" vertical="top" wrapText="1"/>
    </xf>
    <xf numFmtId="172" fontId="10" fillId="5" borderId="4" xfId="1" applyNumberFormat="1" applyFont="1" applyFill="1" applyBorder="1" applyAlignment="1">
      <alignment horizontal="right" vertical="top"/>
    </xf>
    <xf numFmtId="3" fontId="38" fillId="0" borderId="1" xfId="1" applyNumberFormat="1" applyFont="1" applyFill="1" applyBorder="1" applyAlignment="1">
      <alignment horizontal="center"/>
    </xf>
    <xf numFmtId="0" fontId="6" fillId="0" borderId="0" xfId="1" applyAlignment="1">
      <alignment horizontal="center" vertical="top"/>
    </xf>
    <xf numFmtId="0" fontId="39" fillId="0" borderId="0" xfId="44" applyFont="1"/>
    <xf numFmtId="0" fontId="11" fillId="0" borderId="37" xfId="44" applyFont="1" applyBorder="1"/>
    <xf numFmtId="0" fontId="13" fillId="0" borderId="37" xfId="44" applyFont="1" applyBorder="1"/>
    <xf numFmtId="0" fontId="6" fillId="0" borderId="0" xfId="1" applyAlignment="1">
      <alignment vertical="top"/>
    </xf>
    <xf numFmtId="0" fontId="6" fillId="0" borderId="1" xfId="1" applyFont="1" applyBorder="1" applyAlignment="1">
      <alignment horizontal="center"/>
    </xf>
    <xf numFmtId="0" fontId="6" fillId="0" borderId="1" xfId="1" applyFont="1" applyBorder="1" applyAlignment="1">
      <alignment vertical="top" wrapText="1"/>
    </xf>
    <xf numFmtId="0" fontId="6" fillId="0" borderId="1" xfId="1" applyFont="1" applyBorder="1" applyAlignment="1">
      <alignment horizontal="left" vertical="top" wrapText="1"/>
    </xf>
    <xf numFmtId="3" fontId="6" fillId="0" borderId="1" xfId="1" applyNumberFormat="1" applyFont="1" applyFill="1" applyBorder="1" applyAlignment="1">
      <alignment horizontal="center"/>
    </xf>
    <xf numFmtId="1" fontId="6" fillId="0" borderId="4" xfId="1" applyNumberFormat="1" applyFont="1" applyBorder="1" applyAlignment="1">
      <alignment horizontal="right" vertical="top"/>
    </xf>
    <xf numFmtId="0" fontId="14" fillId="0" borderId="0" xfId="44" applyFont="1"/>
    <xf numFmtId="0" fontId="0" fillId="0" borderId="0" xfId="0"/>
    <xf numFmtId="0" fontId="6" fillId="0" borderId="1" xfId="12" applyFont="1" applyBorder="1" applyAlignment="1">
      <alignment horizontal="left" vertical="top" wrapText="1"/>
    </xf>
    <xf numFmtId="0" fontId="6" fillId="0" borderId="0" xfId="1" applyAlignment="1">
      <alignment vertical="top"/>
    </xf>
    <xf numFmtId="0" fontId="6" fillId="0" borderId="1" xfId="1" applyFont="1" applyBorder="1" applyAlignment="1">
      <alignment horizontal="center"/>
    </xf>
    <xf numFmtId="0" fontId="6" fillId="0" borderId="1" xfId="1" applyFont="1" applyBorder="1" applyAlignment="1">
      <alignment vertical="top" wrapText="1"/>
    </xf>
    <xf numFmtId="1" fontId="6" fillId="0" borderId="1" xfId="1" applyNumberFormat="1" applyFont="1" applyBorder="1" applyAlignment="1">
      <alignment horizontal="center"/>
    </xf>
    <xf numFmtId="4" fontId="6" fillId="0" borderId="1" xfId="1" applyNumberFormat="1" applyFont="1" applyBorder="1" applyAlignment="1">
      <alignment horizontal="right"/>
    </xf>
    <xf numFmtId="0" fontId="6" fillId="0" borderId="1" xfId="1" applyFont="1" applyBorder="1" applyAlignment="1">
      <alignment horizontal="left" vertical="top" wrapText="1"/>
    </xf>
    <xf numFmtId="3" fontId="6" fillId="0" borderId="1" xfId="1" applyNumberFormat="1" applyFont="1" applyFill="1" applyBorder="1" applyAlignment="1">
      <alignment horizontal="center"/>
    </xf>
    <xf numFmtId="1" fontId="6" fillId="0" borderId="1" xfId="1" applyNumberFormat="1" applyFont="1" applyFill="1" applyBorder="1" applyAlignment="1">
      <alignment horizontal="center"/>
    </xf>
    <xf numFmtId="0" fontId="6" fillId="0" borderId="24" xfId="0" applyFont="1" applyBorder="1" applyAlignment="1">
      <alignment horizontal="left" vertical="top" wrapText="1"/>
    </xf>
    <xf numFmtId="0" fontId="0" fillId="0" borderId="25" xfId="0" applyBorder="1" applyAlignment="1">
      <alignment vertical="top" wrapText="1"/>
    </xf>
    <xf numFmtId="1" fontId="6" fillId="0" borderId="4" xfId="1" applyNumberFormat="1" applyFont="1" applyBorder="1" applyAlignment="1">
      <alignment horizontal="right" vertical="top"/>
    </xf>
    <xf numFmtId="0" fontId="10" fillId="5" borderId="1" xfId="1" applyFont="1" applyFill="1" applyBorder="1" applyAlignment="1">
      <alignment horizontal="left" vertical="top" wrapText="1"/>
    </xf>
    <xf numFmtId="3" fontId="6" fillId="5" borderId="1" xfId="1" applyNumberFormat="1" applyFont="1" applyFill="1" applyBorder="1" applyAlignment="1">
      <alignment horizontal="center"/>
    </xf>
    <xf numFmtId="0" fontId="6" fillId="5" borderId="1" xfId="1" applyFont="1" applyFill="1" applyBorder="1" applyAlignment="1">
      <alignment horizontal="center"/>
    </xf>
    <xf numFmtId="1" fontId="6" fillId="5" borderId="1" xfId="1" applyNumberFormat="1" applyFont="1" applyFill="1" applyBorder="1" applyAlignment="1">
      <alignment horizontal="center"/>
    </xf>
    <xf numFmtId="165" fontId="10" fillId="5" borderId="4" xfId="1" applyNumberFormat="1" applyFont="1" applyFill="1" applyBorder="1" applyAlignment="1">
      <alignment horizontal="right" vertical="top"/>
    </xf>
    <xf numFmtId="0" fontId="0" fillId="0" borderId="17" xfId="0" applyBorder="1"/>
    <xf numFmtId="2" fontId="0" fillId="0" borderId="17" xfId="0" applyNumberFormat="1" applyBorder="1" applyAlignment="1">
      <alignment horizontal="center"/>
    </xf>
    <xf numFmtId="4" fontId="0" fillId="0" borderId="17" xfId="0" applyNumberFormat="1" applyBorder="1"/>
    <xf numFmtId="0" fontId="0" fillId="0" borderId="17" xfId="0" applyBorder="1" applyAlignment="1">
      <alignment horizontal="center"/>
    </xf>
    <xf numFmtId="0" fontId="0" fillId="0" borderId="17" xfId="0" applyBorder="1" applyAlignment="1">
      <alignment wrapText="1"/>
    </xf>
    <xf numFmtId="0" fontId="0" fillId="0" borderId="17" xfId="0" applyBorder="1" applyAlignment="1">
      <alignment horizontal="right"/>
    </xf>
    <xf numFmtId="0" fontId="0" fillId="0" borderId="34" xfId="0" applyBorder="1" applyAlignment="1">
      <alignment vertical="top"/>
    </xf>
    <xf numFmtId="0" fontId="6" fillId="0" borderId="24" xfId="12" applyFont="1" applyBorder="1" applyAlignment="1">
      <alignment vertical="top" wrapText="1"/>
    </xf>
    <xf numFmtId="0" fontId="6" fillId="0" borderId="25" xfId="1" applyFont="1" applyBorder="1" applyAlignment="1">
      <alignment vertical="top" wrapText="1"/>
    </xf>
    <xf numFmtId="0" fontId="0" fillId="0" borderId="25" xfId="0" applyBorder="1" applyAlignment="1">
      <alignment wrapText="1"/>
    </xf>
    <xf numFmtId="0" fontId="0" fillId="0" borderId="25" xfId="0" applyBorder="1" applyAlignment="1">
      <alignment horizontal="center" wrapText="1"/>
    </xf>
    <xf numFmtId="3" fontId="0" fillId="0" borderId="25" xfId="0" applyNumberFormat="1" applyBorder="1" applyAlignment="1">
      <alignment horizontal="center" vertical="top" wrapText="1"/>
    </xf>
    <xf numFmtId="0" fontId="0" fillId="5" borderId="25" xfId="0" applyFill="1" applyBorder="1" applyAlignment="1">
      <alignment vertical="top" wrapText="1"/>
    </xf>
    <xf numFmtId="0" fontId="10" fillId="5" borderId="24" xfId="12" applyFont="1" applyFill="1" applyBorder="1" applyAlignment="1">
      <alignment vertical="top" wrapText="1"/>
    </xf>
    <xf numFmtId="0" fontId="0" fillId="0" borderId="17" xfId="0" applyBorder="1" applyAlignment="1">
      <alignment vertical="top" wrapText="1"/>
    </xf>
    <xf numFmtId="0" fontId="0" fillId="0" borderId="17" xfId="0" applyBorder="1" applyAlignment="1">
      <alignment horizontal="left"/>
    </xf>
    <xf numFmtId="1" fontId="0" fillId="0" borderId="17" xfId="0" applyNumberFormat="1" applyBorder="1" applyAlignment="1">
      <alignment horizontal="center"/>
    </xf>
    <xf numFmtId="0" fontId="0" fillId="0" borderId="0" xfId="0" applyFont="1" applyAlignment="1">
      <alignment horizontal="justify" vertical="center" wrapText="1"/>
    </xf>
    <xf numFmtId="0" fontId="0" fillId="0" borderId="25" xfId="0" applyBorder="1" applyAlignment="1">
      <alignment vertical="top" wrapText="1"/>
    </xf>
    <xf numFmtId="0" fontId="6" fillId="0" borderId="24" xfId="12" applyFont="1" applyBorder="1" applyAlignment="1">
      <alignmen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10" xfId="0" applyFont="1" applyBorder="1" applyAlignment="1">
      <alignment horizontal="left" vertical="top" wrapText="1"/>
    </xf>
    <xf numFmtId="1" fontId="0" fillId="0" borderId="0" xfId="0" applyNumberFormat="1" applyBorder="1" applyAlignment="1">
      <alignment horizontal="center"/>
    </xf>
    <xf numFmtId="0" fontId="0" fillId="0" borderId="38" xfId="0" applyBorder="1"/>
    <xf numFmtId="1" fontId="0" fillId="0" borderId="38" xfId="0" applyNumberFormat="1" applyBorder="1" applyAlignment="1">
      <alignment horizontal="center"/>
    </xf>
    <xf numFmtId="1" fontId="0" fillId="0" borderId="38" xfId="0" applyNumberFormat="1" applyFill="1" applyBorder="1" applyAlignment="1">
      <alignment horizontal="center"/>
    </xf>
    <xf numFmtId="165" fontId="10" fillId="0" borderId="48" xfId="1" applyNumberFormat="1" applyFont="1" applyBorder="1" applyAlignment="1">
      <alignment horizontal="left" vertical="top"/>
    </xf>
    <xf numFmtId="1" fontId="10" fillId="5" borderId="48" xfId="1" applyNumberFormat="1" applyFont="1" applyFill="1" applyBorder="1" applyAlignment="1">
      <alignment horizontal="right" vertical="top"/>
    </xf>
    <xf numFmtId="165" fontId="10" fillId="5" borderId="48" xfId="1" applyNumberFormat="1" applyFont="1" applyFill="1" applyBorder="1" applyAlignment="1">
      <alignment horizontal="right" vertical="top"/>
    </xf>
    <xf numFmtId="0" fontId="0" fillId="5" borderId="1" xfId="0" applyFill="1" applyBorder="1" applyAlignment="1">
      <alignment horizontal="center"/>
    </xf>
    <xf numFmtId="4" fontId="0" fillId="5" borderId="1" xfId="0" applyNumberFormat="1" applyFill="1" applyBorder="1"/>
    <xf numFmtId="165" fontId="29" fillId="5" borderId="4" xfId="0" applyNumberFormat="1" applyFont="1" applyFill="1" applyBorder="1" applyAlignment="1">
      <alignment horizontal="right"/>
    </xf>
    <xf numFmtId="0" fontId="13" fillId="0" borderId="9" xfId="44" applyFont="1" applyBorder="1"/>
    <xf numFmtId="0" fontId="37" fillId="0" borderId="9" xfId="44" applyBorder="1"/>
    <xf numFmtId="2" fontId="11" fillId="0" borderId="0" xfId="44" applyNumberFormat="1" applyFont="1"/>
    <xf numFmtId="4" fontId="41" fillId="0" borderId="0" xfId="44" applyNumberFormat="1" applyFont="1"/>
    <xf numFmtId="4" fontId="0" fillId="0" borderId="32" xfId="0" applyNumberFormat="1" applyBorder="1"/>
    <xf numFmtId="4" fontId="6" fillId="0" borderId="23" xfId="7" applyNumberFormat="1" applyFont="1" applyBorder="1" applyAlignment="1">
      <alignment horizontal="right" vertical="top"/>
    </xf>
    <xf numFmtId="164" fontId="10" fillId="0" borderId="22" xfId="7" applyNumberFormat="1" applyFont="1" applyBorder="1" applyAlignment="1">
      <alignment horizontal="right" vertical="top"/>
    </xf>
    <xf numFmtId="2" fontId="6" fillId="0" borderId="22" xfId="7" applyNumberFormat="1" applyFont="1" applyBorder="1" applyAlignment="1">
      <alignment horizontal="right" vertical="top"/>
    </xf>
    <xf numFmtId="2" fontId="6" fillId="5" borderId="22" xfId="7" applyNumberFormat="1" applyFont="1" applyFill="1" applyBorder="1" applyAlignment="1">
      <alignment horizontal="right" vertical="top"/>
    </xf>
    <xf numFmtId="4" fontId="0" fillId="0" borderId="57" xfId="0" applyNumberFormat="1" applyBorder="1"/>
    <xf numFmtId="4" fontId="6" fillId="5" borderId="22" xfId="7" applyNumberFormat="1" applyFont="1" applyFill="1" applyBorder="1" applyAlignment="1">
      <alignment horizontal="right" vertical="top"/>
    </xf>
    <xf numFmtId="4" fontId="6" fillId="0" borderId="21" xfId="7" applyNumberFormat="1" applyFont="1" applyBorder="1" applyAlignment="1">
      <alignment horizontal="right" vertical="top"/>
    </xf>
    <xf numFmtId="4" fontId="6" fillId="0" borderId="1" xfId="1" applyNumberFormat="1" applyFont="1" applyFill="1" applyBorder="1" applyAlignment="1">
      <alignment horizontal="right"/>
    </xf>
    <xf numFmtId="4" fontId="6" fillId="0" borderId="22" xfId="7" applyNumberFormat="1" applyFont="1" applyFill="1" applyBorder="1" applyAlignment="1">
      <alignment horizontal="right" vertical="top"/>
    </xf>
    <xf numFmtId="4" fontId="6" fillId="0" borderId="22" xfId="7" applyNumberFormat="1" applyFont="1" applyBorder="1" applyAlignment="1">
      <alignment horizontal="right" vertical="top"/>
    </xf>
    <xf numFmtId="4" fontId="10" fillId="5" borderId="22" xfId="7" applyNumberFormat="1" applyFont="1" applyFill="1" applyBorder="1" applyAlignment="1">
      <alignment horizontal="right" vertical="top"/>
    </xf>
    <xf numFmtId="4" fontId="6" fillId="0" borderId="28" xfId="7" applyNumberFormat="1" applyFont="1" applyBorder="1" applyAlignment="1">
      <alignment horizontal="right" vertical="top"/>
    </xf>
    <xf numFmtId="4" fontId="0" fillId="0" borderId="10" xfId="0" applyNumberFormat="1" applyBorder="1" applyAlignment="1">
      <alignment vertical="top" wrapText="1"/>
    </xf>
    <xf numFmtId="4" fontId="0" fillId="0" borderId="10" xfId="0" applyNumberFormat="1" applyBorder="1" applyAlignment="1">
      <alignment wrapText="1"/>
    </xf>
    <xf numFmtId="4" fontId="0" fillId="5" borderId="10" xfId="0" applyNumberFormat="1" applyFill="1" applyBorder="1" applyAlignment="1">
      <alignment vertical="top" wrapText="1"/>
    </xf>
    <xf numFmtId="4" fontId="6" fillId="0" borderId="6" xfId="7" applyNumberFormat="1" applyFont="1" applyBorder="1" applyAlignment="1">
      <alignment horizontal="right"/>
    </xf>
    <xf numFmtId="4" fontId="6" fillId="0" borderId="31" xfId="7" applyNumberFormat="1" applyFont="1" applyBorder="1" applyAlignment="1">
      <alignment horizontal="right" vertical="top"/>
    </xf>
    <xf numFmtId="164" fontId="6" fillId="0" borderId="22" xfId="7" applyNumberFormat="1" applyFont="1" applyBorder="1" applyAlignment="1">
      <alignment horizontal="right" vertical="top"/>
    </xf>
    <xf numFmtId="2" fontId="0" fillId="0" borderId="1" xfId="0" applyNumberFormat="1" applyBorder="1" applyAlignment="1">
      <alignment horizontal="right"/>
    </xf>
    <xf numFmtId="2" fontId="0" fillId="5" borderId="1" xfId="0" applyNumberFormat="1" applyFill="1" applyBorder="1" applyAlignment="1">
      <alignment horizontal="right"/>
    </xf>
    <xf numFmtId="2" fontId="0" fillId="5" borderId="22" xfId="0" applyNumberFormat="1" applyFill="1" applyBorder="1"/>
    <xf numFmtId="2" fontId="0" fillId="0" borderId="22" xfId="0" applyNumberFormat="1" applyBorder="1"/>
    <xf numFmtId="4" fontId="0" fillId="0" borderId="51" xfId="0" applyNumberFormat="1" applyBorder="1" applyAlignment="1">
      <alignment horizontal="right"/>
    </xf>
    <xf numFmtId="164" fontId="10" fillId="0" borderId="51" xfId="7" applyNumberFormat="1" applyFont="1" applyBorder="1" applyAlignment="1">
      <alignment horizontal="right" vertical="top"/>
    </xf>
    <xf numFmtId="4" fontId="0" fillId="0" borderId="22" xfId="0" applyNumberFormat="1" applyBorder="1"/>
    <xf numFmtId="1" fontId="6" fillId="0" borderId="4" xfId="12" applyNumberFormat="1" applyFont="1" applyBorder="1" applyAlignment="1">
      <alignment horizontal="center" vertical="top"/>
    </xf>
    <xf numFmtId="0" fontId="6" fillId="0" borderId="0" xfId="12" applyFont="1" applyAlignment="1">
      <alignment horizontal="left" vertical="top" wrapText="1"/>
    </xf>
    <xf numFmtId="0" fontId="6" fillId="0" borderId="0" xfId="12" applyFont="1" applyAlignment="1">
      <alignment horizontal="left" vertical="top"/>
    </xf>
    <xf numFmtId="0" fontId="12" fillId="0" borderId="0" xfId="44" applyFont="1"/>
    <xf numFmtId="0" fontId="6" fillId="3" borderId="5" xfId="12" applyFont="1" applyFill="1" applyBorder="1" applyAlignment="1">
      <alignment horizontal="center" vertical="top"/>
    </xf>
    <xf numFmtId="0" fontId="25" fillId="3" borderId="6" xfId="12" applyFont="1" applyFill="1" applyBorder="1" applyAlignment="1">
      <alignment horizontal="right" vertical="top"/>
    </xf>
    <xf numFmtId="49" fontId="26" fillId="3" borderId="6" xfId="13" applyNumberFormat="1" applyFill="1" applyBorder="1" applyAlignment="1">
      <alignment horizontal="left" vertical="center" wrapText="1"/>
    </xf>
    <xf numFmtId="169" fontId="6" fillId="3" borderId="23" xfId="12" applyNumberFormat="1" applyFont="1" applyFill="1" applyBorder="1" applyAlignment="1">
      <alignment horizontal="center" vertical="top"/>
    </xf>
    <xf numFmtId="0" fontId="40" fillId="0" borderId="1" xfId="0" applyFont="1" applyBorder="1"/>
    <xf numFmtId="0" fontId="12" fillId="0" borderId="0" xfId="6" applyFont="1" applyBorder="1" applyAlignment="1">
      <alignmen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10" xfId="0" applyFont="1" applyBorder="1" applyAlignment="1">
      <alignment horizontal="left" vertical="top" wrapText="1"/>
    </xf>
    <xf numFmtId="0" fontId="10" fillId="0" borderId="24" xfId="1" applyFont="1" applyBorder="1" applyAlignment="1">
      <alignment horizontal="right" vertical="top" wrapText="1"/>
    </xf>
    <xf numFmtId="0" fontId="22" fillId="0" borderId="25" xfId="0" applyFont="1" applyBorder="1" applyAlignment="1">
      <alignment horizontal="right"/>
    </xf>
    <xf numFmtId="0" fontId="22" fillId="0" borderId="10" xfId="0" applyFont="1" applyBorder="1" applyAlignment="1">
      <alignment horizontal="right"/>
    </xf>
    <xf numFmtId="0" fontId="0" fillId="0" borderId="25" xfId="0" applyBorder="1" applyAlignment="1">
      <alignment vertical="top"/>
    </xf>
    <xf numFmtId="0" fontId="0" fillId="0" borderId="10" xfId="0" applyBorder="1" applyAlignment="1">
      <alignment vertical="top"/>
    </xf>
    <xf numFmtId="0" fontId="6" fillId="0" borderId="24" xfId="12" applyFont="1" applyBorder="1" applyAlignment="1">
      <alignment horizontal="left" vertical="top" wrapText="1"/>
    </xf>
    <xf numFmtId="0" fontId="6" fillId="0" borderId="25" xfId="12" applyFont="1" applyBorder="1" applyAlignment="1">
      <alignment horizontal="left" vertical="top" wrapText="1"/>
    </xf>
    <xf numFmtId="0" fontId="6" fillId="0" borderId="10" xfId="12" applyFont="1" applyBorder="1" applyAlignment="1">
      <alignment horizontal="left" vertical="top" wrapText="1"/>
    </xf>
    <xf numFmtId="0" fontId="0" fillId="0" borderId="25" xfId="0" applyBorder="1" applyAlignment="1">
      <alignment vertical="top" wrapText="1"/>
    </xf>
    <xf numFmtId="0" fontId="0" fillId="0" borderId="10" xfId="0" applyBorder="1" applyAlignment="1">
      <alignment vertical="top" wrapText="1"/>
    </xf>
    <xf numFmtId="0" fontId="10" fillId="0" borderId="25" xfId="1" applyFont="1" applyBorder="1" applyAlignment="1">
      <alignment horizontal="right" vertical="top" wrapText="1"/>
    </xf>
    <xf numFmtId="0" fontId="10" fillId="0" borderId="10" xfId="1" applyFont="1" applyBorder="1" applyAlignment="1">
      <alignment horizontal="right" vertical="top" wrapText="1"/>
    </xf>
    <xf numFmtId="0" fontId="10" fillId="0" borderId="1" xfId="1" applyFont="1" applyBorder="1" applyAlignment="1">
      <alignment horizontal="right" vertical="top" wrapText="1"/>
    </xf>
    <xf numFmtId="0" fontId="22" fillId="0" borderId="1" xfId="0" applyFont="1" applyBorder="1" applyAlignment="1">
      <alignment horizontal="right"/>
    </xf>
    <xf numFmtId="0" fontId="30" fillId="2" borderId="44" xfId="0" applyFont="1" applyFill="1"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30" fillId="2" borderId="41" xfId="0" applyFont="1" applyFill="1" applyBorder="1" applyAlignment="1">
      <alignment horizontal="left" vertical="center" wrapText="1"/>
    </xf>
    <xf numFmtId="0" fontId="0" fillId="0" borderId="41" xfId="0" applyBorder="1" applyAlignment="1">
      <alignment horizontal="left" vertical="center" wrapText="1"/>
    </xf>
    <xf numFmtId="0" fontId="30" fillId="2" borderId="44" xfId="0" applyFont="1" applyFill="1" applyBorder="1" applyAlignment="1">
      <alignment horizontal="left" vertical="center" wrapText="1"/>
    </xf>
    <xf numFmtId="0" fontId="0" fillId="0" borderId="45" xfId="0" applyBorder="1" applyAlignment="1">
      <alignment horizontal="left"/>
    </xf>
    <xf numFmtId="0" fontId="0" fillId="0" borderId="46" xfId="0" applyBorder="1" applyAlignment="1">
      <alignment horizontal="left"/>
    </xf>
  </cellXfs>
  <cellStyles count="67">
    <cellStyle name="Comma 2" xfId="7"/>
    <cellStyle name="Comma 2 2" xfId="8"/>
    <cellStyle name="Comma 2 2 2" xfId="16"/>
    <cellStyle name="Comma 2 2 2 2" xfId="34"/>
    <cellStyle name="Comma 2 2 2 2 2" xfId="59"/>
    <cellStyle name="Comma 2 2 2 3" xfId="48"/>
    <cellStyle name="Comma 2 3" xfId="15"/>
    <cellStyle name="Comma 2 3 2" xfId="33"/>
    <cellStyle name="Comma 2 3 2 2" xfId="58"/>
    <cellStyle name="Comma 2 3 3" xfId="47"/>
    <cellStyle name="Comma 3" xfId="9"/>
    <cellStyle name="Comma 3 2" xfId="17"/>
    <cellStyle name="Comma 3 2 2" xfId="35"/>
    <cellStyle name="Comma 3 2 2 2" xfId="60"/>
    <cellStyle name="Comma 3 2 3" xfId="49"/>
    <cellStyle name="Comma 4" xfId="24"/>
    <cellStyle name="Comma 4 2" xfId="41"/>
    <cellStyle name="Comma 5" xfId="14"/>
    <cellStyle name="Comma 5 2" xfId="32"/>
    <cellStyle name="Comma 5 2 2" xfId="57"/>
    <cellStyle name="Comma 5 3" xfId="46"/>
    <cellStyle name="Currency 2" xfId="19"/>
    <cellStyle name="Currency 2 2" xfId="37"/>
    <cellStyle name="Currency 2 2 2" xfId="62"/>
    <cellStyle name="Currency 2 3" xfId="51"/>
    <cellStyle name="Hyperlink" xfId="13" builtinId="8"/>
    <cellStyle name="Normal" xfId="0" builtinId="0"/>
    <cellStyle name="Normal 10" xfId="29"/>
    <cellStyle name="Normal 11" xfId="44"/>
    <cellStyle name="Normal 2" xfId="1"/>
    <cellStyle name="Normal 2 2" xfId="10"/>
    <cellStyle name="Normal 2 3" xfId="25"/>
    <cellStyle name="Normal 2 4" xfId="18"/>
    <cellStyle name="Normal 2 4 2" xfId="36"/>
    <cellStyle name="Normal 2 4 2 2" xfId="61"/>
    <cellStyle name="Normal 2 4 3" xfId="50"/>
    <cellStyle name="Normal 2_2025  Unit 33 Cost Plan 1 9th Aug 2011" xfId="11"/>
    <cellStyle name="Normal 3" xfId="2"/>
    <cellStyle name="Normal 3 2" xfId="26"/>
    <cellStyle name="Normal 3 2 2" xfId="42"/>
    <cellStyle name="Normal 4" xfId="3"/>
    <cellStyle name="Normal 4 2" xfId="20"/>
    <cellStyle name="Normal 4 2 2" xfId="38"/>
    <cellStyle name="Normal 4 2 2 2" xfId="63"/>
    <cellStyle name="Normal 4 2 3" xfId="52"/>
    <cellStyle name="Normal 5" xfId="4"/>
    <cellStyle name="Normal 5 2" xfId="12"/>
    <cellStyle name="Normal 5 3" xfId="21"/>
    <cellStyle name="Normal 5 3 2" xfId="39"/>
    <cellStyle name="Normal 5 3 2 2" xfId="64"/>
    <cellStyle name="Normal 5 3 3" xfId="53"/>
    <cellStyle name="Normal 6" xfId="5"/>
    <cellStyle name="Normal 6 2" xfId="22"/>
    <cellStyle name="Normal 6 2 2" xfId="40"/>
    <cellStyle name="Normal 6 2 2 2" xfId="65"/>
    <cellStyle name="Normal 6 2 3" xfId="54"/>
    <cellStyle name="Normal 6 3" xfId="30"/>
    <cellStyle name="Normal 6 3 2" xfId="43"/>
    <cellStyle name="Normal 6 3 2 2" xfId="66"/>
    <cellStyle name="Normal 6 3 3" xfId="55"/>
    <cellStyle name="Normal 6 4" xfId="31"/>
    <cellStyle name="Normal 6 4 2" xfId="56"/>
    <cellStyle name="Normal 6 5" xfId="45"/>
    <cellStyle name="Normal 7" xfId="23"/>
    <cellStyle name="Normal 8" xfId="27"/>
    <cellStyle name="Normal 9" xfId="28"/>
    <cellStyle name="Normal_Hatfield 2" xfId="6"/>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57150</xdr:rowOff>
    </xdr:from>
    <xdr:to>
      <xdr:col>0</xdr:col>
      <xdr:colOff>228600</xdr:colOff>
      <xdr:row>6</xdr:row>
      <xdr:rowOff>57150</xdr:rowOff>
    </xdr:to>
    <xdr:sp macro="" textlink="">
      <xdr:nvSpPr>
        <xdr:cNvPr id="36" name="Line 75">
          <a:extLst>
            <a:ext uri="{FF2B5EF4-FFF2-40B4-BE49-F238E27FC236}">
              <a16:creationId xmlns:a16="http://schemas.microsoft.com/office/drawing/2014/main" xmlns="" id="{00000000-0008-0000-0000-000024000000}"/>
            </a:ext>
          </a:extLst>
        </xdr:cNvPr>
        <xdr:cNvSpPr>
          <a:spLocks noChangeShapeType="1"/>
        </xdr:cNvSpPr>
      </xdr:nvSpPr>
      <xdr:spPr bwMode="auto">
        <a:xfrm>
          <a:off x="228600" y="1381125"/>
          <a:ext cx="0" cy="0"/>
        </a:xfrm>
        <a:prstGeom prst="line">
          <a:avLst/>
        </a:prstGeom>
        <a:noFill/>
        <a:ln w="9525">
          <a:solidFill>
            <a:srgbClr val="000000"/>
          </a:solidFill>
          <a:round/>
          <a:headEnd/>
          <a:tailEnd/>
        </a:ln>
      </xdr:spPr>
    </xdr:sp>
    <xdr:clientData/>
  </xdr:twoCellAnchor>
  <xdr:twoCellAnchor>
    <xdr:from>
      <xdr:col>0</xdr:col>
      <xdr:colOff>0</xdr:colOff>
      <xdr:row>5</xdr:row>
      <xdr:rowOff>161925</xdr:rowOff>
    </xdr:from>
    <xdr:to>
      <xdr:col>7</xdr:col>
      <xdr:colOff>0</xdr:colOff>
      <xdr:row>5</xdr:row>
      <xdr:rowOff>161925</xdr:rowOff>
    </xdr:to>
    <xdr:sp macro="" textlink="">
      <xdr:nvSpPr>
        <xdr:cNvPr id="37" name="Line 76">
          <a:extLst>
            <a:ext uri="{FF2B5EF4-FFF2-40B4-BE49-F238E27FC236}">
              <a16:creationId xmlns:a16="http://schemas.microsoft.com/office/drawing/2014/main" xmlns="" id="{00000000-0008-0000-0000-000025000000}"/>
            </a:ext>
          </a:extLst>
        </xdr:cNvPr>
        <xdr:cNvSpPr>
          <a:spLocks noChangeShapeType="1"/>
        </xdr:cNvSpPr>
      </xdr:nvSpPr>
      <xdr:spPr bwMode="auto">
        <a:xfrm flipH="1">
          <a:off x="0" y="1285875"/>
          <a:ext cx="6381750" cy="0"/>
        </a:xfrm>
        <a:prstGeom prst="line">
          <a:avLst/>
        </a:prstGeom>
        <a:noFill/>
        <a:ln w="9525">
          <a:solidFill>
            <a:srgbClr val="000000"/>
          </a:solidFill>
          <a:round/>
          <a:headEnd/>
          <a:tailEnd/>
        </a:ln>
      </xdr:spPr>
    </xdr:sp>
    <xdr:clientData/>
  </xdr:twoCellAnchor>
  <xdr:twoCellAnchor>
    <xdr:from>
      <xdr:col>0</xdr:col>
      <xdr:colOff>0</xdr:colOff>
      <xdr:row>6</xdr:row>
      <xdr:rowOff>57150</xdr:rowOff>
    </xdr:from>
    <xdr:to>
      <xdr:col>7</xdr:col>
      <xdr:colOff>0</xdr:colOff>
      <xdr:row>6</xdr:row>
      <xdr:rowOff>57150</xdr:rowOff>
    </xdr:to>
    <xdr:sp macro="" textlink="">
      <xdr:nvSpPr>
        <xdr:cNvPr id="38" name="Line 77">
          <a:extLst>
            <a:ext uri="{FF2B5EF4-FFF2-40B4-BE49-F238E27FC236}">
              <a16:creationId xmlns:a16="http://schemas.microsoft.com/office/drawing/2014/main" xmlns="" id="{00000000-0008-0000-0000-000026000000}"/>
            </a:ext>
          </a:extLst>
        </xdr:cNvPr>
        <xdr:cNvSpPr>
          <a:spLocks noChangeShapeType="1"/>
        </xdr:cNvSpPr>
      </xdr:nvSpPr>
      <xdr:spPr bwMode="auto">
        <a:xfrm>
          <a:off x="0" y="1381125"/>
          <a:ext cx="6381750" cy="0"/>
        </a:xfrm>
        <a:prstGeom prst="line">
          <a:avLst/>
        </a:prstGeom>
        <a:noFill/>
        <a:ln w="28575">
          <a:solidFill>
            <a:srgbClr val="FF0000"/>
          </a:solidFill>
          <a:round/>
          <a:headEnd/>
          <a:tailEnd/>
        </a:ln>
      </xdr:spPr>
    </xdr:sp>
    <xdr:clientData/>
  </xdr:twoCellAnchor>
  <xdr:twoCellAnchor>
    <xdr:from>
      <xdr:col>0</xdr:col>
      <xdr:colOff>0</xdr:colOff>
      <xdr:row>6</xdr:row>
      <xdr:rowOff>28575</xdr:rowOff>
    </xdr:from>
    <xdr:to>
      <xdr:col>7</xdr:col>
      <xdr:colOff>0</xdr:colOff>
      <xdr:row>6</xdr:row>
      <xdr:rowOff>28575</xdr:rowOff>
    </xdr:to>
    <xdr:sp macro="" textlink="">
      <xdr:nvSpPr>
        <xdr:cNvPr id="39" name="Line 78">
          <a:extLst>
            <a:ext uri="{FF2B5EF4-FFF2-40B4-BE49-F238E27FC236}">
              <a16:creationId xmlns:a16="http://schemas.microsoft.com/office/drawing/2014/main" xmlns="" id="{00000000-0008-0000-0000-000027000000}"/>
            </a:ext>
          </a:extLst>
        </xdr:cNvPr>
        <xdr:cNvSpPr>
          <a:spLocks noChangeShapeType="1"/>
        </xdr:cNvSpPr>
      </xdr:nvSpPr>
      <xdr:spPr bwMode="auto">
        <a:xfrm>
          <a:off x="0" y="1352550"/>
          <a:ext cx="6381750" cy="0"/>
        </a:xfrm>
        <a:prstGeom prst="line">
          <a:avLst/>
        </a:prstGeom>
        <a:noFill/>
        <a:ln w="57150">
          <a:solidFill>
            <a:srgbClr val="FF0000"/>
          </a:solidFill>
          <a:round/>
          <a:headEnd/>
          <a:tailEnd/>
        </a:ln>
      </xdr:spPr>
    </xdr:sp>
    <xdr:clientData/>
  </xdr:twoCellAnchor>
  <xdr:twoCellAnchor>
    <xdr:from>
      <xdr:col>0</xdr:col>
      <xdr:colOff>0</xdr:colOff>
      <xdr:row>15</xdr:row>
      <xdr:rowOff>38100</xdr:rowOff>
    </xdr:from>
    <xdr:to>
      <xdr:col>7</xdr:col>
      <xdr:colOff>0</xdr:colOff>
      <xdr:row>15</xdr:row>
      <xdr:rowOff>38100</xdr:rowOff>
    </xdr:to>
    <xdr:sp macro="" textlink="">
      <xdr:nvSpPr>
        <xdr:cNvPr id="40" name="Line 79">
          <a:extLst>
            <a:ext uri="{FF2B5EF4-FFF2-40B4-BE49-F238E27FC236}">
              <a16:creationId xmlns:a16="http://schemas.microsoft.com/office/drawing/2014/main" xmlns="" id="{00000000-0008-0000-0000-000028000000}"/>
            </a:ext>
          </a:extLst>
        </xdr:cNvPr>
        <xdr:cNvSpPr>
          <a:spLocks noChangeShapeType="1"/>
        </xdr:cNvSpPr>
      </xdr:nvSpPr>
      <xdr:spPr bwMode="auto">
        <a:xfrm>
          <a:off x="0" y="3562350"/>
          <a:ext cx="6381750" cy="0"/>
        </a:xfrm>
        <a:prstGeom prst="line">
          <a:avLst/>
        </a:prstGeom>
        <a:noFill/>
        <a:ln w="57150">
          <a:solidFill>
            <a:srgbClr val="FF0000"/>
          </a:solidFill>
          <a:round/>
          <a:headEnd/>
          <a:tailEnd/>
        </a:ln>
      </xdr:spPr>
    </xdr:sp>
    <xdr:clientData/>
  </xdr:twoCellAnchor>
  <xdr:twoCellAnchor>
    <xdr:from>
      <xdr:col>0</xdr:col>
      <xdr:colOff>0</xdr:colOff>
      <xdr:row>15</xdr:row>
      <xdr:rowOff>152400</xdr:rowOff>
    </xdr:from>
    <xdr:to>
      <xdr:col>7</xdr:col>
      <xdr:colOff>0</xdr:colOff>
      <xdr:row>15</xdr:row>
      <xdr:rowOff>152400</xdr:rowOff>
    </xdr:to>
    <xdr:sp macro="" textlink="">
      <xdr:nvSpPr>
        <xdr:cNvPr id="41" name="Line 80">
          <a:extLst>
            <a:ext uri="{FF2B5EF4-FFF2-40B4-BE49-F238E27FC236}">
              <a16:creationId xmlns:a16="http://schemas.microsoft.com/office/drawing/2014/main" xmlns="" id="{00000000-0008-0000-0000-000029000000}"/>
            </a:ext>
          </a:extLst>
        </xdr:cNvPr>
        <xdr:cNvSpPr>
          <a:spLocks noChangeShapeType="1"/>
        </xdr:cNvSpPr>
      </xdr:nvSpPr>
      <xdr:spPr bwMode="auto">
        <a:xfrm>
          <a:off x="0" y="3676650"/>
          <a:ext cx="6381750" cy="0"/>
        </a:xfrm>
        <a:prstGeom prst="line">
          <a:avLst/>
        </a:prstGeom>
        <a:noFill/>
        <a:ln w="9525">
          <a:solidFill>
            <a:srgbClr val="000000"/>
          </a:solidFill>
          <a:round/>
          <a:headEnd/>
          <a:tailEnd/>
        </a:ln>
      </xdr:spPr>
    </xdr:sp>
    <xdr:clientData/>
  </xdr:twoCellAnchor>
  <xdr:twoCellAnchor editAs="oneCell">
    <xdr:from>
      <xdr:col>1</xdr:col>
      <xdr:colOff>38100</xdr:colOff>
      <xdr:row>20</xdr:row>
      <xdr:rowOff>85724</xdr:rowOff>
    </xdr:from>
    <xdr:to>
      <xdr:col>6</xdr:col>
      <xdr:colOff>2270100</xdr:colOff>
      <xdr:row>40</xdr:row>
      <xdr:rowOff>45224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4210049"/>
          <a:ext cx="5280000" cy="396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WHPRTNS\838%20-%20Church%20Farm%20Ryton%20on%20Dunsmore\MWH%20Info\Tender%20Docs\J838%20%20Church%20Farm,%20Ryton%20on%20Dunsmore%20Schedule%20of%20Work%20Rev%2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Project Directory "/>
      <sheetName val="2 PCI "/>
      <sheetName val="3  Prelims"/>
      <sheetName val="4 Contract Conditions "/>
      <sheetName val="5 Preamble "/>
      <sheetName val="6 Schedule of Works - Plot A GF"/>
      <sheetName val="6 Schedule of Works - Plot A UF"/>
      <sheetName val="6 Schedule of Works - Plot B GF"/>
      <sheetName val="6 Schedule of Works - Plot B UF"/>
      <sheetName val="7 New Extention"/>
      <sheetName val="8 Windows and External Door "/>
      <sheetName val="9 Internal Doors "/>
      <sheetName val="10 Sanitary Installations"/>
      <sheetName val="11 Mechanical Instalations"/>
      <sheetName val="12 Electrical Instalations"/>
      <sheetName val="13 External Decorations"/>
      <sheetName val="14 External Works"/>
      <sheetName val="15 Form of Tender  "/>
      <sheetName val="A Tender Docs "/>
      <sheetName val="A Room Schedule"/>
      <sheetName val="B Room Schedule Electric "/>
      <sheetName val="Sheet1"/>
    </sheetNames>
    <sheetDataSet>
      <sheetData sheetId="0" refreshError="1"/>
      <sheetData sheetId="1" refreshError="1"/>
      <sheetData sheetId="2" refreshError="1">
        <row r="7">
          <cell r="C7" t="str">
            <v>Refer to Section 1 Project Directory</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kejacksonassoc@aol.com" TargetMode="External"/><Relationship Id="rId2" Type="http://schemas.openxmlformats.org/officeDocument/2006/relationships/hyperlink" Target="mailto:Ian.langford@forestry.gsi.gov.uk" TargetMode="External"/><Relationship Id="rId1" Type="http://schemas.openxmlformats.org/officeDocument/2006/relationships/hyperlink" Target="mailto:JohnHayward@mwhl.com"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4"/>
  <sheetViews>
    <sheetView showZeros="0" tabSelected="1" zoomScaleNormal="100" zoomScaleSheetLayoutView="100" workbookViewId="0">
      <selection activeCell="E29" sqref="E29"/>
    </sheetView>
  </sheetViews>
  <sheetFormatPr defaultColWidth="9.140625" defaultRowHeight="12.75"/>
  <cols>
    <col min="1" max="6" width="9.140625" style="2"/>
    <col min="7" max="7" width="40.140625" style="2" customWidth="1"/>
    <col min="8" max="16384" width="9.140625" style="2"/>
  </cols>
  <sheetData>
    <row r="1" spans="1:14" ht="14.25">
      <c r="A1" s="1"/>
      <c r="B1" s="1"/>
      <c r="C1" s="1"/>
      <c r="D1" s="1"/>
      <c r="E1" s="1"/>
      <c r="F1" s="1"/>
      <c r="G1" s="1"/>
    </row>
    <row r="2" spans="1:14" ht="14.25">
      <c r="A2" s="1"/>
      <c r="B2" s="1"/>
      <c r="C2" s="1"/>
      <c r="D2" s="1"/>
      <c r="E2" s="1"/>
      <c r="F2" s="1"/>
      <c r="G2" s="1"/>
    </row>
    <row r="3" spans="1:14" ht="20.25">
      <c r="A3" s="3"/>
      <c r="B3" s="1"/>
      <c r="C3" s="1"/>
      <c r="D3" s="1"/>
      <c r="E3" s="1"/>
      <c r="F3" s="1"/>
      <c r="G3" s="4"/>
    </row>
    <row r="4" spans="1:14" ht="24.6" customHeight="1">
      <c r="A4" s="3"/>
      <c r="B4" s="1"/>
      <c r="C4" s="1"/>
      <c r="D4" s="1"/>
      <c r="E4" s="1"/>
      <c r="F4" s="1"/>
      <c r="G4" s="36" t="s">
        <v>205</v>
      </c>
    </row>
    <row r="5" spans="1:14" ht="15.75">
      <c r="A5" s="3"/>
      <c r="B5" s="6"/>
      <c r="C5" s="1"/>
      <c r="D5" s="7"/>
      <c r="E5" s="8"/>
      <c r="F5" s="9"/>
      <c r="G5" s="10"/>
    </row>
    <row r="6" spans="1:14" ht="15.75">
      <c r="A6" s="3"/>
      <c r="B6" s="6"/>
      <c r="C6" s="1"/>
      <c r="D6" s="7"/>
      <c r="E6" s="8"/>
      <c r="F6" s="9"/>
      <c r="G6" s="10"/>
    </row>
    <row r="7" spans="1:14" ht="15.75">
      <c r="A7" s="3"/>
      <c r="B7" s="6"/>
      <c r="C7" s="1"/>
      <c r="D7" s="1"/>
      <c r="E7" s="1"/>
      <c r="F7" s="1"/>
      <c r="G7" s="1"/>
    </row>
    <row r="8" spans="1:14" ht="15.75">
      <c r="A8" s="3"/>
      <c r="B8" s="11"/>
      <c r="C8" s="1"/>
      <c r="D8" s="12"/>
      <c r="E8" s="8"/>
      <c r="F8" s="13"/>
      <c r="G8" s="5" t="s">
        <v>360</v>
      </c>
    </row>
    <row r="9" spans="1:14" ht="15.75" customHeight="1">
      <c r="A9" s="169"/>
      <c r="B9" s="167"/>
      <c r="C9" s="167"/>
      <c r="D9" s="167"/>
      <c r="E9" s="167"/>
      <c r="F9" s="167"/>
      <c r="G9" s="37"/>
    </row>
    <row r="10" spans="1:14" ht="15.75" customHeight="1">
      <c r="A10" s="14"/>
      <c r="B10" s="15"/>
      <c r="C10" s="15"/>
      <c r="D10" s="15"/>
      <c r="E10" s="15"/>
      <c r="F10" s="15"/>
      <c r="G10" s="37" t="s">
        <v>494</v>
      </c>
      <c r="H10" s="16"/>
      <c r="I10" s="16"/>
      <c r="J10" s="16"/>
      <c r="K10" s="16"/>
      <c r="L10" s="16"/>
      <c r="M10" s="16"/>
      <c r="N10" s="16"/>
    </row>
    <row r="11" spans="1:14" ht="15.75">
      <c r="A11" s="3"/>
      <c r="B11" s="17"/>
      <c r="C11" s="170"/>
      <c r="D11" s="167"/>
      <c r="E11" s="167"/>
      <c r="F11" s="167"/>
      <c r="G11" s="167"/>
    </row>
    <row r="12" spans="1:14" ht="15.75">
      <c r="A12" s="3"/>
      <c r="B12" s="6"/>
      <c r="C12" s="1"/>
      <c r="D12" s="12"/>
      <c r="E12" s="8"/>
      <c r="F12" s="13"/>
      <c r="G12" s="18" t="s">
        <v>2</v>
      </c>
    </row>
    <row r="13" spans="1:14" ht="15.75">
      <c r="A13" s="3"/>
      <c r="B13" s="6"/>
      <c r="C13" s="1"/>
      <c r="D13" s="12"/>
      <c r="E13" s="8"/>
      <c r="F13" s="13"/>
      <c r="G13" s="8"/>
    </row>
    <row r="14" spans="1:14" ht="15.75">
      <c r="A14" s="3"/>
      <c r="B14" s="6"/>
      <c r="C14" s="1"/>
      <c r="D14" s="12"/>
      <c r="E14" s="8"/>
      <c r="F14" s="9"/>
      <c r="G14" s="18" t="s">
        <v>341</v>
      </c>
    </row>
    <row r="15" spans="1:14" ht="15.75">
      <c r="A15" s="3"/>
      <c r="B15" s="6"/>
      <c r="C15" s="19"/>
      <c r="D15" s="20"/>
      <c r="E15" s="22"/>
      <c r="F15" s="23"/>
      <c r="G15" s="24"/>
    </row>
    <row r="16" spans="1:14" ht="15.75">
      <c r="A16" s="3"/>
      <c r="B16" s="11"/>
      <c r="C16" s="19"/>
      <c r="D16" s="20"/>
      <c r="E16" s="22"/>
      <c r="F16" s="23"/>
      <c r="G16" s="24"/>
    </row>
    <row r="17" spans="1:10" ht="15.75">
      <c r="A17" s="3"/>
      <c r="B17" s="11"/>
      <c r="C17" s="23"/>
      <c r="D17" s="20"/>
      <c r="E17" s="22"/>
      <c r="F17" s="23"/>
      <c r="G17" s="24"/>
    </row>
    <row r="18" spans="1:10" ht="15.75">
      <c r="A18" s="3"/>
      <c r="B18" s="6"/>
      <c r="C18" s="25"/>
      <c r="D18" s="26"/>
      <c r="E18" s="27"/>
      <c r="F18" s="28"/>
      <c r="G18" s="411" t="s">
        <v>567</v>
      </c>
      <c r="H18" s="168"/>
      <c r="I18" s="168"/>
      <c r="J18" s="168"/>
    </row>
    <row r="19" spans="1:10" ht="15.75">
      <c r="A19" s="3"/>
      <c r="B19" s="11"/>
      <c r="C19" s="23"/>
      <c r="D19" s="20"/>
      <c r="E19" s="22"/>
      <c r="F19" s="23"/>
      <c r="G19" s="24"/>
    </row>
    <row r="20" spans="1:10" ht="15.75">
      <c r="A20" s="3"/>
      <c r="B20" s="11"/>
      <c r="C20" s="23"/>
      <c r="D20" s="20"/>
      <c r="E20" s="27"/>
      <c r="F20" s="23"/>
      <c r="G20" s="29"/>
    </row>
    <row r="21" spans="1:10" ht="15.75">
      <c r="A21" s="3"/>
      <c r="B21" s="11"/>
      <c r="C21" s="23"/>
      <c r="D21" s="20"/>
      <c r="E21" s="27"/>
      <c r="F21" s="23"/>
      <c r="G21" s="29"/>
    </row>
    <row r="22" spans="1:10" ht="15.75">
      <c r="A22" s="3"/>
      <c r="B22" s="11"/>
      <c r="C22" s="23"/>
      <c r="D22" s="20"/>
      <c r="E22" s="27"/>
      <c r="F22" s="23"/>
      <c r="G22" s="29"/>
    </row>
    <row r="23" spans="1:10" ht="15.75">
      <c r="A23" s="3"/>
      <c r="B23" s="11"/>
      <c r="C23" s="23"/>
      <c r="D23" s="20"/>
      <c r="E23" s="27"/>
      <c r="F23" s="23"/>
      <c r="G23" s="29"/>
    </row>
    <row r="24" spans="1:10" ht="15.75">
      <c r="A24" s="3"/>
      <c r="B24" s="11"/>
      <c r="C24" s="23"/>
      <c r="D24" s="20"/>
      <c r="E24" s="27"/>
      <c r="F24" s="23"/>
      <c r="G24" s="29"/>
    </row>
    <row r="25" spans="1:10" ht="15.75">
      <c r="A25" s="3"/>
      <c r="B25" s="11"/>
      <c r="C25" s="23"/>
      <c r="D25" s="20"/>
      <c r="E25" s="27"/>
      <c r="F25" s="23"/>
      <c r="G25" s="29"/>
    </row>
    <row r="26" spans="1:10" ht="15.75">
      <c r="A26" s="3"/>
      <c r="B26" s="11"/>
      <c r="C26" s="23"/>
      <c r="D26" s="20"/>
      <c r="E26" s="27"/>
      <c r="F26" s="23"/>
      <c r="G26" s="29"/>
    </row>
    <row r="27" spans="1:10" ht="15.75">
      <c r="A27" s="3"/>
      <c r="B27" s="11"/>
      <c r="C27" s="23"/>
      <c r="D27" s="20"/>
      <c r="E27" s="27"/>
      <c r="F27" s="23"/>
      <c r="G27" s="29"/>
    </row>
    <row r="28" spans="1:10" ht="15.75">
      <c r="A28" s="3"/>
      <c r="B28" s="30"/>
      <c r="C28" s="19"/>
      <c r="D28" s="20"/>
      <c r="E28" s="27"/>
      <c r="F28" s="23"/>
      <c r="G28" s="24"/>
    </row>
    <row r="29" spans="1:10" ht="15.75">
      <c r="A29" s="3"/>
      <c r="B29" s="30"/>
      <c r="C29" s="19"/>
      <c r="D29" s="20"/>
      <c r="E29" s="27"/>
      <c r="F29" s="23"/>
      <c r="G29" s="24"/>
    </row>
    <row r="30" spans="1:10" ht="15.75">
      <c r="A30" s="3"/>
      <c r="B30" s="30"/>
      <c r="C30" s="19"/>
      <c r="D30" s="20"/>
      <c r="E30" s="27"/>
      <c r="F30" s="23"/>
      <c r="G30" s="29"/>
    </row>
    <row r="31" spans="1:10" ht="15.75">
      <c r="A31" s="3"/>
      <c r="B31" s="21"/>
      <c r="C31" s="31"/>
      <c r="D31" s="26"/>
      <c r="E31" s="22"/>
      <c r="F31" s="32"/>
      <c r="G31" s="29"/>
    </row>
    <row r="32" spans="1:10" ht="15.75">
      <c r="A32" s="3"/>
      <c r="B32" s="21"/>
      <c r="C32" s="31"/>
      <c r="D32" s="26"/>
      <c r="E32" s="22"/>
      <c r="F32" s="32"/>
      <c r="G32" s="29"/>
    </row>
    <row r="33" spans="1:7" ht="15.75">
      <c r="A33" s="3"/>
      <c r="B33" s="21"/>
      <c r="C33" s="31"/>
      <c r="D33" s="26"/>
      <c r="E33" s="22"/>
      <c r="F33" s="32"/>
      <c r="G33" s="29"/>
    </row>
    <row r="34" spans="1:7" ht="15.75">
      <c r="A34" s="3"/>
      <c r="B34" s="21"/>
      <c r="C34" s="31"/>
      <c r="D34" s="26"/>
      <c r="E34" s="22"/>
      <c r="F34" s="32"/>
      <c r="G34" s="29"/>
    </row>
    <row r="35" spans="1:7" ht="15.75">
      <c r="A35" s="3"/>
      <c r="B35" s="21"/>
      <c r="C35" s="31"/>
      <c r="D35" s="26"/>
      <c r="E35" s="22"/>
      <c r="F35" s="32"/>
      <c r="G35" s="29"/>
    </row>
    <row r="36" spans="1:7" ht="15.75">
      <c r="A36" s="3"/>
      <c r="B36" s="21"/>
      <c r="C36" s="31"/>
      <c r="D36" s="26"/>
      <c r="E36" s="22"/>
      <c r="F36" s="32"/>
      <c r="G36" s="29"/>
    </row>
    <row r="37" spans="1:7" ht="15.75">
      <c r="A37" s="3"/>
      <c r="B37" s="21"/>
      <c r="C37" s="31"/>
      <c r="D37" s="26"/>
      <c r="E37" s="22"/>
      <c r="F37" s="32"/>
      <c r="G37" s="29"/>
    </row>
    <row r="38" spans="1:7" ht="15.75">
      <c r="A38" s="3"/>
      <c r="B38" s="21"/>
      <c r="C38" s="31"/>
      <c r="D38" s="26"/>
      <c r="E38" s="22"/>
      <c r="F38" s="32"/>
      <c r="G38" s="29"/>
    </row>
    <row r="39" spans="1:7" ht="15.75">
      <c r="A39" s="3"/>
      <c r="B39" s="21"/>
      <c r="C39" s="31"/>
      <c r="D39" s="26"/>
      <c r="E39" s="22"/>
      <c r="F39" s="32"/>
      <c r="G39" s="29"/>
    </row>
    <row r="40" spans="1:7" ht="15.75">
      <c r="A40" s="3"/>
      <c r="B40" s="21"/>
      <c r="C40" s="31"/>
      <c r="D40" s="26"/>
      <c r="E40" s="22"/>
      <c r="F40" s="32"/>
      <c r="G40" s="29"/>
    </row>
    <row r="41" spans="1:7" ht="15.75">
      <c r="A41" s="3"/>
      <c r="B41" s="21"/>
      <c r="C41" s="31"/>
      <c r="D41" s="26"/>
      <c r="E41" s="22"/>
      <c r="F41" s="32"/>
      <c r="G41" s="29"/>
    </row>
    <row r="42" spans="1:7" ht="15">
      <c r="D42" s="26"/>
      <c r="E42" s="22"/>
      <c r="F42" s="32"/>
      <c r="G42" s="29"/>
    </row>
    <row r="43" spans="1:7" ht="15">
      <c r="A43" s="56"/>
      <c r="B43" s="21"/>
      <c r="C43" s="31"/>
      <c r="D43" s="26"/>
      <c r="E43" s="22"/>
      <c r="F43" s="32"/>
      <c r="G43" s="29"/>
    </row>
    <row r="44" spans="1:7" ht="15.75">
      <c r="A44" s="33"/>
      <c r="B44" s="21"/>
      <c r="C44" s="31"/>
      <c r="D44" s="26"/>
      <c r="E44" s="22"/>
      <c r="F44" s="32"/>
      <c r="G44" s="29"/>
    </row>
    <row r="45" spans="1:7" ht="15">
      <c r="A45" s="34"/>
      <c r="B45" s="21"/>
      <c r="C45" s="35"/>
      <c r="D45" s="26"/>
      <c r="E45" s="27"/>
      <c r="F45" s="32"/>
      <c r="G45" s="29"/>
    </row>
    <row r="51" spans="1:7"/>
    <row r="54" spans="1:7">
      <c r="A54" s="56" t="str">
        <f ca="1">"Ref: "&amp;MID(CELL("filename"),SEARCH("[",CELL("filename"))+1,SEARCH("]",CELL("filename"))-SEARCH("[",CELL("filename"))-1)</f>
        <v>Ref: 16518 Old Fold Farm Carlton Schedule of Works.xlsx</v>
      </c>
    </row>
  </sheetData>
  <pageMargins left="0.59055118110236227" right="0.64960629921259849" top="0.35433070866141736" bottom="0.55118110236220474" header="0.31496062992125984" footer="0.31496062992125984"/>
  <pageSetup paperSize="9" scale="95" orientation="portrait" horizontalDpi="4294967293" verticalDpi="4294967293" r:id="rId1"/>
  <headerFooter differentFirst="1">
    <oddFooter>&amp;R&amp;8&amp;F</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3"/>
  <sheetViews>
    <sheetView zoomScaleNormal="100" workbookViewId="0">
      <selection activeCell="B7" sqref="B7"/>
    </sheetView>
  </sheetViews>
  <sheetFormatPr defaultRowHeight="12.75"/>
  <cols>
    <col min="1" max="1" width="7.140625" customWidth="1"/>
    <col min="2" max="2" width="117.7109375" customWidth="1"/>
  </cols>
  <sheetData>
    <row r="1" spans="1:7" ht="20.25">
      <c r="A1" s="80" t="s">
        <v>495</v>
      </c>
      <c r="B1" s="2"/>
      <c r="C1" s="2"/>
      <c r="D1" s="61"/>
      <c r="E1" s="62"/>
      <c r="F1" s="61"/>
      <c r="G1" s="61"/>
    </row>
    <row r="2" spans="1:7" ht="15.75">
      <c r="A2" s="536" t="str">
        <f>Cover!G8</f>
        <v xml:space="preserve">REFURBISHMENT OF COTTAGE </v>
      </c>
      <c r="B2" s="536"/>
      <c r="C2" s="536"/>
      <c r="D2" s="61"/>
      <c r="E2" s="62"/>
      <c r="F2" s="61"/>
      <c r="G2" s="61"/>
    </row>
    <row r="3" spans="1:7" ht="15.75">
      <c r="A3" s="63" t="str">
        <f>Cover!G10</f>
        <v>OLD FOLD FARM, CARLTON ( nr HEMSLEY)</v>
      </c>
      <c r="B3" s="64"/>
      <c r="C3" s="64"/>
      <c r="D3" s="61"/>
      <c r="E3" s="62"/>
      <c r="F3" s="61"/>
      <c r="G3" s="61"/>
    </row>
    <row r="4" spans="1:7" ht="15.75">
      <c r="A4" s="103"/>
      <c r="B4" s="104"/>
      <c r="C4" s="104"/>
      <c r="D4" s="105"/>
      <c r="E4" s="106"/>
      <c r="F4" s="105"/>
      <c r="G4" s="105"/>
    </row>
    <row r="5" spans="1:7">
      <c r="A5" s="81" t="s">
        <v>0</v>
      </c>
      <c r="B5" s="82" t="s">
        <v>1</v>
      </c>
      <c r="C5" s="65"/>
      <c r="D5" s="65"/>
      <c r="E5" s="65"/>
      <c r="F5" s="66" t="s">
        <v>30</v>
      </c>
      <c r="G5" s="67" t="s">
        <v>31</v>
      </c>
    </row>
    <row r="6" spans="1:7" ht="15">
      <c r="A6" s="69"/>
      <c r="B6" s="70"/>
      <c r="C6" s="71" t="s">
        <v>32</v>
      </c>
      <c r="D6" s="71" t="s">
        <v>33</v>
      </c>
      <c r="E6" s="71" t="s">
        <v>34</v>
      </c>
      <c r="F6" s="72" t="s">
        <v>3</v>
      </c>
      <c r="G6" s="73" t="s">
        <v>3</v>
      </c>
    </row>
    <row r="7" spans="1:7">
      <c r="A7" s="74"/>
      <c r="B7" s="75"/>
      <c r="C7" s="76"/>
      <c r="D7" s="76"/>
      <c r="E7" s="76" t="s">
        <v>35</v>
      </c>
      <c r="F7" s="77" t="s">
        <v>35</v>
      </c>
      <c r="G7" s="78" t="s">
        <v>35</v>
      </c>
    </row>
    <row r="8" spans="1:7">
      <c r="A8" s="336"/>
      <c r="B8" s="353"/>
      <c r="C8" s="354"/>
      <c r="D8" s="354"/>
      <c r="E8" s="354"/>
      <c r="F8" s="355"/>
      <c r="G8" s="345"/>
    </row>
    <row r="9" spans="1:7">
      <c r="A9" s="492">
        <v>10</v>
      </c>
      <c r="B9" s="217" t="s">
        <v>272</v>
      </c>
      <c r="C9" s="218"/>
      <c r="D9" s="219"/>
      <c r="E9" s="220"/>
      <c r="F9" s="221"/>
      <c r="G9" s="346"/>
    </row>
    <row r="10" spans="1:7">
      <c r="A10" s="337"/>
      <c r="B10" s="136"/>
      <c r="C10" s="177"/>
      <c r="D10" s="137"/>
      <c r="E10" s="138"/>
      <c r="F10" s="139"/>
      <c r="G10" s="347"/>
    </row>
    <row r="11" spans="1:7">
      <c r="A11" s="491"/>
      <c r="B11" s="136"/>
      <c r="C11" s="177"/>
      <c r="D11" s="137"/>
      <c r="E11" s="138"/>
      <c r="F11" s="139"/>
      <c r="G11" s="347"/>
    </row>
    <row r="12" spans="1:7" ht="30" customHeight="1">
      <c r="A12" s="338">
        <v>1</v>
      </c>
      <c r="B12" s="144" t="s">
        <v>640</v>
      </c>
      <c r="C12" s="177"/>
      <c r="D12" s="137"/>
      <c r="E12" s="138"/>
      <c r="F12" s="139"/>
      <c r="G12" s="347"/>
    </row>
    <row r="13" spans="1:7">
      <c r="A13" s="338"/>
      <c r="B13" s="136"/>
      <c r="C13" s="177"/>
      <c r="D13" s="137"/>
      <c r="E13" s="138"/>
      <c r="F13" s="139"/>
      <c r="G13" s="347"/>
    </row>
    <row r="14" spans="1:7" ht="25.5">
      <c r="A14" s="338">
        <v>2</v>
      </c>
      <c r="B14" s="144" t="s">
        <v>578</v>
      </c>
      <c r="C14" s="177"/>
      <c r="D14" s="137"/>
      <c r="E14" s="138"/>
      <c r="F14" s="139"/>
      <c r="G14" s="347"/>
    </row>
    <row r="15" spans="1:7">
      <c r="A15" s="338"/>
      <c r="B15" s="136"/>
      <c r="C15" s="177"/>
      <c r="D15" s="137"/>
      <c r="E15" s="138"/>
      <c r="F15" s="139"/>
      <c r="G15" s="347"/>
    </row>
    <row r="16" spans="1:7">
      <c r="A16" s="338">
        <v>3</v>
      </c>
      <c r="B16" s="356" t="s">
        <v>273</v>
      </c>
      <c r="C16" s="177"/>
      <c r="D16" s="137"/>
      <c r="E16" s="138"/>
      <c r="F16" s="139"/>
      <c r="G16" s="347"/>
    </row>
    <row r="17" spans="1:7">
      <c r="A17" s="338"/>
      <c r="B17" s="136"/>
      <c r="C17" s="177"/>
      <c r="D17" s="137"/>
      <c r="E17" s="138"/>
      <c r="F17" s="139"/>
      <c r="G17" s="347"/>
    </row>
    <row r="18" spans="1:7">
      <c r="A18" s="338">
        <v>4</v>
      </c>
      <c r="B18" s="356" t="s">
        <v>274</v>
      </c>
      <c r="C18" s="177"/>
      <c r="D18" s="137"/>
      <c r="E18" s="138"/>
      <c r="F18" s="139"/>
      <c r="G18" s="347"/>
    </row>
    <row r="19" spans="1:7">
      <c r="A19" s="338"/>
      <c r="B19" s="356"/>
      <c r="C19" s="177"/>
      <c r="D19" s="137"/>
      <c r="E19" s="138"/>
      <c r="F19" s="139"/>
      <c r="G19" s="347"/>
    </row>
    <row r="20" spans="1:7">
      <c r="A20" s="338">
        <v>5</v>
      </c>
      <c r="B20" s="356" t="s">
        <v>275</v>
      </c>
      <c r="C20" s="177"/>
      <c r="D20" s="137"/>
      <c r="E20" s="138"/>
      <c r="F20" s="139"/>
      <c r="G20" s="347"/>
    </row>
    <row r="21" spans="1:7">
      <c r="A21" s="338"/>
      <c r="B21" s="136"/>
      <c r="C21" s="177"/>
      <c r="D21" s="137"/>
      <c r="E21" s="138"/>
      <c r="F21" s="139"/>
      <c r="G21" s="347"/>
    </row>
    <row r="22" spans="1:7" ht="51">
      <c r="A22" s="338">
        <v>6</v>
      </c>
      <c r="B22" s="297" t="s">
        <v>579</v>
      </c>
      <c r="C22" s="177"/>
      <c r="D22" s="137"/>
      <c r="E22" s="138"/>
      <c r="F22" s="139"/>
      <c r="G22" s="347"/>
    </row>
    <row r="23" spans="1:7">
      <c r="A23" s="338"/>
      <c r="B23" s="136"/>
      <c r="C23" s="177"/>
      <c r="D23" s="137"/>
      <c r="E23" s="138"/>
      <c r="F23" s="139"/>
      <c r="G23" s="347"/>
    </row>
    <row r="24" spans="1:7" ht="25.5">
      <c r="A24" s="338">
        <v>7</v>
      </c>
      <c r="B24" s="117" t="s">
        <v>276</v>
      </c>
      <c r="C24" s="177"/>
      <c r="D24" s="137"/>
      <c r="E24" s="138"/>
      <c r="F24" s="139"/>
      <c r="G24" s="347"/>
    </row>
    <row r="25" spans="1:7">
      <c r="A25" s="337"/>
      <c r="B25" s="136"/>
      <c r="C25" s="177"/>
      <c r="D25" s="137"/>
      <c r="E25" s="138"/>
      <c r="F25" s="139"/>
      <c r="G25" s="347"/>
    </row>
    <row r="26" spans="1:7">
      <c r="A26" s="339"/>
      <c r="B26" s="356" t="s">
        <v>279</v>
      </c>
      <c r="C26" s="177"/>
      <c r="D26" s="137"/>
      <c r="E26" s="138"/>
      <c r="F26" s="139"/>
      <c r="G26" s="347"/>
    </row>
    <row r="27" spans="1:7">
      <c r="A27" s="339"/>
      <c r="B27" s="356" t="s">
        <v>280</v>
      </c>
      <c r="C27" s="177"/>
      <c r="D27" s="137"/>
      <c r="E27" s="138"/>
      <c r="F27" s="139"/>
      <c r="G27" s="347"/>
    </row>
    <row r="28" spans="1:7">
      <c r="A28" s="339"/>
      <c r="B28" s="356" t="s">
        <v>281</v>
      </c>
      <c r="C28" s="177"/>
      <c r="D28" s="137"/>
      <c r="E28" s="138"/>
      <c r="F28" s="139"/>
      <c r="G28" s="347"/>
    </row>
    <row r="29" spans="1:7">
      <c r="A29" s="339"/>
      <c r="B29" s="117" t="s">
        <v>282</v>
      </c>
      <c r="C29" s="177"/>
      <c r="D29" s="137"/>
      <c r="E29" s="138"/>
      <c r="F29" s="139"/>
      <c r="G29" s="347"/>
    </row>
    <row r="30" spans="1:7">
      <c r="A30" s="339"/>
      <c r="B30" s="117"/>
      <c r="C30" s="177"/>
      <c r="D30" s="137"/>
      <c r="E30" s="138"/>
      <c r="F30" s="139"/>
      <c r="G30" s="347"/>
    </row>
    <row r="31" spans="1:7" ht="13.5" customHeight="1">
      <c r="A31" s="339">
        <v>8</v>
      </c>
      <c r="B31" s="297" t="s">
        <v>277</v>
      </c>
      <c r="C31" s="177"/>
      <c r="D31" s="137"/>
      <c r="E31" s="138"/>
      <c r="F31" s="139"/>
      <c r="G31" s="347"/>
    </row>
    <row r="32" spans="1:7">
      <c r="A32" s="339"/>
      <c r="B32" s="117"/>
      <c r="C32" s="177"/>
      <c r="D32" s="137"/>
      <c r="E32" s="138"/>
      <c r="F32" s="139"/>
      <c r="G32" s="347"/>
    </row>
    <row r="33" spans="1:7">
      <c r="A33" s="339">
        <v>9</v>
      </c>
      <c r="B33" s="356" t="s">
        <v>278</v>
      </c>
      <c r="C33" s="177"/>
      <c r="D33" s="137"/>
      <c r="E33" s="138"/>
      <c r="F33" s="139"/>
      <c r="G33" s="347"/>
    </row>
    <row r="34" spans="1:7">
      <c r="A34" s="339"/>
      <c r="B34" s="356"/>
      <c r="C34" s="177"/>
      <c r="D34" s="137"/>
      <c r="E34" s="138"/>
      <c r="F34" s="139"/>
      <c r="G34" s="347"/>
    </row>
    <row r="35" spans="1:7" ht="25.5">
      <c r="A35" s="339">
        <v>10</v>
      </c>
      <c r="B35" s="109" t="s">
        <v>283</v>
      </c>
      <c r="C35" s="177"/>
      <c r="D35" s="137"/>
      <c r="E35" s="138"/>
      <c r="F35" s="139"/>
      <c r="G35" s="347"/>
    </row>
    <row r="36" spans="1:7">
      <c r="A36" s="339"/>
      <c r="B36" s="297"/>
      <c r="C36" s="177"/>
      <c r="D36" s="137"/>
      <c r="E36" s="138"/>
      <c r="F36" s="139"/>
      <c r="G36" s="347"/>
    </row>
    <row r="37" spans="1:7">
      <c r="A37" s="339">
        <v>11</v>
      </c>
      <c r="B37" s="144" t="s">
        <v>580</v>
      </c>
      <c r="C37" s="177"/>
      <c r="D37" s="137"/>
      <c r="E37" s="138"/>
      <c r="F37" s="139"/>
      <c r="G37" s="347"/>
    </row>
    <row r="38" spans="1:7">
      <c r="A38" s="340"/>
      <c r="B38" s="120"/>
      <c r="C38" s="120"/>
      <c r="D38" s="120"/>
      <c r="E38" s="120"/>
      <c r="F38" s="120"/>
      <c r="G38" s="348"/>
    </row>
    <row r="39" spans="1:7">
      <c r="A39" s="493">
        <v>10.1</v>
      </c>
      <c r="B39" s="217" t="s">
        <v>348</v>
      </c>
      <c r="C39" s="218"/>
      <c r="D39" s="219"/>
      <c r="E39" s="220"/>
      <c r="F39" s="221"/>
      <c r="G39" s="346"/>
    </row>
    <row r="40" spans="1:7">
      <c r="A40" s="340"/>
      <c r="B40" s="120"/>
      <c r="C40" s="120"/>
      <c r="D40" s="120"/>
      <c r="E40" s="120"/>
      <c r="F40" s="120"/>
      <c r="G40" s="348"/>
    </row>
    <row r="41" spans="1:7">
      <c r="A41" s="340">
        <v>1</v>
      </c>
      <c r="B41" s="120" t="s">
        <v>581</v>
      </c>
      <c r="C41" s="232"/>
      <c r="D41" s="232" t="s">
        <v>0</v>
      </c>
      <c r="E41" s="232"/>
      <c r="F41" s="357">
        <f>C41*E41</f>
        <v>0</v>
      </c>
      <c r="G41" s="348"/>
    </row>
    <row r="42" spans="1:7">
      <c r="A42" s="340"/>
      <c r="B42" s="120"/>
      <c r="C42" s="120"/>
      <c r="D42" s="120"/>
      <c r="E42" s="120"/>
      <c r="F42" s="357"/>
      <c r="G42" s="348"/>
    </row>
    <row r="43" spans="1:7" ht="25.5">
      <c r="A43" s="341">
        <v>2</v>
      </c>
      <c r="B43" s="297" t="s">
        <v>582</v>
      </c>
      <c r="C43" s="232"/>
      <c r="D43" s="232" t="s">
        <v>0</v>
      </c>
      <c r="E43" s="232"/>
      <c r="F43" s="357">
        <f>C43*E43</f>
        <v>0</v>
      </c>
      <c r="G43" s="348"/>
    </row>
    <row r="44" spans="1:7">
      <c r="A44" s="340"/>
      <c r="B44" s="120"/>
      <c r="C44" s="120"/>
      <c r="D44" s="120"/>
      <c r="E44" s="120"/>
      <c r="F44" s="357"/>
      <c r="G44" s="348"/>
    </row>
    <row r="45" spans="1:7">
      <c r="A45" s="340">
        <v>3</v>
      </c>
      <c r="B45" s="120" t="s">
        <v>284</v>
      </c>
      <c r="C45" s="232">
        <v>4</v>
      </c>
      <c r="D45" s="232" t="s">
        <v>235</v>
      </c>
      <c r="E45" s="232"/>
      <c r="F45" s="357">
        <f>C45*E45</f>
        <v>0</v>
      </c>
      <c r="G45" s="349"/>
    </row>
    <row r="46" spans="1:7">
      <c r="A46" s="340"/>
      <c r="B46" s="120"/>
      <c r="C46" s="232"/>
      <c r="D46" s="232"/>
      <c r="E46" s="232"/>
      <c r="F46" s="357"/>
      <c r="G46" s="349"/>
    </row>
    <row r="47" spans="1:7">
      <c r="A47" s="340">
        <v>4</v>
      </c>
      <c r="B47" s="120" t="s">
        <v>285</v>
      </c>
      <c r="C47" s="232">
        <v>22</v>
      </c>
      <c r="D47" s="232" t="s">
        <v>235</v>
      </c>
      <c r="E47" s="232"/>
      <c r="F47" s="357">
        <f>C47*E47</f>
        <v>0</v>
      </c>
      <c r="G47" s="349"/>
    </row>
    <row r="48" spans="1:7">
      <c r="A48" s="340"/>
      <c r="B48" s="120"/>
      <c r="C48" s="232"/>
      <c r="D48" s="232"/>
      <c r="E48" s="232"/>
      <c r="F48" s="357"/>
      <c r="G48" s="349"/>
    </row>
    <row r="49" spans="1:7">
      <c r="A49" s="340">
        <v>5</v>
      </c>
      <c r="B49" s="120" t="s">
        <v>496</v>
      </c>
      <c r="C49" s="232">
        <v>1</v>
      </c>
      <c r="D49" s="232" t="s">
        <v>235</v>
      </c>
      <c r="E49" s="232"/>
      <c r="F49" s="357">
        <f>C49*E49</f>
        <v>0</v>
      </c>
      <c r="G49" s="349"/>
    </row>
    <row r="50" spans="1:7">
      <c r="A50" s="340"/>
      <c r="B50" s="120"/>
      <c r="C50" s="232"/>
      <c r="D50" s="232"/>
      <c r="E50" s="232"/>
      <c r="F50" s="357"/>
      <c r="G50" s="349"/>
    </row>
    <row r="51" spans="1:7">
      <c r="A51" s="340">
        <v>6</v>
      </c>
      <c r="B51" s="120" t="s">
        <v>497</v>
      </c>
      <c r="C51" s="232">
        <v>2</v>
      </c>
      <c r="D51" s="232" t="s">
        <v>235</v>
      </c>
      <c r="E51" s="232"/>
      <c r="F51" s="357">
        <f>C51*E51</f>
        <v>0</v>
      </c>
      <c r="G51" s="349"/>
    </row>
    <row r="52" spans="1:7">
      <c r="A52" s="340"/>
      <c r="B52" s="120"/>
      <c r="C52" s="232"/>
      <c r="D52" s="232"/>
      <c r="E52" s="232"/>
      <c r="F52" s="357"/>
      <c r="G52" s="349"/>
    </row>
    <row r="53" spans="1:7" ht="24.95" customHeight="1">
      <c r="A53" s="341">
        <v>7</v>
      </c>
      <c r="B53" s="121" t="s">
        <v>583</v>
      </c>
      <c r="C53" s="232">
        <v>3</v>
      </c>
      <c r="D53" s="232" t="s">
        <v>235</v>
      </c>
      <c r="E53" s="232"/>
      <c r="F53" s="357">
        <f>C53*E53</f>
        <v>0</v>
      </c>
      <c r="G53" s="349"/>
    </row>
    <row r="54" spans="1:7">
      <c r="A54" s="340"/>
      <c r="B54" s="120"/>
      <c r="C54" s="232"/>
      <c r="D54" s="232"/>
      <c r="E54" s="232"/>
      <c r="F54" s="357"/>
      <c r="G54" s="349"/>
    </row>
    <row r="55" spans="1:7">
      <c r="A55" s="340">
        <v>8</v>
      </c>
      <c r="B55" s="120" t="s">
        <v>286</v>
      </c>
      <c r="C55" s="232">
        <v>14</v>
      </c>
      <c r="D55" s="232" t="s">
        <v>235</v>
      </c>
      <c r="E55" s="232"/>
      <c r="F55" s="357">
        <f>C55*E55</f>
        <v>0</v>
      </c>
      <c r="G55" s="349"/>
    </row>
    <row r="56" spans="1:7">
      <c r="A56" s="340"/>
      <c r="B56" s="120"/>
      <c r="C56" s="232"/>
      <c r="D56" s="232"/>
      <c r="E56" s="232"/>
      <c r="F56" s="357"/>
      <c r="G56" s="349"/>
    </row>
    <row r="57" spans="1:7">
      <c r="A57" s="340">
        <v>11</v>
      </c>
      <c r="B57" s="120" t="s">
        <v>287</v>
      </c>
      <c r="C57" s="232">
        <v>3</v>
      </c>
      <c r="D57" s="232" t="s">
        <v>235</v>
      </c>
      <c r="E57" s="232"/>
      <c r="F57" s="357">
        <f>C57*E57</f>
        <v>0</v>
      </c>
      <c r="G57" s="349"/>
    </row>
    <row r="58" spans="1:7">
      <c r="A58" s="340"/>
      <c r="B58" s="120"/>
      <c r="C58" s="232"/>
      <c r="D58" s="232"/>
      <c r="E58" s="232"/>
      <c r="F58" s="357"/>
      <c r="G58" s="349"/>
    </row>
    <row r="59" spans="1:7">
      <c r="A59" s="340">
        <v>12</v>
      </c>
      <c r="B59" s="120" t="s">
        <v>498</v>
      </c>
      <c r="C59" s="232">
        <v>4</v>
      </c>
      <c r="D59" s="232" t="s">
        <v>235</v>
      </c>
      <c r="E59" s="232"/>
      <c r="F59" s="357">
        <f>C59*E59</f>
        <v>0</v>
      </c>
      <c r="G59" s="349"/>
    </row>
    <row r="60" spans="1:7">
      <c r="A60" s="340"/>
      <c r="B60" s="120"/>
      <c r="C60" s="232"/>
      <c r="D60" s="232"/>
      <c r="E60" s="232"/>
      <c r="F60" s="357"/>
      <c r="G60" s="349"/>
    </row>
    <row r="61" spans="1:7">
      <c r="A61" s="340">
        <v>13</v>
      </c>
      <c r="B61" s="120" t="s">
        <v>499</v>
      </c>
      <c r="C61" s="232">
        <v>5</v>
      </c>
      <c r="D61" s="232" t="s">
        <v>235</v>
      </c>
      <c r="E61" s="232"/>
      <c r="F61" s="357">
        <f>C61*E61</f>
        <v>0</v>
      </c>
      <c r="G61" s="349"/>
    </row>
    <row r="62" spans="1:7">
      <c r="A62" s="340"/>
      <c r="B62" s="120"/>
      <c r="C62" s="232"/>
      <c r="D62" s="232"/>
      <c r="E62" s="232"/>
      <c r="F62" s="357"/>
      <c r="G62" s="349"/>
    </row>
    <row r="63" spans="1:7">
      <c r="A63" s="340">
        <v>14</v>
      </c>
      <c r="B63" s="120" t="s">
        <v>500</v>
      </c>
      <c r="C63" s="232">
        <v>1</v>
      </c>
      <c r="D63" s="232" t="s">
        <v>235</v>
      </c>
      <c r="E63" s="232"/>
      <c r="F63" s="357">
        <f>C63*E63</f>
        <v>0</v>
      </c>
      <c r="G63" s="349"/>
    </row>
    <row r="64" spans="1:7">
      <c r="A64" s="340"/>
      <c r="B64" s="120"/>
      <c r="C64" s="232"/>
      <c r="D64" s="232"/>
      <c r="E64" s="232"/>
      <c r="F64" s="357"/>
      <c r="G64" s="349"/>
    </row>
    <row r="65" spans="1:7">
      <c r="A65" s="340">
        <v>15</v>
      </c>
      <c r="B65" s="120" t="s">
        <v>501</v>
      </c>
      <c r="C65" s="232">
        <v>1</v>
      </c>
      <c r="D65" s="232" t="s">
        <v>235</v>
      </c>
      <c r="E65" s="232"/>
      <c r="F65" s="357">
        <f>C65*E65</f>
        <v>0</v>
      </c>
      <c r="G65" s="349"/>
    </row>
    <row r="66" spans="1:7">
      <c r="A66" s="340"/>
      <c r="B66" s="120"/>
      <c r="C66" s="232"/>
      <c r="D66" s="232"/>
      <c r="E66" s="232"/>
      <c r="F66" s="357"/>
      <c r="G66" s="349"/>
    </row>
    <row r="67" spans="1:7">
      <c r="A67" s="340">
        <v>16</v>
      </c>
      <c r="B67" s="120" t="s">
        <v>584</v>
      </c>
      <c r="C67" s="232">
        <v>1</v>
      </c>
      <c r="D67" s="232" t="s">
        <v>239</v>
      </c>
      <c r="E67" s="232"/>
      <c r="F67" s="357">
        <f>C67*E67</f>
        <v>0</v>
      </c>
      <c r="G67" s="349"/>
    </row>
    <row r="68" spans="1:7">
      <c r="A68" s="340"/>
      <c r="B68" s="120"/>
      <c r="C68" s="232"/>
      <c r="D68" s="232"/>
      <c r="E68" s="232"/>
      <c r="F68" s="357"/>
      <c r="G68" s="349"/>
    </row>
    <row r="69" spans="1:7">
      <c r="A69" s="340">
        <v>17</v>
      </c>
      <c r="B69" s="120" t="s">
        <v>288</v>
      </c>
      <c r="C69" s="232">
        <v>1</v>
      </c>
      <c r="D69" s="232" t="s">
        <v>235</v>
      </c>
      <c r="E69" s="232"/>
      <c r="F69" s="357">
        <f>C69*E69</f>
        <v>0</v>
      </c>
      <c r="G69" s="349"/>
    </row>
    <row r="70" spans="1:7">
      <c r="A70" s="340"/>
      <c r="B70" s="120"/>
      <c r="C70" s="232"/>
      <c r="D70" s="232"/>
      <c r="E70" s="232"/>
      <c r="F70" s="357"/>
      <c r="G70" s="349"/>
    </row>
    <row r="71" spans="1:7">
      <c r="A71" s="340">
        <v>18</v>
      </c>
      <c r="B71" s="120" t="s">
        <v>502</v>
      </c>
      <c r="C71" s="232">
        <v>1</v>
      </c>
      <c r="D71" s="232" t="s">
        <v>235</v>
      </c>
      <c r="E71" s="232"/>
      <c r="F71" s="357">
        <f>C71*E71</f>
        <v>0</v>
      </c>
      <c r="G71" s="349"/>
    </row>
    <row r="72" spans="1:7">
      <c r="A72" s="340"/>
      <c r="B72" s="120"/>
      <c r="C72" s="232"/>
      <c r="D72" s="232"/>
      <c r="E72" s="232"/>
      <c r="F72" s="357"/>
      <c r="G72" s="349"/>
    </row>
    <row r="73" spans="1:7">
      <c r="A73" s="340">
        <v>19</v>
      </c>
      <c r="B73" s="120" t="s">
        <v>289</v>
      </c>
      <c r="C73" s="232">
        <v>1</v>
      </c>
      <c r="D73" s="232" t="s">
        <v>239</v>
      </c>
      <c r="E73" s="232"/>
      <c r="F73" s="357">
        <f>C73*E73</f>
        <v>0</v>
      </c>
      <c r="G73" s="349"/>
    </row>
    <row r="74" spans="1:7">
      <c r="A74" s="340"/>
      <c r="B74" s="120"/>
      <c r="C74" s="232"/>
      <c r="D74" s="232"/>
      <c r="E74" s="232"/>
      <c r="F74" s="357"/>
      <c r="G74" s="349"/>
    </row>
    <row r="75" spans="1:7">
      <c r="A75" s="340">
        <v>20</v>
      </c>
      <c r="B75" s="120" t="s">
        <v>503</v>
      </c>
      <c r="C75" s="232">
        <v>1</v>
      </c>
      <c r="D75" s="232" t="s">
        <v>235</v>
      </c>
      <c r="E75" s="232"/>
      <c r="F75" s="357">
        <f>C75*E75</f>
        <v>0</v>
      </c>
      <c r="G75" s="349"/>
    </row>
    <row r="76" spans="1:7">
      <c r="A76" s="340"/>
      <c r="B76" s="120"/>
      <c r="C76" s="232"/>
      <c r="D76" s="232"/>
      <c r="E76" s="232"/>
      <c r="F76" s="357"/>
      <c r="G76" s="349"/>
    </row>
    <row r="77" spans="1:7">
      <c r="A77" s="340">
        <v>21</v>
      </c>
      <c r="B77" s="356" t="s">
        <v>505</v>
      </c>
      <c r="C77" s="232">
        <v>1</v>
      </c>
      <c r="D77" s="232" t="s">
        <v>230</v>
      </c>
      <c r="E77" s="232"/>
      <c r="F77" s="357">
        <f>C77*E77</f>
        <v>0</v>
      </c>
      <c r="G77" s="349"/>
    </row>
    <row r="78" spans="1:7">
      <c r="A78" s="340"/>
      <c r="B78" s="120"/>
      <c r="C78" s="232"/>
      <c r="D78" s="232"/>
      <c r="E78" s="232"/>
      <c r="F78" s="357"/>
      <c r="G78" s="349"/>
    </row>
    <row r="79" spans="1:7">
      <c r="A79" s="341">
        <v>22</v>
      </c>
      <c r="B79" s="356" t="s">
        <v>504</v>
      </c>
      <c r="C79" s="232">
        <v>1</v>
      </c>
      <c r="D79" s="232" t="s">
        <v>230</v>
      </c>
      <c r="E79" s="232"/>
      <c r="F79" s="357">
        <f>C79*E79</f>
        <v>0</v>
      </c>
      <c r="G79" s="349"/>
    </row>
    <row r="80" spans="1:7">
      <c r="A80" s="340"/>
      <c r="B80" s="120"/>
      <c r="C80" s="232"/>
      <c r="D80" s="232"/>
      <c r="E80" s="232"/>
      <c r="F80" s="357"/>
      <c r="G80" s="349"/>
    </row>
    <row r="81" spans="1:7">
      <c r="A81" s="340">
        <v>24</v>
      </c>
      <c r="B81" s="120" t="s">
        <v>290</v>
      </c>
      <c r="C81" s="232">
        <v>1</v>
      </c>
      <c r="D81" s="232" t="s">
        <v>230</v>
      </c>
      <c r="E81" s="232"/>
      <c r="F81" s="357">
        <f>C81*E81</f>
        <v>0</v>
      </c>
      <c r="G81" s="349"/>
    </row>
    <row r="82" spans="1:7" s="446" customFormat="1">
      <c r="A82" s="340"/>
      <c r="B82" s="120"/>
      <c r="C82" s="232"/>
      <c r="D82" s="232"/>
      <c r="E82" s="232"/>
      <c r="F82" s="357"/>
      <c r="G82" s="349"/>
    </row>
    <row r="83" spans="1:7" s="446" customFormat="1">
      <c r="A83" s="340"/>
      <c r="B83" s="120"/>
      <c r="C83" s="232"/>
      <c r="D83" s="232"/>
      <c r="E83" s="232"/>
      <c r="F83" s="357"/>
      <c r="G83" s="349"/>
    </row>
    <row r="84" spans="1:7">
      <c r="A84" s="340"/>
      <c r="B84" s="120"/>
      <c r="C84" s="232"/>
      <c r="D84" s="232"/>
      <c r="E84" s="232"/>
      <c r="F84" s="357"/>
      <c r="G84" s="349"/>
    </row>
    <row r="85" spans="1:7" ht="38.25">
      <c r="A85" s="341">
        <v>25</v>
      </c>
      <c r="B85" s="121" t="s">
        <v>585</v>
      </c>
      <c r="C85" s="232">
        <v>1</v>
      </c>
      <c r="D85" s="232" t="s">
        <v>230</v>
      </c>
      <c r="E85" s="232"/>
      <c r="F85" s="357">
        <f>C85*E85</f>
        <v>0</v>
      </c>
      <c r="G85" s="349"/>
    </row>
    <row r="86" spans="1:7">
      <c r="A86" s="340"/>
      <c r="B86" s="120"/>
      <c r="C86" s="232"/>
      <c r="D86" s="232"/>
      <c r="E86" s="232"/>
      <c r="F86" s="357"/>
      <c r="G86" s="349"/>
    </row>
    <row r="87" spans="1:7">
      <c r="A87" s="341">
        <v>26</v>
      </c>
      <c r="B87" s="120" t="s">
        <v>291</v>
      </c>
      <c r="C87" s="232">
        <v>1</v>
      </c>
      <c r="D87" s="232" t="s">
        <v>230</v>
      </c>
      <c r="E87" s="232"/>
      <c r="F87" s="357">
        <f>C87*E87</f>
        <v>0</v>
      </c>
      <c r="G87" s="349"/>
    </row>
    <row r="88" spans="1:7">
      <c r="A88" s="340"/>
      <c r="B88" s="120"/>
      <c r="C88" s="232"/>
      <c r="D88" s="232"/>
      <c r="E88" s="232"/>
      <c r="F88" s="357"/>
      <c r="G88" s="349"/>
    </row>
    <row r="89" spans="1:7" ht="25.5">
      <c r="A89" s="341">
        <v>27</v>
      </c>
      <c r="B89" s="121" t="s">
        <v>506</v>
      </c>
      <c r="C89" s="232">
        <v>1</v>
      </c>
      <c r="D89" s="232" t="s">
        <v>230</v>
      </c>
      <c r="E89" s="232"/>
      <c r="F89" s="357">
        <f>C89*E89</f>
        <v>0</v>
      </c>
      <c r="G89" s="349"/>
    </row>
    <row r="90" spans="1:7">
      <c r="A90" s="340"/>
      <c r="B90" s="120"/>
      <c r="C90" s="232"/>
      <c r="D90" s="232"/>
      <c r="E90" s="232"/>
      <c r="F90" s="357"/>
      <c r="G90" s="349"/>
    </row>
    <row r="91" spans="1:7" ht="25.5">
      <c r="A91" s="341">
        <v>28</v>
      </c>
      <c r="B91" s="121" t="s">
        <v>586</v>
      </c>
      <c r="C91" s="232">
        <v>1</v>
      </c>
      <c r="D91" s="232" t="s">
        <v>230</v>
      </c>
      <c r="E91" s="232"/>
      <c r="F91" s="357">
        <f>C91*E91</f>
        <v>0</v>
      </c>
      <c r="G91" s="349"/>
    </row>
    <row r="92" spans="1:7">
      <c r="A92" s="340"/>
      <c r="B92" s="120"/>
      <c r="C92" s="232"/>
      <c r="D92" s="232"/>
      <c r="E92" s="232"/>
      <c r="F92" s="357"/>
      <c r="G92" s="349"/>
    </row>
    <row r="93" spans="1:7" ht="25.5">
      <c r="A93" s="341">
        <v>29</v>
      </c>
      <c r="B93" s="297" t="s">
        <v>507</v>
      </c>
      <c r="C93" s="232">
        <v>1</v>
      </c>
      <c r="D93" s="232" t="s">
        <v>0</v>
      </c>
      <c r="E93" s="232"/>
      <c r="F93" s="289">
        <f>C93*E93</f>
        <v>0</v>
      </c>
      <c r="G93" s="349"/>
    </row>
    <row r="94" spans="1:7">
      <c r="A94" s="340"/>
      <c r="B94" s="120"/>
      <c r="C94" s="232"/>
      <c r="D94" s="232"/>
      <c r="E94" s="232"/>
      <c r="F94" s="357"/>
      <c r="G94" s="524">
        <f>SUM(F41:F93)</f>
        <v>0</v>
      </c>
    </row>
    <row r="95" spans="1:7">
      <c r="A95" s="342"/>
      <c r="B95" s="128"/>
      <c r="C95" s="358"/>
      <c r="D95" s="358"/>
      <c r="E95" s="358"/>
      <c r="F95" s="359"/>
      <c r="G95" s="350"/>
    </row>
    <row r="96" spans="1:7">
      <c r="A96" s="343"/>
      <c r="B96" s="154"/>
      <c r="C96" s="155"/>
      <c r="D96" s="156"/>
      <c r="E96" s="157"/>
      <c r="F96" s="272"/>
      <c r="G96" s="351"/>
    </row>
    <row r="97" spans="1:7">
      <c r="A97" s="337"/>
      <c r="B97" s="552" t="s">
        <v>304</v>
      </c>
      <c r="C97" s="553"/>
      <c r="D97" s="553"/>
      <c r="E97" s="553"/>
      <c r="F97" s="271"/>
      <c r="G97" s="525">
        <f>SUM(G40:G95)</f>
        <v>0</v>
      </c>
    </row>
    <row r="98" spans="1:7">
      <c r="A98" s="344"/>
      <c r="B98" s="161"/>
      <c r="C98" s="162"/>
      <c r="D98" s="163"/>
      <c r="E98" s="164"/>
      <c r="F98" s="270"/>
      <c r="G98" s="352"/>
    </row>
    <row r="99" spans="1:7">
      <c r="C99" s="181"/>
      <c r="D99" s="181"/>
      <c r="E99" s="181"/>
      <c r="F99" s="335"/>
      <c r="G99" s="181"/>
    </row>
    <row r="100" spans="1:7">
      <c r="C100" s="181"/>
      <c r="D100" s="181"/>
      <c r="E100" s="181"/>
      <c r="F100" s="335"/>
      <c r="G100" s="181"/>
    </row>
    <row r="101" spans="1:7">
      <c r="C101" s="181"/>
      <c r="D101" s="181"/>
      <c r="E101" s="181"/>
      <c r="F101" s="335"/>
      <c r="G101" s="181"/>
    </row>
    <row r="102" spans="1:7">
      <c r="C102" s="181"/>
      <c r="D102" s="181"/>
      <c r="E102" s="181"/>
      <c r="F102" s="335"/>
      <c r="G102" s="181"/>
    </row>
    <row r="103" spans="1:7">
      <c r="C103" s="181"/>
      <c r="D103" s="181"/>
      <c r="E103" s="181"/>
      <c r="F103" s="335"/>
      <c r="G103" s="181"/>
    </row>
    <row r="104" spans="1:7">
      <c r="C104" s="181"/>
      <c r="D104" s="181"/>
      <c r="E104" s="181"/>
      <c r="F104" s="335"/>
      <c r="G104" s="181"/>
    </row>
    <row r="105" spans="1:7">
      <c r="C105" s="181"/>
      <c r="D105" s="181"/>
      <c r="E105" s="181"/>
      <c r="F105" s="335"/>
      <c r="G105" s="181"/>
    </row>
    <row r="106" spans="1:7">
      <c r="C106" s="181"/>
      <c r="D106" s="181"/>
      <c r="E106" s="181"/>
      <c r="F106" s="335"/>
      <c r="G106" s="181"/>
    </row>
    <row r="107" spans="1:7">
      <c r="C107" s="181"/>
      <c r="D107" s="181"/>
      <c r="E107" s="181"/>
      <c r="F107" s="335"/>
      <c r="G107" s="181"/>
    </row>
    <row r="108" spans="1:7">
      <c r="C108" s="181"/>
      <c r="D108" s="181"/>
      <c r="E108" s="181"/>
      <c r="F108" s="335"/>
      <c r="G108" s="181"/>
    </row>
    <row r="109" spans="1:7">
      <c r="C109" s="181"/>
      <c r="D109" s="181"/>
      <c r="E109" s="181"/>
      <c r="F109" s="335"/>
      <c r="G109" s="181"/>
    </row>
    <row r="110" spans="1:7">
      <c r="C110" s="181"/>
      <c r="D110" s="181"/>
      <c r="E110" s="181"/>
      <c r="F110" s="335"/>
      <c r="G110" s="181"/>
    </row>
    <row r="111" spans="1:7">
      <c r="C111" s="181"/>
      <c r="D111" s="181"/>
      <c r="E111" s="181"/>
      <c r="F111" s="335"/>
      <c r="G111" s="181"/>
    </row>
    <row r="112" spans="1:7">
      <c r="C112" s="181"/>
      <c r="D112" s="181"/>
      <c r="E112" s="181"/>
      <c r="F112" s="335"/>
      <c r="G112" s="181"/>
    </row>
    <row r="113" spans="3:7">
      <c r="C113" s="181"/>
      <c r="D113" s="181"/>
      <c r="E113" s="181"/>
      <c r="F113" s="335"/>
      <c r="G113" s="181"/>
    </row>
    <row r="114" spans="3:7">
      <c r="C114" s="181"/>
      <c r="D114" s="181"/>
      <c r="E114" s="181"/>
      <c r="F114" s="335"/>
      <c r="G114" s="181"/>
    </row>
    <row r="115" spans="3:7">
      <c r="C115" s="181"/>
      <c r="D115" s="181"/>
      <c r="E115" s="181"/>
      <c r="F115" s="335"/>
      <c r="G115" s="181"/>
    </row>
    <row r="116" spans="3:7">
      <c r="C116" s="181"/>
      <c r="D116" s="181"/>
      <c r="E116" s="181"/>
      <c r="F116" s="335"/>
      <c r="G116" s="181"/>
    </row>
    <row r="117" spans="3:7">
      <c r="C117" s="181"/>
      <c r="D117" s="181"/>
      <c r="E117" s="181"/>
      <c r="F117" s="335"/>
      <c r="G117" s="181"/>
    </row>
    <row r="118" spans="3:7">
      <c r="C118" s="181"/>
      <c r="D118" s="181"/>
      <c r="E118" s="181"/>
      <c r="F118" s="335"/>
      <c r="G118" s="181"/>
    </row>
    <row r="119" spans="3:7">
      <c r="C119" s="181"/>
      <c r="D119" s="181"/>
      <c r="E119" s="181"/>
      <c r="F119" s="335"/>
      <c r="G119" s="181"/>
    </row>
    <row r="120" spans="3:7">
      <c r="C120" s="181"/>
      <c r="D120" s="181"/>
      <c r="E120" s="181"/>
      <c r="F120" s="335"/>
      <c r="G120" s="181"/>
    </row>
    <row r="121" spans="3:7">
      <c r="C121" s="181"/>
      <c r="D121" s="181"/>
      <c r="E121" s="181"/>
      <c r="F121" s="335"/>
      <c r="G121" s="181"/>
    </row>
    <row r="122" spans="3:7">
      <c r="C122" s="181"/>
      <c r="D122" s="181"/>
      <c r="E122" s="181"/>
      <c r="F122" s="335"/>
      <c r="G122" s="181"/>
    </row>
    <row r="123" spans="3:7">
      <c r="C123" s="181"/>
      <c r="D123" s="181"/>
      <c r="E123" s="181"/>
      <c r="F123" s="335"/>
      <c r="G123" s="181"/>
    </row>
    <row r="124" spans="3:7">
      <c r="C124" s="181"/>
      <c r="D124" s="181"/>
      <c r="E124" s="181"/>
      <c r="F124" s="335"/>
      <c r="G124" s="181"/>
    </row>
    <row r="125" spans="3:7">
      <c r="C125" s="181"/>
      <c r="D125" s="181"/>
      <c r="E125" s="181"/>
      <c r="F125" s="335"/>
      <c r="G125" s="181"/>
    </row>
    <row r="126" spans="3:7">
      <c r="C126" s="181"/>
      <c r="D126" s="181"/>
      <c r="E126" s="181"/>
      <c r="F126" s="335"/>
      <c r="G126" s="181"/>
    </row>
    <row r="127" spans="3:7">
      <c r="C127" s="181"/>
      <c r="D127" s="181"/>
      <c r="E127" s="181"/>
      <c r="F127" s="335"/>
      <c r="G127" s="181"/>
    </row>
    <row r="128" spans="3:7">
      <c r="C128" s="181"/>
      <c r="D128" s="181"/>
      <c r="E128" s="181"/>
      <c r="F128" s="335"/>
      <c r="G128" s="181"/>
    </row>
    <row r="129" spans="3:7">
      <c r="C129" s="181"/>
      <c r="D129" s="181"/>
      <c r="E129" s="181"/>
      <c r="F129" s="335"/>
      <c r="G129" s="181"/>
    </row>
    <row r="130" spans="3:7">
      <c r="C130" s="181"/>
      <c r="D130" s="181"/>
      <c r="E130" s="181"/>
      <c r="F130" s="335"/>
      <c r="G130" s="181"/>
    </row>
    <row r="131" spans="3:7">
      <c r="C131" s="181"/>
      <c r="D131" s="181"/>
      <c r="E131" s="181"/>
      <c r="F131" s="335"/>
      <c r="G131" s="181"/>
    </row>
    <row r="132" spans="3:7">
      <c r="C132" s="181"/>
      <c r="D132" s="181"/>
      <c r="E132" s="181"/>
      <c r="F132" s="335"/>
      <c r="G132" s="181"/>
    </row>
    <row r="133" spans="3:7">
      <c r="C133" s="181"/>
      <c r="D133" s="181"/>
      <c r="E133" s="181"/>
      <c r="F133" s="335"/>
      <c r="G133" s="181"/>
    </row>
    <row r="134" spans="3:7">
      <c r="C134" s="181"/>
      <c r="D134" s="181"/>
      <c r="E134" s="181"/>
      <c r="F134" s="335"/>
      <c r="G134" s="181"/>
    </row>
    <row r="135" spans="3:7">
      <c r="C135" s="181"/>
      <c r="D135" s="181"/>
      <c r="E135" s="181"/>
      <c r="F135" s="335"/>
      <c r="G135" s="181"/>
    </row>
    <row r="136" spans="3:7">
      <c r="C136" s="181"/>
      <c r="D136" s="181"/>
      <c r="E136" s="181"/>
      <c r="F136" s="335"/>
      <c r="G136" s="181"/>
    </row>
    <row r="137" spans="3:7">
      <c r="C137" s="181"/>
      <c r="D137" s="181"/>
      <c r="E137" s="181"/>
      <c r="F137" s="335"/>
      <c r="G137" s="181"/>
    </row>
    <row r="138" spans="3:7">
      <c r="C138" s="181"/>
      <c r="D138" s="181"/>
      <c r="E138" s="181"/>
      <c r="F138" s="335"/>
      <c r="G138" s="181"/>
    </row>
    <row r="139" spans="3:7">
      <c r="C139" s="181"/>
      <c r="D139" s="181"/>
      <c r="E139" s="181"/>
      <c r="F139" s="335"/>
      <c r="G139" s="181"/>
    </row>
    <row r="140" spans="3:7">
      <c r="C140" s="181"/>
      <c r="D140" s="181"/>
      <c r="E140" s="181"/>
      <c r="F140" s="335"/>
      <c r="G140" s="181"/>
    </row>
    <row r="141" spans="3:7">
      <c r="C141" s="181"/>
      <c r="D141" s="181"/>
      <c r="E141" s="181"/>
      <c r="F141" s="335"/>
      <c r="G141" s="181"/>
    </row>
    <row r="142" spans="3:7">
      <c r="C142" s="181"/>
      <c r="D142" s="181"/>
      <c r="E142" s="181"/>
      <c r="F142" s="335"/>
      <c r="G142" s="181"/>
    </row>
    <row r="143" spans="3:7">
      <c r="C143" s="181"/>
      <c r="D143" s="181"/>
      <c r="E143" s="181"/>
      <c r="F143" s="335"/>
      <c r="G143" s="181"/>
    </row>
    <row r="144" spans="3:7">
      <c r="C144" s="181"/>
      <c r="D144" s="181"/>
      <c r="E144" s="181"/>
      <c r="F144" s="335"/>
      <c r="G144" s="181"/>
    </row>
    <row r="145" spans="3:7">
      <c r="C145" s="181"/>
      <c r="D145" s="181"/>
      <c r="E145" s="181"/>
      <c r="F145" s="335"/>
      <c r="G145" s="181"/>
    </row>
    <row r="146" spans="3:7">
      <c r="C146" s="181"/>
      <c r="D146" s="181"/>
      <c r="E146" s="181"/>
      <c r="F146" s="335"/>
      <c r="G146" s="181"/>
    </row>
    <row r="147" spans="3:7">
      <c r="C147" s="181"/>
      <c r="D147" s="181"/>
      <c r="E147" s="181"/>
      <c r="F147" s="335"/>
      <c r="G147" s="181"/>
    </row>
    <row r="148" spans="3:7">
      <c r="C148" s="181"/>
      <c r="D148" s="181"/>
      <c r="E148" s="181"/>
      <c r="F148" s="335"/>
      <c r="G148" s="181"/>
    </row>
    <row r="149" spans="3:7">
      <c r="C149" s="181"/>
      <c r="D149" s="181"/>
      <c r="E149" s="181"/>
      <c r="F149" s="335"/>
      <c r="G149" s="181"/>
    </row>
    <row r="150" spans="3:7">
      <c r="C150" s="181"/>
      <c r="D150" s="181"/>
      <c r="E150" s="181"/>
      <c r="F150" s="335"/>
      <c r="G150" s="181"/>
    </row>
    <row r="151" spans="3:7">
      <c r="C151" s="181"/>
      <c r="D151" s="181"/>
      <c r="E151" s="181"/>
      <c r="F151" s="335"/>
      <c r="G151" s="181"/>
    </row>
    <row r="152" spans="3:7">
      <c r="C152" s="181"/>
      <c r="D152" s="181"/>
      <c r="E152" s="181"/>
      <c r="F152" s="335"/>
      <c r="G152" s="181"/>
    </row>
    <row r="153" spans="3:7">
      <c r="C153" s="181"/>
      <c r="D153" s="181"/>
      <c r="E153" s="181"/>
      <c r="F153" s="181"/>
      <c r="G153" s="181"/>
    </row>
  </sheetData>
  <mergeCells count="2">
    <mergeCell ref="A2:C2"/>
    <mergeCell ref="B97:E97"/>
  </mergeCells>
  <pageMargins left="0.19685039370078741" right="0.19685039370078741" top="0.35433070866141736" bottom="0.74803149606299213" header="0.31496062992125984" footer="0.31496062992125984"/>
  <pageSetup paperSize="9" scale="60" fitToHeight="0" orientation="portrait" r:id="rId1"/>
  <headerFooter>
    <oddFooter>&amp;R&amp;F</oddFooter>
  </headerFooter>
  <rowBreaks count="1" manualBreakCount="1">
    <brk id="8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7"/>
  <sheetViews>
    <sheetView topLeftCell="A10" zoomScaleNormal="100" workbookViewId="0">
      <selection activeCell="B33" sqref="B33"/>
    </sheetView>
  </sheetViews>
  <sheetFormatPr defaultRowHeight="12.75"/>
  <cols>
    <col min="1" max="1" width="7.5703125" customWidth="1"/>
    <col min="2" max="2" width="118" customWidth="1"/>
  </cols>
  <sheetData>
    <row r="1" spans="1:7" ht="20.25">
      <c r="A1" s="80" t="s">
        <v>513</v>
      </c>
      <c r="B1" s="2"/>
      <c r="C1" s="2"/>
      <c r="D1" s="61"/>
      <c r="E1" s="62"/>
      <c r="F1" s="61"/>
      <c r="G1" s="61"/>
    </row>
    <row r="2" spans="1:7" ht="15.75">
      <c r="A2" s="536" t="str">
        <f>Cover!G8</f>
        <v xml:space="preserve">REFURBISHMENT OF COTTAGE </v>
      </c>
      <c r="B2" s="536"/>
      <c r="C2" s="536"/>
      <c r="D2" s="61"/>
      <c r="E2" s="62"/>
      <c r="F2" s="61"/>
      <c r="G2" s="61"/>
    </row>
    <row r="3" spans="1:7" ht="15.75">
      <c r="A3" s="63" t="str">
        <f>Cover!G10</f>
        <v>OLD FOLD FARM, CARLTON ( nr HEMSLEY)</v>
      </c>
      <c r="B3" s="64"/>
      <c r="C3" s="64"/>
      <c r="D3" s="61"/>
      <c r="E3" s="62"/>
      <c r="F3" s="61"/>
      <c r="G3" s="61"/>
    </row>
    <row r="4" spans="1:7" ht="15.75">
      <c r="A4" s="103"/>
      <c r="B4" s="104"/>
      <c r="C4" s="104"/>
      <c r="D4" s="105"/>
      <c r="E4" s="106"/>
      <c r="F4" s="105"/>
      <c r="G4" s="105"/>
    </row>
    <row r="5" spans="1:7">
      <c r="A5" s="81" t="s">
        <v>0</v>
      </c>
      <c r="B5" s="82" t="s">
        <v>1</v>
      </c>
      <c r="C5" s="65"/>
      <c r="D5" s="65"/>
      <c r="E5" s="65"/>
      <c r="F5" s="66" t="s">
        <v>30</v>
      </c>
      <c r="G5" s="67" t="s">
        <v>31</v>
      </c>
    </row>
    <row r="6" spans="1:7" ht="15">
      <c r="A6" s="69"/>
      <c r="B6" s="70"/>
      <c r="C6" s="71" t="s">
        <v>32</v>
      </c>
      <c r="D6" s="71" t="s">
        <v>33</v>
      </c>
      <c r="E6" s="71" t="s">
        <v>34</v>
      </c>
      <c r="F6" s="72" t="s">
        <v>3</v>
      </c>
      <c r="G6" s="73" t="s">
        <v>3</v>
      </c>
    </row>
    <row r="7" spans="1:7">
      <c r="A7" s="74"/>
      <c r="B7" s="75"/>
      <c r="C7" s="76"/>
      <c r="D7" s="76"/>
      <c r="E7" s="76" t="s">
        <v>35</v>
      </c>
      <c r="F7" s="77" t="s">
        <v>35</v>
      </c>
      <c r="G7" s="78" t="s">
        <v>35</v>
      </c>
    </row>
    <row r="8" spans="1:7">
      <c r="A8" s="278"/>
      <c r="B8" s="277"/>
      <c r="C8" s="65"/>
      <c r="D8" s="65"/>
      <c r="E8" s="65"/>
      <c r="F8" s="66"/>
      <c r="G8" s="67"/>
    </row>
    <row r="9" spans="1:7">
      <c r="A9" s="227">
        <v>11</v>
      </c>
      <c r="B9" s="217" t="s">
        <v>530</v>
      </c>
      <c r="C9" s="218"/>
      <c r="D9" s="219"/>
      <c r="E9" s="220"/>
      <c r="F9" s="221"/>
      <c r="G9" s="222"/>
    </row>
    <row r="10" spans="1:7">
      <c r="A10" s="135"/>
      <c r="B10" s="136"/>
      <c r="C10" s="177"/>
      <c r="D10" s="137"/>
      <c r="E10" s="138"/>
      <c r="F10" s="139"/>
      <c r="G10" s="140"/>
    </row>
    <row r="11" spans="1:7">
      <c r="A11" s="365"/>
      <c r="B11" s="141"/>
      <c r="C11" s="179"/>
      <c r="D11" s="142"/>
      <c r="E11" s="364"/>
      <c r="F11" s="143"/>
      <c r="G11" s="140"/>
    </row>
    <row r="12" spans="1:7">
      <c r="A12" s="463">
        <v>11.1</v>
      </c>
      <c r="B12" s="223" t="s">
        <v>350</v>
      </c>
      <c r="C12" s="224"/>
      <c r="D12" s="224"/>
      <c r="E12" s="363"/>
      <c r="F12" s="225"/>
      <c r="G12" s="222"/>
    </row>
    <row r="13" spans="1:7">
      <c r="A13" s="367"/>
      <c r="B13" s="209"/>
      <c r="C13" s="210"/>
      <c r="D13" s="210"/>
      <c r="E13" s="368"/>
      <c r="F13" s="369"/>
      <c r="G13" s="370"/>
    </row>
    <row r="14" spans="1:7">
      <c r="A14" s="192"/>
      <c r="B14" s="145" t="s">
        <v>349</v>
      </c>
      <c r="C14" s="179"/>
      <c r="D14" s="142"/>
      <c r="E14" s="364"/>
      <c r="F14" s="143"/>
      <c r="G14" s="140"/>
    </row>
    <row r="15" spans="1:7">
      <c r="A15" s="372">
        <v>1</v>
      </c>
      <c r="B15" s="120" t="s">
        <v>641</v>
      </c>
      <c r="C15" s="232">
        <v>50</v>
      </c>
      <c r="D15" s="232" t="s">
        <v>231</v>
      </c>
      <c r="E15" s="232"/>
      <c r="F15" s="371">
        <f>C15*E15</f>
        <v>0</v>
      </c>
      <c r="G15" s="123"/>
    </row>
    <row r="16" spans="1:7">
      <c r="A16" s="372"/>
      <c r="B16" s="120"/>
      <c r="C16" s="232"/>
      <c r="D16" s="232"/>
      <c r="E16" s="232"/>
      <c r="F16" s="371"/>
      <c r="G16" s="123"/>
    </row>
    <row r="17" spans="1:7">
      <c r="A17" s="372">
        <v>2</v>
      </c>
      <c r="B17" s="120" t="s">
        <v>292</v>
      </c>
      <c r="C17" s="232">
        <v>1</v>
      </c>
      <c r="D17" s="232" t="s">
        <v>231</v>
      </c>
      <c r="E17" s="232"/>
      <c r="F17" s="371">
        <f>C17*E17</f>
        <v>0</v>
      </c>
      <c r="G17" s="123"/>
    </row>
    <row r="18" spans="1:7">
      <c r="A18" s="372"/>
      <c r="B18" s="120"/>
      <c r="C18" s="232"/>
      <c r="D18" s="232"/>
      <c r="E18" s="232"/>
      <c r="F18" s="371"/>
      <c r="G18" s="123"/>
    </row>
    <row r="19" spans="1:7">
      <c r="A19" s="372">
        <v>3</v>
      </c>
      <c r="B19" s="120" t="s">
        <v>294</v>
      </c>
      <c r="C19" s="232">
        <v>1</v>
      </c>
      <c r="D19" s="232" t="s">
        <v>235</v>
      </c>
      <c r="E19" s="232"/>
      <c r="F19" s="371">
        <f>C19*E19</f>
        <v>0</v>
      </c>
      <c r="G19" s="123"/>
    </row>
    <row r="20" spans="1:7">
      <c r="A20" s="372"/>
      <c r="B20" s="120"/>
      <c r="C20" s="232"/>
      <c r="D20" s="232"/>
      <c r="E20" s="232"/>
      <c r="F20" s="371"/>
      <c r="G20" s="123"/>
    </row>
    <row r="21" spans="1:7">
      <c r="A21" s="372">
        <v>4</v>
      </c>
      <c r="B21" s="120" t="s">
        <v>295</v>
      </c>
      <c r="C21" s="232">
        <v>50</v>
      </c>
      <c r="D21" s="232" t="s">
        <v>231</v>
      </c>
      <c r="E21" s="232"/>
      <c r="F21" s="371">
        <f>C21*E21</f>
        <v>0</v>
      </c>
      <c r="G21" s="123"/>
    </row>
    <row r="22" spans="1:7">
      <c r="A22" s="372"/>
      <c r="B22" s="120"/>
      <c r="C22" s="232"/>
      <c r="D22" s="232"/>
      <c r="E22" s="232"/>
      <c r="F22" s="371"/>
      <c r="G22" s="123"/>
    </row>
    <row r="23" spans="1:7">
      <c r="A23" s="372"/>
      <c r="B23" s="373" t="s">
        <v>514</v>
      </c>
      <c r="C23" s="232"/>
      <c r="D23" s="232"/>
      <c r="E23" s="232"/>
      <c r="F23" s="371"/>
      <c r="G23" s="123"/>
    </row>
    <row r="24" spans="1:7">
      <c r="A24" s="372">
        <v>5</v>
      </c>
      <c r="B24" s="120" t="s">
        <v>587</v>
      </c>
      <c r="C24" s="232">
        <v>50</v>
      </c>
      <c r="D24" s="232" t="s">
        <v>231</v>
      </c>
      <c r="E24" s="232"/>
      <c r="F24" s="371">
        <f>C24*E24</f>
        <v>0</v>
      </c>
      <c r="G24" s="123"/>
    </row>
    <row r="25" spans="1:7">
      <c r="A25" s="372"/>
      <c r="B25" s="120"/>
      <c r="C25" s="232"/>
      <c r="D25" s="232"/>
      <c r="E25" s="232"/>
      <c r="F25" s="371"/>
      <c r="G25" s="123"/>
    </row>
    <row r="26" spans="1:7">
      <c r="A26" s="372">
        <v>6</v>
      </c>
      <c r="B26" s="120" t="s">
        <v>588</v>
      </c>
      <c r="C26" s="232">
        <v>1</v>
      </c>
      <c r="D26" s="232" t="s">
        <v>235</v>
      </c>
      <c r="E26" s="232"/>
      <c r="F26" s="371">
        <f>C26*E26</f>
        <v>0</v>
      </c>
      <c r="G26" s="123"/>
    </row>
    <row r="27" spans="1:7">
      <c r="A27" s="372"/>
      <c r="B27" s="120"/>
      <c r="C27" s="232"/>
      <c r="D27" s="232"/>
      <c r="E27" s="232"/>
      <c r="F27" s="371"/>
      <c r="G27" s="123"/>
    </row>
    <row r="28" spans="1:7">
      <c r="A28" s="372">
        <v>7</v>
      </c>
      <c r="B28" s="120" t="s">
        <v>293</v>
      </c>
      <c r="C28" s="232">
        <v>50</v>
      </c>
      <c r="D28" s="232" t="s">
        <v>231</v>
      </c>
      <c r="E28" s="232"/>
      <c r="F28" s="371">
        <f>C28*E28</f>
        <v>0</v>
      </c>
      <c r="G28" s="123"/>
    </row>
    <row r="29" spans="1:7">
      <c r="A29" s="372"/>
      <c r="B29" s="120"/>
      <c r="C29" s="232"/>
      <c r="D29" s="232"/>
      <c r="E29" s="232"/>
      <c r="F29" s="371"/>
      <c r="G29" s="123"/>
    </row>
    <row r="30" spans="1:7">
      <c r="A30" s="372">
        <v>8</v>
      </c>
      <c r="B30" s="120" t="s">
        <v>295</v>
      </c>
      <c r="C30" s="232">
        <v>50</v>
      </c>
      <c r="D30" s="232" t="s">
        <v>231</v>
      </c>
      <c r="E30" s="232"/>
      <c r="F30" s="371">
        <f>C30*E30</f>
        <v>0</v>
      </c>
      <c r="G30" s="123"/>
    </row>
    <row r="31" spans="1:7">
      <c r="A31" s="372"/>
      <c r="B31" s="120"/>
      <c r="C31" s="232"/>
      <c r="D31" s="232"/>
      <c r="E31" s="232"/>
      <c r="F31" s="371"/>
      <c r="G31" s="123"/>
    </row>
    <row r="32" spans="1:7">
      <c r="A32" s="372"/>
      <c r="B32" s="120"/>
      <c r="C32" s="232"/>
      <c r="D32" s="232"/>
      <c r="E32" s="232"/>
      <c r="F32" s="371"/>
      <c r="G32" s="526">
        <f>SUM(F15:F32)</f>
        <v>0</v>
      </c>
    </row>
    <row r="33" spans="1:7">
      <c r="A33" s="372"/>
      <c r="B33" s="373" t="s">
        <v>642</v>
      </c>
      <c r="C33" s="232"/>
      <c r="D33" s="232"/>
      <c r="E33" s="232"/>
      <c r="F33" s="371"/>
      <c r="G33" s="123"/>
    </row>
    <row r="34" spans="1:7">
      <c r="A34" s="372"/>
      <c r="B34" s="373"/>
      <c r="C34" s="232"/>
      <c r="D34" s="232"/>
      <c r="E34" s="232"/>
      <c r="F34" s="371"/>
      <c r="G34" s="123"/>
    </row>
    <row r="35" spans="1:7">
      <c r="A35" s="463">
        <v>11.2</v>
      </c>
      <c r="B35" s="223" t="s">
        <v>296</v>
      </c>
      <c r="C35" s="224"/>
      <c r="D35" s="224"/>
      <c r="E35" s="363"/>
      <c r="F35" s="225"/>
      <c r="G35" s="222"/>
    </row>
    <row r="36" spans="1:7">
      <c r="A36" s="372"/>
      <c r="B36" s="373"/>
      <c r="C36" s="232"/>
      <c r="D36" s="232"/>
      <c r="E36" s="232"/>
      <c r="F36" s="371"/>
      <c r="G36" s="123"/>
    </row>
    <row r="37" spans="1:7">
      <c r="A37" s="372">
        <v>1</v>
      </c>
      <c r="B37" s="356" t="s">
        <v>300</v>
      </c>
      <c r="C37" s="232">
        <v>1</v>
      </c>
      <c r="D37" s="232" t="s">
        <v>235</v>
      </c>
      <c r="E37" s="232"/>
      <c r="F37" s="371">
        <f>C37*E37</f>
        <v>0</v>
      </c>
      <c r="G37" s="123"/>
    </row>
    <row r="38" spans="1:7">
      <c r="A38" s="372"/>
      <c r="B38" s="356"/>
      <c r="C38" s="232"/>
      <c r="D38" s="232"/>
      <c r="E38" s="232"/>
      <c r="F38" s="371"/>
      <c r="G38" s="123"/>
    </row>
    <row r="39" spans="1:7">
      <c r="A39" s="372">
        <v>2</v>
      </c>
      <c r="B39" s="356" t="s">
        <v>301</v>
      </c>
      <c r="C39" s="232">
        <v>6</v>
      </c>
      <c r="D39" s="232" t="s">
        <v>231</v>
      </c>
      <c r="E39" s="232"/>
      <c r="F39" s="371">
        <f>C39*E39</f>
        <v>0</v>
      </c>
      <c r="G39" s="123"/>
    </row>
    <row r="40" spans="1:7">
      <c r="A40" s="372"/>
      <c r="B40" s="356"/>
      <c r="C40" s="232"/>
      <c r="D40" s="232"/>
      <c r="E40" s="232"/>
      <c r="F40" s="371"/>
      <c r="G40" s="123"/>
    </row>
    <row r="41" spans="1:7">
      <c r="A41" s="372">
        <v>3</v>
      </c>
      <c r="B41" s="356" t="s">
        <v>302</v>
      </c>
      <c r="C41" s="232">
        <v>1</v>
      </c>
      <c r="D41" s="232" t="s">
        <v>235</v>
      </c>
      <c r="E41" s="232"/>
      <c r="F41" s="371">
        <f>C41*E41</f>
        <v>0</v>
      </c>
      <c r="G41" s="123"/>
    </row>
    <row r="42" spans="1:7">
      <c r="A42" s="372"/>
      <c r="B42" s="356"/>
      <c r="C42" s="232"/>
      <c r="D42" s="232"/>
      <c r="E42" s="232"/>
      <c r="F42" s="371"/>
      <c r="G42" s="123"/>
    </row>
    <row r="43" spans="1:7">
      <c r="A43" s="372">
        <v>4</v>
      </c>
      <c r="B43" s="356" t="s">
        <v>297</v>
      </c>
      <c r="C43" s="232">
        <v>1</v>
      </c>
      <c r="D43" s="232" t="s">
        <v>235</v>
      </c>
      <c r="E43" s="232"/>
      <c r="F43" s="371">
        <f>C43*E43</f>
        <v>0</v>
      </c>
      <c r="G43" s="123"/>
    </row>
    <row r="44" spans="1:7">
      <c r="A44" s="372"/>
      <c r="B44" s="356"/>
      <c r="C44" s="232"/>
      <c r="D44" s="232"/>
      <c r="E44" s="232"/>
      <c r="F44" s="371"/>
      <c r="G44" s="123"/>
    </row>
    <row r="45" spans="1:7">
      <c r="A45" s="372">
        <v>5</v>
      </c>
      <c r="B45" s="356" t="s">
        <v>298</v>
      </c>
      <c r="C45" s="232">
        <v>1</v>
      </c>
      <c r="D45" s="232" t="s">
        <v>235</v>
      </c>
      <c r="E45" s="232"/>
      <c r="F45" s="371">
        <f>C45*E45</f>
        <v>0</v>
      </c>
      <c r="G45" s="123"/>
    </row>
    <row r="46" spans="1:7">
      <c r="A46" s="372"/>
      <c r="B46" s="356"/>
      <c r="C46" s="232"/>
      <c r="D46" s="232"/>
      <c r="E46" s="232"/>
      <c r="F46" s="371"/>
      <c r="G46" s="123"/>
    </row>
    <row r="47" spans="1:7">
      <c r="A47" s="372">
        <v>6</v>
      </c>
      <c r="B47" s="356" t="s">
        <v>299</v>
      </c>
      <c r="C47" s="232">
        <v>1</v>
      </c>
      <c r="D47" s="232" t="s">
        <v>235</v>
      </c>
      <c r="E47" s="232"/>
      <c r="F47" s="371">
        <f>C47*E47</f>
        <v>0</v>
      </c>
      <c r="G47" s="123"/>
    </row>
    <row r="48" spans="1:7">
      <c r="A48" s="372"/>
      <c r="B48" s="356"/>
      <c r="C48" s="232"/>
      <c r="D48" s="232"/>
      <c r="E48" s="232"/>
      <c r="F48" s="371"/>
      <c r="G48" s="526">
        <f>SUM(F37:F47)</f>
        <v>0</v>
      </c>
    </row>
    <row r="49" spans="1:7" s="446" customFormat="1">
      <c r="A49" s="372"/>
      <c r="B49" s="356"/>
      <c r="C49" s="232"/>
      <c r="D49" s="232"/>
      <c r="E49" s="232"/>
      <c r="F49" s="371"/>
      <c r="G49" s="123"/>
    </row>
    <row r="50" spans="1:7" s="446" customFormat="1">
      <c r="A50" s="496">
        <v>11.3</v>
      </c>
      <c r="B50" s="230" t="s">
        <v>516</v>
      </c>
      <c r="C50" s="494"/>
      <c r="D50" s="494"/>
      <c r="E50" s="494"/>
      <c r="F50" s="495"/>
      <c r="G50" s="249"/>
    </row>
    <row r="51" spans="1:7" s="446" customFormat="1">
      <c r="A51" s="372"/>
      <c r="B51" s="356"/>
      <c r="C51" s="232"/>
      <c r="D51" s="232"/>
      <c r="E51" s="232"/>
      <c r="F51" s="371"/>
      <c r="G51" s="123"/>
    </row>
    <row r="52" spans="1:7" s="446" customFormat="1">
      <c r="A52" s="372"/>
      <c r="B52" s="356"/>
      <c r="C52" s="232"/>
      <c r="D52" s="232"/>
      <c r="E52" s="232"/>
      <c r="F52" s="371"/>
      <c r="G52" s="123"/>
    </row>
    <row r="53" spans="1:7" s="446" customFormat="1">
      <c r="A53" s="372"/>
      <c r="B53" s="356"/>
      <c r="C53" s="232"/>
      <c r="D53" s="232"/>
      <c r="E53" s="232"/>
      <c r="F53" s="371"/>
      <c r="G53" s="123"/>
    </row>
    <row r="54" spans="1:7" s="446" customFormat="1">
      <c r="A54" s="372"/>
      <c r="B54" s="356"/>
      <c r="C54" s="232"/>
      <c r="D54" s="232"/>
      <c r="E54" s="232"/>
      <c r="F54" s="371"/>
      <c r="G54" s="123"/>
    </row>
    <row r="55" spans="1:7" s="446" customFormat="1">
      <c r="A55" s="372"/>
      <c r="B55" s="356"/>
      <c r="C55" s="232"/>
      <c r="D55" s="232"/>
      <c r="E55" s="232"/>
      <c r="F55" s="371"/>
      <c r="G55" s="123"/>
    </row>
    <row r="56" spans="1:7" s="446" customFormat="1">
      <c r="A56" s="372"/>
      <c r="B56" s="356"/>
      <c r="C56" s="232"/>
      <c r="D56" s="232"/>
      <c r="E56" s="232"/>
      <c r="F56" s="371"/>
      <c r="G56" s="526">
        <f>SUM(F52:F55)</f>
        <v>0</v>
      </c>
    </row>
    <row r="57" spans="1:7">
      <c r="A57" s="372"/>
      <c r="B57" s="120"/>
      <c r="C57" s="232"/>
      <c r="D57" s="232"/>
      <c r="E57" s="232"/>
      <c r="F57" s="371"/>
      <c r="G57" s="123"/>
    </row>
    <row r="58" spans="1:7">
      <c r="A58" s="463">
        <v>11.4</v>
      </c>
      <c r="B58" s="223" t="s">
        <v>515</v>
      </c>
      <c r="C58" s="224"/>
      <c r="D58" s="224"/>
      <c r="E58" s="363"/>
      <c r="F58" s="225"/>
      <c r="G58" s="222"/>
    </row>
    <row r="59" spans="1:7">
      <c r="A59" s="372"/>
      <c r="B59" s="120"/>
      <c r="C59" s="232"/>
      <c r="D59" s="232"/>
      <c r="E59" s="232"/>
      <c r="F59" s="371"/>
      <c r="G59" s="123"/>
    </row>
    <row r="60" spans="1:7">
      <c r="A60" s="372"/>
      <c r="B60" s="373"/>
      <c r="C60" s="232"/>
      <c r="D60" s="232"/>
      <c r="E60" s="232"/>
      <c r="F60" s="371"/>
      <c r="G60" s="123"/>
    </row>
    <row r="61" spans="1:7">
      <c r="A61" s="372"/>
      <c r="B61" s="373"/>
      <c r="C61" s="232"/>
      <c r="D61" s="232"/>
      <c r="E61" s="232"/>
      <c r="F61" s="371"/>
      <c r="G61" s="123"/>
    </row>
    <row r="62" spans="1:7">
      <c r="A62" s="372"/>
      <c r="B62" s="373"/>
      <c r="C62" s="232"/>
      <c r="D62" s="232"/>
      <c r="E62" s="232"/>
      <c r="F62" s="371"/>
      <c r="G62" s="123"/>
    </row>
    <row r="63" spans="1:7">
      <c r="A63" s="372"/>
      <c r="B63" s="373"/>
      <c r="C63" s="232"/>
      <c r="D63" s="232"/>
      <c r="E63" s="232"/>
      <c r="F63" s="371"/>
      <c r="G63" s="123"/>
    </row>
    <row r="64" spans="1:7">
      <c r="A64" s="372"/>
      <c r="B64" s="373"/>
      <c r="C64" s="232"/>
      <c r="D64" s="232"/>
      <c r="E64" s="232"/>
      <c r="F64" s="371"/>
      <c r="G64" s="123"/>
    </row>
    <row r="65" spans="1:7">
      <c r="A65" s="372"/>
      <c r="B65" s="120"/>
      <c r="C65" s="232"/>
      <c r="D65" s="232"/>
      <c r="E65" s="232"/>
      <c r="F65" s="371"/>
      <c r="G65" s="526">
        <f>SUM(F61:F65)</f>
        <v>0</v>
      </c>
    </row>
    <row r="66" spans="1:7">
      <c r="A66" s="374"/>
      <c r="B66" s="299"/>
      <c r="C66" s="375"/>
      <c r="D66" s="375"/>
      <c r="E66" s="375"/>
      <c r="F66" s="376"/>
      <c r="G66" s="377"/>
    </row>
    <row r="67" spans="1:7">
      <c r="A67" s="153"/>
      <c r="B67" s="154"/>
      <c r="C67" s="155"/>
      <c r="D67" s="156"/>
      <c r="E67" s="157"/>
      <c r="F67" s="272"/>
      <c r="G67" s="159"/>
    </row>
    <row r="68" spans="1:7">
      <c r="A68" s="135"/>
      <c r="B68" s="552" t="s">
        <v>303</v>
      </c>
      <c r="C68" s="553"/>
      <c r="D68" s="553"/>
      <c r="E68" s="553"/>
      <c r="F68" s="271"/>
      <c r="G68" s="503">
        <f>SUM(G14:G65)</f>
        <v>0</v>
      </c>
    </row>
    <row r="69" spans="1:7">
      <c r="A69" s="147"/>
      <c r="B69" s="161"/>
      <c r="C69" s="162"/>
      <c r="D69" s="163"/>
      <c r="E69" s="164"/>
      <c r="F69" s="270"/>
      <c r="G69" s="152"/>
    </row>
    <row r="70" spans="1:7">
      <c r="A70" s="366"/>
      <c r="C70" s="181"/>
      <c r="D70" s="181"/>
      <c r="E70" s="181"/>
      <c r="F70" s="284"/>
    </row>
    <row r="71" spans="1:7">
      <c r="A71" s="366"/>
      <c r="C71" s="181"/>
      <c r="D71" s="181"/>
      <c r="E71" s="181"/>
      <c r="F71" s="284"/>
    </row>
    <row r="72" spans="1:7">
      <c r="A72" s="366"/>
      <c r="C72" s="181"/>
      <c r="D72" s="181"/>
      <c r="E72" s="181"/>
      <c r="F72" s="284"/>
    </row>
    <row r="73" spans="1:7">
      <c r="A73" s="366"/>
      <c r="C73" s="181"/>
      <c r="D73" s="181"/>
      <c r="E73" s="181"/>
      <c r="F73" s="284"/>
    </row>
    <row r="74" spans="1:7">
      <c r="A74" s="366"/>
      <c r="C74" s="181"/>
      <c r="D74" s="181"/>
      <c r="E74" s="181"/>
      <c r="F74" s="284"/>
    </row>
    <row r="75" spans="1:7">
      <c r="A75" s="366"/>
      <c r="C75" s="181"/>
      <c r="D75" s="181"/>
      <c r="E75" s="181"/>
      <c r="F75" s="284"/>
    </row>
    <row r="76" spans="1:7">
      <c r="A76" s="366"/>
      <c r="C76" s="181"/>
      <c r="D76" s="181"/>
      <c r="E76" s="181"/>
      <c r="F76" s="284"/>
    </row>
    <row r="77" spans="1:7">
      <c r="A77" s="366"/>
      <c r="C77" s="181"/>
      <c r="D77" s="181"/>
      <c r="E77" s="181"/>
      <c r="F77" s="284"/>
    </row>
    <row r="78" spans="1:7">
      <c r="A78" s="366"/>
      <c r="C78" s="181"/>
      <c r="D78" s="181"/>
      <c r="E78" s="181"/>
      <c r="F78" s="284"/>
    </row>
    <row r="79" spans="1:7">
      <c r="A79" s="366"/>
      <c r="C79" s="181"/>
      <c r="D79" s="181"/>
      <c r="E79" s="181"/>
      <c r="F79" s="284"/>
    </row>
    <row r="80" spans="1:7">
      <c r="A80" s="366"/>
      <c r="C80" s="181"/>
      <c r="D80" s="181"/>
      <c r="E80" s="181"/>
      <c r="F80" s="284"/>
    </row>
    <row r="81" spans="1:6">
      <c r="A81" s="366"/>
      <c r="C81" s="181"/>
      <c r="D81" s="181"/>
      <c r="E81" s="181"/>
      <c r="F81" s="284"/>
    </row>
    <row r="82" spans="1:6">
      <c r="A82" s="366"/>
      <c r="C82" s="181"/>
      <c r="D82" s="181"/>
      <c r="E82" s="181"/>
      <c r="F82" s="284"/>
    </row>
    <row r="83" spans="1:6">
      <c r="A83" s="366"/>
      <c r="C83" s="181"/>
      <c r="D83" s="181"/>
      <c r="E83" s="181"/>
      <c r="F83" s="284"/>
    </row>
    <row r="84" spans="1:6">
      <c r="A84" s="366"/>
      <c r="C84" s="181"/>
      <c r="D84" s="181"/>
      <c r="E84" s="181"/>
      <c r="F84" s="284"/>
    </row>
    <row r="85" spans="1:6">
      <c r="A85" s="366"/>
      <c r="C85" s="181"/>
      <c r="D85" s="181"/>
      <c r="E85" s="181"/>
      <c r="F85" s="284"/>
    </row>
    <row r="86" spans="1:6">
      <c r="A86" s="366"/>
      <c r="C86" s="181"/>
      <c r="D86" s="181"/>
      <c r="E86" s="181"/>
      <c r="F86" s="284"/>
    </row>
    <row r="87" spans="1:6">
      <c r="A87" s="366"/>
      <c r="C87" s="181"/>
      <c r="D87" s="181"/>
      <c r="E87" s="181"/>
      <c r="F87" s="284"/>
    </row>
    <row r="88" spans="1:6">
      <c r="A88" s="366"/>
      <c r="C88" s="181"/>
      <c r="D88" s="181"/>
      <c r="E88" s="181"/>
      <c r="F88" s="284"/>
    </row>
    <row r="89" spans="1:6">
      <c r="A89" s="366"/>
      <c r="C89" s="181"/>
      <c r="D89" s="181"/>
      <c r="E89" s="181"/>
      <c r="F89" s="284"/>
    </row>
    <row r="90" spans="1:6">
      <c r="A90" s="366"/>
      <c r="C90" s="181"/>
      <c r="D90" s="181"/>
      <c r="E90" s="181"/>
      <c r="F90" s="284"/>
    </row>
    <row r="91" spans="1:6">
      <c r="A91" s="366"/>
      <c r="C91" s="181"/>
      <c r="D91" s="181"/>
      <c r="E91" s="181"/>
      <c r="F91" s="284"/>
    </row>
    <row r="92" spans="1:6">
      <c r="A92" s="366"/>
      <c r="C92" s="181"/>
      <c r="D92" s="181"/>
      <c r="E92" s="181"/>
      <c r="F92" s="284"/>
    </row>
    <row r="93" spans="1:6">
      <c r="A93" s="366"/>
      <c r="C93" s="181"/>
      <c r="D93" s="181"/>
      <c r="E93" s="181"/>
      <c r="F93" s="284"/>
    </row>
    <row r="94" spans="1:6">
      <c r="A94" s="366"/>
      <c r="C94" s="181"/>
      <c r="D94" s="181"/>
      <c r="E94" s="181"/>
      <c r="F94" s="284"/>
    </row>
    <row r="95" spans="1:6">
      <c r="A95" s="366"/>
      <c r="C95" s="181"/>
      <c r="D95" s="181"/>
      <c r="E95" s="181"/>
      <c r="F95" s="284"/>
    </row>
    <row r="96" spans="1:6">
      <c r="A96" s="366"/>
      <c r="C96" s="181"/>
      <c r="D96" s="181"/>
      <c r="E96" s="181"/>
      <c r="F96" s="284"/>
    </row>
    <row r="97" spans="1:6">
      <c r="A97" s="366"/>
      <c r="C97" s="181"/>
      <c r="D97" s="181"/>
      <c r="E97" s="181"/>
      <c r="F97" s="284"/>
    </row>
    <row r="98" spans="1:6">
      <c r="A98" s="366"/>
      <c r="C98" s="181"/>
      <c r="D98" s="181"/>
      <c r="E98" s="181"/>
      <c r="F98" s="284"/>
    </row>
    <row r="99" spans="1:6">
      <c r="A99" s="366"/>
      <c r="C99" s="181"/>
      <c r="D99" s="181"/>
      <c r="E99" s="181"/>
      <c r="F99" s="284"/>
    </row>
    <row r="100" spans="1:6">
      <c r="A100" s="366"/>
      <c r="C100" s="181"/>
      <c r="D100" s="181"/>
      <c r="E100" s="181"/>
      <c r="F100" s="284"/>
    </row>
    <row r="101" spans="1:6">
      <c r="A101" s="366"/>
      <c r="C101" s="181"/>
      <c r="D101" s="181"/>
      <c r="E101" s="181"/>
      <c r="F101" s="284"/>
    </row>
    <row r="102" spans="1:6">
      <c r="A102" s="366"/>
      <c r="C102" s="181"/>
      <c r="D102" s="181"/>
      <c r="E102" s="181"/>
      <c r="F102" s="284"/>
    </row>
    <row r="103" spans="1:6">
      <c r="A103" s="366"/>
      <c r="C103" s="181"/>
      <c r="D103" s="181"/>
      <c r="E103" s="181"/>
      <c r="F103" s="284"/>
    </row>
    <row r="104" spans="1:6">
      <c r="A104" s="366"/>
      <c r="C104" s="181"/>
      <c r="D104" s="181"/>
      <c r="E104" s="181"/>
      <c r="F104" s="284"/>
    </row>
    <row r="105" spans="1:6">
      <c r="A105" s="366"/>
      <c r="C105" s="181"/>
      <c r="D105" s="181"/>
      <c r="E105" s="181"/>
      <c r="F105" s="284"/>
    </row>
    <row r="106" spans="1:6">
      <c r="A106" s="366"/>
      <c r="C106" s="181"/>
      <c r="D106" s="181"/>
      <c r="E106" s="181"/>
      <c r="F106" s="284"/>
    </row>
    <row r="107" spans="1:6">
      <c r="A107" s="366"/>
      <c r="C107" s="181"/>
      <c r="D107" s="181"/>
      <c r="E107" s="181"/>
      <c r="F107" s="284"/>
    </row>
    <row r="108" spans="1:6">
      <c r="A108" s="366"/>
      <c r="C108" s="181"/>
      <c r="D108" s="181"/>
      <c r="E108" s="181"/>
      <c r="F108" s="284"/>
    </row>
    <row r="109" spans="1:6">
      <c r="A109" s="366"/>
      <c r="C109" s="181"/>
      <c r="D109" s="181"/>
      <c r="E109" s="181"/>
      <c r="F109" s="284"/>
    </row>
    <row r="110" spans="1:6">
      <c r="A110" s="366"/>
      <c r="C110" s="181"/>
      <c r="D110" s="181"/>
      <c r="E110" s="181"/>
      <c r="F110" s="284"/>
    </row>
    <row r="111" spans="1:6">
      <c r="A111" s="366"/>
      <c r="C111" s="181"/>
      <c r="D111" s="181"/>
      <c r="E111" s="181"/>
      <c r="F111" s="284"/>
    </row>
    <row r="112" spans="1:6">
      <c r="A112" s="366"/>
      <c r="C112" s="181"/>
      <c r="D112" s="181"/>
      <c r="E112" s="181"/>
      <c r="F112" s="284"/>
    </row>
    <row r="113" spans="1:6">
      <c r="A113" s="366"/>
      <c r="C113" s="181"/>
      <c r="D113" s="181"/>
      <c r="E113" s="181"/>
      <c r="F113" s="284"/>
    </row>
    <row r="114" spans="1:6">
      <c r="A114" s="366"/>
      <c r="C114" s="181"/>
      <c r="D114" s="181"/>
      <c r="E114" s="181"/>
      <c r="F114" s="284"/>
    </row>
    <row r="115" spans="1:6">
      <c r="A115" s="366"/>
      <c r="C115" s="181"/>
      <c r="D115" s="181"/>
      <c r="E115" s="181"/>
      <c r="F115" s="284"/>
    </row>
    <row r="116" spans="1:6">
      <c r="A116" s="366"/>
      <c r="C116" s="181"/>
      <c r="D116" s="181"/>
      <c r="E116" s="181"/>
      <c r="F116" s="284"/>
    </row>
    <row r="117" spans="1:6">
      <c r="A117" s="366"/>
      <c r="C117" s="181"/>
      <c r="D117" s="181"/>
      <c r="E117" s="181"/>
      <c r="F117" s="284"/>
    </row>
    <row r="118" spans="1:6">
      <c r="A118" s="366"/>
      <c r="C118" s="181"/>
      <c r="D118" s="181"/>
      <c r="E118" s="181"/>
      <c r="F118" s="284"/>
    </row>
    <row r="119" spans="1:6">
      <c r="A119" s="366"/>
      <c r="C119" s="181"/>
      <c r="D119" s="181"/>
      <c r="E119" s="181"/>
      <c r="F119" s="284"/>
    </row>
    <row r="120" spans="1:6">
      <c r="A120" s="366"/>
      <c r="C120" s="181"/>
      <c r="D120" s="181"/>
      <c r="E120" s="181"/>
      <c r="F120" s="284"/>
    </row>
    <row r="121" spans="1:6">
      <c r="A121" s="366"/>
      <c r="C121" s="181"/>
      <c r="D121" s="181"/>
      <c r="E121" s="181"/>
      <c r="F121" s="284"/>
    </row>
    <row r="122" spans="1:6">
      <c r="A122" s="366"/>
      <c r="C122" s="181"/>
      <c r="D122" s="181"/>
      <c r="E122" s="181"/>
      <c r="F122" s="284"/>
    </row>
    <row r="123" spans="1:6">
      <c r="A123" s="366"/>
      <c r="C123" s="181"/>
      <c r="D123" s="181"/>
      <c r="E123" s="181"/>
      <c r="F123" s="284"/>
    </row>
    <row r="124" spans="1:6">
      <c r="A124" s="366"/>
      <c r="C124" s="181"/>
      <c r="D124" s="181"/>
      <c r="E124" s="181"/>
      <c r="F124" s="284"/>
    </row>
    <row r="125" spans="1:6">
      <c r="A125" s="366"/>
      <c r="C125" s="181"/>
      <c r="D125" s="181"/>
      <c r="E125" s="181"/>
      <c r="F125" s="284"/>
    </row>
    <row r="126" spans="1:6">
      <c r="A126" s="366"/>
      <c r="C126" s="181"/>
      <c r="D126" s="181"/>
      <c r="E126" s="181"/>
      <c r="F126" s="284"/>
    </row>
    <row r="127" spans="1:6">
      <c r="A127" s="366"/>
      <c r="C127" s="181"/>
      <c r="D127" s="181"/>
      <c r="E127" s="181"/>
      <c r="F127" s="284"/>
    </row>
    <row r="128" spans="1:6">
      <c r="A128" s="366"/>
      <c r="C128" s="181"/>
      <c r="D128" s="181"/>
      <c r="E128" s="181"/>
      <c r="F128" s="284"/>
    </row>
    <row r="129" spans="1:6">
      <c r="A129" s="366"/>
      <c r="C129" s="181"/>
      <c r="D129" s="181"/>
      <c r="E129" s="181"/>
      <c r="F129" s="284"/>
    </row>
    <row r="130" spans="1:6">
      <c r="A130" s="366"/>
      <c r="C130" s="181"/>
      <c r="D130" s="181"/>
      <c r="E130" s="181"/>
      <c r="F130" s="284"/>
    </row>
    <row r="131" spans="1:6">
      <c r="A131" s="366"/>
      <c r="C131" s="181"/>
      <c r="D131" s="181"/>
      <c r="E131" s="181"/>
      <c r="F131" s="284"/>
    </row>
    <row r="132" spans="1:6">
      <c r="A132" s="366"/>
      <c r="C132" s="181"/>
      <c r="D132" s="181"/>
      <c r="E132" s="181"/>
      <c r="F132" s="284"/>
    </row>
    <row r="133" spans="1:6">
      <c r="A133" s="366"/>
      <c r="C133" s="181"/>
      <c r="D133" s="181"/>
      <c r="E133" s="181"/>
      <c r="F133" s="284"/>
    </row>
    <row r="134" spans="1:6">
      <c r="A134" s="366"/>
      <c r="C134" s="181"/>
      <c r="D134" s="181"/>
      <c r="E134" s="181"/>
      <c r="F134" s="284"/>
    </row>
    <row r="135" spans="1:6">
      <c r="A135" s="366"/>
      <c r="C135" s="181"/>
      <c r="D135" s="181"/>
      <c r="E135" s="181"/>
      <c r="F135" s="284"/>
    </row>
    <row r="136" spans="1:6">
      <c r="A136" s="366"/>
      <c r="C136" s="181"/>
      <c r="D136" s="181"/>
      <c r="E136" s="181"/>
      <c r="F136" s="284"/>
    </row>
    <row r="137" spans="1:6">
      <c r="A137" s="366"/>
      <c r="C137" s="181"/>
      <c r="D137" s="181"/>
      <c r="E137" s="181"/>
      <c r="F137" s="284"/>
    </row>
    <row r="138" spans="1:6">
      <c r="A138" s="366"/>
      <c r="C138" s="181"/>
      <c r="D138" s="181"/>
      <c r="E138" s="181"/>
      <c r="F138" s="284"/>
    </row>
    <row r="139" spans="1:6">
      <c r="A139" s="366"/>
      <c r="C139" s="181"/>
      <c r="D139" s="181"/>
      <c r="E139" s="181"/>
      <c r="F139" s="284"/>
    </row>
    <row r="140" spans="1:6">
      <c r="A140" s="366"/>
      <c r="C140" s="181"/>
      <c r="D140" s="181"/>
      <c r="E140" s="181"/>
      <c r="F140" s="284"/>
    </row>
    <row r="141" spans="1:6">
      <c r="A141" s="366"/>
      <c r="C141" s="181"/>
      <c r="D141" s="181"/>
      <c r="E141" s="181"/>
      <c r="F141" s="284"/>
    </row>
    <row r="142" spans="1:6">
      <c r="A142" s="366"/>
      <c r="C142" s="181"/>
      <c r="D142" s="181"/>
      <c r="E142" s="181"/>
      <c r="F142" s="284"/>
    </row>
    <row r="143" spans="1:6">
      <c r="A143" s="366"/>
      <c r="C143" s="181"/>
      <c r="D143" s="181"/>
      <c r="E143" s="181"/>
      <c r="F143" s="284"/>
    </row>
    <row r="144" spans="1:6">
      <c r="A144" s="366"/>
      <c r="C144" s="181"/>
      <c r="D144" s="181"/>
      <c r="E144" s="181"/>
      <c r="F144" s="284"/>
    </row>
    <row r="145" spans="1:6">
      <c r="A145" s="366"/>
      <c r="C145" s="181"/>
      <c r="D145" s="181"/>
      <c r="E145" s="181"/>
      <c r="F145" s="284"/>
    </row>
    <row r="146" spans="1:6">
      <c r="A146" s="366"/>
      <c r="C146" s="181"/>
      <c r="D146" s="181"/>
      <c r="E146" s="181"/>
      <c r="F146" s="284"/>
    </row>
    <row r="147" spans="1:6">
      <c r="A147" s="366"/>
      <c r="C147" s="181"/>
      <c r="D147" s="181"/>
      <c r="E147" s="181"/>
      <c r="F147" s="284"/>
    </row>
    <row r="148" spans="1:6">
      <c r="A148" s="366"/>
      <c r="C148" s="181"/>
      <c r="D148" s="181"/>
      <c r="E148" s="181"/>
      <c r="F148" s="284"/>
    </row>
    <row r="149" spans="1:6">
      <c r="A149" s="366"/>
      <c r="C149" s="181"/>
      <c r="D149" s="181"/>
      <c r="E149" s="181"/>
      <c r="F149" s="284"/>
    </row>
    <row r="150" spans="1:6">
      <c r="A150" s="366"/>
      <c r="C150" s="181"/>
      <c r="D150" s="181"/>
      <c r="E150" s="181"/>
      <c r="F150" s="284"/>
    </row>
    <row r="151" spans="1:6">
      <c r="A151" s="366"/>
      <c r="C151" s="181"/>
      <c r="D151" s="181"/>
      <c r="E151" s="181"/>
      <c r="F151" s="284"/>
    </row>
    <row r="152" spans="1:6">
      <c r="A152" s="366"/>
      <c r="C152" s="181"/>
      <c r="D152" s="181"/>
      <c r="E152" s="181"/>
      <c r="F152" s="284"/>
    </row>
    <row r="153" spans="1:6">
      <c r="A153" s="366"/>
      <c r="C153" s="181"/>
      <c r="D153" s="181"/>
      <c r="E153" s="181"/>
      <c r="F153" s="284"/>
    </row>
    <row r="154" spans="1:6">
      <c r="A154" s="366"/>
      <c r="C154" s="181"/>
      <c r="D154" s="181"/>
      <c r="E154" s="181"/>
      <c r="F154" s="284"/>
    </row>
    <row r="155" spans="1:6">
      <c r="A155" s="366"/>
      <c r="C155" s="181"/>
      <c r="D155" s="181"/>
      <c r="E155" s="181"/>
      <c r="F155" s="284"/>
    </row>
    <row r="156" spans="1:6">
      <c r="A156" s="366"/>
      <c r="C156" s="181"/>
      <c r="D156" s="181"/>
      <c r="E156" s="181"/>
      <c r="F156" s="284"/>
    </row>
    <row r="157" spans="1:6">
      <c r="A157" s="366"/>
      <c r="C157" s="181"/>
      <c r="D157" s="181"/>
      <c r="E157" s="181"/>
      <c r="F157" s="284"/>
    </row>
    <row r="158" spans="1:6">
      <c r="A158" s="366"/>
      <c r="C158" s="181"/>
      <c r="D158" s="181"/>
      <c r="E158" s="181"/>
      <c r="F158" s="284"/>
    </row>
    <row r="159" spans="1:6">
      <c r="A159" s="366"/>
      <c r="C159" s="181"/>
      <c r="D159" s="181"/>
      <c r="E159" s="181"/>
      <c r="F159" s="284"/>
    </row>
    <row r="160" spans="1:6">
      <c r="A160" s="360"/>
      <c r="F160" s="284"/>
    </row>
    <row r="161" spans="1:6">
      <c r="A161" s="360"/>
      <c r="F161" s="284"/>
    </row>
    <row r="162" spans="1:6">
      <c r="A162" s="360"/>
      <c r="F162" s="284"/>
    </row>
    <row r="163" spans="1:6">
      <c r="A163" s="360"/>
      <c r="F163" s="284"/>
    </row>
    <row r="164" spans="1:6">
      <c r="A164" s="360"/>
      <c r="F164" s="284"/>
    </row>
    <row r="165" spans="1:6">
      <c r="A165" s="360"/>
      <c r="F165" s="284"/>
    </row>
    <row r="166" spans="1:6">
      <c r="A166" s="360"/>
      <c r="F166" s="284"/>
    </row>
    <row r="167" spans="1:6">
      <c r="A167" s="360"/>
      <c r="F167" s="284"/>
    </row>
    <row r="168" spans="1:6">
      <c r="A168" s="360"/>
      <c r="F168" s="284"/>
    </row>
    <row r="169" spans="1:6">
      <c r="A169" s="360"/>
      <c r="F169" s="284"/>
    </row>
    <row r="170" spans="1:6">
      <c r="A170" s="360"/>
      <c r="F170" s="284"/>
    </row>
    <row r="171" spans="1:6">
      <c r="A171" s="360"/>
      <c r="F171" s="284"/>
    </row>
    <row r="172" spans="1:6">
      <c r="A172" s="360"/>
      <c r="F172" s="284"/>
    </row>
    <row r="173" spans="1:6">
      <c r="A173" s="360"/>
      <c r="F173" s="284"/>
    </row>
    <row r="174" spans="1:6">
      <c r="A174" s="360"/>
      <c r="F174" s="284"/>
    </row>
    <row r="175" spans="1:6">
      <c r="A175" s="360"/>
      <c r="F175" s="284"/>
    </row>
    <row r="176" spans="1:6">
      <c r="A176" s="360"/>
      <c r="F176" s="284"/>
    </row>
    <row r="177" spans="1:6">
      <c r="A177" s="360"/>
      <c r="F177" s="284"/>
    </row>
    <row r="178" spans="1:6">
      <c r="F178" s="284"/>
    </row>
    <row r="179" spans="1:6">
      <c r="F179" s="284"/>
    </row>
    <row r="180" spans="1:6">
      <c r="F180" s="284"/>
    </row>
    <row r="181" spans="1:6">
      <c r="F181" s="284"/>
    </row>
    <row r="182" spans="1:6">
      <c r="F182" s="284"/>
    </row>
    <row r="183" spans="1:6">
      <c r="F183" s="284"/>
    </row>
    <row r="184" spans="1:6">
      <c r="F184" s="284"/>
    </row>
    <row r="185" spans="1:6">
      <c r="F185" s="284"/>
    </row>
    <row r="186" spans="1:6">
      <c r="F186" s="284"/>
    </row>
    <row r="187" spans="1:6">
      <c r="F187" s="284"/>
    </row>
  </sheetData>
  <mergeCells count="2">
    <mergeCell ref="A2:C2"/>
    <mergeCell ref="B68:E68"/>
  </mergeCells>
  <pageMargins left="0.19685039370078741" right="0.19685039370078741" top="0.35433070866141736" bottom="0.55118110236220474" header="0.31496062992125984" footer="0.31496062992125984"/>
  <pageSetup paperSize="9" scale="59" fitToHeight="0" orientation="portrait" r:id="rId1"/>
  <headerFooter>
    <oddHeader>&amp;R]</oddHeader>
    <oddFooter>&amp;R&amp;F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99"/>
  <sheetViews>
    <sheetView view="pageBreakPreview" zoomScale="60" zoomScaleNormal="100" workbookViewId="0">
      <selection activeCell="O24" sqref="O24"/>
    </sheetView>
  </sheetViews>
  <sheetFormatPr defaultColWidth="9.140625" defaultRowHeight="15.75"/>
  <cols>
    <col min="1" max="1" width="7.140625" style="415" customWidth="1"/>
    <col min="2" max="2" width="18.5703125" style="415" customWidth="1"/>
    <col min="3" max="16384" width="9.140625" style="415"/>
  </cols>
  <sheetData>
    <row r="1" spans="1:58" ht="20.25">
      <c r="A1" s="80" t="s">
        <v>563</v>
      </c>
    </row>
    <row r="2" spans="1:58">
      <c r="A2" s="530" t="str">
        <f>Cover!G8</f>
        <v xml:space="preserve">REFURBISHMENT OF COTTAGE </v>
      </c>
      <c r="B2" s="414"/>
      <c r="C2" s="414"/>
      <c r="D2" s="414"/>
      <c r="E2" s="414"/>
      <c r="F2" s="414"/>
      <c r="G2" s="414"/>
      <c r="H2" s="414"/>
      <c r="I2" s="414"/>
      <c r="J2" s="414"/>
      <c r="K2" s="414"/>
      <c r="L2" s="414"/>
      <c r="M2" s="414"/>
      <c r="N2" s="414"/>
      <c r="O2" s="414"/>
      <c r="P2" s="414"/>
      <c r="Q2" s="414"/>
      <c r="R2" s="414"/>
    </row>
    <row r="3" spans="1:58">
      <c r="A3" s="530" t="str">
        <f>Cover!G10</f>
        <v>OLD FOLD FARM, CARLTON ( nr HEMSLEY)</v>
      </c>
      <c r="B3" s="414"/>
      <c r="C3" s="414"/>
      <c r="D3" s="414"/>
      <c r="E3" s="414"/>
      <c r="F3" s="414"/>
      <c r="G3" s="414"/>
      <c r="H3" s="414"/>
      <c r="I3" s="414"/>
      <c r="J3" s="414"/>
      <c r="K3" s="414"/>
      <c r="L3" s="414"/>
      <c r="M3" s="414"/>
      <c r="N3" s="414"/>
      <c r="O3" s="414"/>
      <c r="P3" s="414"/>
      <c r="Q3" s="414"/>
      <c r="R3" s="414"/>
    </row>
    <row r="4" spans="1:58">
      <c r="A4" s="497"/>
      <c r="B4" s="497"/>
      <c r="C4" s="497"/>
      <c r="D4" s="497"/>
      <c r="E4" s="497"/>
      <c r="F4" s="497"/>
      <c r="G4" s="497"/>
      <c r="H4" s="497"/>
      <c r="I4" s="497"/>
      <c r="J4" s="497"/>
      <c r="K4" s="497"/>
      <c r="L4" s="497"/>
      <c r="M4" s="497"/>
      <c r="N4" s="497"/>
      <c r="O4" s="497"/>
      <c r="P4" s="497"/>
      <c r="Q4" s="497"/>
      <c r="R4" s="497"/>
      <c r="S4" s="498"/>
      <c r="T4" s="498"/>
      <c r="U4" s="498"/>
      <c r="V4" s="498"/>
      <c r="W4" s="498"/>
    </row>
    <row r="5" spans="1:58">
      <c r="A5" s="414"/>
      <c r="B5" s="414"/>
      <c r="C5" s="414"/>
      <c r="D5" s="414"/>
      <c r="E5" s="414"/>
      <c r="F5" s="414"/>
      <c r="G5" s="414"/>
      <c r="H5" s="414"/>
      <c r="I5" s="414"/>
      <c r="J5" s="414"/>
      <c r="K5" s="414"/>
      <c r="L5" s="414"/>
      <c r="M5" s="414"/>
      <c r="N5" s="414"/>
      <c r="O5" s="414"/>
      <c r="P5" s="414"/>
      <c r="Q5" s="414"/>
      <c r="R5" s="414"/>
    </row>
    <row r="6" spans="1:58">
      <c r="A6" s="414"/>
      <c r="B6" s="416" t="s">
        <v>366</v>
      </c>
      <c r="C6" s="416"/>
      <c r="D6" s="416" t="s">
        <v>224</v>
      </c>
      <c r="E6" s="416" t="s">
        <v>367</v>
      </c>
      <c r="F6" s="416" t="s">
        <v>368</v>
      </c>
      <c r="G6" s="416"/>
      <c r="H6" s="416" t="s">
        <v>369</v>
      </c>
      <c r="I6" s="416"/>
      <c r="J6" s="416" t="s">
        <v>370</v>
      </c>
      <c r="K6" s="416"/>
      <c r="L6" s="416" t="s">
        <v>371</v>
      </c>
      <c r="M6" s="417"/>
      <c r="N6" s="417"/>
      <c r="O6" s="417"/>
      <c r="P6" s="417"/>
      <c r="Q6" s="417"/>
      <c r="R6" s="417"/>
    </row>
    <row r="7" spans="1:58">
      <c r="A7" s="414"/>
      <c r="B7" s="416" t="s">
        <v>372</v>
      </c>
      <c r="C7" s="414"/>
      <c r="D7" s="414"/>
      <c r="E7" s="414"/>
      <c r="F7" s="414"/>
      <c r="G7" s="414"/>
      <c r="H7" s="414"/>
      <c r="I7" s="414"/>
      <c r="J7" s="414"/>
      <c r="K7" s="414"/>
      <c r="L7" s="414"/>
      <c r="M7" s="414"/>
      <c r="N7" s="414"/>
      <c r="O7" s="414"/>
      <c r="P7" s="414"/>
      <c r="Q7" s="414"/>
      <c r="R7" s="414"/>
    </row>
    <row r="8" spans="1:58">
      <c r="A8" s="417">
        <v>1</v>
      </c>
      <c r="B8" s="417" t="s">
        <v>373</v>
      </c>
      <c r="C8" s="417"/>
      <c r="D8" s="418">
        <v>4.07</v>
      </c>
      <c r="E8" s="419">
        <v>4.5</v>
      </c>
      <c r="F8" s="419">
        <f>D8*E8</f>
        <v>18.315000000000001</v>
      </c>
      <c r="G8" s="419"/>
      <c r="H8" s="419">
        <f>2*(D8+E8)</f>
        <v>17.14</v>
      </c>
      <c r="I8" s="419"/>
      <c r="J8" s="419">
        <v>2.3199999999999998</v>
      </c>
      <c r="K8" s="419"/>
      <c r="L8" s="419">
        <f>H8*J8</f>
        <v>39.764800000000001</v>
      </c>
      <c r="M8" s="419"/>
      <c r="N8" s="419"/>
      <c r="O8" s="419"/>
      <c r="P8" s="417"/>
      <c r="Q8" s="417"/>
      <c r="R8" s="417"/>
      <c r="S8" s="420"/>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420"/>
      <c r="AX8" s="420"/>
      <c r="AY8" s="420"/>
      <c r="AZ8" s="420"/>
      <c r="BA8" s="420"/>
      <c r="BB8" s="420"/>
      <c r="BC8" s="420"/>
      <c r="BD8" s="420"/>
      <c r="BE8" s="420"/>
      <c r="BF8" s="420"/>
    </row>
    <row r="9" spans="1:58">
      <c r="A9" s="417">
        <v>2</v>
      </c>
      <c r="B9" s="417" t="s">
        <v>374</v>
      </c>
      <c r="C9" s="417"/>
      <c r="D9" s="419">
        <v>4</v>
      </c>
      <c r="E9" s="419">
        <v>3.92</v>
      </c>
      <c r="F9" s="419">
        <f>D9*E9</f>
        <v>15.68</v>
      </c>
      <c r="G9" s="419"/>
      <c r="H9" s="419">
        <f>2*(D9+E9)</f>
        <v>15.84</v>
      </c>
      <c r="I9" s="419"/>
      <c r="J9" s="419">
        <v>1.96</v>
      </c>
      <c r="K9" s="419"/>
      <c r="L9" s="419">
        <f>H9*J9</f>
        <v>31.046399999999998</v>
      </c>
      <c r="M9" s="419"/>
      <c r="N9" s="419"/>
      <c r="O9" s="419"/>
      <c r="P9" s="417"/>
      <c r="Q9" s="417"/>
      <c r="R9" s="417"/>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0"/>
      <c r="AW9" s="420"/>
      <c r="AX9" s="420"/>
      <c r="AY9" s="420"/>
      <c r="AZ9" s="420"/>
      <c r="BA9" s="420"/>
      <c r="BB9" s="420"/>
      <c r="BC9" s="420"/>
      <c r="BD9" s="420"/>
      <c r="BE9" s="420"/>
      <c r="BF9" s="420"/>
    </row>
    <row r="10" spans="1:58">
      <c r="A10" s="417">
        <v>3</v>
      </c>
      <c r="B10" s="417" t="s">
        <v>375</v>
      </c>
      <c r="C10" s="417"/>
      <c r="D10" s="419">
        <v>2.4</v>
      </c>
      <c r="E10" s="419">
        <v>3.92</v>
      </c>
      <c r="F10" s="419">
        <f>D10*E10</f>
        <v>9.4079999999999995</v>
      </c>
      <c r="G10" s="419">
        <f>SUM(F8:F10)</f>
        <v>43.403000000000006</v>
      </c>
      <c r="H10" s="419">
        <f>2*(D10+E10)</f>
        <v>12.64</v>
      </c>
      <c r="I10" s="419"/>
      <c r="J10" s="419">
        <v>2.2000000000000002</v>
      </c>
      <c r="K10" s="419"/>
      <c r="L10" s="419">
        <f>H10*J10</f>
        <v>27.808000000000003</v>
      </c>
      <c r="M10" s="419"/>
      <c r="N10" s="419"/>
      <c r="O10" s="419"/>
      <c r="P10" s="417">
        <v>1.7</v>
      </c>
      <c r="Q10" s="417"/>
      <c r="R10" s="417"/>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0"/>
      <c r="AT10" s="420"/>
      <c r="AU10" s="420"/>
      <c r="AV10" s="420"/>
      <c r="AW10" s="420"/>
      <c r="AX10" s="420"/>
      <c r="AY10" s="420"/>
      <c r="AZ10" s="420"/>
      <c r="BA10" s="420"/>
      <c r="BB10" s="420"/>
      <c r="BC10" s="420"/>
      <c r="BD10" s="420"/>
      <c r="BE10" s="420"/>
      <c r="BF10" s="420"/>
    </row>
    <row r="11" spans="1:58">
      <c r="A11" s="417">
        <v>4</v>
      </c>
      <c r="B11" s="417" t="s">
        <v>376</v>
      </c>
      <c r="C11" s="417"/>
      <c r="D11" s="419">
        <v>2.39</v>
      </c>
      <c r="E11" s="419">
        <v>1.92</v>
      </c>
      <c r="F11" s="419">
        <f>D11*E11</f>
        <v>4.5888</v>
      </c>
      <c r="G11" s="419"/>
      <c r="H11" s="419">
        <f>2*(D11+E11)</f>
        <v>8.620000000000001</v>
      </c>
      <c r="I11" s="419"/>
      <c r="J11" s="419">
        <f>P12</f>
        <v>1.85</v>
      </c>
      <c r="K11" s="419"/>
      <c r="L11" s="419">
        <f>H11*J11</f>
        <v>15.947000000000003</v>
      </c>
      <c r="M11" s="419"/>
      <c r="N11" s="419"/>
      <c r="O11" s="419"/>
      <c r="P11" s="417">
        <v>2</v>
      </c>
      <c r="Q11" s="417"/>
      <c r="R11" s="417"/>
      <c r="S11" s="420"/>
      <c r="T11" s="420"/>
      <c r="U11" s="420"/>
      <c r="V11" s="420"/>
      <c r="W11" s="420"/>
      <c r="X11" s="420"/>
      <c r="Y11" s="420"/>
      <c r="Z11" s="420"/>
      <c r="AA11" s="420"/>
      <c r="AB11" s="420"/>
      <c r="AC11" s="420"/>
      <c r="AD11" s="420"/>
      <c r="AE11" s="420"/>
      <c r="AF11" s="420"/>
      <c r="AG11" s="420"/>
      <c r="AH11" s="420"/>
      <c r="AI11" s="420"/>
      <c r="AJ11" s="420"/>
      <c r="AK11" s="420"/>
      <c r="AL11" s="420"/>
      <c r="AM11" s="420"/>
      <c r="AN11" s="420"/>
      <c r="AO11" s="420"/>
      <c r="AP11" s="420"/>
      <c r="AQ11" s="420"/>
      <c r="AR11" s="420"/>
      <c r="AS11" s="420"/>
      <c r="AT11" s="420"/>
      <c r="AU11" s="420"/>
      <c r="AV11" s="420"/>
      <c r="AW11" s="420"/>
      <c r="AX11" s="420"/>
      <c r="AY11" s="420"/>
      <c r="AZ11" s="420"/>
      <c r="BA11" s="420"/>
      <c r="BB11" s="420"/>
      <c r="BC11" s="420"/>
      <c r="BD11" s="420"/>
      <c r="BE11" s="420"/>
      <c r="BF11" s="420"/>
    </row>
    <row r="12" spans="1:58">
      <c r="A12" s="417">
        <v>5</v>
      </c>
      <c r="B12" s="417" t="s">
        <v>220</v>
      </c>
      <c r="C12" s="417"/>
      <c r="D12" s="419">
        <v>0.85</v>
      </c>
      <c r="E12" s="419">
        <v>1.8</v>
      </c>
      <c r="F12" s="419">
        <f>D12*E12</f>
        <v>1.53</v>
      </c>
      <c r="G12" s="419"/>
      <c r="H12" s="419">
        <f>2*(D12+E12)</f>
        <v>5.3</v>
      </c>
      <c r="I12" s="419"/>
      <c r="J12" s="419">
        <f>P12</f>
        <v>1.85</v>
      </c>
      <c r="K12" s="419"/>
      <c r="L12" s="419">
        <f>H12*J12</f>
        <v>9.8049999999999997</v>
      </c>
      <c r="M12" s="419"/>
      <c r="N12" s="419"/>
      <c r="O12" s="419"/>
      <c r="P12" s="417">
        <f>(P10+P11)/2</f>
        <v>1.85</v>
      </c>
      <c r="Q12" s="417"/>
      <c r="R12" s="417"/>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0"/>
      <c r="AW12" s="420"/>
      <c r="AX12" s="420"/>
      <c r="AY12" s="420"/>
      <c r="AZ12" s="420"/>
      <c r="BA12" s="420"/>
      <c r="BB12" s="420"/>
      <c r="BC12" s="420"/>
      <c r="BD12" s="420"/>
      <c r="BE12" s="420"/>
      <c r="BF12" s="420"/>
    </row>
    <row r="13" spans="1:58">
      <c r="A13" s="417"/>
      <c r="B13" s="417"/>
      <c r="C13" s="417"/>
      <c r="D13" s="419"/>
      <c r="E13" s="419"/>
      <c r="F13" s="419"/>
      <c r="G13" s="419"/>
      <c r="H13" s="419"/>
      <c r="I13" s="419"/>
      <c r="J13" s="419"/>
      <c r="K13" s="419"/>
      <c r="L13" s="419"/>
      <c r="M13" s="419"/>
      <c r="N13" s="419"/>
      <c r="O13" s="419"/>
      <c r="P13" s="417"/>
      <c r="Q13" s="417"/>
      <c r="R13" s="417"/>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0"/>
      <c r="AT13" s="420"/>
      <c r="AU13" s="420"/>
      <c r="AV13" s="420"/>
      <c r="AW13" s="420"/>
      <c r="AX13" s="420"/>
      <c r="AY13" s="420"/>
      <c r="AZ13" s="420"/>
      <c r="BA13" s="420"/>
      <c r="BB13" s="420"/>
      <c r="BC13" s="420"/>
      <c r="BD13" s="420"/>
      <c r="BE13" s="420"/>
      <c r="BF13" s="420"/>
    </row>
    <row r="14" spans="1:58">
      <c r="A14" s="417"/>
      <c r="B14" s="414" t="s">
        <v>377</v>
      </c>
      <c r="C14" s="414"/>
      <c r="D14" s="421"/>
      <c r="E14" s="421"/>
      <c r="F14" s="421">
        <f>SUM(F8:F12)</f>
        <v>49.521800000000006</v>
      </c>
      <c r="G14" s="421"/>
      <c r="H14" s="421">
        <f>SUM(H8:H12)</f>
        <v>59.540000000000006</v>
      </c>
      <c r="I14" s="421"/>
      <c r="J14" s="421"/>
      <c r="K14" s="421"/>
      <c r="L14" s="421">
        <f>SUM(L8:L12)</f>
        <v>124.37120000000002</v>
      </c>
      <c r="M14" s="419"/>
      <c r="N14" s="419"/>
      <c r="O14" s="419"/>
      <c r="P14" s="417"/>
      <c r="Q14" s="417"/>
      <c r="R14" s="417"/>
      <c r="S14" s="420"/>
      <c r="T14" s="420"/>
      <c r="U14" s="420"/>
      <c r="V14" s="420"/>
      <c r="W14" s="420"/>
      <c r="X14" s="420"/>
      <c r="Y14" s="420"/>
      <c r="Z14" s="420"/>
      <c r="AA14" s="420"/>
      <c r="AB14" s="420"/>
      <c r="AC14" s="420"/>
      <c r="AD14" s="420"/>
      <c r="AE14" s="420"/>
      <c r="AF14" s="420"/>
      <c r="AG14" s="420"/>
      <c r="AH14" s="420"/>
      <c r="AI14" s="420"/>
      <c r="AJ14" s="420"/>
      <c r="AK14" s="420"/>
      <c r="AL14" s="420"/>
      <c r="AM14" s="420"/>
      <c r="AN14" s="420"/>
      <c r="AO14" s="420"/>
      <c r="AP14" s="420"/>
      <c r="AQ14" s="420"/>
      <c r="AR14" s="420"/>
      <c r="AS14" s="420"/>
      <c r="AT14" s="420"/>
      <c r="AU14" s="420"/>
      <c r="AV14" s="420"/>
      <c r="AW14" s="420"/>
      <c r="AX14" s="420"/>
      <c r="AY14" s="420"/>
      <c r="AZ14" s="420"/>
      <c r="BA14" s="420"/>
      <c r="BB14" s="420"/>
      <c r="BC14" s="420"/>
      <c r="BD14" s="420"/>
      <c r="BE14" s="420"/>
      <c r="BF14" s="420"/>
    </row>
    <row r="15" spans="1:58">
      <c r="A15" s="417"/>
      <c r="B15" s="417"/>
      <c r="C15" s="417"/>
      <c r="D15" s="419"/>
      <c r="E15" s="419"/>
      <c r="F15" s="419"/>
      <c r="G15" s="419"/>
      <c r="H15" s="419"/>
      <c r="I15" s="419"/>
      <c r="J15" s="419"/>
      <c r="K15" s="419"/>
      <c r="L15" s="419"/>
      <c r="M15" s="419"/>
      <c r="N15" s="419"/>
      <c r="O15" s="419"/>
      <c r="P15" s="417"/>
      <c r="Q15" s="417"/>
      <c r="R15" s="417"/>
      <c r="S15" s="420"/>
      <c r="T15" s="420"/>
      <c r="U15" s="420"/>
      <c r="V15" s="420"/>
      <c r="W15" s="420"/>
      <c r="X15" s="420"/>
      <c r="Y15" s="420"/>
      <c r="Z15" s="420"/>
      <c r="AA15" s="420"/>
      <c r="AB15" s="420"/>
      <c r="AC15" s="420"/>
      <c r="AD15" s="420"/>
      <c r="AE15" s="420"/>
      <c r="AF15" s="420"/>
      <c r="AG15" s="420"/>
      <c r="AH15" s="420"/>
      <c r="AI15" s="420"/>
      <c r="AJ15" s="420"/>
      <c r="AK15" s="420"/>
      <c r="AL15" s="420"/>
      <c r="AM15" s="420"/>
      <c r="AN15" s="420"/>
      <c r="AO15" s="420"/>
      <c r="AP15" s="420"/>
      <c r="AQ15" s="420"/>
      <c r="AR15" s="420"/>
      <c r="AS15" s="420"/>
      <c r="AT15" s="420"/>
      <c r="AU15" s="420"/>
      <c r="AV15" s="420"/>
      <c r="AW15" s="420"/>
      <c r="AX15" s="420"/>
      <c r="AY15" s="420"/>
      <c r="AZ15" s="420"/>
      <c r="BA15" s="420"/>
      <c r="BB15" s="420"/>
      <c r="BC15" s="420"/>
      <c r="BD15" s="420"/>
      <c r="BE15" s="420"/>
      <c r="BF15" s="420"/>
    </row>
    <row r="16" spans="1:58">
      <c r="A16" s="417"/>
      <c r="B16" s="417" t="s">
        <v>520</v>
      </c>
      <c r="C16" s="417"/>
      <c r="D16" s="419">
        <v>4.8</v>
      </c>
      <c r="E16" s="419">
        <v>3.71</v>
      </c>
      <c r="F16" s="419"/>
      <c r="G16" s="419"/>
      <c r="H16" s="419">
        <f>2*(D16+E16)</f>
        <v>17.02</v>
      </c>
      <c r="I16" s="419"/>
      <c r="J16" s="419"/>
      <c r="K16" s="419"/>
      <c r="L16" s="419">
        <f>D16*E16</f>
        <v>17.808</v>
      </c>
      <c r="M16" s="419"/>
      <c r="N16" s="419"/>
      <c r="O16" s="419"/>
      <c r="P16" s="417"/>
      <c r="Q16" s="417"/>
      <c r="R16" s="417"/>
      <c r="S16" s="420"/>
      <c r="T16" s="420"/>
      <c r="U16" s="420"/>
      <c r="V16" s="420"/>
      <c r="W16" s="420"/>
      <c r="X16" s="420"/>
      <c r="Y16" s="420"/>
      <c r="Z16" s="420"/>
      <c r="AA16" s="420"/>
      <c r="AB16" s="420"/>
      <c r="AC16" s="420"/>
      <c r="AD16" s="420"/>
      <c r="AE16" s="420"/>
      <c r="AF16" s="420"/>
      <c r="AG16" s="420"/>
      <c r="AH16" s="420"/>
      <c r="AI16" s="420"/>
      <c r="AJ16" s="420"/>
      <c r="AK16" s="420"/>
      <c r="AL16" s="420"/>
      <c r="AM16" s="420"/>
      <c r="AN16" s="420"/>
      <c r="AO16" s="420"/>
      <c r="AP16" s="420"/>
      <c r="AQ16" s="420"/>
      <c r="AR16" s="420"/>
      <c r="AS16" s="420"/>
      <c r="AT16" s="420"/>
      <c r="AU16" s="420"/>
      <c r="AV16" s="420"/>
      <c r="AW16" s="420"/>
      <c r="AX16" s="420"/>
      <c r="AY16" s="420"/>
      <c r="AZ16" s="420"/>
      <c r="BA16" s="420"/>
      <c r="BB16" s="420"/>
      <c r="BC16" s="420"/>
      <c r="BD16" s="420"/>
      <c r="BE16" s="420"/>
      <c r="BF16" s="420"/>
    </row>
    <row r="17" spans="1:58">
      <c r="A17" s="417"/>
      <c r="B17" s="417"/>
      <c r="C17" s="417"/>
      <c r="D17" s="419"/>
      <c r="E17" s="419"/>
      <c r="F17" s="419"/>
      <c r="G17" s="419"/>
      <c r="H17" s="419"/>
      <c r="I17" s="419"/>
      <c r="J17" s="419"/>
      <c r="K17" s="419"/>
      <c r="L17" s="419"/>
      <c r="M17" s="419"/>
      <c r="N17" s="419"/>
      <c r="O17" s="419"/>
      <c r="P17" s="417"/>
      <c r="Q17" s="417"/>
      <c r="R17" s="417"/>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420"/>
      <c r="AP17" s="420"/>
      <c r="AQ17" s="420"/>
      <c r="AR17" s="420"/>
      <c r="AS17" s="420"/>
      <c r="AT17" s="420"/>
      <c r="AU17" s="420"/>
      <c r="AV17" s="420"/>
      <c r="AW17" s="420"/>
      <c r="AX17" s="420"/>
      <c r="AY17" s="420"/>
      <c r="AZ17" s="420"/>
      <c r="BA17" s="420"/>
      <c r="BB17" s="420"/>
      <c r="BC17" s="420"/>
      <c r="BD17" s="420"/>
      <c r="BE17" s="420"/>
      <c r="BF17" s="420"/>
    </row>
    <row r="18" spans="1:58">
      <c r="A18" s="417"/>
      <c r="B18" s="417"/>
      <c r="C18" s="417"/>
      <c r="D18" s="419"/>
      <c r="E18" s="419"/>
      <c r="F18" s="419"/>
      <c r="G18" s="419"/>
      <c r="H18" s="419"/>
      <c r="I18" s="419"/>
      <c r="J18" s="419"/>
      <c r="K18" s="419"/>
      <c r="L18" s="419"/>
      <c r="M18" s="419"/>
      <c r="N18" s="419"/>
      <c r="O18" s="419"/>
      <c r="P18" s="417"/>
      <c r="Q18" s="417"/>
      <c r="R18" s="417"/>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0"/>
      <c r="BE18" s="420"/>
      <c r="BF18" s="420"/>
    </row>
    <row r="19" spans="1:58">
      <c r="A19" s="417"/>
      <c r="B19" s="417"/>
      <c r="C19" s="417"/>
      <c r="D19" s="419"/>
      <c r="E19" s="419"/>
      <c r="F19" s="419"/>
      <c r="G19" s="419"/>
      <c r="H19" s="419"/>
      <c r="I19" s="419"/>
      <c r="J19" s="419"/>
      <c r="K19" s="419"/>
      <c r="L19" s="419"/>
      <c r="M19" s="419"/>
      <c r="N19" s="419"/>
      <c r="O19" s="419"/>
      <c r="P19" s="417"/>
      <c r="Q19" s="417"/>
      <c r="R19" s="417"/>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20"/>
      <c r="AQ19" s="420"/>
      <c r="AR19" s="420"/>
      <c r="AS19" s="420"/>
      <c r="AT19" s="420"/>
      <c r="AU19" s="420"/>
      <c r="AV19" s="420"/>
      <c r="AW19" s="420"/>
      <c r="AX19" s="420"/>
      <c r="AY19" s="420"/>
      <c r="AZ19" s="420"/>
      <c r="BA19" s="420"/>
      <c r="BB19" s="420"/>
      <c r="BC19" s="420"/>
      <c r="BD19" s="420"/>
      <c r="BE19" s="420"/>
      <c r="BF19" s="420"/>
    </row>
    <row r="20" spans="1:58">
      <c r="A20" s="417"/>
      <c r="B20" s="416" t="s">
        <v>366</v>
      </c>
      <c r="C20" s="416"/>
      <c r="D20" s="416" t="s">
        <v>224</v>
      </c>
      <c r="E20" s="416" t="s">
        <v>367</v>
      </c>
      <c r="F20" s="416" t="s">
        <v>368</v>
      </c>
      <c r="G20" s="416"/>
      <c r="H20" s="416" t="s">
        <v>369</v>
      </c>
      <c r="I20" s="416"/>
      <c r="J20" s="416" t="s">
        <v>370</v>
      </c>
      <c r="K20" s="416"/>
      <c r="L20" s="416" t="s">
        <v>371</v>
      </c>
      <c r="M20" s="419"/>
      <c r="N20" s="419"/>
      <c r="O20" s="419" t="s">
        <v>423</v>
      </c>
      <c r="P20" s="417"/>
      <c r="Q20" s="417"/>
      <c r="R20" s="417"/>
      <c r="S20" s="417"/>
      <c r="T20" s="417" t="s">
        <v>425</v>
      </c>
      <c r="U20" s="417"/>
      <c r="V20" s="417"/>
      <c r="W20" s="417"/>
      <c r="X20" s="417"/>
      <c r="Y20" s="420"/>
      <c r="Z20" s="420"/>
      <c r="AA20" s="420"/>
      <c r="AB20" s="420"/>
      <c r="AC20" s="420"/>
      <c r="AD20" s="420"/>
      <c r="AE20" s="420"/>
      <c r="AF20" s="420"/>
      <c r="AG20" s="420"/>
      <c r="AH20" s="420"/>
      <c r="AI20" s="420"/>
      <c r="AJ20" s="420"/>
      <c r="AK20" s="420"/>
      <c r="AL20" s="420"/>
      <c r="AM20" s="420"/>
      <c r="AN20" s="420"/>
      <c r="AO20" s="420"/>
      <c r="AP20" s="420"/>
      <c r="AQ20" s="420"/>
      <c r="AR20" s="420"/>
      <c r="AS20" s="420"/>
      <c r="AT20" s="420"/>
      <c r="AU20" s="420"/>
      <c r="AV20" s="420"/>
      <c r="AW20" s="420"/>
      <c r="AX20" s="420"/>
      <c r="AY20" s="420"/>
      <c r="AZ20" s="420"/>
      <c r="BA20" s="420"/>
      <c r="BB20" s="420"/>
      <c r="BC20" s="420"/>
      <c r="BD20" s="420"/>
      <c r="BE20" s="420"/>
      <c r="BF20" s="420"/>
    </row>
    <row r="21" spans="1:58">
      <c r="A21" s="417"/>
      <c r="B21" s="416" t="s">
        <v>39</v>
      </c>
      <c r="C21" s="414"/>
      <c r="D21" s="414"/>
      <c r="E21" s="414"/>
      <c r="F21" s="414"/>
      <c r="G21" s="414"/>
      <c r="H21" s="414"/>
      <c r="I21" s="414"/>
      <c r="J21" s="414"/>
      <c r="K21" s="414"/>
      <c r="L21" s="414"/>
      <c r="M21" s="417"/>
      <c r="N21" s="417"/>
      <c r="O21" s="417"/>
      <c r="P21" s="417"/>
      <c r="Q21" s="417"/>
      <c r="R21" s="417"/>
      <c r="S21" s="417"/>
      <c r="T21" s="417"/>
      <c r="U21" s="417"/>
      <c r="V21" s="417"/>
      <c r="W21" s="417"/>
      <c r="X21" s="417"/>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row>
    <row r="22" spans="1:58">
      <c r="A22" s="417"/>
      <c r="B22" s="417" t="s">
        <v>378</v>
      </c>
      <c r="C22" s="417"/>
      <c r="D22" s="419">
        <v>4</v>
      </c>
      <c r="E22" s="419">
        <v>4.21</v>
      </c>
      <c r="F22" s="419">
        <f>D22*E22</f>
        <v>16.84</v>
      </c>
      <c r="G22" s="419"/>
      <c r="H22" s="419">
        <f>2*(D22+E22)</f>
        <v>16.420000000000002</v>
      </c>
      <c r="I22" s="419"/>
      <c r="J22" s="419">
        <v>2.31</v>
      </c>
      <c r="K22" s="419"/>
      <c r="L22" s="419">
        <f>H22*J22</f>
        <v>37.930200000000006</v>
      </c>
      <c r="M22" s="417"/>
      <c r="N22" s="417"/>
      <c r="O22" s="419">
        <v>1.4</v>
      </c>
      <c r="P22" s="417"/>
      <c r="Q22" s="417">
        <f>H22*O22</f>
        <v>22.988</v>
      </c>
      <c r="R22" s="417"/>
      <c r="S22" s="499">
        <v>2</v>
      </c>
      <c r="T22" s="499">
        <v>11</v>
      </c>
      <c r="U22" s="499">
        <v>1.5</v>
      </c>
      <c r="V22" s="499"/>
      <c r="W22" s="499">
        <f>S22*T22*U22</f>
        <v>33</v>
      </c>
      <c r="X22" s="417"/>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row>
    <row r="23" spans="1:58">
      <c r="A23" s="417"/>
      <c r="B23" s="417" t="s">
        <v>379</v>
      </c>
      <c r="C23" s="417"/>
      <c r="D23" s="419">
        <v>4.07</v>
      </c>
      <c r="E23" s="419">
        <v>4.5</v>
      </c>
      <c r="F23" s="419">
        <f>D23*E23</f>
        <v>18.315000000000001</v>
      </c>
      <c r="G23" s="419"/>
      <c r="H23" s="419">
        <f>2*(D23+E23)</f>
        <v>17.14</v>
      </c>
      <c r="I23" s="419"/>
      <c r="J23" s="419">
        <v>2.0699999999999998</v>
      </c>
      <c r="K23" s="419"/>
      <c r="L23" s="419">
        <f>H23*J23</f>
        <v>35.479799999999997</v>
      </c>
      <c r="M23" s="417"/>
      <c r="N23" s="417"/>
      <c r="O23" s="419">
        <v>1.4</v>
      </c>
      <c r="P23" s="417"/>
      <c r="Q23" s="417">
        <f>H23*O23</f>
        <v>23.995999999999999</v>
      </c>
      <c r="R23" s="417"/>
      <c r="S23" s="499"/>
      <c r="T23" s="499"/>
      <c r="U23" s="499"/>
      <c r="V23" s="499"/>
      <c r="W23" s="499"/>
      <c r="X23" s="417"/>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row>
    <row r="24" spans="1:58">
      <c r="A24" s="417"/>
      <c r="B24" s="417" t="s">
        <v>380</v>
      </c>
      <c r="C24" s="417"/>
      <c r="D24" s="419">
        <v>2.4</v>
      </c>
      <c r="E24" s="419">
        <v>4.21</v>
      </c>
      <c r="F24" s="419">
        <f>D24*E24</f>
        <v>10.103999999999999</v>
      </c>
      <c r="G24" s="419"/>
      <c r="H24" s="419">
        <f>2*(D24+E24)</f>
        <v>13.219999999999999</v>
      </c>
      <c r="I24" s="419"/>
      <c r="J24" s="419">
        <v>2.1</v>
      </c>
      <c r="K24" s="419"/>
      <c r="L24" s="419">
        <f>H24*J24</f>
        <v>27.762</v>
      </c>
      <c r="M24" s="417"/>
      <c r="N24" s="417"/>
      <c r="O24" s="419">
        <v>1.4</v>
      </c>
      <c r="P24" s="417"/>
      <c r="Q24" s="417">
        <f>H24*O24</f>
        <v>18.507999999999996</v>
      </c>
      <c r="R24" s="417"/>
      <c r="S24" s="499"/>
      <c r="T24" s="499"/>
      <c r="U24" s="499"/>
      <c r="V24" s="499"/>
      <c r="W24" s="499"/>
      <c r="X24" s="417"/>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row>
    <row r="25" spans="1:58">
      <c r="A25" s="417"/>
      <c r="B25" s="417"/>
      <c r="C25" s="417"/>
      <c r="D25" s="419"/>
      <c r="E25" s="419"/>
      <c r="F25" s="419"/>
      <c r="G25" s="419"/>
      <c r="H25" s="419"/>
      <c r="I25" s="419"/>
      <c r="J25" s="419"/>
      <c r="K25" s="419"/>
      <c r="L25" s="419"/>
      <c r="M25" s="417"/>
      <c r="N25" s="417">
        <v>2</v>
      </c>
      <c r="O25" s="417">
        <v>4</v>
      </c>
      <c r="P25" s="417">
        <v>0.6</v>
      </c>
      <c r="Q25" s="417">
        <f>N25*O25*P25</f>
        <v>4.8</v>
      </c>
      <c r="R25" s="417"/>
      <c r="S25" s="499"/>
      <c r="T25" s="499" t="s">
        <v>426</v>
      </c>
      <c r="U25" s="499"/>
      <c r="V25" s="499"/>
      <c r="W25" s="499"/>
      <c r="X25" s="417"/>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420"/>
      <c r="BC25" s="420"/>
      <c r="BD25" s="420"/>
      <c r="BE25" s="420"/>
      <c r="BF25" s="420"/>
    </row>
    <row r="26" spans="1:58">
      <c r="A26" s="417"/>
      <c r="B26" s="417" t="s">
        <v>523</v>
      </c>
      <c r="C26" s="417"/>
      <c r="D26" s="419"/>
      <c r="E26" s="419"/>
      <c r="F26" s="419"/>
      <c r="G26" s="500">
        <v>-2</v>
      </c>
      <c r="H26" s="419"/>
      <c r="I26" s="419"/>
      <c r="J26" s="419"/>
      <c r="K26" s="419"/>
      <c r="L26" s="419"/>
      <c r="M26" s="417"/>
      <c r="N26" s="417"/>
      <c r="O26" s="417"/>
      <c r="P26" s="417"/>
      <c r="Q26" s="417"/>
      <c r="R26" s="417"/>
      <c r="S26" s="499"/>
      <c r="T26" s="499"/>
      <c r="U26" s="499"/>
      <c r="V26" s="499"/>
      <c r="W26" s="499"/>
      <c r="X26" s="417"/>
      <c r="Y26" s="420"/>
      <c r="Z26" s="420"/>
      <c r="AA26" s="420"/>
      <c r="AB26" s="420"/>
      <c r="AC26" s="420"/>
      <c r="AD26" s="420"/>
      <c r="AE26" s="420"/>
      <c r="AF26" s="420"/>
      <c r="AG26" s="420"/>
      <c r="AH26" s="420"/>
      <c r="AI26" s="420"/>
      <c r="AJ26" s="420"/>
      <c r="AK26" s="420"/>
      <c r="AL26" s="420"/>
      <c r="AM26" s="420"/>
      <c r="AN26" s="420"/>
      <c r="AO26" s="420"/>
      <c r="AP26" s="420"/>
      <c r="AQ26" s="420"/>
      <c r="AR26" s="420"/>
      <c r="AS26" s="420"/>
      <c r="AT26" s="420"/>
      <c r="AU26" s="420"/>
      <c r="AV26" s="420"/>
      <c r="AW26" s="420"/>
      <c r="AX26" s="420"/>
      <c r="AY26" s="420"/>
      <c r="AZ26" s="420"/>
      <c r="BA26" s="420"/>
      <c r="BB26" s="420"/>
      <c r="BC26" s="420"/>
      <c r="BD26" s="420"/>
      <c r="BE26" s="420"/>
      <c r="BF26" s="420"/>
    </row>
    <row r="27" spans="1:58">
      <c r="A27" s="417"/>
      <c r="B27" s="417" t="s">
        <v>524</v>
      </c>
      <c r="C27" s="417"/>
      <c r="D27" s="419"/>
      <c r="E27" s="419"/>
      <c r="F27" s="419"/>
      <c r="G27" s="500">
        <f>-(1.9*1.6)</f>
        <v>-3.04</v>
      </c>
      <c r="H27" s="419"/>
      <c r="I27" s="419"/>
      <c r="J27" s="419"/>
      <c r="K27" s="419"/>
      <c r="L27" s="419"/>
      <c r="M27" s="417"/>
      <c r="N27" s="417"/>
      <c r="O27" s="417"/>
      <c r="P27" s="417"/>
      <c r="Q27" s="417"/>
      <c r="R27" s="417"/>
      <c r="S27" s="499" t="s">
        <v>440</v>
      </c>
      <c r="T27" s="499">
        <v>11</v>
      </c>
      <c r="U27" s="499">
        <v>3.5</v>
      </c>
      <c r="V27" s="499"/>
      <c r="W27" s="499">
        <f>T27*U27</f>
        <v>38.5</v>
      </c>
      <c r="X27" s="417"/>
      <c r="Y27" s="420"/>
      <c r="Z27" s="420"/>
      <c r="AA27" s="420"/>
      <c r="AB27" s="420"/>
      <c r="AC27" s="420"/>
      <c r="AD27" s="420"/>
      <c r="AE27" s="420"/>
      <c r="AF27" s="420"/>
      <c r="AG27" s="420"/>
      <c r="AH27" s="420"/>
      <c r="AI27" s="420"/>
      <c r="AJ27" s="420"/>
      <c r="AK27" s="420"/>
      <c r="AL27" s="420"/>
      <c r="AM27" s="420"/>
      <c r="AN27" s="420"/>
      <c r="AO27" s="420"/>
      <c r="AP27" s="420"/>
      <c r="AQ27" s="420"/>
      <c r="AR27" s="420"/>
      <c r="AS27" s="420"/>
      <c r="AT27" s="420"/>
      <c r="AU27" s="420"/>
      <c r="AV27" s="420"/>
      <c r="AW27" s="420"/>
      <c r="AX27" s="420"/>
      <c r="AY27" s="420"/>
      <c r="AZ27" s="420"/>
      <c r="BA27" s="420"/>
      <c r="BB27" s="420"/>
      <c r="BC27" s="420"/>
      <c r="BD27" s="420"/>
      <c r="BE27" s="420"/>
      <c r="BF27" s="420"/>
    </row>
    <row r="28" spans="1:58">
      <c r="A28" s="417"/>
      <c r="B28" s="414" t="s">
        <v>377</v>
      </c>
      <c r="C28" s="414"/>
      <c r="D28" s="421"/>
      <c r="E28" s="421"/>
      <c r="F28" s="421">
        <f>SUM(F22:F26)</f>
        <v>45.259</v>
      </c>
      <c r="G28" s="421"/>
      <c r="H28" s="421">
        <f>SUM(H22:H26)</f>
        <v>46.78</v>
      </c>
      <c r="I28" s="421"/>
      <c r="J28" s="421"/>
      <c r="K28" s="421"/>
      <c r="L28" s="421">
        <f>SUM(L22:L26)</f>
        <v>101.172</v>
      </c>
      <c r="M28" s="437"/>
      <c r="N28" s="437"/>
      <c r="O28" s="437"/>
      <c r="P28" s="437"/>
      <c r="Q28" s="438">
        <f>SUM(Q22:Q27)</f>
        <v>70.291999999999987</v>
      </c>
      <c r="R28" s="417"/>
      <c r="S28" s="499"/>
      <c r="T28" s="499"/>
      <c r="U28" s="499"/>
      <c r="V28" s="499"/>
      <c r="W28" s="499"/>
      <c r="X28" s="417"/>
      <c r="Y28" s="420"/>
      <c r="Z28" s="420"/>
      <c r="AA28" s="420"/>
      <c r="AB28" s="420"/>
      <c r="AC28" s="420"/>
      <c r="AD28" s="420"/>
      <c r="AE28" s="420"/>
      <c r="AF28" s="420"/>
      <c r="AG28" s="420"/>
      <c r="AH28" s="420"/>
      <c r="AI28" s="420"/>
      <c r="AJ28" s="420"/>
      <c r="AK28" s="420"/>
      <c r="AL28" s="420"/>
      <c r="AM28" s="420"/>
      <c r="AN28" s="420"/>
      <c r="AO28" s="420"/>
      <c r="AP28" s="420"/>
      <c r="AQ28" s="420"/>
      <c r="AR28" s="420"/>
      <c r="AS28" s="420"/>
      <c r="AT28" s="420"/>
      <c r="AU28" s="420"/>
      <c r="AV28" s="420"/>
      <c r="AW28" s="420"/>
      <c r="AX28" s="420"/>
      <c r="AY28" s="420"/>
      <c r="AZ28" s="420"/>
      <c r="BA28" s="420"/>
      <c r="BB28" s="420"/>
      <c r="BC28" s="420"/>
      <c r="BD28" s="420"/>
      <c r="BE28" s="420"/>
      <c r="BF28" s="420"/>
    </row>
    <row r="29" spans="1:58">
      <c r="A29" s="417"/>
      <c r="B29" s="417"/>
      <c r="C29" s="417"/>
      <c r="D29" s="417"/>
      <c r="E29" s="417"/>
      <c r="F29" s="417"/>
      <c r="G29" s="417"/>
      <c r="H29" s="417"/>
      <c r="I29" s="417"/>
      <c r="J29" s="417"/>
      <c r="K29" s="417"/>
      <c r="L29" s="417"/>
      <c r="M29" s="417"/>
      <c r="N29" s="417"/>
      <c r="O29" s="417"/>
      <c r="P29" s="417"/>
      <c r="Q29" s="417"/>
      <c r="R29" s="417"/>
      <c r="S29" s="499" t="s">
        <v>441</v>
      </c>
      <c r="T29" s="499"/>
      <c r="U29" s="499"/>
      <c r="V29" s="499"/>
      <c r="W29" s="499">
        <f>F11</f>
        <v>4.5888</v>
      </c>
      <c r="X29" s="417"/>
      <c r="Y29" s="420"/>
      <c r="Z29" s="420"/>
      <c r="AA29" s="420"/>
      <c r="AB29" s="420"/>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420"/>
      <c r="BA29" s="420"/>
      <c r="BB29" s="420"/>
      <c r="BC29" s="420"/>
      <c r="BD29" s="420"/>
      <c r="BE29" s="420"/>
      <c r="BF29" s="420"/>
    </row>
    <row r="30" spans="1:58">
      <c r="A30" s="417"/>
      <c r="B30" s="414" t="s">
        <v>3</v>
      </c>
      <c r="C30" s="417"/>
      <c r="D30" s="417"/>
      <c r="E30" s="417"/>
      <c r="F30" s="422">
        <f>F14+F28</f>
        <v>94.780799999999999</v>
      </c>
      <c r="G30" s="417"/>
      <c r="H30" s="422">
        <f>H14+H28</f>
        <v>106.32000000000001</v>
      </c>
      <c r="I30" s="417"/>
      <c r="J30" s="417"/>
      <c r="K30" s="417"/>
      <c r="L30" s="422">
        <f>L14+L28</f>
        <v>225.54320000000001</v>
      </c>
      <c r="M30" s="417"/>
      <c r="N30" s="417"/>
      <c r="O30" s="417"/>
      <c r="P30" s="417"/>
      <c r="Q30" s="417"/>
      <c r="R30" s="417"/>
      <c r="S30" s="417" t="s">
        <v>442</v>
      </c>
      <c r="T30" s="417"/>
      <c r="U30" s="417"/>
      <c r="V30" s="417"/>
      <c r="W30" s="419">
        <f>F12</f>
        <v>1.53</v>
      </c>
      <c r="X30" s="417"/>
      <c r="Y30" s="420"/>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0"/>
      <c r="AV30" s="420"/>
      <c r="AW30" s="420"/>
      <c r="AX30" s="420"/>
      <c r="AY30" s="420"/>
      <c r="AZ30" s="420"/>
      <c r="BA30" s="420"/>
      <c r="BB30" s="420"/>
      <c r="BC30" s="420"/>
      <c r="BD30" s="420"/>
      <c r="BE30" s="420"/>
      <c r="BF30" s="420"/>
    </row>
    <row r="31" spans="1:58">
      <c r="A31" s="417"/>
      <c r="B31" s="414"/>
      <c r="C31" s="417"/>
      <c r="D31" s="417"/>
      <c r="E31" s="417"/>
      <c r="F31" s="422"/>
      <c r="G31" s="417"/>
      <c r="H31" s="422"/>
      <c r="I31" s="417"/>
      <c r="J31" s="417"/>
      <c r="K31" s="417"/>
      <c r="L31" s="422"/>
      <c r="M31" s="417"/>
      <c r="N31" s="417"/>
      <c r="O31" s="417"/>
      <c r="P31" s="417"/>
      <c r="Q31" s="417"/>
      <c r="R31" s="417"/>
      <c r="S31" s="417"/>
      <c r="T31" s="417"/>
      <c r="U31" s="417"/>
      <c r="V31" s="417"/>
      <c r="W31" s="417"/>
      <c r="X31" s="417"/>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row>
    <row r="32" spans="1:58">
      <c r="A32" s="417"/>
      <c r="B32" s="417" t="s">
        <v>438</v>
      </c>
      <c r="C32" s="417"/>
      <c r="D32" s="417"/>
      <c r="E32" s="417"/>
      <c r="F32" s="422"/>
      <c r="G32" s="417"/>
      <c r="H32" s="419">
        <v>7</v>
      </c>
      <c r="I32" s="417"/>
      <c r="J32" s="417"/>
      <c r="K32" s="417"/>
      <c r="L32" s="422"/>
      <c r="M32" s="417"/>
      <c r="N32" s="417"/>
      <c r="O32" s="417"/>
      <c r="P32" s="417"/>
      <c r="Q32" s="417"/>
      <c r="R32" s="417"/>
      <c r="S32" s="417"/>
      <c r="T32" s="417"/>
      <c r="U32" s="417"/>
      <c r="V32" s="417"/>
      <c r="W32" s="499">
        <f>SUM(W27:W31)</f>
        <v>44.6188</v>
      </c>
      <c r="X32" s="417"/>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row>
    <row r="33" spans="1:58">
      <c r="A33" s="417"/>
      <c r="B33" s="414" t="s">
        <v>439</v>
      </c>
      <c r="C33" s="417"/>
      <c r="D33" s="417"/>
      <c r="E33" s="417"/>
      <c r="F33" s="422"/>
      <c r="G33" s="417"/>
      <c r="H33" s="419">
        <v>10</v>
      </c>
      <c r="I33" s="417"/>
      <c r="J33" s="417"/>
      <c r="K33" s="417"/>
      <c r="L33" s="422"/>
      <c r="M33" s="417"/>
      <c r="N33" s="417"/>
      <c r="O33" s="417"/>
      <c r="P33" s="417"/>
      <c r="Q33" s="417"/>
      <c r="R33" s="417"/>
      <c r="S33" s="417"/>
      <c r="T33" s="417"/>
      <c r="U33" s="417"/>
      <c r="V33" s="417"/>
      <c r="W33" s="417"/>
      <c r="X33" s="417"/>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row>
    <row r="34" spans="1:58">
      <c r="A34" s="417"/>
      <c r="B34" s="414"/>
      <c r="C34" s="417"/>
      <c r="D34" s="417"/>
      <c r="E34" s="417"/>
      <c r="F34" s="422"/>
      <c r="G34" s="417"/>
      <c r="H34" s="422"/>
      <c r="I34" s="417"/>
      <c r="J34" s="417"/>
      <c r="K34" s="417"/>
      <c r="L34" s="422"/>
      <c r="M34" s="417"/>
      <c r="N34" s="417"/>
      <c r="O34" s="417"/>
      <c r="P34" s="417"/>
      <c r="Q34" s="417"/>
      <c r="R34" s="417"/>
      <c r="S34" s="417"/>
      <c r="T34" s="417"/>
      <c r="U34" s="417"/>
      <c r="V34" s="417"/>
      <c r="W34" s="417"/>
      <c r="X34" s="417"/>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row>
    <row r="35" spans="1:58">
      <c r="A35" s="417"/>
      <c r="B35" s="414"/>
      <c r="C35" s="417"/>
      <c r="D35" s="417"/>
      <c r="E35" s="417"/>
      <c r="F35" s="422"/>
      <c r="G35" s="417"/>
      <c r="H35" s="422">
        <f>SUM(H30:H34)</f>
        <v>123.32000000000001</v>
      </c>
      <c r="I35" s="417"/>
      <c r="J35" s="417"/>
      <c r="K35" s="417"/>
      <c r="L35" s="422"/>
      <c r="M35" s="417"/>
      <c r="N35" s="417"/>
      <c r="O35" s="417"/>
      <c r="P35" s="417"/>
      <c r="Q35" s="417"/>
      <c r="R35" s="417"/>
      <c r="S35" s="417"/>
      <c r="T35" s="417"/>
      <c r="U35" s="417"/>
      <c r="V35" s="417"/>
      <c r="W35" s="417"/>
      <c r="X35" s="417"/>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row>
    <row r="36" spans="1:58">
      <c r="A36" s="417"/>
      <c r="B36" s="414"/>
      <c r="C36" s="417"/>
      <c r="D36" s="417"/>
      <c r="E36" s="417"/>
      <c r="F36" s="422"/>
      <c r="G36" s="417"/>
      <c r="H36" s="422"/>
      <c r="I36" s="417"/>
      <c r="J36" s="417"/>
      <c r="K36" s="417"/>
      <c r="L36" s="422"/>
      <c r="M36" s="417"/>
      <c r="N36" s="417"/>
      <c r="O36" s="417"/>
      <c r="P36" s="417"/>
      <c r="Q36" s="417"/>
      <c r="R36" s="417"/>
      <c r="S36" s="445"/>
      <c r="T36" s="445"/>
      <c r="U36" s="445"/>
      <c r="V36" s="445"/>
      <c r="W36" s="445"/>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row>
    <row r="37" spans="1:58">
      <c r="A37" s="417"/>
      <c r="B37" s="414"/>
      <c r="C37" s="417"/>
      <c r="D37" s="417"/>
      <c r="E37" s="417"/>
      <c r="F37" s="422"/>
      <c r="G37" s="417"/>
      <c r="H37" s="422"/>
      <c r="I37" s="417"/>
      <c r="J37" s="417"/>
      <c r="K37" s="417"/>
      <c r="L37" s="422"/>
      <c r="M37" s="417"/>
      <c r="N37" s="417"/>
      <c r="O37" s="417"/>
      <c r="P37" s="417"/>
      <c r="Q37" s="417"/>
      <c r="R37" s="417"/>
      <c r="S37" s="445"/>
      <c r="T37" s="445"/>
      <c r="U37" s="445"/>
      <c r="V37" s="445"/>
      <c r="W37" s="445"/>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row>
    <row r="38" spans="1:58">
      <c r="A38" s="417"/>
      <c r="B38" s="414"/>
      <c r="C38" s="417"/>
      <c r="D38" s="417"/>
      <c r="E38" s="417"/>
      <c r="F38" s="422"/>
      <c r="G38" s="417"/>
      <c r="H38" s="422"/>
      <c r="I38" s="417"/>
      <c r="J38" s="417"/>
      <c r="K38" s="417"/>
      <c r="L38" s="422"/>
      <c r="M38" s="417"/>
      <c r="N38" s="417"/>
      <c r="O38" s="417"/>
      <c r="P38" s="417"/>
      <c r="Q38" s="417"/>
      <c r="R38" s="417"/>
      <c r="S38" s="445"/>
      <c r="T38" s="445"/>
      <c r="U38" s="445"/>
      <c r="V38" s="445"/>
      <c r="W38" s="445"/>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row>
    <row r="39" spans="1:58">
      <c r="A39" s="417"/>
      <c r="B39" s="417"/>
      <c r="C39" s="417"/>
      <c r="D39" s="417"/>
      <c r="E39" s="417"/>
      <c r="F39" s="417"/>
      <c r="G39" s="417"/>
      <c r="H39" s="417"/>
      <c r="I39" s="417"/>
      <c r="J39" s="417"/>
      <c r="K39" s="417"/>
      <c r="L39" s="417"/>
      <c r="M39" s="417"/>
      <c r="N39" s="417"/>
      <c r="O39" s="417"/>
      <c r="P39" s="417"/>
      <c r="Q39" s="417"/>
      <c r="R39" s="417"/>
      <c r="S39" s="445"/>
      <c r="T39" s="445"/>
      <c r="U39" s="445"/>
      <c r="V39" s="445"/>
      <c r="W39" s="445"/>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420"/>
      <c r="BD39" s="420"/>
      <c r="BE39" s="420"/>
      <c r="BF39" s="420"/>
    </row>
    <row r="40" spans="1:58">
      <c r="A40" s="417"/>
      <c r="B40" s="417"/>
      <c r="C40" s="417"/>
      <c r="D40" s="417"/>
      <c r="E40" s="417"/>
      <c r="F40" s="417"/>
      <c r="G40" s="417"/>
      <c r="H40" s="417"/>
      <c r="I40" s="417"/>
      <c r="J40" s="417"/>
      <c r="K40" s="417"/>
      <c r="L40" s="417"/>
      <c r="M40" s="417"/>
      <c r="N40" s="417"/>
      <c r="O40" s="417"/>
      <c r="P40" s="417"/>
      <c r="Q40" s="417"/>
      <c r="R40" s="417"/>
      <c r="S40" s="445"/>
      <c r="T40" s="445"/>
      <c r="U40" s="445"/>
      <c r="V40" s="445"/>
      <c r="W40" s="445"/>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row>
    <row r="41" spans="1:58">
      <c r="A41" s="417"/>
      <c r="B41" s="414" t="s">
        <v>409</v>
      </c>
      <c r="C41" s="417"/>
      <c r="D41" s="416" t="s">
        <v>224</v>
      </c>
      <c r="E41" s="416" t="s">
        <v>367</v>
      </c>
      <c r="F41" s="416" t="s">
        <v>368</v>
      </c>
      <c r="G41" s="416"/>
      <c r="H41" s="416" t="s">
        <v>369</v>
      </c>
      <c r="I41" s="416"/>
      <c r="J41" s="416" t="s">
        <v>370</v>
      </c>
      <c r="K41" s="416"/>
      <c r="L41" s="416" t="s">
        <v>371</v>
      </c>
      <c r="M41" s="417"/>
      <c r="N41" s="417"/>
      <c r="O41" s="417"/>
      <c r="P41" s="417"/>
      <c r="Q41" s="417"/>
      <c r="R41" s="417"/>
      <c r="S41" s="445"/>
      <c r="T41" s="445"/>
      <c r="U41" s="445"/>
      <c r="V41" s="445"/>
      <c r="W41" s="445"/>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0"/>
    </row>
    <row r="42" spans="1:58">
      <c r="A42" s="417"/>
      <c r="B42" s="417"/>
      <c r="C42" s="417"/>
      <c r="D42" s="417"/>
      <c r="E42" s="417"/>
      <c r="F42" s="417"/>
      <c r="G42" s="417"/>
      <c r="H42" s="417"/>
      <c r="I42" s="417"/>
      <c r="J42" s="417"/>
      <c r="K42" s="417"/>
      <c r="L42" s="417"/>
      <c r="M42" s="417"/>
      <c r="N42" s="417"/>
      <c r="O42" s="417"/>
      <c r="P42" s="417"/>
      <c r="Q42" s="417"/>
      <c r="R42" s="417"/>
      <c r="S42" s="445"/>
      <c r="T42" s="445"/>
      <c r="U42" s="445"/>
      <c r="V42" s="445"/>
      <c r="W42" s="445"/>
      <c r="X42" s="420"/>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0"/>
      <c r="AW42" s="420"/>
      <c r="AX42" s="420"/>
      <c r="AY42" s="420"/>
      <c r="AZ42" s="420"/>
      <c r="BA42" s="420"/>
      <c r="BB42" s="420"/>
      <c r="BC42" s="420"/>
      <c r="BD42" s="420"/>
      <c r="BE42" s="420"/>
      <c r="BF42" s="420"/>
    </row>
    <row r="43" spans="1:58">
      <c r="A43" s="417"/>
      <c r="B43" s="417" t="s">
        <v>372</v>
      </c>
      <c r="C43" s="417"/>
      <c r="D43" s="419">
        <v>8</v>
      </c>
      <c r="E43" s="419">
        <v>13.5</v>
      </c>
      <c r="F43" s="419"/>
      <c r="G43" s="419"/>
      <c r="H43" s="419">
        <f>2*(D43+E43)</f>
        <v>43</v>
      </c>
      <c r="I43" s="419"/>
      <c r="J43" s="419">
        <v>2</v>
      </c>
      <c r="K43" s="419"/>
      <c r="L43" s="419">
        <f>H43*J43</f>
        <v>86</v>
      </c>
      <c r="M43" s="417"/>
      <c r="N43" s="417"/>
      <c r="O43" s="417"/>
      <c r="P43" s="417"/>
      <c r="Q43" s="417"/>
      <c r="R43" s="417"/>
      <c r="S43" s="445"/>
      <c r="T43" s="445"/>
      <c r="U43" s="445"/>
      <c r="V43" s="445"/>
      <c r="W43" s="445"/>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420"/>
      <c r="BD43" s="420"/>
      <c r="BE43" s="420"/>
      <c r="BF43" s="420"/>
    </row>
    <row r="44" spans="1:58">
      <c r="A44" s="417"/>
      <c r="B44" s="417"/>
      <c r="C44" s="417"/>
      <c r="D44" s="417"/>
      <c r="E44" s="417"/>
      <c r="F44" s="417"/>
      <c r="G44" s="417"/>
      <c r="H44" s="417"/>
      <c r="I44" s="417"/>
      <c r="J44" s="417"/>
      <c r="K44" s="417"/>
      <c r="L44" s="417"/>
      <c r="M44" s="417"/>
      <c r="N44" s="417"/>
      <c r="O44" s="417"/>
      <c r="P44" s="417"/>
      <c r="Q44" s="417"/>
      <c r="R44" s="417"/>
      <c r="S44" s="445"/>
      <c r="T44" s="445"/>
      <c r="U44" s="445"/>
      <c r="V44" s="445"/>
      <c r="W44" s="445"/>
      <c r="X44" s="420"/>
      <c r="Y44" s="420"/>
      <c r="Z44" s="420"/>
      <c r="AA44" s="420"/>
      <c r="AB44" s="420"/>
      <c r="AC44" s="420"/>
      <c r="AD44" s="420"/>
      <c r="AE44" s="420"/>
      <c r="AF44" s="420"/>
      <c r="AG44" s="420"/>
      <c r="AH44" s="420"/>
      <c r="AI44" s="420"/>
      <c r="AJ44" s="420"/>
      <c r="AK44" s="420"/>
      <c r="AL44" s="420"/>
      <c r="AM44" s="420"/>
      <c r="AN44" s="420"/>
      <c r="AO44" s="420"/>
      <c r="AP44" s="420"/>
      <c r="AQ44" s="420"/>
      <c r="AR44" s="420"/>
      <c r="AS44" s="420"/>
      <c r="AT44" s="420"/>
      <c r="AU44" s="420"/>
      <c r="AV44" s="420"/>
      <c r="AW44" s="420"/>
      <c r="AX44" s="420"/>
      <c r="AY44" s="420"/>
      <c r="AZ44" s="420"/>
      <c r="BA44" s="420"/>
      <c r="BB44" s="420"/>
      <c r="BC44" s="420"/>
      <c r="BD44" s="420"/>
      <c r="BE44" s="420"/>
      <c r="BF44" s="420"/>
    </row>
    <row r="45" spans="1:58">
      <c r="A45" s="417"/>
      <c r="B45" s="417" t="s">
        <v>39</v>
      </c>
      <c r="C45" s="417"/>
      <c r="D45" s="417">
        <v>5.5</v>
      </c>
      <c r="E45" s="417">
        <v>17.5</v>
      </c>
      <c r="F45" s="417"/>
      <c r="G45" s="417"/>
      <c r="H45" s="419">
        <f>2*(D45+E45)</f>
        <v>46</v>
      </c>
      <c r="I45" s="417"/>
      <c r="J45" s="417">
        <v>1.5</v>
      </c>
      <c r="K45" s="417"/>
      <c r="L45" s="419">
        <f>H45*J45</f>
        <v>69</v>
      </c>
      <c r="M45" s="417"/>
      <c r="N45" s="417"/>
      <c r="O45" s="417"/>
      <c r="P45" s="417"/>
      <c r="Q45" s="417"/>
      <c r="R45" s="417"/>
      <c r="S45" s="445"/>
      <c r="T45" s="445"/>
      <c r="U45" s="445"/>
      <c r="V45" s="445"/>
      <c r="W45" s="445"/>
      <c r="X45" s="420"/>
      <c r="Y45" s="420"/>
      <c r="Z45" s="420"/>
      <c r="AA45" s="420"/>
      <c r="AB45" s="420"/>
      <c r="AC45" s="420"/>
      <c r="AD45" s="420"/>
      <c r="AE45" s="420"/>
      <c r="AF45" s="420"/>
      <c r="AG45" s="420"/>
      <c r="AH45" s="420"/>
      <c r="AI45" s="420"/>
      <c r="AJ45" s="420"/>
      <c r="AK45" s="420"/>
      <c r="AL45" s="420"/>
      <c r="AM45" s="420"/>
      <c r="AN45" s="420"/>
      <c r="AO45" s="420"/>
      <c r="AP45" s="420"/>
      <c r="AQ45" s="420"/>
      <c r="AR45" s="420"/>
      <c r="AS45" s="420"/>
      <c r="AT45" s="420"/>
      <c r="AU45" s="420"/>
      <c r="AV45" s="420"/>
      <c r="AW45" s="420"/>
      <c r="AX45" s="420"/>
      <c r="AY45" s="420"/>
      <c r="AZ45" s="420"/>
      <c r="BA45" s="420"/>
      <c r="BB45" s="420"/>
      <c r="BC45" s="420"/>
      <c r="BD45" s="420"/>
      <c r="BE45" s="420"/>
      <c r="BF45" s="420"/>
    </row>
    <row r="46" spans="1:58">
      <c r="A46" s="417"/>
      <c r="B46" s="417"/>
      <c r="C46" s="417"/>
      <c r="D46" s="417"/>
      <c r="E46" s="417"/>
      <c r="F46" s="417"/>
      <c r="G46" s="417"/>
      <c r="H46" s="417"/>
      <c r="I46" s="417"/>
      <c r="J46" s="417"/>
      <c r="K46" s="417"/>
      <c r="L46" s="417"/>
      <c r="M46" s="417"/>
      <c r="N46" s="417"/>
      <c r="O46" s="417"/>
      <c r="P46" s="417"/>
      <c r="Q46" s="417"/>
      <c r="R46" s="417"/>
      <c r="S46" s="445"/>
      <c r="T46" s="445"/>
      <c r="U46" s="445"/>
      <c r="V46" s="445"/>
      <c r="W46" s="445"/>
      <c r="X46" s="420"/>
      <c r="Y46" s="420"/>
      <c r="Z46" s="420"/>
      <c r="AA46" s="420"/>
      <c r="AB46" s="420"/>
      <c r="AC46" s="420"/>
      <c r="AD46" s="420"/>
      <c r="AE46" s="420"/>
      <c r="AF46" s="420"/>
      <c r="AG46" s="420"/>
      <c r="AH46" s="420"/>
      <c r="AI46" s="420"/>
      <c r="AJ46" s="420"/>
      <c r="AK46" s="420"/>
      <c r="AL46" s="420"/>
      <c r="AM46" s="420"/>
      <c r="AN46" s="420"/>
      <c r="AO46" s="420"/>
      <c r="AP46" s="420"/>
      <c r="AQ46" s="420"/>
      <c r="AR46" s="420"/>
      <c r="AS46" s="420"/>
      <c r="AT46" s="420"/>
      <c r="AU46" s="420"/>
      <c r="AV46" s="420"/>
      <c r="AW46" s="420"/>
      <c r="AX46" s="420"/>
      <c r="AY46" s="420"/>
      <c r="AZ46" s="420"/>
      <c r="BA46" s="420"/>
      <c r="BB46" s="420"/>
      <c r="BC46" s="420"/>
      <c r="BD46" s="420"/>
      <c r="BE46" s="420"/>
      <c r="BF46" s="420"/>
    </row>
    <row r="47" spans="1:58">
      <c r="A47" s="417"/>
      <c r="B47" s="417"/>
      <c r="C47" s="417"/>
      <c r="D47" s="417"/>
      <c r="E47" s="417"/>
      <c r="F47" s="417"/>
      <c r="G47" s="417"/>
      <c r="H47" s="417"/>
      <c r="I47" s="417"/>
      <c r="J47" s="417"/>
      <c r="K47" s="417"/>
      <c r="L47" s="422">
        <f>SUM(L43:L45)</f>
        <v>155</v>
      </c>
      <c r="M47" s="417"/>
      <c r="N47" s="417"/>
      <c r="O47" s="417"/>
      <c r="P47" s="417"/>
      <c r="Q47" s="417"/>
      <c r="R47" s="417"/>
      <c r="S47" s="445"/>
      <c r="T47" s="445"/>
      <c r="U47" s="445"/>
      <c r="V47" s="445"/>
      <c r="W47" s="445"/>
      <c r="X47" s="420"/>
      <c r="Y47" s="420"/>
      <c r="Z47" s="420"/>
      <c r="AA47" s="420"/>
      <c r="AB47" s="420"/>
      <c r="AC47" s="420"/>
      <c r="AD47" s="420"/>
      <c r="AE47" s="420"/>
      <c r="AF47" s="420"/>
      <c r="AG47" s="420"/>
      <c r="AH47" s="420"/>
      <c r="AI47" s="420"/>
      <c r="AJ47" s="420"/>
      <c r="AK47" s="420"/>
      <c r="AL47" s="420"/>
      <c r="AM47" s="420"/>
      <c r="AN47" s="420"/>
      <c r="AO47" s="420"/>
      <c r="AP47" s="420"/>
      <c r="AQ47" s="420"/>
      <c r="AR47" s="420"/>
      <c r="AS47" s="420"/>
      <c r="AT47" s="420"/>
      <c r="AU47" s="420"/>
      <c r="AV47" s="420"/>
      <c r="AW47" s="420"/>
      <c r="AX47" s="420"/>
      <c r="AY47" s="420"/>
      <c r="AZ47" s="420"/>
      <c r="BA47" s="420"/>
      <c r="BB47" s="420"/>
      <c r="BC47" s="420"/>
      <c r="BD47" s="420"/>
      <c r="BE47" s="420"/>
      <c r="BF47" s="420"/>
    </row>
    <row r="48" spans="1:58">
      <c r="A48" s="417"/>
      <c r="B48" s="414"/>
      <c r="C48" s="417"/>
      <c r="D48" s="417"/>
      <c r="E48" s="417"/>
      <c r="F48" s="417"/>
      <c r="G48" s="417"/>
      <c r="H48" s="417"/>
      <c r="I48" s="417"/>
      <c r="J48" s="417"/>
      <c r="K48" s="417"/>
      <c r="L48" s="417"/>
      <c r="M48" s="417"/>
      <c r="N48" s="417"/>
      <c r="O48" s="417"/>
      <c r="P48" s="417"/>
      <c r="Q48" s="417"/>
      <c r="R48" s="417"/>
      <c r="S48" s="445"/>
      <c r="T48" s="445"/>
      <c r="U48" s="445"/>
      <c r="V48" s="445"/>
      <c r="W48" s="445"/>
      <c r="X48" s="420"/>
      <c r="Y48" s="420"/>
      <c r="Z48" s="420"/>
      <c r="AA48" s="420"/>
      <c r="AB48" s="420"/>
      <c r="AC48" s="420"/>
      <c r="AD48" s="420"/>
      <c r="AE48" s="420"/>
      <c r="AF48" s="420"/>
      <c r="AG48" s="420"/>
      <c r="AH48" s="420"/>
      <c r="AI48" s="420"/>
      <c r="AJ48" s="420"/>
      <c r="AK48" s="420"/>
      <c r="AL48" s="420"/>
      <c r="AM48" s="420"/>
      <c r="AN48" s="420"/>
      <c r="AO48" s="420"/>
      <c r="AP48" s="420"/>
      <c r="AQ48" s="420"/>
      <c r="AR48" s="420"/>
      <c r="AS48" s="420"/>
      <c r="AT48" s="420"/>
      <c r="AU48" s="420"/>
      <c r="AV48" s="420"/>
      <c r="AW48" s="420"/>
      <c r="AX48" s="420"/>
      <c r="AY48" s="420"/>
      <c r="AZ48" s="420"/>
      <c r="BA48" s="420"/>
      <c r="BB48" s="420"/>
      <c r="BC48" s="420"/>
      <c r="BD48" s="420"/>
      <c r="BE48" s="420"/>
      <c r="BF48" s="420"/>
    </row>
    <row r="49" spans="1:58">
      <c r="A49" s="417"/>
      <c r="B49" s="414" t="s">
        <v>417</v>
      </c>
      <c r="C49" s="417"/>
      <c r="D49" s="417"/>
      <c r="E49" s="417"/>
      <c r="F49" s="417"/>
      <c r="G49" s="417"/>
      <c r="H49" s="417"/>
      <c r="I49" s="417"/>
      <c r="J49" s="417"/>
      <c r="K49" s="417"/>
      <c r="L49" s="417"/>
      <c r="M49" s="417"/>
      <c r="N49" s="417"/>
      <c r="O49" s="417"/>
      <c r="P49" s="417"/>
      <c r="Q49" s="417"/>
      <c r="R49" s="417"/>
      <c r="S49" s="445"/>
      <c r="T49" s="445"/>
      <c r="U49" s="445"/>
      <c r="V49" s="445"/>
      <c r="W49" s="445"/>
      <c r="X49" s="420"/>
      <c r="Y49" s="420"/>
      <c r="Z49" s="420"/>
      <c r="AA49" s="420"/>
      <c r="AB49" s="420"/>
      <c r="AC49" s="420"/>
      <c r="AD49" s="420"/>
      <c r="AE49" s="420"/>
      <c r="AF49" s="420"/>
      <c r="AG49" s="420"/>
      <c r="AH49" s="420"/>
      <c r="AI49" s="420"/>
      <c r="AJ49" s="420"/>
      <c r="AK49" s="420"/>
      <c r="AL49" s="420"/>
      <c r="AM49" s="420"/>
      <c r="AN49" s="420"/>
      <c r="AO49" s="420"/>
      <c r="AP49" s="420"/>
      <c r="AQ49" s="420"/>
      <c r="AR49" s="420"/>
      <c r="AS49" s="420"/>
      <c r="AT49" s="420"/>
      <c r="AU49" s="420"/>
      <c r="AV49" s="420"/>
      <c r="AW49" s="420"/>
      <c r="AX49" s="420"/>
      <c r="AY49" s="420"/>
      <c r="AZ49" s="420"/>
      <c r="BA49" s="420"/>
      <c r="BB49" s="420"/>
      <c r="BC49" s="420"/>
      <c r="BD49" s="420"/>
      <c r="BE49" s="420"/>
      <c r="BF49" s="420"/>
    </row>
    <row r="50" spans="1:58">
      <c r="A50" s="417"/>
      <c r="B50" s="417"/>
      <c r="C50" s="417">
        <v>2</v>
      </c>
      <c r="D50" s="417">
        <v>17.5</v>
      </c>
      <c r="E50" s="417">
        <v>3.1</v>
      </c>
      <c r="F50" s="417">
        <f>C50*D50*E50</f>
        <v>108.5</v>
      </c>
      <c r="G50" s="417"/>
      <c r="H50" s="417"/>
      <c r="I50" s="417"/>
      <c r="J50" s="417"/>
      <c r="K50" s="417"/>
      <c r="L50" s="417"/>
      <c r="M50" s="417"/>
      <c r="N50" s="417"/>
      <c r="O50" s="417"/>
      <c r="P50" s="417"/>
      <c r="Q50" s="417"/>
      <c r="R50" s="417"/>
      <c r="S50" s="420"/>
      <c r="T50" s="420"/>
      <c r="U50" s="420"/>
      <c r="V50" s="420"/>
      <c r="W50" s="420"/>
      <c r="X50" s="420"/>
      <c r="Y50" s="420"/>
      <c r="Z50" s="420"/>
      <c r="AA50" s="420"/>
      <c r="AB50" s="420"/>
      <c r="AC50" s="420"/>
      <c r="AD50" s="420"/>
      <c r="AE50" s="420"/>
      <c r="AF50" s="420"/>
      <c r="AG50" s="420"/>
      <c r="AH50" s="420"/>
      <c r="AI50" s="420"/>
      <c r="AJ50" s="420"/>
      <c r="AK50" s="420"/>
      <c r="AL50" s="420"/>
      <c r="AM50" s="420"/>
      <c r="AN50" s="420"/>
      <c r="AO50" s="420"/>
      <c r="AP50" s="420"/>
      <c r="AQ50" s="420"/>
      <c r="AR50" s="420"/>
      <c r="AS50" s="420"/>
      <c r="AT50" s="420"/>
      <c r="AU50" s="420"/>
      <c r="AV50" s="420"/>
      <c r="AW50" s="420"/>
      <c r="AX50" s="420"/>
      <c r="AY50" s="420"/>
      <c r="AZ50" s="420"/>
      <c r="BA50" s="420"/>
      <c r="BB50" s="420"/>
      <c r="BC50" s="420"/>
      <c r="BD50" s="420"/>
      <c r="BE50" s="420"/>
      <c r="BF50" s="420"/>
    </row>
    <row r="51" spans="1:58">
      <c r="A51" s="417"/>
      <c r="B51" s="417"/>
      <c r="C51" s="417"/>
      <c r="D51" s="417">
        <v>5</v>
      </c>
      <c r="E51" s="417">
        <v>3.1</v>
      </c>
      <c r="F51" s="417">
        <f>D51*E51</f>
        <v>15.5</v>
      </c>
      <c r="G51" s="417"/>
      <c r="H51" s="417"/>
      <c r="I51" s="417"/>
      <c r="J51" s="417"/>
      <c r="K51" s="417"/>
      <c r="L51" s="417"/>
      <c r="M51" s="417"/>
      <c r="N51" s="417"/>
      <c r="O51" s="417"/>
      <c r="P51" s="417"/>
      <c r="Q51" s="417"/>
      <c r="R51" s="417"/>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420"/>
      <c r="AU51" s="420"/>
      <c r="AV51" s="420"/>
      <c r="AW51" s="420"/>
      <c r="AX51" s="420"/>
      <c r="AY51" s="420"/>
      <c r="AZ51" s="420"/>
      <c r="BA51" s="420"/>
      <c r="BB51" s="420"/>
      <c r="BC51" s="420"/>
      <c r="BD51" s="420"/>
      <c r="BE51" s="420"/>
      <c r="BF51" s="420"/>
    </row>
    <row r="52" spans="1:58">
      <c r="A52" s="417"/>
      <c r="B52" s="417"/>
      <c r="C52" s="417"/>
      <c r="D52" s="417"/>
      <c r="E52" s="417"/>
      <c r="F52" s="417"/>
      <c r="G52" s="417"/>
      <c r="H52" s="417"/>
      <c r="I52" s="417"/>
      <c r="J52" s="417"/>
      <c r="K52" s="417"/>
      <c r="L52" s="417"/>
      <c r="M52" s="417"/>
      <c r="N52" s="417"/>
      <c r="O52" s="417"/>
      <c r="P52" s="417"/>
      <c r="Q52" s="417"/>
      <c r="R52" s="417"/>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420"/>
      <c r="AX52" s="420"/>
      <c r="AY52" s="420"/>
      <c r="AZ52" s="420"/>
      <c r="BA52" s="420"/>
      <c r="BB52" s="420"/>
      <c r="BC52" s="420"/>
      <c r="BD52" s="420"/>
      <c r="BE52" s="420"/>
      <c r="BF52" s="420"/>
    </row>
    <row r="53" spans="1:58">
      <c r="A53" s="417"/>
      <c r="B53" s="417"/>
      <c r="C53" s="417"/>
      <c r="D53" s="417"/>
      <c r="E53" s="417"/>
      <c r="F53" s="436">
        <f>SUM(F50:F52)</f>
        <v>124</v>
      </c>
      <c r="G53" s="417"/>
      <c r="H53" s="417"/>
      <c r="I53" s="417"/>
      <c r="J53" s="417"/>
      <c r="K53" s="417"/>
      <c r="L53" s="417"/>
      <c r="M53" s="417"/>
      <c r="N53" s="417"/>
      <c r="O53" s="417"/>
      <c r="P53" s="417"/>
      <c r="Q53" s="417"/>
      <c r="R53" s="417"/>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420"/>
      <c r="BB53" s="420"/>
      <c r="BC53" s="420"/>
      <c r="BD53" s="420"/>
      <c r="BE53" s="420"/>
      <c r="BF53" s="420"/>
    </row>
    <row r="54" spans="1:58">
      <c r="A54" s="417"/>
      <c r="B54" s="417"/>
      <c r="C54" s="417"/>
      <c r="D54" s="417"/>
      <c r="E54" s="417"/>
      <c r="F54" s="417"/>
      <c r="G54" s="417"/>
      <c r="H54" s="417"/>
      <c r="I54" s="417"/>
      <c r="J54" s="417"/>
      <c r="K54" s="417"/>
      <c r="L54" s="417"/>
      <c r="M54" s="417"/>
      <c r="N54" s="417"/>
      <c r="O54" s="417"/>
      <c r="P54" s="417"/>
      <c r="Q54" s="417"/>
      <c r="R54" s="417"/>
      <c r="S54" s="420"/>
      <c r="T54" s="420"/>
      <c r="U54" s="420"/>
      <c r="V54" s="420"/>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20"/>
      <c r="AZ54" s="420"/>
      <c r="BA54" s="420"/>
      <c r="BB54" s="420"/>
      <c r="BC54" s="420"/>
      <c r="BD54" s="420"/>
      <c r="BE54" s="420"/>
      <c r="BF54" s="420"/>
    </row>
    <row r="55" spans="1:58">
      <c r="A55" s="417"/>
      <c r="B55" s="417" t="s">
        <v>418</v>
      </c>
      <c r="C55" s="417"/>
      <c r="D55" s="417"/>
      <c r="E55" s="417"/>
      <c r="F55" s="414">
        <v>17.5</v>
      </c>
      <c r="G55" s="417"/>
      <c r="H55" s="417"/>
      <c r="I55" s="417"/>
      <c r="J55" s="417"/>
      <c r="K55" s="417"/>
      <c r="L55" s="417"/>
      <c r="M55" s="417"/>
      <c r="N55" s="417"/>
      <c r="O55" s="417"/>
      <c r="P55" s="417"/>
      <c r="Q55" s="417"/>
      <c r="R55" s="417"/>
      <c r="S55" s="420"/>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420"/>
      <c r="AQ55" s="420"/>
      <c r="AR55" s="420"/>
      <c r="AS55" s="420"/>
      <c r="AT55" s="420"/>
      <c r="AU55" s="420"/>
      <c r="AV55" s="420"/>
      <c r="AW55" s="420"/>
      <c r="AX55" s="420"/>
      <c r="AY55" s="420"/>
      <c r="AZ55" s="420"/>
      <c r="BA55" s="420"/>
      <c r="BB55" s="420"/>
      <c r="BC55" s="420"/>
      <c r="BD55" s="420"/>
      <c r="BE55" s="420"/>
      <c r="BF55" s="420"/>
    </row>
    <row r="56" spans="1:58">
      <c r="A56" s="417"/>
      <c r="B56" s="417"/>
      <c r="C56" s="417"/>
      <c r="D56" s="417"/>
      <c r="E56" s="417"/>
      <c r="F56" s="417"/>
      <c r="G56" s="417"/>
      <c r="H56" s="417"/>
      <c r="I56" s="417"/>
      <c r="J56" s="417"/>
      <c r="K56" s="417"/>
      <c r="L56" s="417"/>
      <c r="M56" s="417"/>
      <c r="N56" s="417"/>
      <c r="O56" s="417"/>
      <c r="P56" s="417"/>
      <c r="Q56" s="417"/>
      <c r="R56" s="417"/>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20"/>
      <c r="BA56" s="420"/>
      <c r="BB56" s="420"/>
      <c r="BC56" s="420"/>
      <c r="BD56" s="420"/>
      <c r="BE56" s="420"/>
      <c r="BF56" s="420"/>
    </row>
    <row r="57" spans="1:58">
      <c r="A57" s="417"/>
      <c r="B57" s="417" t="s">
        <v>419</v>
      </c>
      <c r="C57" s="417">
        <v>2</v>
      </c>
      <c r="D57" s="417">
        <v>17.5</v>
      </c>
      <c r="E57" s="417"/>
      <c r="F57" s="417">
        <f>C57*D57</f>
        <v>35</v>
      </c>
      <c r="G57" s="417"/>
      <c r="H57" s="417"/>
      <c r="I57" s="417"/>
      <c r="J57" s="417"/>
      <c r="K57" s="417"/>
      <c r="L57" s="417"/>
      <c r="M57" s="417"/>
      <c r="N57" s="417"/>
      <c r="O57" s="417"/>
      <c r="P57" s="417"/>
      <c r="Q57" s="417"/>
      <c r="R57" s="417"/>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c r="AZ57" s="420"/>
      <c r="BA57" s="420"/>
      <c r="BB57" s="420"/>
      <c r="BC57" s="420"/>
      <c r="BD57" s="420"/>
      <c r="BE57" s="420"/>
      <c r="BF57" s="420"/>
    </row>
    <row r="58" spans="1:58">
      <c r="A58" s="417"/>
      <c r="B58" s="417"/>
      <c r="C58" s="417">
        <v>4</v>
      </c>
      <c r="D58" s="417">
        <v>3.1</v>
      </c>
      <c r="E58" s="417"/>
      <c r="F58" s="417">
        <f>C58*D58</f>
        <v>12.4</v>
      </c>
      <c r="G58" s="417"/>
      <c r="H58" s="417"/>
      <c r="I58" s="417"/>
      <c r="J58" s="417"/>
      <c r="K58" s="417"/>
      <c r="L58" s="417"/>
      <c r="M58" s="417"/>
      <c r="N58" s="417"/>
      <c r="O58" s="417"/>
      <c r="P58" s="417"/>
      <c r="Q58" s="417"/>
      <c r="R58" s="417"/>
      <c r="S58" s="420"/>
      <c r="T58" s="420"/>
      <c r="U58" s="420"/>
      <c r="V58" s="420"/>
      <c r="W58" s="420"/>
      <c r="X58" s="420"/>
      <c r="Y58" s="420"/>
      <c r="Z58" s="420"/>
      <c r="AA58" s="420"/>
      <c r="AB58" s="420"/>
      <c r="AC58" s="420"/>
      <c r="AD58" s="420"/>
      <c r="AE58" s="420"/>
      <c r="AF58" s="420"/>
      <c r="AG58" s="420"/>
      <c r="AH58" s="420"/>
      <c r="AI58" s="420"/>
      <c r="AJ58" s="420"/>
      <c r="AK58" s="420"/>
      <c r="AL58" s="420"/>
      <c r="AM58" s="420"/>
      <c r="AN58" s="420"/>
      <c r="AO58" s="420"/>
      <c r="AP58" s="420"/>
      <c r="AQ58" s="420"/>
      <c r="AR58" s="420"/>
      <c r="AS58" s="420"/>
      <c r="AT58" s="420"/>
      <c r="AU58" s="420"/>
      <c r="AV58" s="420"/>
      <c r="AW58" s="420"/>
      <c r="AX58" s="420"/>
      <c r="AY58" s="420"/>
      <c r="AZ58" s="420"/>
      <c r="BA58" s="420"/>
      <c r="BB58" s="420"/>
      <c r="BC58" s="420"/>
      <c r="BD58" s="420"/>
      <c r="BE58" s="420"/>
      <c r="BF58" s="420"/>
    </row>
    <row r="59" spans="1:58">
      <c r="A59" s="417"/>
      <c r="B59" s="417"/>
      <c r="C59" s="417">
        <v>2</v>
      </c>
      <c r="D59" s="417">
        <v>3.1</v>
      </c>
      <c r="E59" s="417"/>
      <c r="F59" s="417">
        <f>C59*D59</f>
        <v>6.2</v>
      </c>
      <c r="G59" s="417"/>
      <c r="H59" s="417"/>
      <c r="I59" s="417"/>
      <c r="J59" s="417"/>
      <c r="K59" s="417"/>
      <c r="L59" s="417"/>
      <c r="M59" s="417"/>
      <c r="N59" s="417"/>
      <c r="O59" s="417"/>
      <c r="P59" s="417"/>
      <c r="Q59" s="417"/>
      <c r="R59" s="417"/>
      <c r="S59" s="420"/>
      <c r="T59" s="420"/>
      <c r="U59" s="420"/>
      <c r="V59" s="420"/>
      <c r="W59" s="420"/>
      <c r="X59" s="420"/>
      <c r="Y59" s="420"/>
      <c r="Z59" s="420"/>
      <c r="AA59" s="420"/>
      <c r="AB59" s="420"/>
      <c r="AC59" s="420"/>
      <c r="AD59" s="420"/>
      <c r="AE59" s="420"/>
      <c r="AF59" s="420"/>
      <c r="AG59" s="420"/>
      <c r="AH59" s="420"/>
      <c r="AI59" s="420"/>
      <c r="AJ59" s="420"/>
      <c r="AK59" s="420"/>
      <c r="AL59" s="420"/>
      <c r="AM59" s="420"/>
      <c r="AN59" s="420"/>
      <c r="AO59" s="420"/>
      <c r="AP59" s="420"/>
      <c r="AQ59" s="420"/>
      <c r="AR59" s="420"/>
      <c r="AS59" s="420"/>
      <c r="AT59" s="420"/>
      <c r="AU59" s="420"/>
      <c r="AV59" s="420"/>
      <c r="AW59" s="420"/>
      <c r="AX59" s="420"/>
      <c r="AY59" s="420"/>
      <c r="AZ59" s="420"/>
      <c r="BA59" s="420"/>
      <c r="BB59" s="420"/>
      <c r="BC59" s="420"/>
      <c r="BD59" s="420"/>
      <c r="BE59" s="420"/>
      <c r="BF59" s="420"/>
    </row>
    <row r="60" spans="1:58">
      <c r="A60" s="417"/>
      <c r="B60" s="417"/>
      <c r="C60" s="417"/>
      <c r="D60" s="417"/>
      <c r="E60" s="417"/>
      <c r="F60" s="417"/>
      <c r="G60" s="417"/>
      <c r="H60" s="417"/>
      <c r="I60" s="417"/>
      <c r="J60" s="417"/>
      <c r="K60" s="417"/>
      <c r="L60" s="417"/>
      <c r="M60" s="417"/>
      <c r="N60" s="417"/>
      <c r="O60" s="417"/>
      <c r="P60" s="417"/>
      <c r="Q60" s="417"/>
      <c r="R60" s="417"/>
      <c r="S60" s="420"/>
      <c r="T60" s="420"/>
      <c r="U60" s="420"/>
      <c r="V60" s="420"/>
      <c r="W60" s="420"/>
      <c r="X60" s="420"/>
      <c r="Y60" s="420"/>
      <c r="Z60" s="420"/>
      <c r="AA60" s="420"/>
      <c r="AB60" s="420"/>
      <c r="AC60" s="420"/>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20"/>
      <c r="AZ60" s="420"/>
      <c r="BA60" s="420"/>
      <c r="BB60" s="420"/>
      <c r="BC60" s="420"/>
      <c r="BD60" s="420"/>
      <c r="BE60" s="420"/>
      <c r="BF60" s="420"/>
    </row>
    <row r="61" spans="1:58">
      <c r="A61" s="417"/>
      <c r="B61" s="417"/>
      <c r="C61" s="417"/>
      <c r="D61" s="417"/>
      <c r="E61" s="417"/>
      <c r="F61" s="414">
        <f>SUM(F57:F59)</f>
        <v>53.6</v>
      </c>
      <c r="G61" s="417"/>
      <c r="H61" s="417"/>
      <c r="I61" s="417"/>
      <c r="J61" s="417"/>
      <c r="K61" s="417"/>
      <c r="L61" s="417"/>
      <c r="M61" s="417"/>
      <c r="N61" s="417"/>
      <c r="O61" s="417"/>
      <c r="P61" s="417"/>
      <c r="Q61" s="417"/>
      <c r="R61" s="417"/>
      <c r="S61" s="420"/>
      <c r="T61" s="420"/>
      <c r="U61" s="420"/>
      <c r="V61" s="420"/>
      <c r="W61" s="420"/>
      <c r="X61" s="420"/>
      <c r="Y61" s="420"/>
      <c r="Z61" s="420"/>
      <c r="AA61" s="420"/>
      <c r="AB61" s="420"/>
      <c r="AC61" s="420"/>
      <c r="AD61" s="420"/>
      <c r="AE61" s="420"/>
      <c r="AF61" s="420"/>
      <c r="AG61" s="420"/>
      <c r="AH61" s="420"/>
      <c r="AI61" s="420"/>
      <c r="AJ61" s="420"/>
      <c r="AK61" s="420"/>
      <c r="AL61" s="420"/>
      <c r="AM61" s="420"/>
      <c r="AN61" s="420"/>
      <c r="AO61" s="420"/>
      <c r="AP61" s="420"/>
      <c r="AQ61" s="420"/>
      <c r="AR61" s="420"/>
      <c r="AS61" s="420"/>
      <c r="AT61" s="420"/>
      <c r="AU61" s="420"/>
      <c r="AV61" s="420"/>
      <c r="AW61" s="420"/>
      <c r="AX61" s="420"/>
      <c r="AY61" s="420"/>
      <c r="AZ61" s="420"/>
      <c r="BA61" s="420"/>
      <c r="BB61" s="420"/>
      <c r="BC61" s="420"/>
      <c r="BD61" s="420"/>
      <c r="BE61" s="420"/>
      <c r="BF61" s="420"/>
    </row>
    <row r="62" spans="1:58">
      <c r="A62" s="417"/>
      <c r="B62" s="417"/>
      <c r="C62" s="417"/>
      <c r="D62" s="417"/>
      <c r="E62" s="417"/>
      <c r="F62" s="417"/>
      <c r="G62" s="417"/>
      <c r="H62" s="417"/>
      <c r="I62" s="417"/>
      <c r="J62" s="417"/>
      <c r="K62" s="417"/>
      <c r="L62" s="417"/>
      <c r="M62" s="417"/>
      <c r="N62" s="417"/>
      <c r="O62" s="417"/>
      <c r="P62" s="417"/>
      <c r="Q62" s="417"/>
      <c r="R62" s="417"/>
      <c r="S62" s="420"/>
      <c r="T62" s="420"/>
      <c r="U62" s="420"/>
      <c r="V62" s="420"/>
      <c r="W62" s="420"/>
      <c r="X62" s="420"/>
      <c r="Y62" s="420"/>
      <c r="Z62" s="420"/>
      <c r="AA62" s="420"/>
      <c r="AB62" s="420"/>
      <c r="AC62" s="420"/>
      <c r="AD62" s="420"/>
      <c r="AE62" s="420"/>
      <c r="AF62" s="420"/>
      <c r="AG62" s="420"/>
      <c r="AH62" s="420"/>
      <c r="AI62" s="420"/>
      <c r="AJ62" s="420"/>
      <c r="AK62" s="420"/>
      <c r="AL62" s="420"/>
      <c r="AM62" s="420"/>
      <c r="AN62" s="420"/>
      <c r="AO62" s="420"/>
      <c r="AP62" s="420"/>
      <c r="AQ62" s="420"/>
      <c r="AR62" s="420"/>
      <c r="AS62" s="420"/>
      <c r="AT62" s="420"/>
      <c r="AU62" s="420"/>
      <c r="AV62" s="420"/>
      <c r="AW62" s="420"/>
      <c r="AX62" s="420"/>
      <c r="AY62" s="420"/>
      <c r="AZ62" s="420"/>
      <c r="BA62" s="420"/>
      <c r="BB62" s="420"/>
      <c r="BC62" s="420"/>
      <c r="BD62" s="420"/>
      <c r="BE62" s="420"/>
      <c r="BF62" s="420"/>
    </row>
    <row r="63" spans="1:58">
      <c r="A63" s="417"/>
      <c r="B63" s="417"/>
      <c r="C63" s="417"/>
      <c r="D63" s="417"/>
      <c r="E63" s="417"/>
      <c r="F63" s="417"/>
      <c r="G63" s="417"/>
      <c r="H63" s="417"/>
      <c r="I63" s="417"/>
      <c r="J63" s="417"/>
      <c r="K63" s="417"/>
      <c r="L63" s="417"/>
      <c r="M63" s="417"/>
      <c r="N63" s="417"/>
      <c r="O63" s="417"/>
      <c r="P63" s="417"/>
      <c r="Q63" s="417"/>
      <c r="R63" s="417"/>
      <c r="S63" s="420"/>
      <c r="T63" s="420"/>
      <c r="U63" s="420"/>
      <c r="V63" s="420"/>
      <c r="W63" s="420"/>
      <c r="X63" s="420"/>
      <c r="Y63" s="420"/>
      <c r="Z63" s="420"/>
      <c r="AA63" s="420"/>
      <c r="AB63" s="420"/>
      <c r="AC63" s="420"/>
      <c r="AD63" s="420"/>
      <c r="AE63" s="420"/>
      <c r="AF63" s="420"/>
      <c r="AG63" s="420"/>
      <c r="AH63" s="420"/>
      <c r="AI63" s="420"/>
      <c r="AJ63" s="420"/>
      <c r="AK63" s="420"/>
      <c r="AL63" s="420"/>
      <c r="AM63" s="420"/>
      <c r="AN63" s="420"/>
      <c r="AO63" s="420"/>
      <c r="AP63" s="420"/>
      <c r="AQ63" s="420"/>
      <c r="AR63" s="420"/>
      <c r="AS63" s="420"/>
      <c r="AT63" s="420"/>
      <c r="AU63" s="420"/>
      <c r="AV63" s="420"/>
      <c r="AW63" s="420"/>
      <c r="AX63" s="420"/>
      <c r="AY63" s="420"/>
      <c r="AZ63" s="420"/>
      <c r="BA63" s="420"/>
      <c r="BB63" s="420"/>
      <c r="BC63" s="420"/>
      <c r="BD63" s="420"/>
      <c r="BE63" s="420"/>
      <c r="BF63" s="420"/>
    </row>
    <row r="64" spans="1:58">
      <c r="A64" s="417"/>
      <c r="B64" s="417"/>
      <c r="C64" s="417"/>
      <c r="D64" s="417"/>
      <c r="E64" s="417"/>
      <c r="F64" s="417"/>
      <c r="G64" s="417"/>
      <c r="H64" s="417"/>
      <c r="I64" s="417"/>
      <c r="J64" s="417"/>
      <c r="K64" s="417"/>
      <c r="L64" s="417"/>
      <c r="M64" s="417"/>
      <c r="N64" s="417"/>
      <c r="O64" s="417"/>
      <c r="P64" s="417"/>
      <c r="Q64" s="417"/>
      <c r="R64" s="417"/>
      <c r="S64" s="420"/>
      <c r="T64" s="420"/>
      <c r="U64" s="420"/>
      <c r="V64" s="420"/>
      <c r="W64" s="420"/>
      <c r="X64" s="420"/>
      <c r="Y64" s="420"/>
      <c r="Z64" s="420"/>
      <c r="AA64" s="420"/>
      <c r="AB64" s="420"/>
      <c r="AC64" s="420"/>
      <c r="AD64" s="420"/>
      <c r="AE64" s="420"/>
      <c r="AF64" s="420"/>
      <c r="AG64" s="420"/>
      <c r="AH64" s="420"/>
      <c r="AI64" s="420"/>
      <c r="AJ64" s="420"/>
      <c r="AK64" s="420"/>
      <c r="AL64" s="420"/>
      <c r="AM64" s="420"/>
      <c r="AN64" s="420"/>
      <c r="AO64" s="420"/>
      <c r="AP64" s="420"/>
      <c r="AQ64" s="420"/>
      <c r="AR64" s="420"/>
      <c r="AS64" s="420"/>
      <c r="AT64" s="420"/>
      <c r="AU64" s="420"/>
      <c r="AV64" s="420"/>
      <c r="AW64" s="420"/>
      <c r="AX64" s="420"/>
      <c r="AY64" s="420"/>
      <c r="AZ64" s="420"/>
      <c r="BA64" s="420"/>
      <c r="BB64" s="420"/>
      <c r="BC64" s="420"/>
      <c r="BD64" s="420"/>
      <c r="BE64" s="420"/>
      <c r="BF64" s="420"/>
    </row>
    <row r="65" spans="1:58">
      <c r="A65" s="417"/>
      <c r="B65" s="417"/>
      <c r="C65" s="417"/>
      <c r="D65" s="417"/>
      <c r="E65" s="417"/>
      <c r="F65" s="417"/>
      <c r="G65" s="417"/>
      <c r="H65" s="417"/>
      <c r="I65" s="417"/>
      <c r="J65" s="417"/>
      <c r="K65" s="417"/>
      <c r="L65" s="417"/>
      <c r="M65" s="417"/>
      <c r="N65" s="417"/>
      <c r="O65" s="417"/>
      <c r="P65" s="417"/>
      <c r="Q65" s="417"/>
      <c r="R65" s="417"/>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20"/>
      <c r="AZ65" s="420"/>
      <c r="BA65" s="420"/>
      <c r="BB65" s="420"/>
      <c r="BC65" s="420"/>
      <c r="BD65" s="420"/>
      <c r="BE65" s="420"/>
      <c r="BF65" s="420"/>
    </row>
    <row r="66" spans="1:58">
      <c r="A66" s="417"/>
      <c r="B66" s="417"/>
      <c r="C66" s="417"/>
      <c r="D66" s="417"/>
      <c r="E66" s="417"/>
      <c r="F66" s="417"/>
      <c r="G66" s="417"/>
      <c r="H66" s="417"/>
      <c r="I66" s="417"/>
      <c r="J66" s="417"/>
      <c r="K66" s="417"/>
      <c r="L66" s="417"/>
      <c r="M66" s="417"/>
      <c r="N66" s="417"/>
      <c r="O66" s="417"/>
      <c r="P66" s="417"/>
      <c r="Q66" s="417"/>
      <c r="R66" s="417"/>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0"/>
      <c r="AY66" s="420"/>
      <c r="AZ66" s="420"/>
      <c r="BA66" s="420"/>
      <c r="BB66" s="420"/>
      <c r="BC66" s="420"/>
      <c r="BD66" s="420"/>
      <c r="BE66" s="420"/>
      <c r="BF66" s="420"/>
    </row>
    <row r="67" spans="1:58">
      <c r="A67" s="417"/>
      <c r="B67" s="417"/>
      <c r="C67" s="417"/>
      <c r="D67" s="417"/>
      <c r="E67" s="417"/>
      <c r="F67" s="417"/>
      <c r="G67" s="417"/>
      <c r="H67" s="417"/>
      <c r="I67" s="417"/>
      <c r="J67" s="417"/>
      <c r="K67" s="417"/>
      <c r="L67" s="417"/>
      <c r="M67" s="417"/>
      <c r="N67" s="417"/>
      <c r="O67" s="417"/>
      <c r="P67" s="417"/>
      <c r="Q67" s="417"/>
      <c r="R67" s="417"/>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0"/>
      <c r="AY67" s="420"/>
      <c r="AZ67" s="420"/>
      <c r="BA67" s="420"/>
      <c r="BB67" s="420"/>
      <c r="BC67" s="420"/>
      <c r="BD67" s="420"/>
      <c r="BE67" s="420"/>
      <c r="BF67" s="420"/>
    </row>
    <row r="68" spans="1:58">
      <c r="A68" s="417"/>
      <c r="B68" s="417"/>
      <c r="C68" s="417"/>
      <c r="D68" s="417"/>
      <c r="E68" s="417"/>
      <c r="F68" s="417"/>
      <c r="G68" s="417"/>
      <c r="H68" s="417"/>
      <c r="I68" s="417"/>
      <c r="J68" s="417"/>
      <c r="K68" s="417"/>
      <c r="L68" s="417"/>
      <c r="M68" s="417"/>
      <c r="N68" s="417"/>
      <c r="O68" s="417"/>
      <c r="P68" s="417"/>
      <c r="Q68" s="417"/>
      <c r="R68" s="417"/>
      <c r="S68" s="420"/>
      <c r="T68" s="420"/>
      <c r="U68" s="420"/>
      <c r="V68" s="420"/>
      <c r="W68" s="420"/>
      <c r="X68" s="420"/>
      <c r="Y68" s="420"/>
      <c r="Z68" s="420"/>
      <c r="AA68" s="420"/>
      <c r="AB68" s="420"/>
      <c r="AC68" s="420"/>
      <c r="AD68" s="420"/>
      <c r="AE68" s="420"/>
      <c r="AF68" s="420"/>
      <c r="AG68" s="420"/>
      <c r="AH68" s="420"/>
      <c r="AI68" s="420"/>
      <c r="AJ68" s="420"/>
      <c r="AK68" s="420"/>
      <c r="AL68" s="420"/>
      <c r="AM68" s="420"/>
      <c r="AN68" s="420"/>
      <c r="AO68" s="420"/>
      <c r="AP68" s="420"/>
      <c r="AQ68" s="420"/>
      <c r="AR68" s="420"/>
      <c r="AS68" s="420"/>
      <c r="AT68" s="420"/>
      <c r="AU68" s="420"/>
      <c r="AV68" s="420"/>
      <c r="AW68" s="420"/>
      <c r="AX68" s="420"/>
      <c r="AY68" s="420"/>
      <c r="AZ68" s="420"/>
      <c r="BA68" s="420"/>
      <c r="BB68" s="420"/>
      <c r="BC68" s="420"/>
      <c r="BD68" s="420"/>
      <c r="BE68" s="420"/>
      <c r="BF68" s="420"/>
    </row>
    <row r="69" spans="1:58">
      <c r="A69" s="417"/>
      <c r="B69" s="417"/>
      <c r="C69" s="417"/>
      <c r="D69" s="417"/>
      <c r="E69" s="417"/>
      <c r="F69" s="417"/>
      <c r="G69" s="417"/>
      <c r="H69" s="417"/>
      <c r="I69" s="417"/>
      <c r="J69" s="417"/>
      <c r="K69" s="417"/>
      <c r="L69" s="417"/>
      <c r="M69" s="417"/>
      <c r="N69" s="417"/>
      <c r="O69" s="417"/>
      <c r="P69" s="417"/>
      <c r="Q69" s="417"/>
      <c r="R69" s="417"/>
      <c r="S69" s="420"/>
      <c r="T69" s="420"/>
      <c r="U69" s="420"/>
      <c r="V69" s="420"/>
      <c r="W69" s="420"/>
      <c r="X69" s="420"/>
      <c r="Y69" s="420"/>
      <c r="Z69" s="420"/>
      <c r="AA69" s="420"/>
      <c r="AB69" s="420"/>
      <c r="AC69" s="420"/>
      <c r="AD69" s="420"/>
      <c r="AE69" s="420"/>
      <c r="AF69" s="420"/>
      <c r="AG69" s="420"/>
      <c r="AH69" s="420"/>
      <c r="AI69" s="420"/>
      <c r="AJ69" s="420"/>
      <c r="AK69" s="420"/>
      <c r="AL69" s="420"/>
      <c r="AM69" s="420"/>
      <c r="AN69" s="420"/>
      <c r="AO69" s="420"/>
      <c r="AP69" s="420"/>
      <c r="AQ69" s="420"/>
      <c r="AR69" s="420"/>
      <c r="AS69" s="420"/>
      <c r="AT69" s="420"/>
      <c r="AU69" s="420"/>
      <c r="AV69" s="420"/>
      <c r="AW69" s="420"/>
      <c r="AX69" s="420"/>
      <c r="AY69" s="420"/>
      <c r="AZ69" s="420"/>
      <c r="BA69" s="420"/>
      <c r="BB69" s="420"/>
      <c r="BC69" s="420"/>
      <c r="BD69" s="420"/>
      <c r="BE69" s="420"/>
      <c r="BF69" s="420"/>
    </row>
    <row r="70" spans="1:58">
      <c r="A70" s="417"/>
      <c r="B70" s="417"/>
      <c r="C70" s="417"/>
      <c r="D70" s="417"/>
      <c r="E70" s="417"/>
      <c r="F70" s="417"/>
      <c r="G70" s="417"/>
      <c r="H70" s="417"/>
      <c r="I70" s="417"/>
      <c r="J70" s="417"/>
      <c r="K70" s="417"/>
      <c r="L70" s="417"/>
      <c r="M70" s="417"/>
      <c r="N70" s="417"/>
      <c r="O70" s="417"/>
      <c r="P70" s="417"/>
      <c r="Q70" s="417"/>
      <c r="R70" s="417"/>
      <c r="S70" s="420"/>
      <c r="T70" s="420"/>
      <c r="U70" s="420"/>
      <c r="V70" s="420"/>
      <c r="W70" s="420"/>
      <c r="X70" s="420"/>
      <c r="Y70" s="420"/>
      <c r="Z70" s="420"/>
      <c r="AA70" s="420"/>
      <c r="AB70" s="420"/>
      <c r="AC70" s="420"/>
      <c r="AD70" s="420"/>
      <c r="AE70" s="420"/>
      <c r="AF70" s="420"/>
      <c r="AG70" s="420"/>
      <c r="AH70" s="420"/>
      <c r="AI70" s="420"/>
      <c r="AJ70" s="420"/>
      <c r="AK70" s="420"/>
      <c r="AL70" s="420"/>
      <c r="AM70" s="420"/>
      <c r="AN70" s="420"/>
      <c r="AO70" s="420"/>
      <c r="AP70" s="420"/>
      <c r="AQ70" s="420"/>
      <c r="AR70" s="420"/>
      <c r="AS70" s="420"/>
      <c r="AT70" s="420"/>
      <c r="AU70" s="420"/>
      <c r="AV70" s="420"/>
      <c r="AW70" s="420"/>
      <c r="AX70" s="420"/>
      <c r="AY70" s="420"/>
      <c r="AZ70" s="420"/>
      <c r="BA70" s="420"/>
      <c r="BB70" s="420"/>
      <c r="BC70" s="420"/>
      <c r="BD70" s="420"/>
      <c r="BE70" s="420"/>
      <c r="BF70" s="420"/>
    </row>
    <row r="71" spans="1:58">
      <c r="A71" s="417"/>
      <c r="B71" s="417"/>
      <c r="C71" s="417"/>
      <c r="D71" s="417"/>
      <c r="E71" s="417"/>
      <c r="F71" s="417"/>
      <c r="G71" s="417"/>
      <c r="H71" s="417"/>
      <c r="I71" s="417"/>
      <c r="J71" s="417"/>
      <c r="K71" s="417"/>
      <c r="L71" s="417"/>
      <c r="M71" s="417"/>
      <c r="N71" s="417"/>
      <c r="O71" s="417"/>
      <c r="P71" s="417"/>
      <c r="Q71" s="417"/>
      <c r="R71" s="417"/>
      <c r="S71" s="420"/>
      <c r="T71" s="420"/>
      <c r="U71" s="420"/>
      <c r="V71" s="420"/>
      <c r="W71" s="420"/>
      <c r="X71" s="420"/>
      <c r="Y71" s="420"/>
      <c r="Z71" s="420"/>
      <c r="AA71" s="420"/>
      <c r="AB71" s="420"/>
      <c r="AC71" s="420"/>
      <c r="AD71" s="420"/>
      <c r="AE71" s="420"/>
      <c r="AF71" s="420"/>
      <c r="AG71" s="420"/>
      <c r="AH71" s="420"/>
      <c r="AI71" s="420"/>
      <c r="AJ71" s="420"/>
      <c r="AK71" s="420"/>
      <c r="AL71" s="420"/>
      <c r="AM71" s="420"/>
      <c r="AN71" s="420"/>
      <c r="AO71" s="420"/>
      <c r="AP71" s="420"/>
      <c r="AQ71" s="420"/>
      <c r="AR71" s="420"/>
      <c r="AS71" s="420"/>
      <c r="AT71" s="420"/>
      <c r="AU71" s="420"/>
      <c r="AV71" s="420"/>
      <c r="AW71" s="420"/>
      <c r="AX71" s="420"/>
      <c r="AY71" s="420"/>
      <c r="AZ71" s="420"/>
      <c r="BA71" s="420"/>
      <c r="BB71" s="420"/>
      <c r="BC71" s="420"/>
      <c r="BD71" s="420"/>
      <c r="BE71" s="420"/>
      <c r="BF71" s="420"/>
    </row>
    <row r="72" spans="1:58">
      <c r="A72" s="417"/>
      <c r="B72" s="417"/>
      <c r="C72" s="417"/>
      <c r="D72" s="417"/>
      <c r="E72" s="417"/>
      <c r="F72" s="417"/>
      <c r="G72" s="417"/>
      <c r="H72" s="417"/>
      <c r="I72" s="417"/>
      <c r="J72" s="417"/>
      <c r="K72" s="417"/>
      <c r="L72" s="417"/>
      <c r="M72" s="417"/>
      <c r="N72" s="417"/>
      <c r="O72" s="417"/>
      <c r="P72" s="417"/>
      <c r="Q72" s="417"/>
      <c r="R72" s="417"/>
      <c r="S72" s="420"/>
      <c r="T72" s="420"/>
      <c r="U72" s="420"/>
      <c r="V72" s="420"/>
      <c r="W72" s="420"/>
      <c r="X72" s="420"/>
      <c r="Y72" s="420"/>
      <c r="Z72" s="420"/>
      <c r="AA72" s="420"/>
      <c r="AB72" s="420"/>
      <c r="AC72" s="420"/>
      <c r="AD72" s="420"/>
      <c r="AE72" s="420"/>
      <c r="AF72" s="420"/>
      <c r="AG72" s="420"/>
      <c r="AH72" s="420"/>
      <c r="AI72" s="420"/>
      <c r="AJ72" s="420"/>
      <c r="AK72" s="420"/>
      <c r="AL72" s="420"/>
      <c r="AM72" s="420"/>
      <c r="AN72" s="420"/>
      <c r="AO72" s="420"/>
      <c r="AP72" s="420"/>
      <c r="AQ72" s="420"/>
      <c r="AR72" s="420"/>
      <c r="AS72" s="420"/>
      <c r="AT72" s="420"/>
      <c r="AU72" s="420"/>
      <c r="AV72" s="420"/>
      <c r="AW72" s="420"/>
      <c r="AX72" s="420"/>
      <c r="AY72" s="420"/>
      <c r="AZ72" s="420"/>
      <c r="BA72" s="420"/>
      <c r="BB72" s="420"/>
      <c r="BC72" s="420"/>
      <c r="BD72" s="420"/>
      <c r="BE72" s="420"/>
      <c r="BF72" s="420"/>
    </row>
    <row r="73" spans="1:58">
      <c r="A73" s="417"/>
      <c r="B73" s="417"/>
      <c r="C73" s="417"/>
      <c r="D73" s="417"/>
      <c r="E73" s="417"/>
      <c r="F73" s="417"/>
      <c r="G73" s="417"/>
      <c r="H73" s="417"/>
      <c r="I73" s="417"/>
      <c r="J73" s="417"/>
      <c r="K73" s="417"/>
      <c r="L73" s="417"/>
      <c r="M73" s="417"/>
      <c r="N73" s="417"/>
      <c r="O73" s="417"/>
      <c r="P73" s="417"/>
      <c r="Q73" s="417"/>
      <c r="R73" s="417"/>
      <c r="S73" s="420"/>
      <c r="T73" s="420"/>
      <c r="U73" s="420"/>
      <c r="V73" s="420"/>
      <c r="W73" s="420"/>
      <c r="X73" s="420"/>
      <c r="Y73" s="420"/>
      <c r="Z73" s="420"/>
      <c r="AA73" s="420"/>
      <c r="AB73" s="420"/>
      <c r="AC73" s="420"/>
      <c r="AD73" s="420"/>
      <c r="AE73" s="420"/>
      <c r="AF73" s="420"/>
      <c r="AG73" s="420"/>
      <c r="AH73" s="420"/>
      <c r="AI73" s="420"/>
      <c r="AJ73" s="420"/>
      <c r="AK73" s="420"/>
      <c r="AL73" s="420"/>
      <c r="AM73" s="420"/>
      <c r="AN73" s="420"/>
      <c r="AO73" s="420"/>
      <c r="AP73" s="420"/>
      <c r="AQ73" s="420"/>
      <c r="AR73" s="420"/>
      <c r="AS73" s="420"/>
      <c r="AT73" s="420"/>
      <c r="AU73" s="420"/>
      <c r="AV73" s="420"/>
      <c r="AW73" s="420"/>
      <c r="AX73" s="420"/>
      <c r="AY73" s="420"/>
      <c r="AZ73" s="420"/>
      <c r="BA73" s="420"/>
      <c r="BB73" s="420"/>
      <c r="BC73" s="420"/>
      <c r="BD73" s="420"/>
      <c r="BE73" s="420"/>
      <c r="BF73" s="420"/>
    </row>
    <row r="74" spans="1:58">
      <c r="A74" s="417"/>
      <c r="B74" s="417"/>
      <c r="C74" s="417"/>
      <c r="D74" s="417"/>
      <c r="E74" s="417"/>
      <c r="F74" s="417"/>
      <c r="G74" s="417"/>
      <c r="H74" s="417"/>
      <c r="I74" s="417"/>
      <c r="J74" s="417"/>
      <c r="K74" s="417"/>
      <c r="L74" s="417"/>
      <c r="M74" s="417"/>
      <c r="N74" s="417"/>
      <c r="O74" s="417"/>
      <c r="P74" s="417"/>
      <c r="Q74" s="417"/>
      <c r="R74" s="417"/>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c r="AU74" s="420"/>
      <c r="AV74" s="420"/>
      <c r="AW74" s="420"/>
      <c r="AX74" s="420"/>
      <c r="AY74" s="420"/>
      <c r="AZ74" s="420"/>
      <c r="BA74" s="420"/>
      <c r="BB74" s="420"/>
      <c r="BC74" s="420"/>
      <c r="BD74" s="420"/>
      <c r="BE74" s="420"/>
      <c r="BF74" s="420"/>
    </row>
    <row r="75" spans="1:58">
      <c r="A75" s="417"/>
      <c r="B75" s="417"/>
      <c r="C75" s="417"/>
      <c r="D75" s="417"/>
      <c r="E75" s="417"/>
      <c r="F75" s="417"/>
      <c r="G75" s="417"/>
      <c r="H75" s="417"/>
      <c r="I75" s="417"/>
      <c r="J75" s="417"/>
      <c r="K75" s="417"/>
      <c r="L75" s="417"/>
      <c r="M75" s="417"/>
      <c r="N75" s="417"/>
      <c r="O75" s="417"/>
      <c r="P75" s="417"/>
      <c r="Q75" s="417"/>
      <c r="R75" s="417"/>
      <c r="S75" s="420"/>
      <c r="T75" s="420"/>
      <c r="U75" s="420"/>
      <c r="V75" s="420"/>
      <c r="W75" s="420"/>
      <c r="X75" s="420"/>
      <c r="Y75" s="420"/>
      <c r="Z75" s="420"/>
      <c r="AA75" s="420"/>
      <c r="AB75" s="420"/>
      <c r="AC75" s="420"/>
      <c r="AD75" s="420"/>
      <c r="AE75" s="420"/>
      <c r="AF75" s="420"/>
      <c r="AG75" s="420"/>
      <c r="AH75" s="420"/>
      <c r="AI75" s="420"/>
      <c r="AJ75" s="420"/>
      <c r="AK75" s="420"/>
      <c r="AL75" s="420"/>
      <c r="AM75" s="420"/>
      <c r="AN75" s="420"/>
      <c r="AO75" s="420"/>
      <c r="AP75" s="420"/>
      <c r="AQ75" s="420"/>
      <c r="AR75" s="420"/>
      <c r="AS75" s="420"/>
      <c r="AT75" s="420"/>
      <c r="AU75" s="420"/>
      <c r="AV75" s="420"/>
      <c r="AW75" s="420"/>
      <c r="AX75" s="420"/>
      <c r="AY75" s="420"/>
      <c r="AZ75" s="420"/>
      <c r="BA75" s="420"/>
      <c r="BB75" s="420"/>
      <c r="BC75" s="420"/>
      <c r="BD75" s="420"/>
      <c r="BE75" s="420"/>
      <c r="BF75" s="420"/>
    </row>
    <row r="76" spans="1:58">
      <c r="A76" s="417"/>
      <c r="B76" s="417"/>
      <c r="C76" s="417"/>
      <c r="D76" s="417"/>
      <c r="E76" s="417"/>
      <c r="F76" s="417"/>
      <c r="G76" s="417"/>
      <c r="H76" s="417"/>
      <c r="I76" s="417"/>
      <c r="J76" s="417"/>
      <c r="K76" s="417"/>
      <c r="L76" s="417"/>
      <c r="M76" s="417"/>
      <c r="N76" s="417"/>
      <c r="O76" s="417"/>
      <c r="P76" s="417"/>
      <c r="Q76" s="417"/>
      <c r="R76" s="417"/>
      <c r="S76" s="420"/>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420"/>
      <c r="AQ76" s="420"/>
      <c r="AR76" s="420"/>
      <c r="AS76" s="420"/>
      <c r="AT76" s="420"/>
      <c r="AU76" s="420"/>
      <c r="AV76" s="420"/>
      <c r="AW76" s="420"/>
      <c r="AX76" s="420"/>
      <c r="AY76" s="420"/>
      <c r="AZ76" s="420"/>
      <c r="BA76" s="420"/>
      <c r="BB76" s="420"/>
      <c r="BC76" s="420"/>
      <c r="BD76" s="420"/>
      <c r="BE76" s="420"/>
      <c r="BF76" s="420"/>
    </row>
    <row r="77" spans="1:58">
      <c r="A77" s="417"/>
      <c r="B77" s="417"/>
      <c r="C77" s="417"/>
      <c r="D77" s="417"/>
      <c r="E77" s="417"/>
      <c r="F77" s="417"/>
      <c r="G77" s="417"/>
      <c r="H77" s="417"/>
      <c r="I77" s="417"/>
      <c r="J77" s="417"/>
      <c r="K77" s="417"/>
      <c r="L77" s="417"/>
      <c r="M77" s="417"/>
      <c r="N77" s="417"/>
      <c r="O77" s="417"/>
      <c r="P77" s="417"/>
      <c r="Q77" s="417"/>
      <c r="R77" s="417"/>
      <c r="S77" s="420"/>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0"/>
      <c r="AY77" s="420"/>
      <c r="AZ77" s="420"/>
      <c r="BA77" s="420"/>
      <c r="BB77" s="420"/>
      <c r="BC77" s="420"/>
      <c r="BD77" s="420"/>
      <c r="BE77" s="420"/>
      <c r="BF77" s="420"/>
    </row>
    <row r="78" spans="1:58">
      <c r="A78" s="417"/>
      <c r="B78" s="417"/>
      <c r="C78" s="417"/>
      <c r="D78" s="417"/>
      <c r="E78" s="417"/>
      <c r="F78" s="417"/>
      <c r="G78" s="417"/>
      <c r="H78" s="417"/>
      <c r="I78" s="417"/>
      <c r="J78" s="417"/>
      <c r="K78" s="417"/>
      <c r="L78" s="417"/>
      <c r="M78" s="417"/>
      <c r="N78" s="417"/>
      <c r="O78" s="417"/>
      <c r="P78" s="417"/>
      <c r="Q78" s="417"/>
      <c r="R78" s="417"/>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0"/>
      <c r="AY78" s="420"/>
      <c r="AZ78" s="420"/>
      <c r="BA78" s="420"/>
      <c r="BB78" s="420"/>
      <c r="BC78" s="420"/>
      <c r="BD78" s="420"/>
      <c r="BE78" s="420"/>
      <c r="BF78" s="420"/>
    </row>
    <row r="79" spans="1:58">
      <c r="A79" s="417"/>
      <c r="B79" s="417"/>
      <c r="C79" s="417"/>
      <c r="D79" s="417"/>
      <c r="E79" s="417"/>
      <c r="F79" s="417"/>
      <c r="G79" s="417"/>
      <c r="H79" s="417"/>
      <c r="I79" s="417"/>
      <c r="J79" s="417"/>
      <c r="K79" s="417"/>
      <c r="L79" s="417"/>
      <c r="M79" s="417"/>
      <c r="N79" s="417"/>
      <c r="O79" s="417"/>
      <c r="P79" s="417"/>
      <c r="Q79" s="417"/>
      <c r="R79" s="417"/>
      <c r="S79" s="420"/>
      <c r="T79" s="420"/>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420"/>
      <c r="AU79" s="420"/>
      <c r="AV79" s="420"/>
      <c r="AW79" s="420"/>
      <c r="AX79" s="420"/>
      <c r="AY79" s="420"/>
      <c r="AZ79" s="420"/>
      <c r="BA79" s="420"/>
      <c r="BB79" s="420"/>
      <c r="BC79" s="420"/>
      <c r="BD79" s="420"/>
      <c r="BE79" s="420"/>
      <c r="BF79" s="420"/>
    </row>
    <row r="80" spans="1:58">
      <c r="A80" s="417"/>
      <c r="B80" s="417"/>
      <c r="C80" s="417"/>
      <c r="D80" s="417"/>
      <c r="E80" s="417"/>
      <c r="F80" s="417"/>
      <c r="G80" s="417"/>
      <c r="H80" s="417"/>
      <c r="I80" s="417"/>
      <c r="J80" s="417"/>
      <c r="K80" s="417"/>
      <c r="L80" s="417"/>
      <c r="M80" s="417"/>
      <c r="N80" s="417"/>
      <c r="O80" s="417"/>
      <c r="P80" s="417"/>
      <c r="Q80" s="417"/>
      <c r="R80" s="417"/>
      <c r="S80" s="420"/>
      <c r="T80" s="420"/>
      <c r="U80" s="420"/>
      <c r="V80" s="420"/>
      <c r="W80" s="420"/>
      <c r="X80" s="420"/>
      <c r="Y80" s="420"/>
      <c r="Z80" s="420"/>
      <c r="AA80" s="420"/>
      <c r="AB80" s="420"/>
      <c r="AC80" s="420"/>
      <c r="AD80" s="420"/>
      <c r="AE80" s="420"/>
      <c r="AF80" s="420"/>
      <c r="AG80" s="420"/>
      <c r="AH80" s="420"/>
      <c r="AI80" s="420"/>
      <c r="AJ80" s="420"/>
      <c r="AK80" s="420"/>
      <c r="AL80" s="420"/>
      <c r="AM80" s="420"/>
      <c r="AN80" s="420"/>
      <c r="AO80" s="420"/>
      <c r="AP80" s="420"/>
      <c r="AQ80" s="420"/>
      <c r="AR80" s="420"/>
      <c r="AS80" s="420"/>
      <c r="AT80" s="420"/>
      <c r="AU80" s="420"/>
      <c r="AV80" s="420"/>
      <c r="AW80" s="420"/>
      <c r="AX80" s="420"/>
      <c r="AY80" s="420"/>
      <c r="AZ80" s="420"/>
      <c r="BA80" s="420"/>
      <c r="BB80" s="420"/>
      <c r="BC80" s="420"/>
      <c r="BD80" s="420"/>
      <c r="BE80" s="420"/>
      <c r="BF80" s="420"/>
    </row>
    <row r="81" spans="1:58">
      <c r="A81" s="417"/>
      <c r="B81" s="417"/>
      <c r="C81" s="417"/>
      <c r="D81" s="417"/>
      <c r="E81" s="417"/>
      <c r="F81" s="417"/>
      <c r="G81" s="417"/>
      <c r="H81" s="417"/>
      <c r="I81" s="417"/>
      <c r="J81" s="417"/>
      <c r="K81" s="417"/>
      <c r="L81" s="417"/>
      <c r="M81" s="417"/>
      <c r="N81" s="417"/>
      <c r="O81" s="417"/>
      <c r="P81" s="417"/>
      <c r="Q81" s="417"/>
      <c r="R81" s="417"/>
      <c r="S81" s="420"/>
      <c r="T81" s="420"/>
      <c r="U81" s="420"/>
      <c r="V81" s="420"/>
      <c r="W81" s="420"/>
      <c r="X81" s="420"/>
      <c r="Y81" s="420"/>
      <c r="Z81" s="420"/>
      <c r="AA81" s="420"/>
      <c r="AB81" s="420"/>
      <c r="AC81" s="420"/>
      <c r="AD81" s="420"/>
      <c r="AE81" s="420"/>
      <c r="AF81" s="420"/>
      <c r="AG81" s="420"/>
      <c r="AH81" s="420"/>
      <c r="AI81" s="420"/>
      <c r="AJ81" s="420"/>
      <c r="AK81" s="420"/>
      <c r="AL81" s="420"/>
      <c r="AM81" s="420"/>
      <c r="AN81" s="420"/>
      <c r="AO81" s="420"/>
      <c r="AP81" s="420"/>
      <c r="AQ81" s="420"/>
      <c r="AR81" s="420"/>
      <c r="AS81" s="420"/>
      <c r="AT81" s="420"/>
      <c r="AU81" s="420"/>
      <c r="AV81" s="420"/>
      <c r="AW81" s="420"/>
      <c r="AX81" s="420"/>
      <c r="AY81" s="420"/>
      <c r="AZ81" s="420"/>
      <c r="BA81" s="420"/>
      <c r="BB81" s="420"/>
      <c r="BC81" s="420"/>
      <c r="BD81" s="420"/>
      <c r="BE81" s="420"/>
      <c r="BF81" s="420"/>
    </row>
    <row r="82" spans="1:58">
      <c r="A82" s="417"/>
      <c r="B82" s="417"/>
      <c r="C82" s="417"/>
      <c r="D82" s="417"/>
      <c r="E82" s="417"/>
      <c r="F82" s="417"/>
      <c r="G82" s="417"/>
      <c r="H82" s="417"/>
      <c r="I82" s="417"/>
      <c r="J82" s="417"/>
      <c r="K82" s="417"/>
      <c r="L82" s="417"/>
      <c r="M82" s="417"/>
      <c r="N82" s="417"/>
      <c r="O82" s="417"/>
      <c r="P82" s="417"/>
      <c r="Q82" s="417"/>
      <c r="R82" s="417"/>
      <c r="S82" s="420"/>
      <c r="T82" s="420"/>
      <c r="U82" s="420"/>
      <c r="V82" s="420"/>
      <c r="W82" s="420"/>
      <c r="X82" s="420"/>
      <c r="Y82" s="420"/>
      <c r="Z82" s="420"/>
      <c r="AA82" s="420"/>
      <c r="AB82" s="420"/>
      <c r="AC82" s="420"/>
      <c r="AD82" s="420"/>
      <c r="AE82" s="420"/>
      <c r="AF82" s="420"/>
      <c r="AG82" s="420"/>
      <c r="AH82" s="420"/>
      <c r="AI82" s="420"/>
      <c r="AJ82" s="420"/>
      <c r="AK82" s="420"/>
      <c r="AL82" s="420"/>
      <c r="AM82" s="420"/>
      <c r="AN82" s="420"/>
      <c r="AO82" s="420"/>
      <c r="AP82" s="420"/>
      <c r="AQ82" s="420"/>
      <c r="AR82" s="420"/>
      <c r="AS82" s="420"/>
      <c r="AT82" s="420"/>
      <c r="AU82" s="420"/>
      <c r="AV82" s="420"/>
      <c r="AW82" s="420"/>
      <c r="AX82" s="420"/>
      <c r="AY82" s="420"/>
      <c r="AZ82" s="420"/>
      <c r="BA82" s="420"/>
      <c r="BB82" s="420"/>
      <c r="BC82" s="420"/>
      <c r="BD82" s="420"/>
      <c r="BE82" s="420"/>
      <c r="BF82" s="420"/>
    </row>
    <row r="83" spans="1:58">
      <c r="A83" s="417"/>
      <c r="B83" s="417"/>
      <c r="C83" s="417"/>
      <c r="D83" s="417"/>
      <c r="E83" s="417"/>
      <c r="F83" s="417"/>
      <c r="G83" s="417"/>
      <c r="H83" s="417"/>
      <c r="I83" s="417"/>
      <c r="J83" s="417"/>
      <c r="K83" s="417"/>
      <c r="L83" s="417"/>
      <c r="M83" s="417"/>
      <c r="N83" s="417"/>
      <c r="O83" s="417"/>
      <c r="P83" s="417"/>
      <c r="Q83" s="417"/>
      <c r="R83" s="417"/>
      <c r="S83" s="420"/>
      <c r="T83" s="420"/>
      <c r="U83" s="420"/>
      <c r="V83" s="420"/>
      <c r="W83" s="420"/>
      <c r="X83" s="420"/>
      <c r="Y83" s="420"/>
      <c r="Z83" s="420"/>
      <c r="AA83" s="420"/>
      <c r="AB83" s="420"/>
      <c r="AC83" s="420"/>
      <c r="AD83" s="420"/>
      <c r="AE83" s="420"/>
      <c r="AF83" s="420"/>
      <c r="AG83" s="420"/>
      <c r="AH83" s="420"/>
      <c r="AI83" s="420"/>
      <c r="AJ83" s="420"/>
      <c r="AK83" s="420"/>
      <c r="AL83" s="420"/>
      <c r="AM83" s="420"/>
      <c r="AN83" s="420"/>
      <c r="AO83" s="420"/>
      <c r="AP83" s="420"/>
      <c r="AQ83" s="420"/>
      <c r="AR83" s="420"/>
      <c r="AS83" s="420"/>
      <c r="AT83" s="420"/>
      <c r="AU83" s="420"/>
      <c r="AV83" s="420"/>
      <c r="AW83" s="420"/>
      <c r="AX83" s="420"/>
      <c r="AY83" s="420"/>
      <c r="AZ83" s="420"/>
      <c r="BA83" s="420"/>
      <c r="BB83" s="420"/>
      <c r="BC83" s="420"/>
      <c r="BD83" s="420"/>
      <c r="BE83" s="420"/>
      <c r="BF83" s="420"/>
    </row>
    <row r="84" spans="1:58">
      <c r="A84" s="417"/>
      <c r="B84" s="417"/>
      <c r="C84" s="417"/>
      <c r="D84" s="417"/>
      <c r="E84" s="417"/>
      <c r="F84" s="417"/>
      <c r="G84" s="417"/>
      <c r="H84" s="417"/>
      <c r="I84" s="417"/>
      <c r="J84" s="417"/>
      <c r="K84" s="417"/>
      <c r="L84" s="417"/>
      <c r="M84" s="417"/>
      <c r="N84" s="417"/>
      <c r="O84" s="417"/>
      <c r="P84" s="417"/>
      <c r="Q84" s="417"/>
      <c r="R84" s="417"/>
      <c r="S84" s="420"/>
      <c r="T84" s="420"/>
      <c r="U84" s="420"/>
      <c r="V84" s="420"/>
      <c r="W84" s="420"/>
      <c r="X84" s="420"/>
      <c r="Y84" s="420"/>
      <c r="Z84" s="420"/>
      <c r="AA84" s="420"/>
      <c r="AB84" s="420"/>
      <c r="AC84" s="420"/>
      <c r="AD84" s="420"/>
      <c r="AE84" s="420"/>
      <c r="AF84" s="420"/>
      <c r="AG84" s="420"/>
      <c r="AH84" s="420"/>
      <c r="AI84" s="420"/>
      <c r="AJ84" s="420"/>
      <c r="AK84" s="420"/>
      <c r="AL84" s="420"/>
      <c r="AM84" s="420"/>
      <c r="AN84" s="420"/>
      <c r="AO84" s="420"/>
      <c r="AP84" s="420"/>
      <c r="AQ84" s="420"/>
      <c r="AR84" s="420"/>
      <c r="AS84" s="420"/>
      <c r="AT84" s="420"/>
      <c r="AU84" s="420"/>
      <c r="AV84" s="420"/>
      <c r="AW84" s="420"/>
      <c r="AX84" s="420"/>
      <c r="AY84" s="420"/>
      <c r="AZ84" s="420"/>
      <c r="BA84" s="420"/>
      <c r="BB84" s="420"/>
      <c r="BC84" s="420"/>
      <c r="BD84" s="420"/>
      <c r="BE84" s="420"/>
      <c r="BF84" s="420"/>
    </row>
    <row r="85" spans="1:58">
      <c r="A85" s="417"/>
      <c r="B85" s="417"/>
      <c r="C85" s="417"/>
      <c r="D85" s="417"/>
      <c r="E85" s="417"/>
      <c r="F85" s="417"/>
      <c r="G85" s="417"/>
      <c r="H85" s="417"/>
      <c r="I85" s="417"/>
      <c r="J85" s="417"/>
      <c r="K85" s="417"/>
      <c r="L85" s="417"/>
      <c r="M85" s="417"/>
      <c r="N85" s="417"/>
      <c r="O85" s="417"/>
      <c r="P85" s="417"/>
      <c r="Q85" s="417"/>
      <c r="R85" s="417"/>
      <c r="S85" s="420"/>
      <c r="T85" s="420"/>
      <c r="U85" s="420"/>
      <c r="V85" s="420"/>
      <c r="W85" s="420"/>
      <c r="X85" s="420"/>
      <c r="Y85" s="420"/>
      <c r="Z85" s="420"/>
      <c r="AA85" s="420"/>
      <c r="AB85" s="420"/>
      <c r="AC85" s="420"/>
      <c r="AD85" s="420"/>
      <c r="AE85" s="420"/>
      <c r="AF85" s="420"/>
      <c r="AG85" s="420"/>
      <c r="AH85" s="420"/>
      <c r="AI85" s="420"/>
      <c r="AJ85" s="420"/>
      <c r="AK85" s="420"/>
      <c r="AL85" s="420"/>
      <c r="AM85" s="420"/>
      <c r="AN85" s="420"/>
      <c r="AO85" s="420"/>
      <c r="AP85" s="420"/>
      <c r="AQ85" s="420"/>
      <c r="AR85" s="420"/>
      <c r="AS85" s="420"/>
      <c r="AT85" s="420"/>
      <c r="AU85" s="420"/>
      <c r="AV85" s="420"/>
      <c r="AW85" s="420"/>
      <c r="AX85" s="420"/>
      <c r="AY85" s="420"/>
      <c r="AZ85" s="420"/>
      <c r="BA85" s="420"/>
      <c r="BB85" s="420"/>
      <c r="BC85" s="420"/>
      <c r="BD85" s="420"/>
      <c r="BE85" s="420"/>
      <c r="BF85" s="420"/>
    </row>
    <row r="86" spans="1:58">
      <c r="A86" s="417"/>
      <c r="B86" s="417"/>
      <c r="C86" s="417"/>
      <c r="D86" s="417"/>
      <c r="E86" s="417"/>
      <c r="F86" s="417"/>
      <c r="G86" s="417"/>
      <c r="H86" s="417"/>
      <c r="I86" s="417"/>
      <c r="J86" s="417"/>
      <c r="K86" s="417"/>
      <c r="L86" s="417"/>
      <c r="M86" s="417"/>
      <c r="N86" s="417"/>
      <c r="O86" s="417"/>
      <c r="P86" s="417"/>
      <c r="Q86" s="417"/>
      <c r="R86" s="417"/>
      <c r="S86" s="420"/>
      <c r="T86" s="420"/>
      <c r="U86" s="420"/>
      <c r="V86" s="420"/>
      <c r="W86" s="420"/>
      <c r="X86" s="420"/>
      <c r="Y86" s="420"/>
      <c r="Z86" s="420"/>
      <c r="AA86" s="420"/>
      <c r="AB86" s="420"/>
      <c r="AC86" s="420"/>
      <c r="AD86" s="420"/>
      <c r="AE86" s="420"/>
      <c r="AF86" s="420"/>
      <c r="AG86" s="420"/>
      <c r="AH86" s="420"/>
      <c r="AI86" s="420"/>
      <c r="AJ86" s="420"/>
      <c r="AK86" s="420"/>
      <c r="AL86" s="420"/>
      <c r="AM86" s="420"/>
      <c r="AN86" s="420"/>
      <c r="AO86" s="420"/>
      <c r="AP86" s="420"/>
      <c r="AQ86" s="420"/>
      <c r="AR86" s="420"/>
      <c r="AS86" s="420"/>
      <c r="AT86" s="420"/>
      <c r="AU86" s="420"/>
      <c r="AV86" s="420"/>
      <c r="AW86" s="420"/>
      <c r="AX86" s="420"/>
      <c r="AY86" s="420"/>
      <c r="AZ86" s="420"/>
      <c r="BA86" s="420"/>
      <c r="BB86" s="420"/>
      <c r="BC86" s="420"/>
      <c r="BD86" s="420"/>
      <c r="BE86" s="420"/>
      <c r="BF86" s="420"/>
    </row>
    <row r="87" spans="1:58">
      <c r="A87" s="417"/>
      <c r="B87" s="417"/>
      <c r="C87" s="417"/>
      <c r="D87" s="417"/>
      <c r="E87" s="417"/>
      <c r="F87" s="417"/>
      <c r="G87" s="417"/>
      <c r="H87" s="417"/>
      <c r="I87" s="417"/>
      <c r="J87" s="417"/>
      <c r="K87" s="417"/>
      <c r="L87" s="417"/>
      <c r="M87" s="417"/>
      <c r="N87" s="417"/>
      <c r="O87" s="417"/>
      <c r="P87" s="417"/>
      <c r="Q87" s="417"/>
      <c r="R87" s="417"/>
      <c r="S87" s="420"/>
      <c r="T87" s="420"/>
      <c r="U87" s="420"/>
      <c r="V87" s="420"/>
      <c r="W87" s="420"/>
      <c r="X87" s="420"/>
      <c r="Y87" s="420"/>
      <c r="Z87" s="420"/>
      <c r="AA87" s="420"/>
      <c r="AB87" s="420"/>
      <c r="AC87" s="420"/>
      <c r="AD87" s="420"/>
      <c r="AE87" s="420"/>
      <c r="AF87" s="420"/>
      <c r="AG87" s="420"/>
      <c r="AH87" s="420"/>
      <c r="AI87" s="420"/>
      <c r="AJ87" s="420"/>
      <c r="AK87" s="420"/>
      <c r="AL87" s="420"/>
      <c r="AM87" s="420"/>
      <c r="AN87" s="420"/>
      <c r="AO87" s="420"/>
      <c r="AP87" s="420"/>
      <c r="AQ87" s="420"/>
      <c r="AR87" s="420"/>
      <c r="AS87" s="420"/>
      <c r="AT87" s="420"/>
      <c r="AU87" s="420"/>
      <c r="AV87" s="420"/>
      <c r="AW87" s="420"/>
      <c r="AX87" s="420"/>
      <c r="AY87" s="420"/>
      <c r="AZ87" s="420"/>
      <c r="BA87" s="420"/>
      <c r="BB87" s="420"/>
      <c r="BC87" s="420"/>
      <c r="BD87" s="420"/>
      <c r="BE87" s="420"/>
      <c r="BF87" s="420"/>
    </row>
    <row r="88" spans="1:58">
      <c r="A88" s="417"/>
      <c r="B88" s="417"/>
      <c r="C88" s="417"/>
      <c r="D88" s="417"/>
      <c r="E88" s="417"/>
      <c r="F88" s="417"/>
      <c r="G88" s="417"/>
      <c r="H88" s="417"/>
      <c r="I88" s="417"/>
      <c r="J88" s="417"/>
      <c r="K88" s="417"/>
      <c r="L88" s="417"/>
      <c r="M88" s="417"/>
      <c r="N88" s="417"/>
      <c r="O88" s="417"/>
      <c r="P88" s="417"/>
      <c r="Q88" s="417"/>
      <c r="R88" s="417"/>
      <c r="S88" s="420"/>
      <c r="T88" s="420"/>
      <c r="U88" s="420"/>
      <c r="V88" s="420"/>
      <c r="W88" s="420"/>
      <c r="X88" s="420"/>
      <c r="Y88" s="420"/>
      <c r="Z88" s="420"/>
      <c r="AA88" s="420"/>
      <c r="AB88" s="420"/>
      <c r="AC88" s="420"/>
      <c r="AD88" s="420"/>
      <c r="AE88" s="420"/>
      <c r="AF88" s="420"/>
      <c r="AG88" s="420"/>
      <c r="AH88" s="420"/>
      <c r="AI88" s="420"/>
      <c r="AJ88" s="420"/>
      <c r="AK88" s="420"/>
      <c r="AL88" s="420"/>
      <c r="AM88" s="420"/>
      <c r="AN88" s="420"/>
      <c r="AO88" s="420"/>
      <c r="AP88" s="420"/>
      <c r="AQ88" s="420"/>
      <c r="AR88" s="420"/>
      <c r="AS88" s="420"/>
      <c r="AT88" s="420"/>
      <c r="AU88" s="420"/>
      <c r="AV88" s="420"/>
      <c r="AW88" s="420"/>
      <c r="AX88" s="420"/>
      <c r="AY88" s="420"/>
      <c r="AZ88" s="420"/>
      <c r="BA88" s="420"/>
      <c r="BB88" s="420"/>
      <c r="BC88" s="420"/>
      <c r="BD88" s="420"/>
      <c r="BE88" s="420"/>
      <c r="BF88" s="420"/>
    </row>
    <row r="89" spans="1:58">
      <c r="A89" s="417"/>
      <c r="B89" s="417"/>
      <c r="C89" s="417"/>
      <c r="D89" s="417"/>
      <c r="E89" s="417"/>
      <c r="F89" s="417"/>
      <c r="G89" s="417"/>
      <c r="H89" s="417"/>
      <c r="I89" s="417"/>
      <c r="J89" s="417"/>
      <c r="K89" s="417"/>
      <c r="L89" s="417"/>
      <c r="M89" s="417"/>
      <c r="N89" s="417"/>
      <c r="O89" s="417"/>
      <c r="P89" s="417"/>
      <c r="Q89" s="417"/>
      <c r="R89" s="417"/>
      <c r="S89" s="420"/>
      <c r="T89" s="420"/>
      <c r="U89" s="420"/>
      <c r="V89" s="420"/>
      <c r="W89" s="420"/>
      <c r="X89" s="420"/>
      <c r="Y89" s="420"/>
      <c r="Z89" s="420"/>
      <c r="AA89" s="420"/>
      <c r="AB89" s="420"/>
      <c r="AC89" s="420"/>
      <c r="AD89" s="420"/>
      <c r="AE89" s="420"/>
      <c r="AF89" s="420"/>
      <c r="AG89" s="420"/>
      <c r="AH89" s="420"/>
      <c r="AI89" s="420"/>
      <c r="AJ89" s="420"/>
      <c r="AK89" s="420"/>
      <c r="AL89" s="420"/>
      <c r="AM89" s="420"/>
      <c r="AN89" s="420"/>
      <c r="AO89" s="420"/>
      <c r="AP89" s="420"/>
      <c r="AQ89" s="420"/>
      <c r="AR89" s="420"/>
      <c r="AS89" s="420"/>
      <c r="AT89" s="420"/>
      <c r="AU89" s="420"/>
      <c r="AV89" s="420"/>
      <c r="AW89" s="420"/>
      <c r="AX89" s="420"/>
      <c r="AY89" s="420"/>
      <c r="AZ89" s="420"/>
      <c r="BA89" s="420"/>
      <c r="BB89" s="420"/>
      <c r="BC89" s="420"/>
      <c r="BD89" s="420"/>
      <c r="BE89" s="420"/>
      <c r="BF89" s="420"/>
    </row>
    <row r="90" spans="1:58">
      <c r="A90" s="417"/>
      <c r="B90" s="417"/>
      <c r="C90" s="417"/>
      <c r="D90" s="417"/>
      <c r="E90" s="417"/>
      <c r="F90" s="417"/>
      <c r="G90" s="417"/>
      <c r="H90" s="417"/>
      <c r="I90" s="417"/>
      <c r="J90" s="417"/>
      <c r="K90" s="417"/>
      <c r="L90" s="417"/>
      <c r="M90" s="417"/>
      <c r="N90" s="417"/>
      <c r="O90" s="417"/>
      <c r="P90" s="417"/>
      <c r="Q90" s="417"/>
      <c r="R90" s="417"/>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c r="AR90" s="420"/>
      <c r="AS90" s="420"/>
      <c r="AT90" s="420"/>
      <c r="AU90" s="420"/>
      <c r="AV90" s="420"/>
      <c r="AW90" s="420"/>
      <c r="AX90" s="420"/>
      <c r="AY90" s="420"/>
      <c r="AZ90" s="420"/>
      <c r="BA90" s="420"/>
      <c r="BB90" s="420"/>
      <c r="BC90" s="420"/>
      <c r="BD90" s="420"/>
      <c r="BE90" s="420"/>
      <c r="BF90" s="420"/>
    </row>
    <row r="91" spans="1:58">
      <c r="A91" s="417"/>
      <c r="B91" s="417"/>
      <c r="C91" s="417"/>
      <c r="D91" s="417"/>
      <c r="E91" s="417"/>
      <c r="F91" s="417"/>
      <c r="G91" s="417"/>
      <c r="H91" s="417"/>
      <c r="I91" s="417"/>
      <c r="J91" s="417"/>
      <c r="K91" s="417"/>
      <c r="L91" s="417"/>
      <c r="M91" s="417"/>
      <c r="N91" s="417"/>
      <c r="O91" s="417"/>
      <c r="P91" s="417"/>
      <c r="Q91" s="417"/>
      <c r="R91" s="417"/>
      <c r="S91" s="420"/>
      <c r="T91" s="420"/>
      <c r="U91" s="420"/>
      <c r="V91" s="420"/>
      <c r="W91" s="420"/>
      <c r="X91" s="420"/>
      <c r="Y91" s="420"/>
      <c r="Z91" s="420"/>
      <c r="AA91" s="420"/>
      <c r="AB91" s="420"/>
      <c r="AC91" s="420"/>
      <c r="AD91" s="420"/>
      <c r="AE91" s="420"/>
      <c r="AF91" s="420"/>
      <c r="AG91" s="420"/>
      <c r="AH91" s="420"/>
      <c r="AI91" s="420"/>
      <c r="AJ91" s="420"/>
      <c r="AK91" s="420"/>
      <c r="AL91" s="420"/>
      <c r="AM91" s="420"/>
      <c r="AN91" s="420"/>
      <c r="AO91" s="420"/>
      <c r="AP91" s="420"/>
      <c r="AQ91" s="420"/>
      <c r="AR91" s="420"/>
      <c r="AS91" s="420"/>
      <c r="AT91" s="420"/>
      <c r="AU91" s="420"/>
      <c r="AV91" s="420"/>
      <c r="AW91" s="420"/>
      <c r="AX91" s="420"/>
      <c r="AY91" s="420"/>
      <c r="AZ91" s="420"/>
      <c r="BA91" s="420"/>
      <c r="BB91" s="420"/>
      <c r="BC91" s="420"/>
      <c r="BD91" s="420"/>
      <c r="BE91" s="420"/>
      <c r="BF91" s="420"/>
    </row>
    <row r="92" spans="1:58">
      <c r="A92" s="417"/>
      <c r="B92" s="417"/>
      <c r="C92" s="417"/>
      <c r="D92" s="417"/>
      <c r="E92" s="417"/>
      <c r="F92" s="417"/>
      <c r="G92" s="417"/>
      <c r="H92" s="417"/>
      <c r="I92" s="417"/>
      <c r="J92" s="417"/>
      <c r="K92" s="417"/>
      <c r="L92" s="417"/>
      <c r="M92" s="417"/>
      <c r="N92" s="417"/>
      <c r="O92" s="417"/>
      <c r="P92" s="417"/>
      <c r="Q92" s="417"/>
      <c r="R92" s="417"/>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0"/>
      <c r="AV92" s="420"/>
      <c r="AW92" s="420"/>
      <c r="AX92" s="420"/>
      <c r="AY92" s="420"/>
      <c r="AZ92" s="420"/>
      <c r="BA92" s="420"/>
      <c r="BB92" s="420"/>
      <c r="BC92" s="420"/>
      <c r="BD92" s="420"/>
      <c r="BE92" s="420"/>
      <c r="BF92" s="420"/>
    </row>
    <row r="93" spans="1:58">
      <c r="A93" s="417"/>
      <c r="B93" s="417"/>
      <c r="C93" s="417"/>
      <c r="D93" s="417"/>
      <c r="E93" s="417"/>
      <c r="F93" s="417"/>
      <c r="G93" s="417"/>
      <c r="H93" s="417"/>
      <c r="I93" s="417"/>
      <c r="J93" s="417"/>
      <c r="K93" s="417"/>
      <c r="L93" s="417"/>
      <c r="M93" s="417"/>
      <c r="N93" s="417"/>
      <c r="O93" s="417"/>
      <c r="P93" s="417"/>
      <c r="Q93" s="417"/>
      <c r="R93" s="417"/>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20"/>
      <c r="BA93" s="420"/>
      <c r="BB93" s="420"/>
      <c r="BC93" s="420"/>
      <c r="BD93" s="420"/>
      <c r="BE93" s="420"/>
      <c r="BF93" s="420"/>
    </row>
    <row r="94" spans="1:58">
      <c r="A94" s="417"/>
      <c r="B94" s="417"/>
      <c r="C94" s="417"/>
      <c r="D94" s="417"/>
      <c r="E94" s="417"/>
      <c r="F94" s="417"/>
      <c r="G94" s="417"/>
      <c r="H94" s="417"/>
      <c r="I94" s="417"/>
      <c r="J94" s="417"/>
      <c r="K94" s="417"/>
      <c r="L94" s="417"/>
      <c r="M94" s="417"/>
      <c r="N94" s="417"/>
      <c r="O94" s="417"/>
      <c r="P94" s="417"/>
      <c r="Q94" s="417"/>
      <c r="R94" s="417"/>
      <c r="S94" s="420"/>
      <c r="T94" s="420"/>
      <c r="U94" s="420"/>
      <c r="V94" s="420"/>
      <c r="W94" s="420"/>
      <c r="X94" s="420"/>
      <c r="Y94" s="420"/>
      <c r="Z94" s="420"/>
      <c r="AA94" s="420"/>
      <c r="AB94" s="420"/>
      <c r="AC94" s="420"/>
      <c r="AD94" s="420"/>
      <c r="AE94" s="420"/>
      <c r="AF94" s="420"/>
      <c r="AG94" s="420"/>
      <c r="AH94" s="420"/>
      <c r="AI94" s="420"/>
      <c r="AJ94" s="420"/>
      <c r="AK94" s="420"/>
      <c r="AL94" s="420"/>
      <c r="AM94" s="420"/>
      <c r="AN94" s="420"/>
      <c r="AO94" s="420"/>
      <c r="AP94" s="420"/>
      <c r="AQ94" s="420"/>
      <c r="AR94" s="420"/>
      <c r="AS94" s="420"/>
      <c r="AT94" s="420"/>
      <c r="AU94" s="420"/>
      <c r="AV94" s="420"/>
      <c r="AW94" s="420"/>
      <c r="AX94" s="420"/>
      <c r="AY94" s="420"/>
      <c r="AZ94" s="420"/>
      <c r="BA94" s="420"/>
      <c r="BB94" s="420"/>
      <c r="BC94" s="420"/>
      <c r="BD94" s="420"/>
      <c r="BE94" s="420"/>
      <c r="BF94" s="420"/>
    </row>
    <row r="95" spans="1:58">
      <c r="A95" s="417"/>
      <c r="B95" s="417"/>
      <c r="C95" s="417"/>
      <c r="D95" s="417"/>
      <c r="E95" s="417"/>
      <c r="F95" s="417"/>
      <c r="G95" s="417"/>
      <c r="H95" s="417"/>
      <c r="I95" s="417"/>
      <c r="J95" s="417"/>
      <c r="K95" s="417"/>
      <c r="L95" s="417"/>
      <c r="M95" s="417"/>
      <c r="N95" s="417"/>
      <c r="O95" s="417"/>
      <c r="P95" s="417"/>
      <c r="Q95" s="417"/>
      <c r="R95" s="417"/>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420"/>
      <c r="AQ95" s="420"/>
      <c r="AR95" s="420"/>
      <c r="AS95" s="420"/>
      <c r="AT95" s="420"/>
      <c r="AU95" s="420"/>
      <c r="AV95" s="420"/>
      <c r="AW95" s="420"/>
      <c r="AX95" s="420"/>
      <c r="AY95" s="420"/>
      <c r="AZ95" s="420"/>
      <c r="BA95" s="420"/>
      <c r="BB95" s="420"/>
      <c r="BC95" s="420"/>
      <c r="BD95" s="420"/>
      <c r="BE95" s="420"/>
      <c r="BF95" s="420"/>
    </row>
    <row r="96" spans="1:58">
      <c r="A96" s="417"/>
      <c r="B96" s="417"/>
      <c r="C96" s="417"/>
      <c r="D96" s="417"/>
      <c r="E96" s="417"/>
      <c r="F96" s="417"/>
      <c r="G96" s="417"/>
      <c r="H96" s="417"/>
      <c r="I96" s="417"/>
      <c r="J96" s="417"/>
      <c r="K96" s="417"/>
      <c r="L96" s="417"/>
      <c r="M96" s="417"/>
      <c r="N96" s="417"/>
      <c r="O96" s="417"/>
      <c r="P96" s="417"/>
      <c r="Q96" s="417"/>
      <c r="R96" s="417"/>
      <c r="S96" s="420"/>
      <c r="T96" s="420"/>
      <c r="U96" s="420"/>
      <c r="V96" s="420"/>
      <c r="W96" s="420"/>
      <c r="X96" s="420"/>
      <c r="Y96" s="420"/>
      <c r="Z96" s="420"/>
      <c r="AA96" s="420"/>
      <c r="AB96" s="420"/>
      <c r="AC96" s="420"/>
      <c r="AD96" s="420"/>
      <c r="AE96" s="420"/>
      <c r="AF96" s="420"/>
      <c r="AG96" s="420"/>
      <c r="AH96" s="420"/>
      <c r="AI96" s="420"/>
      <c r="AJ96" s="420"/>
      <c r="AK96" s="420"/>
      <c r="AL96" s="420"/>
      <c r="AM96" s="420"/>
      <c r="AN96" s="420"/>
      <c r="AO96" s="420"/>
      <c r="AP96" s="420"/>
      <c r="AQ96" s="420"/>
      <c r="AR96" s="420"/>
      <c r="AS96" s="420"/>
      <c r="AT96" s="420"/>
      <c r="AU96" s="420"/>
      <c r="AV96" s="420"/>
      <c r="AW96" s="420"/>
      <c r="AX96" s="420"/>
      <c r="AY96" s="420"/>
      <c r="AZ96" s="420"/>
      <c r="BA96" s="420"/>
      <c r="BB96" s="420"/>
      <c r="BC96" s="420"/>
      <c r="BD96" s="420"/>
      <c r="BE96" s="420"/>
      <c r="BF96" s="420"/>
    </row>
    <row r="97" spans="1:58">
      <c r="A97" s="417"/>
      <c r="B97" s="417"/>
      <c r="C97" s="417"/>
      <c r="D97" s="417"/>
      <c r="E97" s="417"/>
      <c r="F97" s="417"/>
      <c r="G97" s="417"/>
      <c r="H97" s="417"/>
      <c r="I97" s="417"/>
      <c r="J97" s="417"/>
      <c r="K97" s="417"/>
      <c r="L97" s="417"/>
      <c r="M97" s="417"/>
      <c r="N97" s="417"/>
      <c r="O97" s="417"/>
      <c r="P97" s="417"/>
      <c r="Q97" s="417"/>
      <c r="R97" s="417"/>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c r="AR97" s="420"/>
      <c r="AS97" s="420"/>
      <c r="AT97" s="420"/>
      <c r="AU97" s="420"/>
      <c r="AV97" s="420"/>
      <c r="AW97" s="420"/>
      <c r="AX97" s="420"/>
      <c r="AY97" s="420"/>
      <c r="AZ97" s="420"/>
      <c r="BA97" s="420"/>
      <c r="BB97" s="420"/>
      <c r="BC97" s="420"/>
      <c r="BD97" s="420"/>
      <c r="BE97" s="420"/>
      <c r="BF97" s="420"/>
    </row>
    <row r="98" spans="1:58">
      <c r="A98" s="417"/>
      <c r="B98" s="417"/>
      <c r="C98" s="417"/>
      <c r="D98" s="417"/>
      <c r="E98" s="417"/>
      <c r="F98" s="417"/>
      <c r="G98" s="417"/>
      <c r="H98" s="417"/>
      <c r="I98" s="417"/>
      <c r="J98" s="417"/>
      <c r="K98" s="417"/>
      <c r="L98" s="417"/>
      <c r="M98" s="417"/>
      <c r="N98" s="417"/>
      <c r="O98" s="417"/>
      <c r="P98" s="417"/>
      <c r="Q98" s="417"/>
      <c r="R98" s="417"/>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c r="AR98" s="420"/>
      <c r="AS98" s="420"/>
      <c r="AT98" s="420"/>
      <c r="AU98" s="420"/>
      <c r="AV98" s="420"/>
      <c r="AW98" s="420"/>
      <c r="AX98" s="420"/>
      <c r="AY98" s="420"/>
      <c r="AZ98" s="420"/>
      <c r="BA98" s="420"/>
      <c r="BB98" s="420"/>
      <c r="BC98" s="420"/>
      <c r="BD98" s="420"/>
      <c r="BE98" s="420"/>
      <c r="BF98" s="420"/>
    </row>
    <row r="99" spans="1:58">
      <c r="A99" s="417"/>
      <c r="B99" s="417"/>
      <c r="C99" s="417"/>
      <c r="D99" s="417"/>
      <c r="E99" s="417"/>
      <c r="F99" s="417"/>
      <c r="G99" s="417"/>
      <c r="H99" s="417"/>
      <c r="I99" s="417"/>
      <c r="J99" s="417"/>
      <c r="K99" s="417"/>
      <c r="L99" s="417"/>
      <c r="M99" s="417"/>
      <c r="N99" s="417"/>
      <c r="O99" s="417"/>
      <c r="P99" s="417"/>
      <c r="Q99" s="417"/>
      <c r="R99" s="417"/>
      <c r="S99" s="420"/>
      <c r="T99" s="420"/>
      <c r="U99" s="420"/>
      <c r="V99" s="420"/>
      <c r="W99" s="420"/>
      <c r="X99" s="420"/>
      <c r="Y99" s="420"/>
      <c r="Z99" s="420"/>
      <c r="AA99" s="420"/>
      <c r="AB99" s="420"/>
      <c r="AC99" s="420"/>
      <c r="AD99" s="420"/>
      <c r="AE99" s="420"/>
      <c r="AF99" s="420"/>
      <c r="AG99" s="420"/>
      <c r="AH99" s="420"/>
      <c r="AI99" s="420"/>
      <c r="AJ99" s="420"/>
      <c r="AK99" s="420"/>
      <c r="AL99" s="420"/>
      <c r="AM99" s="420"/>
      <c r="AN99" s="420"/>
      <c r="AO99" s="420"/>
      <c r="AP99" s="420"/>
      <c r="AQ99" s="420"/>
      <c r="AR99" s="420"/>
      <c r="AS99" s="420"/>
      <c r="AT99" s="420"/>
      <c r="AU99" s="420"/>
      <c r="AV99" s="420"/>
      <c r="AW99" s="420"/>
      <c r="AX99" s="420"/>
      <c r="AY99" s="420"/>
      <c r="AZ99" s="420"/>
      <c r="BA99" s="420"/>
      <c r="BB99" s="420"/>
      <c r="BC99" s="420"/>
      <c r="BD99" s="420"/>
      <c r="BE99" s="420"/>
      <c r="BF99" s="420"/>
    </row>
    <row r="100" spans="1:58">
      <c r="A100" s="417"/>
      <c r="B100" s="417"/>
      <c r="C100" s="417"/>
      <c r="D100" s="417"/>
      <c r="E100" s="417"/>
      <c r="F100" s="417"/>
      <c r="G100" s="417"/>
      <c r="H100" s="417"/>
      <c r="I100" s="417"/>
      <c r="J100" s="417"/>
      <c r="K100" s="417"/>
      <c r="L100" s="417"/>
      <c r="M100" s="417"/>
      <c r="N100" s="417"/>
      <c r="O100" s="417"/>
      <c r="P100" s="417"/>
      <c r="Q100" s="417"/>
      <c r="R100" s="417"/>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0"/>
      <c r="AY100" s="420"/>
      <c r="AZ100" s="420"/>
      <c r="BA100" s="420"/>
      <c r="BB100" s="420"/>
      <c r="BC100" s="420"/>
      <c r="BD100" s="420"/>
      <c r="BE100" s="420"/>
      <c r="BF100" s="420"/>
    </row>
    <row r="101" spans="1:58">
      <c r="A101" s="417"/>
      <c r="B101" s="417"/>
      <c r="C101" s="417"/>
      <c r="D101" s="417"/>
      <c r="E101" s="417"/>
      <c r="F101" s="417"/>
      <c r="G101" s="417"/>
      <c r="H101" s="417"/>
      <c r="I101" s="417"/>
      <c r="J101" s="417"/>
      <c r="K101" s="417"/>
      <c r="L101" s="417"/>
      <c r="M101" s="417"/>
      <c r="N101" s="417"/>
      <c r="O101" s="417"/>
      <c r="P101" s="417"/>
      <c r="Q101" s="417"/>
      <c r="R101" s="417"/>
      <c r="S101" s="420"/>
      <c r="T101" s="420"/>
      <c r="U101" s="420"/>
      <c r="V101" s="420"/>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0"/>
      <c r="AY101" s="420"/>
      <c r="AZ101" s="420"/>
      <c r="BA101" s="420"/>
      <c r="BB101" s="420"/>
      <c r="BC101" s="420"/>
      <c r="BD101" s="420"/>
      <c r="BE101" s="420"/>
      <c r="BF101" s="420"/>
    </row>
    <row r="102" spans="1:58">
      <c r="A102" s="417"/>
      <c r="B102" s="417"/>
      <c r="C102" s="417"/>
      <c r="D102" s="417"/>
      <c r="E102" s="417"/>
      <c r="F102" s="417"/>
      <c r="G102" s="417"/>
      <c r="H102" s="417"/>
      <c r="I102" s="417"/>
      <c r="J102" s="417"/>
      <c r="K102" s="417"/>
      <c r="L102" s="417"/>
      <c r="M102" s="417"/>
      <c r="N102" s="417"/>
      <c r="O102" s="417"/>
      <c r="P102" s="417"/>
      <c r="Q102" s="417"/>
      <c r="R102" s="417"/>
      <c r="S102" s="420"/>
      <c r="T102" s="420"/>
      <c r="U102" s="420"/>
      <c r="V102" s="420"/>
      <c r="W102" s="420"/>
      <c r="X102" s="420"/>
      <c r="Y102" s="420"/>
      <c r="Z102" s="420"/>
      <c r="AA102" s="420"/>
      <c r="AB102" s="420"/>
      <c r="AC102" s="420"/>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0"/>
      <c r="AY102" s="420"/>
      <c r="AZ102" s="420"/>
      <c r="BA102" s="420"/>
      <c r="BB102" s="420"/>
      <c r="BC102" s="420"/>
      <c r="BD102" s="420"/>
      <c r="BE102" s="420"/>
      <c r="BF102" s="420"/>
    </row>
    <row r="103" spans="1:58">
      <c r="A103" s="417"/>
      <c r="B103" s="417"/>
      <c r="C103" s="417"/>
      <c r="D103" s="417"/>
      <c r="E103" s="417"/>
      <c r="F103" s="417"/>
      <c r="G103" s="417"/>
      <c r="H103" s="417"/>
      <c r="I103" s="417"/>
      <c r="J103" s="417"/>
      <c r="K103" s="417"/>
      <c r="L103" s="417"/>
      <c r="M103" s="417"/>
      <c r="N103" s="417"/>
      <c r="O103" s="417"/>
      <c r="P103" s="417"/>
      <c r="Q103" s="417"/>
      <c r="R103" s="417"/>
      <c r="S103" s="420"/>
      <c r="T103" s="420"/>
      <c r="U103" s="420"/>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0"/>
      <c r="AY103" s="420"/>
      <c r="AZ103" s="420"/>
      <c r="BA103" s="420"/>
      <c r="BB103" s="420"/>
      <c r="BC103" s="420"/>
      <c r="BD103" s="420"/>
      <c r="BE103" s="420"/>
      <c r="BF103" s="420"/>
    </row>
    <row r="104" spans="1:58">
      <c r="A104" s="417"/>
      <c r="B104" s="417"/>
      <c r="C104" s="417"/>
      <c r="D104" s="417"/>
      <c r="E104" s="417"/>
      <c r="F104" s="417"/>
      <c r="G104" s="417"/>
      <c r="H104" s="417"/>
      <c r="I104" s="417"/>
      <c r="J104" s="417"/>
      <c r="K104" s="417"/>
      <c r="L104" s="417"/>
      <c r="M104" s="417"/>
      <c r="N104" s="417"/>
      <c r="O104" s="417"/>
      <c r="P104" s="417"/>
      <c r="Q104" s="417"/>
      <c r="R104" s="417"/>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0"/>
      <c r="AZ104" s="420"/>
      <c r="BA104" s="420"/>
      <c r="BB104" s="420"/>
      <c r="BC104" s="420"/>
      <c r="BD104" s="420"/>
      <c r="BE104" s="420"/>
      <c r="BF104" s="420"/>
    </row>
    <row r="105" spans="1:58">
      <c r="A105" s="417"/>
      <c r="B105" s="417"/>
      <c r="C105" s="417"/>
      <c r="D105" s="417"/>
      <c r="E105" s="417"/>
      <c r="F105" s="417"/>
      <c r="G105" s="417"/>
      <c r="H105" s="417"/>
      <c r="I105" s="417"/>
      <c r="J105" s="417"/>
      <c r="K105" s="417"/>
      <c r="L105" s="417"/>
      <c r="M105" s="417"/>
      <c r="N105" s="417"/>
      <c r="O105" s="417"/>
      <c r="P105" s="417"/>
      <c r="Q105" s="417"/>
      <c r="R105" s="417"/>
      <c r="S105" s="420"/>
      <c r="T105" s="420"/>
      <c r="U105" s="420"/>
      <c r="V105" s="420"/>
      <c r="W105" s="420"/>
      <c r="X105" s="420"/>
      <c r="Y105" s="420"/>
      <c r="Z105" s="420"/>
      <c r="AA105" s="420"/>
      <c r="AB105" s="420"/>
      <c r="AC105" s="420"/>
      <c r="AD105" s="420"/>
      <c r="AE105" s="420"/>
      <c r="AF105" s="420"/>
      <c r="AG105" s="420"/>
      <c r="AH105" s="420"/>
      <c r="AI105" s="420"/>
      <c r="AJ105" s="420"/>
      <c r="AK105" s="420"/>
      <c r="AL105" s="420"/>
      <c r="AM105" s="420"/>
      <c r="AN105" s="420"/>
      <c r="AO105" s="420"/>
      <c r="AP105" s="420"/>
      <c r="AQ105" s="420"/>
      <c r="AR105" s="420"/>
      <c r="AS105" s="420"/>
      <c r="AT105" s="420"/>
      <c r="AU105" s="420"/>
      <c r="AV105" s="420"/>
      <c r="AW105" s="420"/>
      <c r="AX105" s="420"/>
      <c r="AY105" s="420"/>
      <c r="AZ105" s="420"/>
      <c r="BA105" s="420"/>
      <c r="BB105" s="420"/>
      <c r="BC105" s="420"/>
      <c r="BD105" s="420"/>
      <c r="BE105" s="420"/>
      <c r="BF105" s="420"/>
    </row>
    <row r="106" spans="1:58">
      <c r="A106" s="417"/>
      <c r="B106" s="417"/>
      <c r="C106" s="417"/>
      <c r="D106" s="417"/>
      <c r="E106" s="417"/>
      <c r="F106" s="417"/>
      <c r="G106" s="417"/>
      <c r="H106" s="417"/>
      <c r="I106" s="417"/>
      <c r="J106" s="417"/>
      <c r="K106" s="417"/>
      <c r="L106" s="417"/>
      <c r="M106" s="417"/>
      <c r="N106" s="417"/>
      <c r="O106" s="417"/>
      <c r="P106" s="417"/>
      <c r="Q106" s="417"/>
      <c r="R106" s="417"/>
      <c r="S106" s="420"/>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0"/>
      <c r="AP106" s="420"/>
      <c r="AQ106" s="420"/>
      <c r="AR106" s="420"/>
      <c r="AS106" s="420"/>
      <c r="AT106" s="420"/>
      <c r="AU106" s="420"/>
      <c r="AV106" s="420"/>
      <c r="AW106" s="420"/>
      <c r="AX106" s="420"/>
      <c r="AY106" s="420"/>
      <c r="AZ106" s="420"/>
      <c r="BA106" s="420"/>
      <c r="BB106" s="420"/>
      <c r="BC106" s="420"/>
      <c r="BD106" s="420"/>
      <c r="BE106" s="420"/>
      <c r="BF106" s="420"/>
    </row>
    <row r="107" spans="1:58">
      <c r="A107" s="417"/>
      <c r="B107" s="417"/>
      <c r="C107" s="417"/>
      <c r="D107" s="417"/>
      <c r="E107" s="417"/>
      <c r="F107" s="417"/>
      <c r="G107" s="417"/>
      <c r="H107" s="417"/>
      <c r="I107" s="417"/>
      <c r="J107" s="417"/>
      <c r="K107" s="417"/>
      <c r="L107" s="417"/>
      <c r="M107" s="417"/>
      <c r="N107" s="417"/>
      <c r="O107" s="417"/>
      <c r="P107" s="417"/>
      <c r="Q107" s="417"/>
      <c r="R107" s="417"/>
      <c r="S107" s="420"/>
      <c r="T107" s="420"/>
      <c r="U107" s="420"/>
      <c r="V107" s="420"/>
      <c r="W107" s="420"/>
      <c r="X107" s="420"/>
      <c r="Y107" s="420"/>
      <c r="Z107" s="420"/>
      <c r="AA107" s="420"/>
      <c r="AB107" s="420"/>
      <c r="AC107" s="420"/>
      <c r="AD107" s="420"/>
      <c r="AE107" s="420"/>
      <c r="AF107" s="420"/>
      <c r="AG107" s="420"/>
      <c r="AH107" s="420"/>
      <c r="AI107" s="420"/>
      <c r="AJ107" s="420"/>
      <c r="AK107" s="420"/>
      <c r="AL107" s="420"/>
      <c r="AM107" s="420"/>
      <c r="AN107" s="420"/>
      <c r="AO107" s="420"/>
      <c r="AP107" s="420"/>
      <c r="AQ107" s="420"/>
      <c r="AR107" s="420"/>
      <c r="AS107" s="420"/>
      <c r="AT107" s="420"/>
      <c r="AU107" s="420"/>
      <c r="AV107" s="420"/>
      <c r="AW107" s="420"/>
      <c r="AX107" s="420"/>
      <c r="AY107" s="420"/>
      <c r="AZ107" s="420"/>
      <c r="BA107" s="420"/>
      <c r="BB107" s="420"/>
      <c r="BC107" s="420"/>
      <c r="BD107" s="420"/>
      <c r="BE107" s="420"/>
      <c r="BF107" s="420"/>
    </row>
    <row r="108" spans="1:58">
      <c r="A108" s="417"/>
      <c r="B108" s="417"/>
      <c r="C108" s="417"/>
      <c r="D108" s="417"/>
      <c r="E108" s="417"/>
      <c r="F108" s="417"/>
      <c r="G108" s="417"/>
      <c r="H108" s="417"/>
      <c r="I108" s="417"/>
      <c r="J108" s="417"/>
      <c r="K108" s="417"/>
      <c r="L108" s="417"/>
      <c r="M108" s="417"/>
      <c r="N108" s="417"/>
      <c r="O108" s="417"/>
      <c r="P108" s="417"/>
      <c r="Q108" s="417"/>
      <c r="R108" s="417"/>
      <c r="S108" s="420"/>
      <c r="T108" s="420"/>
      <c r="U108" s="420"/>
      <c r="V108" s="420"/>
      <c r="W108" s="420"/>
      <c r="X108" s="420"/>
      <c r="Y108" s="420"/>
      <c r="Z108" s="420"/>
      <c r="AA108" s="420"/>
      <c r="AB108" s="420"/>
      <c r="AC108" s="420"/>
      <c r="AD108" s="420"/>
      <c r="AE108" s="420"/>
      <c r="AF108" s="420"/>
      <c r="AG108" s="420"/>
      <c r="AH108" s="420"/>
      <c r="AI108" s="420"/>
      <c r="AJ108" s="420"/>
      <c r="AK108" s="420"/>
      <c r="AL108" s="420"/>
      <c r="AM108" s="420"/>
      <c r="AN108" s="420"/>
      <c r="AO108" s="420"/>
      <c r="AP108" s="420"/>
      <c r="AQ108" s="420"/>
      <c r="AR108" s="420"/>
      <c r="AS108" s="420"/>
      <c r="AT108" s="420"/>
      <c r="AU108" s="420"/>
      <c r="AV108" s="420"/>
      <c r="AW108" s="420"/>
      <c r="AX108" s="420"/>
      <c r="AY108" s="420"/>
      <c r="AZ108" s="420"/>
      <c r="BA108" s="420"/>
      <c r="BB108" s="420"/>
      <c r="BC108" s="420"/>
      <c r="BD108" s="420"/>
      <c r="BE108" s="420"/>
      <c r="BF108" s="420"/>
    </row>
    <row r="109" spans="1:58">
      <c r="A109" s="417"/>
      <c r="B109" s="417"/>
      <c r="C109" s="417"/>
      <c r="D109" s="417"/>
      <c r="E109" s="417"/>
      <c r="F109" s="417"/>
      <c r="G109" s="417"/>
      <c r="H109" s="417"/>
      <c r="I109" s="417"/>
      <c r="J109" s="417"/>
      <c r="K109" s="417"/>
      <c r="L109" s="417"/>
      <c r="M109" s="417"/>
      <c r="N109" s="417"/>
      <c r="O109" s="417"/>
      <c r="P109" s="417"/>
      <c r="Q109" s="417"/>
      <c r="R109" s="417"/>
      <c r="S109" s="420"/>
      <c r="T109" s="420"/>
      <c r="U109" s="420"/>
      <c r="V109" s="420"/>
      <c r="W109" s="420"/>
      <c r="X109" s="420"/>
      <c r="Y109" s="420"/>
      <c r="Z109" s="420"/>
      <c r="AA109" s="420"/>
      <c r="AB109" s="420"/>
      <c r="AC109" s="420"/>
      <c r="AD109" s="420"/>
      <c r="AE109" s="420"/>
      <c r="AF109" s="420"/>
      <c r="AG109" s="420"/>
      <c r="AH109" s="420"/>
      <c r="AI109" s="420"/>
      <c r="AJ109" s="420"/>
      <c r="AK109" s="420"/>
      <c r="AL109" s="420"/>
      <c r="AM109" s="420"/>
      <c r="AN109" s="420"/>
      <c r="AO109" s="420"/>
      <c r="AP109" s="420"/>
      <c r="AQ109" s="420"/>
      <c r="AR109" s="420"/>
      <c r="AS109" s="420"/>
      <c r="AT109" s="420"/>
      <c r="AU109" s="420"/>
      <c r="AV109" s="420"/>
      <c r="AW109" s="420"/>
      <c r="AX109" s="420"/>
      <c r="AY109" s="420"/>
      <c r="AZ109" s="420"/>
      <c r="BA109" s="420"/>
      <c r="BB109" s="420"/>
      <c r="BC109" s="420"/>
      <c r="BD109" s="420"/>
      <c r="BE109" s="420"/>
      <c r="BF109" s="420"/>
    </row>
    <row r="110" spans="1:58">
      <c r="A110" s="417"/>
      <c r="B110" s="417"/>
      <c r="C110" s="417"/>
      <c r="D110" s="417"/>
      <c r="E110" s="417"/>
      <c r="F110" s="417"/>
      <c r="G110" s="417"/>
      <c r="H110" s="417"/>
      <c r="I110" s="417"/>
      <c r="J110" s="417"/>
      <c r="K110" s="417"/>
      <c r="L110" s="417"/>
      <c r="M110" s="417"/>
      <c r="N110" s="417"/>
      <c r="O110" s="417"/>
      <c r="P110" s="417"/>
      <c r="Q110" s="417"/>
      <c r="R110" s="417"/>
      <c r="S110" s="420"/>
      <c r="T110" s="420"/>
      <c r="U110" s="420"/>
      <c r="V110" s="420"/>
      <c r="W110" s="420"/>
      <c r="X110" s="420"/>
      <c r="Y110" s="420"/>
      <c r="Z110" s="420"/>
      <c r="AA110" s="420"/>
      <c r="AB110" s="420"/>
      <c r="AC110" s="420"/>
      <c r="AD110" s="420"/>
      <c r="AE110" s="420"/>
      <c r="AF110" s="420"/>
      <c r="AG110" s="420"/>
      <c r="AH110" s="420"/>
      <c r="AI110" s="420"/>
      <c r="AJ110" s="420"/>
      <c r="AK110" s="420"/>
      <c r="AL110" s="420"/>
      <c r="AM110" s="420"/>
      <c r="AN110" s="420"/>
      <c r="AO110" s="420"/>
      <c r="AP110" s="420"/>
      <c r="AQ110" s="420"/>
      <c r="AR110" s="420"/>
      <c r="AS110" s="420"/>
      <c r="AT110" s="420"/>
      <c r="AU110" s="420"/>
      <c r="AV110" s="420"/>
      <c r="AW110" s="420"/>
      <c r="AX110" s="420"/>
      <c r="AY110" s="420"/>
      <c r="AZ110" s="420"/>
      <c r="BA110" s="420"/>
      <c r="BB110" s="420"/>
      <c r="BC110" s="420"/>
      <c r="BD110" s="420"/>
      <c r="BE110" s="420"/>
      <c r="BF110" s="420"/>
    </row>
    <row r="111" spans="1:58">
      <c r="A111" s="417"/>
      <c r="B111" s="417"/>
      <c r="C111" s="417"/>
      <c r="D111" s="417"/>
      <c r="E111" s="417"/>
      <c r="F111" s="417"/>
      <c r="G111" s="417"/>
      <c r="H111" s="417"/>
      <c r="I111" s="417"/>
      <c r="J111" s="417"/>
      <c r="K111" s="417"/>
      <c r="L111" s="417"/>
      <c r="M111" s="417"/>
      <c r="N111" s="417"/>
      <c r="O111" s="417"/>
      <c r="P111" s="417"/>
      <c r="Q111" s="417"/>
      <c r="R111" s="417"/>
      <c r="S111" s="420"/>
      <c r="T111" s="420"/>
      <c r="U111" s="420"/>
      <c r="V111" s="420"/>
      <c r="W111" s="420"/>
      <c r="X111" s="420"/>
      <c r="Y111" s="420"/>
      <c r="Z111" s="420"/>
      <c r="AA111" s="420"/>
      <c r="AB111" s="420"/>
      <c r="AC111" s="420"/>
      <c r="AD111" s="420"/>
      <c r="AE111" s="420"/>
      <c r="AF111" s="420"/>
      <c r="AG111" s="420"/>
      <c r="AH111" s="420"/>
      <c r="AI111" s="420"/>
      <c r="AJ111" s="420"/>
      <c r="AK111" s="420"/>
      <c r="AL111" s="420"/>
      <c r="AM111" s="420"/>
      <c r="AN111" s="420"/>
      <c r="AO111" s="420"/>
      <c r="AP111" s="420"/>
      <c r="AQ111" s="420"/>
      <c r="AR111" s="420"/>
      <c r="AS111" s="420"/>
      <c r="AT111" s="420"/>
      <c r="AU111" s="420"/>
      <c r="AV111" s="420"/>
      <c r="AW111" s="420"/>
      <c r="AX111" s="420"/>
      <c r="AY111" s="420"/>
      <c r="AZ111" s="420"/>
      <c r="BA111" s="420"/>
      <c r="BB111" s="420"/>
      <c r="BC111" s="420"/>
      <c r="BD111" s="420"/>
      <c r="BE111" s="420"/>
      <c r="BF111" s="420"/>
    </row>
    <row r="112" spans="1:58">
      <c r="A112" s="417"/>
      <c r="B112" s="417"/>
      <c r="C112" s="417"/>
      <c r="D112" s="417"/>
      <c r="E112" s="417"/>
      <c r="F112" s="417"/>
      <c r="G112" s="417"/>
      <c r="H112" s="417"/>
      <c r="I112" s="417"/>
      <c r="J112" s="417"/>
      <c r="K112" s="417"/>
      <c r="L112" s="417"/>
      <c r="M112" s="417"/>
      <c r="N112" s="417"/>
      <c r="O112" s="417"/>
      <c r="P112" s="417"/>
      <c r="Q112" s="417"/>
      <c r="R112" s="417"/>
      <c r="S112" s="420"/>
      <c r="T112" s="420"/>
      <c r="U112" s="420"/>
      <c r="V112" s="420"/>
      <c r="W112" s="420"/>
      <c r="X112" s="420"/>
      <c r="Y112" s="420"/>
      <c r="Z112" s="420"/>
      <c r="AA112" s="420"/>
      <c r="AB112" s="420"/>
      <c r="AC112" s="420"/>
      <c r="AD112" s="420"/>
      <c r="AE112" s="420"/>
      <c r="AF112" s="420"/>
      <c r="AG112" s="420"/>
      <c r="AH112" s="420"/>
      <c r="AI112" s="420"/>
      <c r="AJ112" s="420"/>
      <c r="AK112" s="420"/>
      <c r="AL112" s="420"/>
      <c r="AM112" s="420"/>
      <c r="AN112" s="420"/>
      <c r="AO112" s="420"/>
      <c r="AP112" s="420"/>
      <c r="AQ112" s="420"/>
      <c r="AR112" s="420"/>
      <c r="AS112" s="420"/>
      <c r="AT112" s="420"/>
      <c r="AU112" s="420"/>
      <c r="AV112" s="420"/>
      <c r="AW112" s="420"/>
      <c r="AX112" s="420"/>
      <c r="AY112" s="420"/>
      <c r="AZ112" s="420"/>
      <c r="BA112" s="420"/>
      <c r="BB112" s="420"/>
      <c r="BC112" s="420"/>
      <c r="BD112" s="420"/>
      <c r="BE112" s="420"/>
      <c r="BF112" s="420"/>
    </row>
    <row r="113" spans="1:58">
      <c r="A113" s="417"/>
      <c r="B113" s="417"/>
      <c r="C113" s="417"/>
      <c r="D113" s="417"/>
      <c r="E113" s="417"/>
      <c r="F113" s="417"/>
      <c r="G113" s="417"/>
      <c r="H113" s="417"/>
      <c r="I113" s="417"/>
      <c r="J113" s="417"/>
      <c r="K113" s="417"/>
      <c r="L113" s="417"/>
      <c r="M113" s="417"/>
      <c r="N113" s="417"/>
      <c r="O113" s="417"/>
      <c r="P113" s="417"/>
      <c r="Q113" s="417"/>
      <c r="R113" s="417"/>
      <c r="S113" s="420"/>
      <c r="T113" s="420"/>
      <c r="U113" s="420"/>
      <c r="V113" s="420"/>
      <c r="W113" s="420"/>
      <c r="X113" s="420"/>
      <c r="Y113" s="420"/>
      <c r="Z113" s="420"/>
      <c r="AA113" s="420"/>
      <c r="AB113" s="420"/>
      <c r="AC113" s="420"/>
      <c r="AD113" s="420"/>
      <c r="AE113" s="420"/>
      <c r="AF113" s="420"/>
      <c r="AG113" s="420"/>
      <c r="AH113" s="420"/>
      <c r="AI113" s="420"/>
      <c r="AJ113" s="420"/>
      <c r="AK113" s="420"/>
      <c r="AL113" s="420"/>
      <c r="AM113" s="420"/>
      <c r="AN113" s="420"/>
      <c r="AO113" s="420"/>
      <c r="AP113" s="420"/>
      <c r="AQ113" s="420"/>
      <c r="AR113" s="420"/>
      <c r="AS113" s="420"/>
      <c r="AT113" s="420"/>
      <c r="AU113" s="420"/>
      <c r="AV113" s="420"/>
      <c r="AW113" s="420"/>
      <c r="AX113" s="420"/>
      <c r="AY113" s="420"/>
      <c r="AZ113" s="420"/>
      <c r="BA113" s="420"/>
      <c r="BB113" s="420"/>
      <c r="BC113" s="420"/>
      <c r="BD113" s="420"/>
      <c r="BE113" s="420"/>
      <c r="BF113" s="420"/>
    </row>
    <row r="114" spans="1:58">
      <c r="A114" s="417"/>
      <c r="B114" s="417"/>
      <c r="C114" s="417"/>
      <c r="D114" s="417"/>
      <c r="E114" s="417"/>
      <c r="F114" s="417"/>
      <c r="G114" s="417"/>
      <c r="H114" s="417"/>
      <c r="I114" s="417"/>
      <c r="J114" s="417"/>
      <c r="K114" s="417"/>
      <c r="L114" s="417"/>
      <c r="M114" s="417"/>
      <c r="N114" s="417"/>
      <c r="O114" s="417"/>
      <c r="P114" s="417"/>
      <c r="Q114" s="417"/>
      <c r="R114" s="417"/>
      <c r="S114" s="420"/>
      <c r="T114" s="420"/>
      <c r="U114" s="420"/>
      <c r="V114" s="420"/>
      <c r="W114" s="420"/>
      <c r="X114" s="420"/>
      <c r="Y114" s="420"/>
      <c r="Z114" s="420"/>
      <c r="AA114" s="420"/>
      <c r="AB114" s="420"/>
      <c r="AC114" s="420"/>
      <c r="AD114" s="420"/>
      <c r="AE114" s="420"/>
      <c r="AF114" s="420"/>
      <c r="AG114" s="420"/>
      <c r="AH114" s="420"/>
      <c r="AI114" s="420"/>
      <c r="AJ114" s="420"/>
      <c r="AK114" s="420"/>
      <c r="AL114" s="420"/>
      <c r="AM114" s="420"/>
      <c r="AN114" s="420"/>
      <c r="AO114" s="420"/>
      <c r="AP114" s="420"/>
      <c r="AQ114" s="420"/>
      <c r="AR114" s="420"/>
      <c r="AS114" s="420"/>
      <c r="AT114" s="420"/>
      <c r="AU114" s="420"/>
      <c r="AV114" s="420"/>
      <c r="AW114" s="420"/>
      <c r="AX114" s="420"/>
      <c r="AY114" s="420"/>
      <c r="AZ114" s="420"/>
      <c r="BA114" s="420"/>
      <c r="BB114" s="420"/>
      <c r="BC114" s="420"/>
      <c r="BD114" s="420"/>
      <c r="BE114" s="420"/>
      <c r="BF114" s="420"/>
    </row>
    <row r="115" spans="1:58">
      <c r="A115" s="417"/>
      <c r="B115" s="417"/>
      <c r="C115" s="417"/>
      <c r="D115" s="417"/>
      <c r="E115" s="417"/>
      <c r="F115" s="417"/>
      <c r="G115" s="417"/>
      <c r="H115" s="417"/>
      <c r="I115" s="417"/>
      <c r="J115" s="417"/>
      <c r="K115" s="417"/>
      <c r="L115" s="417"/>
      <c r="M115" s="417"/>
      <c r="N115" s="417"/>
      <c r="O115" s="417"/>
      <c r="P115" s="417"/>
      <c r="Q115" s="417"/>
      <c r="R115" s="417"/>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c r="BA115" s="420"/>
      <c r="BB115" s="420"/>
      <c r="BC115" s="420"/>
      <c r="BD115" s="420"/>
      <c r="BE115" s="420"/>
      <c r="BF115" s="420"/>
    </row>
    <row r="116" spans="1:58">
      <c r="A116" s="417"/>
      <c r="B116" s="417"/>
      <c r="C116" s="417"/>
      <c r="D116" s="417"/>
      <c r="E116" s="417"/>
      <c r="F116" s="417"/>
      <c r="G116" s="417"/>
      <c r="H116" s="417"/>
      <c r="I116" s="417"/>
      <c r="J116" s="417"/>
      <c r="K116" s="417"/>
      <c r="L116" s="417"/>
      <c r="M116" s="417"/>
      <c r="N116" s="417"/>
      <c r="O116" s="417"/>
      <c r="P116" s="417"/>
      <c r="Q116" s="417"/>
      <c r="R116" s="417"/>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c r="BA116" s="420"/>
      <c r="BB116" s="420"/>
      <c r="BC116" s="420"/>
      <c r="BD116" s="420"/>
      <c r="BE116" s="420"/>
      <c r="BF116" s="420"/>
    </row>
    <row r="117" spans="1:58">
      <c r="A117" s="417"/>
      <c r="B117" s="417"/>
      <c r="C117" s="417"/>
      <c r="D117" s="417"/>
      <c r="E117" s="417"/>
      <c r="F117" s="417"/>
      <c r="G117" s="417"/>
      <c r="H117" s="417"/>
      <c r="I117" s="417"/>
      <c r="J117" s="417"/>
      <c r="K117" s="417"/>
      <c r="L117" s="417"/>
      <c r="M117" s="417"/>
      <c r="N117" s="417"/>
      <c r="O117" s="417"/>
      <c r="P117" s="417"/>
      <c r="Q117" s="417"/>
      <c r="R117" s="417"/>
      <c r="S117" s="420"/>
      <c r="T117" s="420"/>
      <c r="U117" s="420"/>
      <c r="V117" s="420"/>
      <c r="W117" s="420"/>
      <c r="X117" s="420"/>
      <c r="Y117" s="420"/>
      <c r="Z117" s="420"/>
      <c r="AA117" s="420"/>
      <c r="AB117" s="420"/>
      <c r="AC117" s="420"/>
      <c r="AD117" s="420"/>
      <c r="AE117" s="420"/>
      <c r="AF117" s="420"/>
      <c r="AG117" s="420"/>
      <c r="AH117" s="420"/>
      <c r="AI117" s="420"/>
      <c r="AJ117" s="420"/>
      <c r="AK117" s="420"/>
      <c r="AL117" s="420"/>
      <c r="AM117" s="420"/>
      <c r="AN117" s="420"/>
      <c r="AO117" s="420"/>
      <c r="AP117" s="420"/>
      <c r="AQ117" s="420"/>
      <c r="AR117" s="420"/>
      <c r="AS117" s="420"/>
      <c r="AT117" s="420"/>
      <c r="AU117" s="420"/>
      <c r="AV117" s="420"/>
      <c r="AW117" s="420"/>
      <c r="AX117" s="420"/>
      <c r="AY117" s="420"/>
      <c r="AZ117" s="420"/>
      <c r="BA117" s="420"/>
      <c r="BB117" s="420"/>
      <c r="BC117" s="420"/>
      <c r="BD117" s="420"/>
      <c r="BE117" s="420"/>
      <c r="BF117" s="420"/>
    </row>
    <row r="118" spans="1:58">
      <c r="A118" s="417"/>
      <c r="B118" s="417"/>
      <c r="C118" s="417"/>
      <c r="D118" s="417"/>
      <c r="E118" s="417"/>
      <c r="F118" s="417"/>
      <c r="G118" s="417"/>
      <c r="H118" s="417"/>
      <c r="I118" s="417"/>
      <c r="J118" s="417"/>
      <c r="K118" s="417"/>
      <c r="L118" s="417"/>
      <c r="M118" s="417"/>
      <c r="N118" s="417"/>
      <c r="O118" s="417"/>
      <c r="P118" s="417"/>
      <c r="Q118" s="417"/>
      <c r="R118" s="417"/>
      <c r="S118" s="420"/>
      <c r="T118" s="420"/>
      <c r="U118" s="420"/>
      <c r="V118" s="420"/>
      <c r="W118" s="420"/>
      <c r="X118" s="420"/>
      <c r="Y118" s="420"/>
      <c r="Z118" s="420"/>
      <c r="AA118" s="420"/>
      <c r="AB118" s="420"/>
      <c r="AC118" s="420"/>
      <c r="AD118" s="420"/>
      <c r="AE118" s="420"/>
      <c r="AF118" s="420"/>
      <c r="AG118" s="420"/>
      <c r="AH118" s="420"/>
      <c r="AI118" s="420"/>
      <c r="AJ118" s="420"/>
      <c r="AK118" s="420"/>
      <c r="AL118" s="420"/>
      <c r="AM118" s="420"/>
      <c r="AN118" s="420"/>
      <c r="AO118" s="420"/>
      <c r="AP118" s="420"/>
      <c r="AQ118" s="420"/>
      <c r="AR118" s="420"/>
      <c r="AS118" s="420"/>
      <c r="AT118" s="420"/>
      <c r="AU118" s="420"/>
      <c r="AV118" s="420"/>
      <c r="AW118" s="420"/>
      <c r="AX118" s="420"/>
      <c r="AY118" s="420"/>
      <c r="AZ118" s="420"/>
      <c r="BA118" s="420"/>
      <c r="BB118" s="420"/>
      <c r="BC118" s="420"/>
      <c r="BD118" s="420"/>
      <c r="BE118" s="420"/>
      <c r="BF118" s="420"/>
    </row>
    <row r="119" spans="1:58">
      <c r="A119" s="417"/>
      <c r="B119" s="417"/>
      <c r="C119" s="417"/>
      <c r="D119" s="417"/>
      <c r="E119" s="417"/>
      <c r="F119" s="417"/>
      <c r="G119" s="417"/>
      <c r="H119" s="417"/>
      <c r="I119" s="417"/>
      <c r="J119" s="417"/>
      <c r="K119" s="417"/>
      <c r="L119" s="417"/>
      <c r="M119" s="417"/>
      <c r="N119" s="417"/>
      <c r="O119" s="417"/>
      <c r="P119" s="417"/>
      <c r="Q119" s="417"/>
      <c r="R119" s="417"/>
      <c r="S119" s="420"/>
      <c r="T119" s="420"/>
      <c r="U119" s="420"/>
      <c r="V119" s="420"/>
      <c r="W119" s="420"/>
      <c r="X119" s="420"/>
      <c r="Y119" s="420"/>
      <c r="Z119" s="420"/>
      <c r="AA119" s="420"/>
      <c r="AB119" s="420"/>
      <c r="AC119" s="420"/>
      <c r="AD119" s="420"/>
      <c r="AE119" s="420"/>
      <c r="AF119" s="420"/>
      <c r="AG119" s="420"/>
      <c r="AH119" s="420"/>
      <c r="AI119" s="420"/>
      <c r="AJ119" s="420"/>
      <c r="AK119" s="420"/>
      <c r="AL119" s="420"/>
      <c r="AM119" s="420"/>
      <c r="AN119" s="420"/>
      <c r="AO119" s="420"/>
      <c r="AP119" s="420"/>
      <c r="AQ119" s="420"/>
      <c r="AR119" s="420"/>
      <c r="AS119" s="420"/>
      <c r="AT119" s="420"/>
      <c r="AU119" s="420"/>
      <c r="AV119" s="420"/>
      <c r="AW119" s="420"/>
      <c r="AX119" s="420"/>
      <c r="AY119" s="420"/>
      <c r="AZ119" s="420"/>
      <c r="BA119" s="420"/>
      <c r="BB119" s="420"/>
      <c r="BC119" s="420"/>
      <c r="BD119" s="420"/>
      <c r="BE119" s="420"/>
      <c r="BF119" s="420"/>
    </row>
    <row r="120" spans="1:58">
      <c r="A120" s="417"/>
      <c r="B120" s="417"/>
      <c r="C120" s="417"/>
      <c r="D120" s="417"/>
      <c r="E120" s="417"/>
      <c r="F120" s="417"/>
      <c r="G120" s="417"/>
      <c r="H120" s="417"/>
      <c r="I120" s="417"/>
      <c r="J120" s="417"/>
      <c r="K120" s="417"/>
      <c r="L120" s="417"/>
      <c r="M120" s="417"/>
      <c r="N120" s="417"/>
      <c r="O120" s="417"/>
      <c r="P120" s="417"/>
      <c r="Q120" s="417"/>
      <c r="R120" s="417"/>
      <c r="S120" s="420"/>
      <c r="T120" s="420"/>
      <c r="U120" s="420"/>
      <c r="V120" s="420"/>
      <c r="W120" s="420"/>
      <c r="X120" s="420"/>
      <c r="Y120" s="420"/>
      <c r="Z120" s="420"/>
      <c r="AA120" s="420"/>
      <c r="AB120" s="420"/>
      <c r="AC120" s="420"/>
      <c r="AD120" s="420"/>
      <c r="AE120" s="420"/>
      <c r="AF120" s="420"/>
      <c r="AG120" s="420"/>
      <c r="AH120" s="420"/>
      <c r="AI120" s="420"/>
      <c r="AJ120" s="420"/>
      <c r="AK120" s="420"/>
      <c r="AL120" s="420"/>
      <c r="AM120" s="420"/>
      <c r="AN120" s="420"/>
      <c r="AO120" s="420"/>
      <c r="AP120" s="420"/>
      <c r="AQ120" s="420"/>
      <c r="AR120" s="420"/>
      <c r="AS120" s="420"/>
      <c r="AT120" s="420"/>
      <c r="AU120" s="420"/>
      <c r="AV120" s="420"/>
      <c r="AW120" s="420"/>
      <c r="AX120" s="420"/>
      <c r="AY120" s="420"/>
      <c r="AZ120" s="420"/>
      <c r="BA120" s="420"/>
      <c r="BB120" s="420"/>
      <c r="BC120" s="420"/>
      <c r="BD120" s="420"/>
      <c r="BE120" s="420"/>
      <c r="BF120" s="420"/>
    </row>
    <row r="121" spans="1:58">
      <c r="A121" s="417"/>
      <c r="B121" s="417"/>
      <c r="C121" s="417"/>
      <c r="D121" s="417"/>
      <c r="E121" s="417"/>
      <c r="F121" s="417"/>
      <c r="G121" s="417"/>
      <c r="H121" s="417"/>
      <c r="I121" s="417"/>
      <c r="J121" s="417"/>
      <c r="K121" s="417"/>
      <c r="L121" s="417"/>
      <c r="M121" s="417"/>
      <c r="N121" s="417"/>
      <c r="O121" s="417"/>
      <c r="P121" s="417"/>
      <c r="Q121" s="417"/>
      <c r="R121" s="417"/>
      <c r="S121" s="420"/>
      <c r="T121" s="420"/>
      <c r="U121" s="420"/>
      <c r="V121" s="420"/>
      <c r="W121" s="420"/>
      <c r="X121" s="420"/>
      <c r="Y121" s="420"/>
      <c r="Z121" s="420"/>
      <c r="AA121" s="420"/>
      <c r="AB121" s="420"/>
      <c r="AC121" s="420"/>
      <c r="AD121" s="420"/>
      <c r="AE121" s="420"/>
      <c r="AF121" s="420"/>
      <c r="AG121" s="420"/>
      <c r="AH121" s="420"/>
      <c r="AI121" s="420"/>
      <c r="AJ121" s="420"/>
      <c r="AK121" s="420"/>
      <c r="AL121" s="420"/>
      <c r="AM121" s="420"/>
      <c r="AN121" s="420"/>
      <c r="AO121" s="420"/>
      <c r="AP121" s="420"/>
      <c r="AQ121" s="420"/>
      <c r="AR121" s="420"/>
      <c r="AS121" s="420"/>
      <c r="AT121" s="420"/>
      <c r="AU121" s="420"/>
      <c r="AV121" s="420"/>
      <c r="AW121" s="420"/>
      <c r="AX121" s="420"/>
      <c r="AY121" s="420"/>
      <c r="AZ121" s="420"/>
      <c r="BA121" s="420"/>
      <c r="BB121" s="420"/>
      <c r="BC121" s="420"/>
      <c r="BD121" s="420"/>
      <c r="BE121" s="420"/>
      <c r="BF121" s="420"/>
    </row>
    <row r="122" spans="1:58">
      <c r="A122" s="417"/>
      <c r="B122" s="417"/>
      <c r="C122" s="417"/>
      <c r="D122" s="417"/>
      <c r="E122" s="417"/>
      <c r="F122" s="417"/>
      <c r="G122" s="417"/>
      <c r="H122" s="417"/>
      <c r="I122" s="417"/>
      <c r="J122" s="417"/>
      <c r="K122" s="417"/>
      <c r="L122" s="417"/>
      <c r="M122" s="417"/>
      <c r="N122" s="417"/>
      <c r="O122" s="417"/>
      <c r="P122" s="417"/>
      <c r="Q122" s="417"/>
      <c r="R122" s="417"/>
      <c r="S122" s="420"/>
      <c r="T122" s="420"/>
      <c r="U122" s="420"/>
      <c r="V122" s="420"/>
      <c r="W122" s="420"/>
      <c r="X122" s="420"/>
      <c r="Y122" s="420"/>
      <c r="Z122" s="420"/>
      <c r="AA122" s="420"/>
      <c r="AB122" s="420"/>
      <c r="AC122" s="420"/>
      <c r="AD122" s="420"/>
      <c r="AE122" s="420"/>
      <c r="AF122" s="420"/>
      <c r="AG122" s="420"/>
      <c r="AH122" s="420"/>
      <c r="AI122" s="420"/>
      <c r="AJ122" s="420"/>
      <c r="AK122" s="420"/>
      <c r="AL122" s="420"/>
      <c r="AM122" s="420"/>
      <c r="AN122" s="420"/>
      <c r="AO122" s="420"/>
      <c r="AP122" s="420"/>
      <c r="AQ122" s="420"/>
      <c r="AR122" s="420"/>
      <c r="AS122" s="420"/>
      <c r="AT122" s="420"/>
      <c r="AU122" s="420"/>
      <c r="AV122" s="420"/>
      <c r="AW122" s="420"/>
      <c r="AX122" s="420"/>
      <c r="AY122" s="420"/>
      <c r="AZ122" s="420"/>
      <c r="BA122" s="420"/>
      <c r="BB122" s="420"/>
      <c r="BC122" s="420"/>
      <c r="BD122" s="420"/>
      <c r="BE122" s="420"/>
      <c r="BF122" s="420"/>
    </row>
    <row r="123" spans="1:58">
      <c r="A123" s="417"/>
      <c r="B123" s="417"/>
      <c r="C123" s="417"/>
      <c r="D123" s="417"/>
      <c r="E123" s="417"/>
      <c r="F123" s="417"/>
      <c r="G123" s="417"/>
      <c r="H123" s="417"/>
      <c r="I123" s="417"/>
      <c r="J123" s="417"/>
      <c r="K123" s="417"/>
      <c r="L123" s="417"/>
      <c r="M123" s="417"/>
      <c r="N123" s="417"/>
      <c r="O123" s="417"/>
      <c r="P123" s="417"/>
      <c r="Q123" s="417"/>
      <c r="R123" s="417"/>
      <c r="S123" s="420"/>
      <c r="T123" s="420"/>
      <c r="U123" s="420"/>
      <c r="V123" s="420"/>
      <c r="W123" s="420"/>
      <c r="X123" s="420"/>
      <c r="Y123" s="420"/>
      <c r="Z123" s="420"/>
      <c r="AA123" s="420"/>
      <c r="AB123" s="420"/>
      <c r="AC123" s="420"/>
      <c r="AD123" s="420"/>
      <c r="AE123" s="420"/>
      <c r="AF123" s="420"/>
      <c r="AG123" s="420"/>
      <c r="AH123" s="420"/>
      <c r="AI123" s="420"/>
      <c r="AJ123" s="420"/>
      <c r="AK123" s="420"/>
      <c r="AL123" s="420"/>
      <c r="AM123" s="420"/>
      <c r="AN123" s="420"/>
      <c r="AO123" s="420"/>
      <c r="AP123" s="420"/>
      <c r="AQ123" s="420"/>
      <c r="AR123" s="420"/>
      <c r="AS123" s="420"/>
      <c r="AT123" s="420"/>
      <c r="AU123" s="420"/>
      <c r="AV123" s="420"/>
      <c r="AW123" s="420"/>
      <c r="AX123" s="420"/>
      <c r="AY123" s="420"/>
      <c r="AZ123" s="420"/>
      <c r="BA123" s="420"/>
      <c r="BB123" s="420"/>
      <c r="BC123" s="420"/>
      <c r="BD123" s="420"/>
      <c r="BE123" s="420"/>
      <c r="BF123" s="420"/>
    </row>
    <row r="124" spans="1:58">
      <c r="A124" s="417"/>
      <c r="B124" s="417"/>
      <c r="C124" s="417"/>
      <c r="D124" s="417"/>
      <c r="E124" s="417"/>
      <c r="F124" s="417"/>
      <c r="G124" s="417"/>
      <c r="H124" s="417"/>
      <c r="I124" s="417"/>
      <c r="J124" s="417"/>
      <c r="K124" s="417"/>
      <c r="L124" s="417"/>
      <c r="M124" s="417"/>
      <c r="N124" s="417"/>
      <c r="O124" s="417"/>
      <c r="P124" s="417"/>
      <c r="Q124" s="417"/>
      <c r="R124" s="417"/>
      <c r="S124" s="420"/>
      <c r="T124" s="420"/>
      <c r="U124" s="420"/>
      <c r="V124" s="420"/>
      <c r="W124" s="420"/>
      <c r="X124" s="420"/>
      <c r="Y124" s="420"/>
      <c r="Z124" s="420"/>
      <c r="AA124" s="420"/>
      <c r="AB124" s="420"/>
      <c r="AC124" s="420"/>
      <c r="AD124" s="420"/>
      <c r="AE124" s="420"/>
      <c r="AF124" s="420"/>
      <c r="AG124" s="420"/>
      <c r="AH124" s="420"/>
      <c r="AI124" s="420"/>
      <c r="AJ124" s="420"/>
      <c r="AK124" s="420"/>
      <c r="AL124" s="420"/>
      <c r="AM124" s="420"/>
      <c r="AN124" s="420"/>
      <c r="AO124" s="420"/>
      <c r="AP124" s="420"/>
      <c r="AQ124" s="420"/>
      <c r="AR124" s="420"/>
      <c r="AS124" s="420"/>
      <c r="AT124" s="420"/>
      <c r="AU124" s="420"/>
      <c r="AV124" s="420"/>
      <c r="AW124" s="420"/>
      <c r="AX124" s="420"/>
      <c r="AY124" s="420"/>
      <c r="AZ124" s="420"/>
      <c r="BA124" s="420"/>
      <c r="BB124" s="420"/>
      <c r="BC124" s="420"/>
      <c r="BD124" s="420"/>
      <c r="BE124" s="420"/>
      <c r="BF124" s="420"/>
    </row>
    <row r="125" spans="1:58">
      <c r="A125" s="417"/>
      <c r="B125" s="417"/>
      <c r="C125" s="417"/>
      <c r="D125" s="417"/>
      <c r="E125" s="417"/>
      <c r="F125" s="417"/>
      <c r="G125" s="417"/>
      <c r="H125" s="417"/>
      <c r="I125" s="417"/>
      <c r="J125" s="417"/>
      <c r="K125" s="417"/>
      <c r="L125" s="417"/>
      <c r="M125" s="417"/>
      <c r="N125" s="417"/>
      <c r="O125" s="417"/>
      <c r="P125" s="417"/>
      <c r="Q125" s="417"/>
      <c r="R125" s="417"/>
      <c r="S125" s="420"/>
      <c r="T125" s="420"/>
      <c r="U125" s="420"/>
      <c r="V125" s="420"/>
      <c r="W125" s="420"/>
      <c r="X125" s="420"/>
      <c r="Y125" s="420"/>
      <c r="Z125" s="420"/>
      <c r="AA125" s="420"/>
      <c r="AB125" s="420"/>
      <c r="AC125" s="420"/>
      <c r="AD125" s="420"/>
      <c r="AE125" s="420"/>
      <c r="AF125" s="420"/>
      <c r="AG125" s="420"/>
      <c r="AH125" s="420"/>
      <c r="AI125" s="420"/>
      <c r="AJ125" s="420"/>
      <c r="AK125" s="420"/>
      <c r="AL125" s="420"/>
      <c r="AM125" s="420"/>
      <c r="AN125" s="420"/>
      <c r="AO125" s="420"/>
      <c r="AP125" s="420"/>
      <c r="AQ125" s="420"/>
      <c r="AR125" s="420"/>
      <c r="AS125" s="420"/>
      <c r="AT125" s="420"/>
      <c r="AU125" s="420"/>
      <c r="AV125" s="420"/>
      <c r="AW125" s="420"/>
      <c r="AX125" s="420"/>
      <c r="AY125" s="420"/>
      <c r="AZ125" s="420"/>
      <c r="BA125" s="420"/>
      <c r="BB125" s="420"/>
      <c r="BC125" s="420"/>
      <c r="BD125" s="420"/>
      <c r="BE125" s="420"/>
      <c r="BF125" s="420"/>
    </row>
    <row r="126" spans="1:58">
      <c r="A126" s="417"/>
      <c r="B126" s="417"/>
      <c r="C126" s="417"/>
      <c r="D126" s="417"/>
      <c r="E126" s="417"/>
      <c r="F126" s="417"/>
      <c r="G126" s="417"/>
      <c r="H126" s="417"/>
      <c r="I126" s="417"/>
      <c r="J126" s="417"/>
      <c r="K126" s="417"/>
      <c r="L126" s="417"/>
      <c r="M126" s="417"/>
      <c r="N126" s="417"/>
      <c r="O126" s="417"/>
      <c r="P126" s="417"/>
      <c r="Q126" s="417"/>
      <c r="R126" s="417"/>
      <c r="S126" s="420"/>
      <c r="T126" s="420"/>
      <c r="U126" s="420"/>
      <c r="V126" s="420"/>
      <c r="W126" s="420"/>
      <c r="X126" s="420"/>
      <c r="Y126" s="420"/>
      <c r="Z126" s="420"/>
      <c r="AA126" s="420"/>
      <c r="AB126" s="420"/>
      <c r="AC126" s="420"/>
      <c r="AD126" s="420"/>
      <c r="AE126" s="420"/>
      <c r="AF126" s="420"/>
      <c r="AG126" s="420"/>
      <c r="AH126" s="420"/>
      <c r="AI126" s="420"/>
      <c r="AJ126" s="420"/>
      <c r="AK126" s="420"/>
      <c r="AL126" s="420"/>
      <c r="AM126" s="420"/>
      <c r="AN126" s="420"/>
      <c r="AO126" s="420"/>
      <c r="AP126" s="420"/>
      <c r="AQ126" s="420"/>
      <c r="AR126" s="420"/>
      <c r="AS126" s="420"/>
      <c r="AT126" s="420"/>
      <c r="AU126" s="420"/>
      <c r="AV126" s="420"/>
      <c r="AW126" s="420"/>
      <c r="AX126" s="420"/>
      <c r="AY126" s="420"/>
      <c r="AZ126" s="420"/>
      <c r="BA126" s="420"/>
      <c r="BB126" s="420"/>
      <c r="BC126" s="420"/>
      <c r="BD126" s="420"/>
      <c r="BE126" s="420"/>
      <c r="BF126" s="420"/>
    </row>
    <row r="127" spans="1:58">
      <c r="A127" s="417"/>
      <c r="B127" s="417"/>
      <c r="C127" s="417"/>
      <c r="D127" s="417"/>
      <c r="E127" s="417"/>
      <c r="F127" s="417"/>
      <c r="G127" s="417"/>
      <c r="H127" s="417"/>
      <c r="I127" s="417"/>
      <c r="J127" s="417"/>
      <c r="K127" s="417"/>
      <c r="L127" s="417"/>
      <c r="M127" s="417"/>
      <c r="N127" s="417"/>
      <c r="O127" s="417"/>
      <c r="P127" s="417"/>
      <c r="Q127" s="417"/>
      <c r="R127" s="417"/>
      <c r="S127" s="420"/>
      <c r="T127" s="420"/>
      <c r="U127" s="420"/>
      <c r="V127" s="420"/>
      <c r="W127" s="420"/>
      <c r="X127" s="420"/>
      <c r="Y127" s="420"/>
      <c r="Z127" s="420"/>
      <c r="AA127" s="420"/>
      <c r="AB127" s="420"/>
      <c r="AC127" s="420"/>
      <c r="AD127" s="420"/>
      <c r="AE127" s="420"/>
      <c r="AF127" s="420"/>
      <c r="AG127" s="420"/>
      <c r="AH127" s="420"/>
      <c r="AI127" s="420"/>
      <c r="AJ127" s="420"/>
      <c r="AK127" s="420"/>
      <c r="AL127" s="420"/>
      <c r="AM127" s="420"/>
      <c r="AN127" s="420"/>
      <c r="AO127" s="420"/>
      <c r="AP127" s="420"/>
      <c r="AQ127" s="420"/>
      <c r="AR127" s="420"/>
      <c r="AS127" s="420"/>
      <c r="AT127" s="420"/>
      <c r="AU127" s="420"/>
      <c r="AV127" s="420"/>
      <c r="AW127" s="420"/>
      <c r="AX127" s="420"/>
      <c r="AY127" s="420"/>
      <c r="AZ127" s="420"/>
      <c r="BA127" s="420"/>
      <c r="BB127" s="420"/>
      <c r="BC127" s="420"/>
      <c r="BD127" s="420"/>
      <c r="BE127" s="420"/>
      <c r="BF127" s="420"/>
    </row>
    <row r="128" spans="1:58">
      <c r="A128" s="417"/>
      <c r="B128" s="417"/>
      <c r="C128" s="417"/>
      <c r="D128" s="417"/>
      <c r="E128" s="417"/>
      <c r="F128" s="417"/>
      <c r="G128" s="417"/>
      <c r="H128" s="417"/>
      <c r="I128" s="417"/>
      <c r="J128" s="417"/>
      <c r="K128" s="417"/>
      <c r="L128" s="417"/>
      <c r="M128" s="417"/>
      <c r="N128" s="417"/>
      <c r="O128" s="417"/>
      <c r="P128" s="417"/>
      <c r="Q128" s="417"/>
      <c r="R128" s="417"/>
      <c r="S128" s="420"/>
      <c r="T128" s="420"/>
      <c r="U128" s="420"/>
      <c r="V128" s="420"/>
      <c r="W128" s="420"/>
      <c r="X128" s="420"/>
      <c r="Y128" s="420"/>
      <c r="Z128" s="420"/>
      <c r="AA128" s="420"/>
      <c r="AB128" s="420"/>
      <c r="AC128" s="420"/>
      <c r="AD128" s="420"/>
      <c r="AE128" s="420"/>
      <c r="AF128" s="420"/>
      <c r="AG128" s="420"/>
      <c r="AH128" s="420"/>
      <c r="AI128" s="420"/>
      <c r="AJ128" s="420"/>
      <c r="AK128" s="420"/>
      <c r="AL128" s="420"/>
      <c r="AM128" s="420"/>
      <c r="AN128" s="420"/>
      <c r="AO128" s="420"/>
      <c r="AP128" s="420"/>
      <c r="AQ128" s="420"/>
      <c r="AR128" s="420"/>
      <c r="AS128" s="420"/>
      <c r="AT128" s="420"/>
      <c r="AU128" s="420"/>
      <c r="AV128" s="420"/>
      <c r="AW128" s="420"/>
      <c r="AX128" s="420"/>
      <c r="AY128" s="420"/>
      <c r="AZ128" s="420"/>
      <c r="BA128" s="420"/>
      <c r="BB128" s="420"/>
      <c r="BC128" s="420"/>
      <c r="BD128" s="420"/>
      <c r="BE128" s="420"/>
      <c r="BF128" s="420"/>
    </row>
    <row r="129" spans="1:58">
      <c r="A129" s="417"/>
      <c r="B129" s="417"/>
      <c r="C129" s="417"/>
      <c r="D129" s="417"/>
      <c r="E129" s="417"/>
      <c r="F129" s="417"/>
      <c r="G129" s="417"/>
      <c r="H129" s="417"/>
      <c r="I129" s="417"/>
      <c r="J129" s="417"/>
      <c r="K129" s="417"/>
      <c r="L129" s="417"/>
      <c r="M129" s="417"/>
      <c r="N129" s="417"/>
      <c r="O129" s="417"/>
      <c r="P129" s="417"/>
      <c r="Q129" s="417"/>
      <c r="R129" s="417"/>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0"/>
      <c r="AY129" s="420"/>
      <c r="AZ129" s="420"/>
      <c r="BA129" s="420"/>
      <c r="BB129" s="420"/>
      <c r="BC129" s="420"/>
      <c r="BD129" s="420"/>
      <c r="BE129" s="420"/>
      <c r="BF129" s="420"/>
    </row>
    <row r="130" spans="1:58">
      <c r="A130" s="417"/>
      <c r="B130" s="417"/>
      <c r="C130" s="417"/>
      <c r="D130" s="417"/>
      <c r="E130" s="417"/>
      <c r="F130" s="417"/>
      <c r="G130" s="417"/>
      <c r="H130" s="417"/>
      <c r="I130" s="417"/>
      <c r="J130" s="417"/>
      <c r="K130" s="417"/>
      <c r="L130" s="417"/>
      <c r="M130" s="417"/>
      <c r="N130" s="417"/>
      <c r="O130" s="417"/>
      <c r="P130" s="417"/>
      <c r="Q130" s="417"/>
      <c r="R130" s="417"/>
      <c r="S130" s="420"/>
      <c r="T130" s="420"/>
      <c r="U130" s="420"/>
      <c r="V130" s="420"/>
      <c r="W130" s="420"/>
      <c r="X130" s="420"/>
      <c r="Y130" s="420"/>
      <c r="Z130" s="420"/>
      <c r="AA130" s="420"/>
      <c r="AB130" s="420"/>
      <c r="AC130" s="420"/>
      <c r="AD130" s="420"/>
      <c r="AE130" s="420"/>
      <c r="AF130" s="420"/>
      <c r="AG130" s="420"/>
      <c r="AH130" s="420"/>
      <c r="AI130" s="420"/>
      <c r="AJ130" s="420"/>
      <c r="AK130" s="420"/>
      <c r="AL130" s="420"/>
      <c r="AM130" s="420"/>
      <c r="AN130" s="420"/>
      <c r="AO130" s="420"/>
      <c r="AP130" s="420"/>
      <c r="AQ130" s="420"/>
      <c r="AR130" s="420"/>
      <c r="AS130" s="420"/>
      <c r="AT130" s="420"/>
      <c r="AU130" s="420"/>
      <c r="AV130" s="420"/>
      <c r="AW130" s="420"/>
      <c r="AX130" s="420"/>
      <c r="AY130" s="420"/>
      <c r="AZ130" s="420"/>
      <c r="BA130" s="420"/>
      <c r="BB130" s="420"/>
      <c r="BC130" s="420"/>
      <c r="BD130" s="420"/>
      <c r="BE130" s="420"/>
      <c r="BF130" s="420"/>
    </row>
    <row r="131" spans="1:58">
      <c r="A131" s="417"/>
      <c r="B131" s="417"/>
      <c r="C131" s="417"/>
      <c r="D131" s="417"/>
      <c r="E131" s="417"/>
      <c r="F131" s="417"/>
      <c r="G131" s="417"/>
      <c r="H131" s="417"/>
      <c r="I131" s="417"/>
      <c r="J131" s="417"/>
      <c r="K131" s="417"/>
      <c r="L131" s="417"/>
      <c r="M131" s="417"/>
      <c r="N131" s="417"/>
      <c r="O131" s="417"/>
      <c r="P131" s="417"/>
      <c r="Q131" s="417"/>
      <c r="R131" s="417"/>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0"/>
      <c r="AY131" s="420"/>
      <c r="AZ131" s="420"/>
      <c r="BA131" s="420"/>
      <c r="BB131" s="420"/>
      <c r="BC131" s="420"/>
      <c r="BD131" s="420"/>
      <c r="BE131" s="420"/>
      <c r="BF131" s="420"/>
    </row>
    <row r="132" spans="1:58">
      <c r="A132" s="417"/>
      <c r="B132" s="417"/>
      <c r="C132" s="417"/>
      <c r="D132" s="417"/>
      <c r="E132" s="417"/>
      <c r="F132" s="417"/>
      <c r="G132" s="417"/>
      <c r="H132" s="417"/>
      <c r="I132" s="417"/>
      <c r="J132" s="417"/>
      <c r="K132" s="417"/>
      <c r="L132" s="417"/>
      <c r="M132" s="417"/>
      <c r="N132" s="417"/>
      <c r="O132" s="417"/>
      <c r="P132" s="417"/>
      <c r="Q132" s="417"/>
      <c r="R132" s="417"/>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420"/>
      <c r="AN132" s="420"/>
      <c r="AO132" s="420"/>
      <c r="AP132" s="420"/>
      <c r="AQ132" s="420"/>
      <c r="AR132" s="420"/>
      <c r="AS132" s="420"/>
      <c r="AT132" s="420"/>
      <c r="AU132" s="420"/>
      <c r="AV132" s="420"/>
      <c r="AW132" s="420"/>
      <c r="AX132" s="420"/>
      <c r="AY132" s="420"/>
      <c r="AZ132" s="420"/>
      <c r="BA132" s="420"/>
      <c r="BB132" s="420"/>
      <c r="BC132" s="420"/>
      <c r="BD132" s="420"/>
      <c r="BE132" s="420"/>
      <c r="BF132" s="420"/>
    </row>
    <row r="133" spans="1:58">
      <c r="A133" s="417"/>
      <c r="B133" s="417"/>
      <c r="C133" s="417"/>
      <c r="D133" s="417"/>
      <c r="E133" s="417"/>
      <c r="F133" s="417"/>
      <c r="G133" s="417"/>
      <c r="H133" s="417"/>
      <c r="I133" s="417"/>
      <c r="J133" s="417"/>
      <c r="K133" s="417"/>
      <c r="L133" s="417"/>
      <c r="M133" s="417"/>
      <c r="N133" s="417"/>
      <c r="O133" s="417"/>
      <c r="P133" s="417"/>
      <c r="Q133" s="417"/>
      <c r="R133" s="417"/>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0"/>
      <c r="AY133" s="420"/>
      <c r="AZ133" s="420"/>
      <c r="BA133" s="420"/>
      <c r="BB133" s="420"/>
      <c r="BC133" s="420"/>
      <c r="BD133" s="420"/>
      <c r="BE133" s="420"/>
      <c r="BF133" s="420"/>
    </row>
    <row r="134" spans="1:58">
      <c r="A134" s="417"/>
      <c r="B134" s="417"/>
      <c r="C134" s="417"/>
      <c r="D134" s="417"/>
      <c r="E134" s="417"/>
      <c r="F134" s="417"/>
      <c r="G134" s="417"/>
      <c r="H134" s="417"/>
      <c r="I134" s="417"/>
      <c r="J134" s="417"/>
      <c r="K134" s="417"/>
      <c r="L134" s="417"/>
      <c r="M134" s="417"/>
      <c r="N134" s="417"/>
      <c r="O134" s="417"/>
      <c r="P134" s="417"/>
      <c r="Q134" s="417"/>
      <c r="R134" s="417"/>
      <c r="S134" s="420"/>
      <c r="T134" s="420"/>
      <c r="U134" s="420"/>
      <c r="V134" s="420"/>
      <c r="W134" s="420"/>
      <c r="X134" s="420"/>
      <c r="Y134" s="420"/>
      <c r="Z134" s="420"/>
      <c r="AA134" s="420"/>
      <c r="AB134" s="420"/>
      <c r="AC134" s="420"/>
      <c r="AD134" s="420"/>
      <c r="AE134" s="420"/>
      <c r="AF134" s="420"/>
      <c r="AG134" s="420"/>
      <c r="AH134" s="420"/>
      <c r="AI134" s="420"/>
      <c r="AJ134" s="420"/>
      <c r="AK134" s="420"/>
      <c r="AL134" s="420"/>
      <c r="AM134" s="420"/>
      <c r="AN134" s="420"/>
      <c r="AO134" s="420"/>
      <c r="AP134" s="420"/>
      <c r="AQ134" s="420"/>
      <c r="AR134" s="420"/>
      <c r="AS134" s="420"/>
      <c r="AT134" s="420"/>
      <c r="AU134" s="420"/>
      <c r="AV134" s="420"/>
      <c r="AW134" s="420"/>
      <c r="AX134" s="420"/>
      <c r="AY134" s="420"/>
      <c r="AZ134" s="420"/>
      <c r="BA134" s="420"/>
      <c r="BB134" s="420"/>
      <c r="BC134" s="420"/>
      <c r="BD134" s="420"/>
      <c r="BE134" s="420"/>
      <c r="BF134" s="420"/>
    </row>
    <row r="135" spans="1:58">
      <c r="A135" s="417"/>
      <c r="B135" s="417"/>
      <c r="C135" s="417"/>
      <c r="D135" s="417"/>
      <c r="E135" s="417"/>
      <c r="F135" s="417"/>
      <c r="G135" s="417"/>
      <c r="H135" s="417"/>
      <c r="I135" s="417"/>
      <c r="J135" s="417"/>
      <c r="K135" s="417"/>
      <c r="L135" s="417"/>
      <c r="M135" s="417"/>
      <c r="N135" s="417"/>
      <c r="O135" s="417"/>
      <c r="P135" s="417"/>
      <c r="Q135" s="417"/>
      <c r="R135" s="417"/>
      <c r="S135" s="420"/>
      <c r="T135" s="420"/>
      <c r="U135" s="420"/>
      <c r="V135" s="420"/>
      <c r="W135" s="420"/>
      <c r="X135" s="420"/>
      <c r="Y135" s="420"/>
      <c r="Z135" s="420"/>
      <c r="AA135" s="420"/>
      <c r="AB135" s="420"/>
      <c r="AC135" s="420"/>
      <c r="AD135" s="420"/>
      <c r="AE135" s="420"/>
      <c r="AF135" s="420"/>
      <c r="AG135" s="420"/>
      <c r="AH135" s="420"/>
      <c r="AI135" s="420"/>
      <c r="AJ135" s="420"/>
      <c r="AK135" s="420"/>
      <c r="AL135" s="420"/>
      <c r="AM135" s="420"/>
      <c r="AN135" s="420"/>
      <c r="AO135" s="420"/>
      <c r="AP135" s="420"/>
      <c r="AQ135" s="420"/>
      <c r="AR135" s="420"/>
      <c r="AS135" s="420"/>
      <c r="AT135" s="420"/>
      <c r="AU135" s="420"/>
      <c r="AV135" s="420"/>
      <c r="AW135" s="420"/>
      <c r="AX135" s="420"/>
      <c r="AY135" s="420"/>
      <c r="AZ135" s="420"/>
      <c r="BA135" s="420"/>
      <c r="BB135" s="420"/>
      <c r="BC135" s="420"/>
      <c r="BD135" s="420"/>
      <c r="BE135" s="420"/>
      <c r="BF135" s="420"/>
    </row>
    <row r="136" spans="1:58">
      <c r="A136" s="417"/>
      <c r="B136" s="417"/>
      <c r="C136" s="417"/>
      <c r="D136" s="417"/>
      <c r="E136" s="417"/>
      <c r="F136" s="417"/>
      <c r="G136" s="417"/>
      <c r="H136" s="417"/>
      <c r="I136" s="417"/>
      <c r="J136" s="417"/>
      <c r="K136" s="417"/>
      <c r="L136" s="417"/>
      <c r="M136" s="417"/>
      <c r="N136" s="417"/>
      <c r="O136" s="417"/>
      <c r="P136" s="417"/>
      <c r="Q136" s="417"/>
      <c r="R136" s="417"/>
      <c r="S136" s="420"/>
      <c r="T136" s="420"/>
      <c r="U136" s="420"/>
      <c r="V136" s="420"/>
      <c r="W136" s="420"/>
      <c r="X136" s="420"/>
      <c r="Y136" s="420"/>
      <c r="Z136" s="420"/>
      <c r="AA136" s="420"/>
      <c r="AB136" s="420"/>
      <c r="AC136" s="420"/>
      <c r="AD136" s="420"/>
      <c r="AE136" s="420"/>
      <c r="AF136" s="420"/>
      <c r="AG136" s="420"/>
      <c r="AH136" s="420"/>
      <c r="AI136" s="420"/>
      <c r="AJ136" s="420"/>
      <c r="AK136" s="420"/>
      <c r="AL136" s="420"/>
      <c r="AM136" s="420"/>
      <c r="AN136" s="420"/>
      <c r="AO136" s="420"/>
      <c r="AP136" s="420"/>
      <c r="AQ136" s="420"/>
      <c r="AR136" s="420"/>
      <c r="AS136" s="420"/>
      <c r="AT136" s="420"/>
      <c r="AU136" s="420"/>
      <c r="AV136" s="420"/>
      <c r="AW136" s="420"/>
      <c r="AX136" s="420"/>
      <c r="AY136" s="420"/>
      <c r="AZ136" s="420"/>
      <c r="BA136" s="420"/>
      <c r="BB136" s="420"/>
      <c r="BC136" s="420"/>
      <c r="BD136" s="420"/>
      <c r="BE136" s="420"/>
      <c r="BF136" s="420"/>
    </row>
    <row r="137" spans="1:58">
      <c r="A137" s="417"/>
      <c r="B137" s="417"/>
      <c r="C137" s="417"/>
      <c r="D137" s="417"/>
      <c r="E137" s="417"/>
      <c r="F137" s="417"/>
      <c r="G137" s="417"/>
      <c r="H137" s="417"/>
      <c r="I137" s="417"/>
      <c r="J137" s="417"/>
      <c r="K137" s="417"/>
      <c r="L137" s="417"/>
      <c r="M137" s="417"/>
      <c r="N137" s="417"/>
      <c r="O137" s="417"/>
      <c r="P137" s="417"/>
      <c r="Q137" s="417"/>
      <c r="R137" s="417"/>
      <c r="S137" s="420"/>
      <c r="T137" s="420"/>
      <c r="U137" s="420"/>
      <c r="V137" s="420"/>
      <c r="W137" s="420"/>
      <c r="X137" s="420"/>
      <c r="Y137" s="420"/>
      <c r="Z137" s="420"/>
      <c r="AA137" s="420"/>
      <c r="AB137" s="420"/>
      <c r="AC137" s="420"/>
      <c r="AD137" s="420"/>
      <c r="AE137" s="420"/>
      <c r="AF137" s="420"/>
      <c r="AG137" s="420"/>
      <c r="AH137" s="420"/>
      <c r="AI137" s="420"/>
      <c r="AJ137" s="420"/>
      <c r="AK137" s="420"/>
      <c r="AL137" s="420"/>
      <c r="AM137" s="420"/>
      <c r="AN137" s="420"/>
      <c r="AO137" s="420"/>
      <c r="AP137" s="420"/>
      <c r="AQ137" s="420"/>
      <c r="AR137" s="420"/>
      <c r="AS137" s="420"/>
      <c r="AT137" s="420"/>
      <c r="AU137" s="420"/>
      <c r="AV137" s="420"/>
      <c r="AW137" s="420"/>
      <c r="AX137" s="420"/>
      <c r="AY137" s="420"/>
      <c r="AZ137" s="420"/>
      <c r="BA137" s="420"/>
      <c r="BB137" s="420"/>
      <c r="BC137" s="420"/>
      <c r="BD137" s="420"/>
      <c r="BE137" s="420"/>
      <c r="BF137" s="420"/>
    </row>
    <row r="138" spans="1:58">
      <c r="A138" s="417"/>
      <c r="B138" s="417"/>
      <c r="C138" s="417"/>
      <c r="D138" s="417"/>
      <c r="E138" s="417"/>
      <c r="F138" s="417"/>
      <c r="G138" s="417"/>
      <c r="H138" s="417"/>
      <c r="I138" s="417"/>
      <c r="J138" s="417"/>
      <c r="K138" s="417"/>
      <c r="L138" s="417"/>
      <c r="M138" s="417"/>
      <c r="N138" s="417"/>
      <c r="O138" s="417"/>
      <c r="P138" s="417"/>
      <c r="Q138" s="417"/>
      <c r="R138" s="417"/>
      <c r="S138" s="420"/>
      <c r="T138" s="420"/>
      <c r="U138" s="420"/>
      <c r="V138" s="420"/>
      <c r="W138" s="420"/>
      <c r="X138" s="420"/>
      <c r="Y138" s="420"/>
      <c r="Z138" s="420"/>
      <c r="AA138" s="420"/>
      <c r="AB138" s="420"/>
      <c r="AC138" s="420"/>
      <c r="AD138" s="420"/>
      <c r="AE138" s="420"/>
      <c r="AF138" s="420"/>
      <c r="AG138" s="420"/>
      <c r="AH138" s="420"/>
      <c r="AI138" s="420"/>
      <c r="AJ138" s="420"/>
      <c r="AK138" s="420"/>
      <c r="AL138" s="420"/>
      <c r="AM138" s="420"/>
      <c r="AN138" s="420"/>
      <c r="AO138" s="420"/>
      <c r="AP138" s="420"/>
      <c r="AQ138" s="420"/>
      <c r="AR138" s="420"/>
      <c r="AS138" s="420"/>
      <c r="AT138" s="420"/>
      <c r="AU138" s="420"/>
      <c r="AV138" s="420"/>
      <c r="AW138" s="420"/>
      <c r="AX138" s="420"/>
      <c r="AY138" s="420"/>
      <c r="AZ138" s="420"/>
      <c r="BA138" s="420"/>
      <c r="BB138" s="420"/>
      <c r="BC138" s="420"/>
      <c r="BD138" s="420"/>
      <c r="BE138" s="420"/>
      <c r="BF138" s="420"/>
    </row>
    <row r="139" spans="1:58">
      <c r="A139" s="417"/>
      <c r="B139" s="417"/>
      <c r="C139" s="417"/>
      <c r="D139" s="417"/>
      <c r="E139" s="417"/>
      <c r="F139" s="417"/>
      <c r="G139" s="417"/>
      <c r="H139" s="417"/>
      <c r="I139" s="417"/>
      <c r="J139" s="417"/>
      <c r="K139" s="417"/>
      <c r="L139" s="417"/>
      <c r="M139" s="417"/>
      <c r="N139" s="417"/>
      <c r="O139" s="417"/>
      <c r="P139" s="417"/>
      <c r="Q139" s="417"/>
      <c r="R139" s="417"/>
      <c r="S139" s="420"/>
      <c r="T139" s="420"/>
      <c r="U139" s="420"/>
      <c r="V139" s="420"/>
      <c r="W139" s="420"/>
      <c r="X139" s="420"/>
      <c r="Y139" s="420"/>
      <c r="Z139" s="420"/>
      <c r="AA139" s="420"/>
      <c r="AB139" s="420"/>
      <c r="AC139" s="420"/>
      <c r="AD139" s="420"/>
      <c r="AE139" s="420"/>
      <c r="AF139" s="420"/>
      <c r="AG139" s="420"/>
      <c r="AH139" s="420"/>
      <c r="AI139" s="420"/>
      <c r="AJ139" s="420"/>
      <c r="AK139" s="420"/>
      <c r="AL139" s="420"/>
      <c r="AM139" s="420"/>
      <c r="AN139" s="420"/>
      <c r="AO139" s="420"/>
      <c r="AP139" s="420"/>
      <c r="AQ139" s="420"/>
      <c r="AR139" s="420"/>
      <c r="AS139" s="420"/>
      <c r="AT139" s="420"/>
      <c r="AU139" s="420"/>
      <c r="AV139" s="420"/>
      <c r="AW139" s="420"/>
      <c r="AX139" s="420"/>
      <c r="AY139" s="420"/>
      <c r="AZ139" s="420"/>
      <c r="BA139" s="420"/>
      <c r="BB139" s="420"/>
      <c r="BC139" s="420"/>
      <c r="BD139" s="420"/>
      <c r="BE139" s="420"/>
      <c r="BF139" s="420"/>
    </row>
    <row r="140" spans="1:58">
      <c r="A140" s="417"/>
      <c r="B140" s="417"/>
      <c r="C140" s="417"/>
      <c r="D140" s="417"/>
      <c r="E140" s="417"/>
      <c r="F140" s="417"/>
      <c r="G140" s="417"/>
      <c r="H140" s="417"/>
      <c r="I140" s="417"/>
      <c r="J140" s="417"/>
      <c r="K140" s="417"/>
      <c r="L140" s="417"/>
      <c r="M140" s="417"/>
      <c r="N140" s="417"/>
      <c r="O140" s="417"/>
      <c r="P140" s="417"/>
      <c r="Q140" s="417"/>
      <c r="R140" s="417"/>
      <c r="S140" s="420"/>
      <c r="T140" s="420"/>
      <c r="U140" s="420"/>
      <c r="V140" s="420"/>
      <c r="W140" s="420"/>
      <c r="X140" s="420"/>
      <c r="Y140" s="420"/>
      <c r="Z140" s="420"/>
      <c r="AA140" s="420"/>
      <c r="AB140" s="420"/>
      <c r="AC140" s="420"/>
      <c r="AD140" s="420"/>
      <c r="AE140" s="420"/>
      <c r="AF140" s="420"/>
      <c r="AG140" s="420"/>
      <c r="AH140" s="420"/>
      <c r="AI140" s="420"/>
      <c r="AJ140" s="420"/>
      <c r="AK140" s="420"/>
      <c r="AL140" s="420"/>
      <c r="AM140" s="420"/>
      <c r="AN140" s="420"/>
      <c r="AO140" s="420"/>
      <c r="AP140" s="420"/>
      <c r="AQ140" s="420"/>
      <c r="AR140" s="420"/>
      <c r="AS140" s="420"/>
      <c r="AT140" s="420"/>
      <c r="AU140" s="420"/>
      <c r="AV140" s="420"/>
      <c r="AW140" s="420"/>
      <c r="AX140" s="420"/>
      <c r="AY140" s="420"/>
      <c r="AZ140" s="420"/>
      <c r="BA140" s="420"/>
      <c r="BB140" s="420"/>
      <c r="BC140" s="420"/>
      <c r="BD140" s="420"/>
      <c r="BE140" s="420"/>
      <c r="BF140" s="420"/>
    </row>
    <row r="141" spans="1:58">
      <c r="A141" s="417"/>
      <c r="B141" s="417"/>
      <c r="C141" s="417"/>
      <c r="D141" s="417"/>
      <c r="E141" s="417"/>
      <c r="F141" s="417"/>
      <c r="G141" s="417"/>
      <c r="H141" s="417"/>
      <c r="I141" s="417"/>
      <c r="J141" s="417"/>
      <c r="K141" s="417"/>
      <c r="L141" s="417"/>
      <c r="M141" s="417"/>
      <c r="N141" s="417"/>
      <c r="O141" s="417"/>
      <c r="P141" s="417"/>
      <c r="Q141" s="417"/>
      <c r="R141" s="417"/>
      <c r="S141" s="420"/>
      <c r="T141" s="420"/>
      <c r="U141" s="420"/>
      <c r="V141" s="420"/>
      <c r="W141" s="420"/>
      <c r="X141" s="420"/>
      <c r="Y141" s="420"/>
      <c r="Z141" s="420"/>
      <c r="AA141" s="420"/>
      <c r="AB141" s="420"/>
      <c r="AC141" s="420"/>
      <c r="AD141" s="420"/>
      <c r="AE141" s="420"/>
      <c r="AF141" s="420"/>
      <c r="AG141" s="420"/>
      <c r="AH141" s="420"/>
      <c r="AI141" s="420"/>
      <c r="AJ141" s="420"/>
      <c r="AK141" s="420"/>
      <c r="AL141" s="420"/>
      <c r="AM141" s="420"/>
      <c r="AN141" s="420"/>
      <c r="AO141" s="420"/>
      <c r="AP141" s="420"/>
      <c r="AQ141" s="420"/>
      <c r="AR141" s="420"/>
      <c r="AS141" s="420"/>
      <c r="AT141" s="420"/>
      <c r="AU141" s="420"/>
      <c r="AV141" s="420"/>
      <c r="AW141" s="420"/>
      <c r="AX141" s="420"/>
      <c r="AY141" s="420"/>
      <c r="AZ141" s="420"/>
      <c r="BA141" s="420"/>
      <c r="BB141" s="420"/>
      <c r="BC141" s="420"/>
      <c r="BD141" s="420"/>
      <c r="BE141" s="420"/>
      <c r="BF141" s="420"/>
    </row>
    <row r="142" spans="1:58">
      <c r="A142" s="417"/>
      <c r="B142" s="417"/>
      <c r="C142" s="417"/>
      <c r="D142" s="417"/>
      <c r="E142" s="417"/>
      <c r="F142" s="417"/>
      <c r="G142" s="417"/>
      <c r="H142" s="417"/>
      <c r="I142" s="417"/>
      <c r="J142" s="417"/>
      <c r="K142" s="417"/>
      <c r="L142" s="417"/>
      <c r="M142" s="417"/>
      <c r="N142" s="417"/>
      <c r="O142" s="417"/>
      <c r="P142" s="417"/>
      <c r="Q142" s="417"/>
      <c r="R142" s="417"/>
      <c r="S142" s="420"/>
      <c r="T142" s="420"/>
      <c r="U142" s="420"/>
      <c r="V142" s="420"/>
      <c r="W142" s="420"/>
      <c r="X142" s="420"/>
      <c r="Y142" s="420"/>
      <c r="Z142" s="420"/>
      <c r="AA142" s="420"/>
      <c r="AB142" s="420"/>
      <c r="AC142" s="420"/>
      <c r="AD142" s="420"/>
      <c r="AE142" s="420"/>
      <c r="AF142" s="420"/>
      <c r="AG142" s="420"/>
      <c r="AH142" s="420"/>
      <c r="AI142" s="420"/>
      <c r="AJ142" s="420"/>
      <c r="AK142" s="420"/>
      <c r="AL142" s="420"/>
      <c r="AM142" s="420"/>
      <c r="AN142" s="420"/>
      <c r="AO142" s="420"/>
      <c r="AP142" s="420"/>
      <c r="AQ142" s="420"/>
      <c r="AR142" s="420"/>
      <c r="AS142" s="420"/>
      <c r="AT142" s="420"/>
      <c r="AU142" s="420"/>
      <c r="AV142" s="420"/>
      <c r="AW142" s="420"/>
      <c r="AX142" s="420"/>
      <c r="AY142" s="420"/>
      <c r="AZ142" s="420"/>
      <c r="BA142" s="420"/>
      <c r="BB142" s="420"/>
      <c r="BC142" s="420"/>
      <c r="BD142" s="420"/>
      <c r="BE142" s="420"/>
      <c r="BF142" s="420"/>
    </row>
    <row r="143" spans="1:58">
      <c r="A143" s="417"/>
      <c r="B143" s="417"/>
      <c r="C143" s="417"/>
      <c r="D143" s="417"/>
      <c r="E143" s="417"/>
      <c r="F143" s="417"/>
      <c r="G143" s="417"/>
      <c r="H143" s="417"/>
      <c r="I143" s="417"/>
      <c r="J143" s="417"/>
      <c r="K143" s="417"/>
      <c r="L143" s="417"/>
      <c r="M143" s="417"/>
      <c r="N143" s="417"/>
      <c r="O143" s="417"/>
      <c r="P143" s="417"/>
      <c r="Q143" s="417"/>
      <c r="R143" s="417"/>
      <c r="S143" s="420"/>
      <c r="T143" s="420"/>
      <c r="U143" s="420"/>
      <c r="V143" s="420"/>
      <c r="W143" s="420"/>
      <c r="X143" s="420"/>
      <c r="Y143" s="420"/>
      <c r="Z143" s="420"/>
      <c r="AA143" s="420"/>
      <c r="AB143" s="420"/>
      <c r="AC143" s="420"/>
      <c r="AD143" s="420"/>
      <c r="AE143" s="420"/>
      <c r="AF143" s="420"/>
      <c r="AG143" s="420"/>
      <c r="AH143" s="420"/>
      <c r="AI143" s="420"/>
      <c r="AJ143" s="420"/>
      <c r="AK143" s="420"/>
      <c r="AL143" s="420"/>
      <c r="AM143" s="420"/>
      <c r="AN143" s="420"/>
      <c r="AO143" s="420"/>
      <c r="AP143" s="420"/>
      <c r="AQ143" s="420"/>
      <c r="AR143" s="420"/>
      <c r="AS143" s="420"/>
      <c r="AT143" s="420"/>
      <c r="AU143" s="420"/>
      <c r="AV143" s="420"/>
      <c r="AW143" s="420"/>
      <c r="AX143" s="420"/>
      <c r="AY143" s="420"/>
      <c r="AZ143" s="420"/>
      <c r="BA143" s="420"/>
      <c r="BB143" s="420"/>
      <c r="BC143" s="420"/>
      <c r="BD143" s="420"/>
      <c r="BE143" s="420"/>
      <c r="BF143" s="420"/>
    </row>
    <row r="144" spans="1:58">
      <c r="A144" s="417"/>
      <c r="B144" s="417"/>
      <c r="C144" s="417"/>
      <c r="D144" s="417"/>
      <c r="E144" s="417"/>
      <c r="F144" s="417"/>
      <c r="G144" s="417"/>
      <c r="H144" s="417"/>
      <c r="I144" s="417"/>
      <c r="J144" s="417"/>
      <c r="K144" s="417"/>
      <c r="L144" s="417"/>
      <c r="M144" s="417"/>
      <c r="N144" s="417"/>
      <c r="O144" s="417"/>
      <c r="P144" s="417"/>
      <c r="Q144" s="417"/>
      <c r="R144" s="417"/>
      <c r="S144" s="420"/>
      <c r="T144" s="420"/>
      <c r="U144" s="420"/>
      <c r="V144" s="420"/>
      <c r="W144" s="420"/>
      <c r="X144" s="420"/>
      <c r="Y144" s="420"/>
      <c r="Z144" s="420"/>
      <c r="AA144" s="420"/>
      <c r="AB144" s="420"/>
      <c r="AC144" s="420"/>
      <c r="AD144" s="420"/>
      <c r="AE144" s="420"/>
      <c r="AF144" s="420"/>
      <c r="AG144" s="420"/>
      <c r="AH144" s="420"/>
      <c r="AI144" s="420"/>
      <c r="AJ144" s="420"/>
      <c r="AK144" s="420"/>
      <c r="AL144" s="420"/>
      <c r="AM144" s="420"/>
      <c r="AN144" s="420"/>
      <c r="AO144" s="420"/>
      <c r="AP144" s="420"/>
      <c r="AQ144" s="420"/>
      <c r="AR144" s="420"/>
      <c r="AS144" s="420"/>
      <c r="AT144" s="420"/>
      <c r="AU144" s="420"/>
      <c r="AV144" s="420"/>
      <c r="AW144" s="420"/>
      <c r="AX144" s="420"/>
      <c r="AY144" s="420"/>
      <c r="AZ144" s="420"/>
      <c r="BA144" s="420"/>
      <c r="BB144" s="420"/>
      <c r="BC144" s="420"/>
      <c r="BD144" s="420"/>
      <c r="BE144" s="420"/>
      <c r="BF144" s="420"/>
    </row>
    <row r="145" spans="1:58">
      <c r="A145" s="417"/>
      <c r="B145" s="417"/>
      <c r="C145" s="417"/>
      <c r="D145" s="417"/>
      <c r="E145" s="417"/>
      <c r="F145" s="417"/>
      <c r="G145" s="417"/>
      <c r="H145" s="417"/>
      <c r="I145" s="417"/>
      <c r="J145" s="417"/>
      <c r="K145" s="417"/>
      <c r="L145" s="417"/>
      <c r="M145" s="417"/>
      <c r="N145" s="417"/>
      <c r="O145" s="417"/>
      <c r="P145" s="417"/>
      <c r="Q145" s="417"/>
      <c r="R145" s="417"/>
      <c r="S145" s="420"/>
      <c r="T145" s="420"/>
      <c r="U145" s="420"/>
      <c r="V145" s="420"/>
      <c r="W145" s="420"/>
      <c r="X145" s="420"/>
      <c r="Y145" s="420"/>
      <c r="Z145" s="420"/>
      <c r="AA145" s="420"/>
      <c r="AB145" s="420"/>
      <c r="AC145" s="420"/>
      <c r="AD145" s="420"/>
      <c r="AE145" s="420"/>
      <c r="AF145" s="420"/>
      <c r="AG145" s="420"/>
      <c r="AH145" s="420"/>
      <c r="AI145" s="420"/>
      <c r="AJ145" s="420"/>
      <c r="AK145" s="420"/>
      <c r="AL145" s="420"/>
      <c r="AM145" s="420"/>
      <c r="AN145" s="420"/>
      <c r="AO145" s="420"/>
      <c r="AP145" s="420"/>
      <c r="AQ145" s="420"/>
      <c r="AR145" s="420"/>
      <c r="AS145" s="420"/>
      <c r="AT145" s="420"/>
      <c r="AU145" s="420"/>
      <c r="AV145" s="420"/>
      <c r="AW145" s="420"/>
      <c r="AX145" s="420"/>
      <c r="AY145" s="420"/>
      <c r="AZ145" s="420"/>
      <c r="BA145" s="420"/>
      <c r="BB145" s="420"/>
      <c r="BC145" s="420"/>
      <c r="BD145" s="420"/>
      <c r="BE145" s="420"/>
      <c r="BF145" s="420"/>
    </row>
    <row r="146" spans="1:58">
      <c r="A146" s="417"/>
      <c r="B146" s="417"/>
      <c r="C146" s="417"/>
      <c r="D146" s="417"/>
      <c r="E146" s="417"/>
      <c r="F146" s="417"/>
      <c r="G146" s="417"/>
      <c r="H146" s="417"/>
      <c r="I146" s="417"/>
      <c r="J146" s="417"/>
      <c r="K146" s="417"/>
      <c r="L146" s="417"/>
      <c r="M146" s="417"/>
      <c r="N146" s="417"/>
      <c r="O146" s="417"/>
      <c r="P146" s="417"/>
      <c r="Q146" s="417"/>
      <c r="R146" s="417"/>
      <c r="S146" s="420"/>
      <c r="T146" s="420"/>
      <c r="U146" s="420"/>
      <c r="V146" s="420"/>
      <c r="W146" s="420"/>
      <c r="X146" s="420"/>
      <c r="Y146" s="420"/>
      <c r="Z146" s="420"/>
      <c r="AA146" s="420"/>
      <c r="AB146" s="420"/>
      <c r="AC146" s="420"/>
      <c r="AD146" s="420"/>
      <c r="AE146" s="420"/>
      <c r="AF146" s="420"/>
      <c r="AG146" s="420"/>
      <c r="AH146" s="420"/>
      <c r="AI146" s="420"/>
      <c r="AJ146" s="420"/>
      <c r="AK146" s="420"/>
      <c r="AL146" s="420"/>
      <c r="AM146" s="420"/>
      <c r="AN146" s="420"/>
      <c r="AO146" s="420"/>
      <c r="AP146" s="420"/>
      <c r="AQ146" s="420"/>
      <c r="AR146" s="420"/>
      <c r="AS146" s="420"/>
      <c r="AT146" s="420"/>
      <c r="AU146" s="420"/>
      <c r="AV146" s="420"/>
      <c r="AW146" s="420"/>
      <c r="AX146" s="420"/>
      <c r="AY146" s="420"/>
      <c r="AZ146" s="420"/>
      <c r="BA146" s="420"/>
      <c r="BB146" s="420"/>
      <c r="BC146" s="420"/>
      <c r="BD146" s="420"/>
      <c r="BE146" s="420"/>
      <c r="BF146" s="420"/>
    </row>
    <row r="147" spans="1:58">
      <c r="A147" s="417"/>
      <c r="B147" s="417"/>
      <c r="C147" s="417"/>
      <c r="D147" s="417"/>
      <c r="E147" s="417"/>
      <c r="F147" s="417"/>
      <c r="G147" s="417"/>
      <c r="H147" s="417"/>
      <c r="I147" s="417"/>
      <c r="J147" s="417"/>
      <c r="K147" s="417"/>
      <c r="L147" s="417"/>
      <c r="M147" s="417"/>
      <c r="N147" s="417"/>
      <c r="O147" s="417"/>
      <c r="P147" s="417"/>
      <c r="Q147" s="417"/>
      <c r="R147" s="417"/>
      <c r="S147" s="420"/>
      <c r="T147" s="420"/>
      <c r="U147" s="420"/>
      <c r="V147" s="420"/>
      <c r="W147" s="420"/>
      <c r="X147" s="420"/>
      <c r="Y147" s="420"/>
      <c r="Z147" s="420"/>
      <c r="AA147" s="420"/>
      <c r="AB147" s="420"/>
      <c r="AC147" s="420"/>
      <c r="AD147" s="420"/>
      <c r="AE147" s="420"/>
      <c r="AF147" s="420"/>
      <c r="AG147" s="420"/>
      <c r="AH147" s="420"/>
      <c r="AI147" s="420"/>
      <c r="AJ147" s="420"/>
      <c r="AK147" s="420"/>
      <c r="AL147" s="420"/>
      <c r="AM147" s="420"/>
      <c r="AN147" s="420"/>
      <c r="AO147" s="420"/>
      <c r="AP147" s="420"/>
      <c r="AQ147" s="420"/>
      <c r="AR147" s="420"/>
      <c r="AS147" s="420"/>
      <c r="AT147" s="420"/>
      <c r="AU147" s="420"/>
      <c r="AV147" s="420"/>
      <c r="AW147" s="420"/>
      <c r="AX147" s="420"/>
      <c r="AY147" s="420"/>
      <c r="AZ147" s="420"/>
      <c r="BA147" s="420"/>
      <c r="BB147" s="420"/>
      <c r="BC147" s="420"/>
      <c r="BD147" s="420"/>
      <c r="BE147" s="420"/>
      <c r="BF147" s="420"/>
    </row>
    <row r="148" spans="1:58">
      <c r="A148" s="417"/>
      <c r="B148" s="417"/>
      <c r="C148" s="417"/>
      <c r="D148" s="417"/>
      <c r="E148" s="417"/>
      <c r="F148" s="417"/>
      <c r="G148" s="417"/>
      <c r="H148" s="417"/>
      <c r="I148" s="417"/>
      <c r="J148" s="417"/>
      <c r="K148" s="417"/>
      <c r="L148" s="417"/>
      <c r="M148" s="417"/>
      <c r="N148" s="417"/>
      <c r="O148" s="417"/>
      <c r="P148" s="417"/>
      <c r="Q148" s="417"/>
      <c r="R148" s="417"/>
      <c r="S148" s="420"/>
      <c r="T148" s="420"/>
      <c r="U148" s="420"/>
      <c r="V148" s="420"/>
      <c r="W148" s="420"/>
      <c r="X148" s="420"/>
      <c r="Y148" s="420"/>
      <c r="Z148" s="420"/>
      <c r="AA148" s="420"/>
      <c r="AB148" s="420"/>
      <c r="AC148" s="420"/>
      <c r="AD148" s="420"/>
      <c r="AE148" s="420"/>
      <c r="AF148" s="420"/>
      <c r="AG148" s="420"/>
      <c r="AH148" s="420"/>
      <c r="AI148" s="420"/>
      <c r="AJ148" s="420"/>
      <c r="AK148" s="420"/>
      <c r="AL148" s="420"/>
      <c r="AM148" s="420"/>
      <c r="AN148" s="420"/>
      <c r="AO148" s="420"/>
      <c r="AP148" s="420"/>
      <c r="AQ148" s="420"/>
      <c r="AR148" s="420"/>
      <c r="AS148" s="420"/>
      <c r="AT148" s="420"/>
      <c r="AU148" s="420"/>
      <c r="AV148" s="420"/>
      <c r="AW148" s="420"/>
      <c r="AX148" s="420"/>
      <c r="AY148" s="420"/>
      <c r="AZ148" s="420"/>
      <c r="BA148" s="420"/>
      <c r="BB148" s="420"/>
      <c r="BC148" s="420"/>
      <c r="BD148" s="420"/>
      <c r="BE148" s="420"/>
      <c r="BF148" s="420"/>
    </row>
    <row r="149" spans="1:58">
      <c r="A149" s="417"/>
      <c r="B149" s="417"/>
      <c r="C149" s="417"/>
      <c r="D149" s="417"/>
      <c r="E149" s="417"/>
      <c r="F149" s="417"/>
      <c r="G149" s="417"/>
      <c r="H149" s="417"/>
      <c r="I149" s="417"/>
      <c r="J149" s="417"/>
      <c r="K149" s="417"/>
      <c r="L149" s="417"/>
      <c r="M149" s="417"/>
      <c r="N149" s="417"/>
      <c r="O149" s="417"/>
      <c r="P149" s="417"/>
      <c r="Q149" s="417"/>
      <c r="R149" s="417"/>
      <c r="S149" s="420"/>
      <c r="T149" s="420"/>
      <c r="U149" s="420"/>
      <c r="V149" s="420"/>
      <c r="W149" s="420"/>
      <c r="X149" s="420"/>
      <c r="Y149" s="420"/>
      <c r="Z149" s="420"/>
      <c r="AA149" s="420"/>
      <c r="AB149" s="420"/>
      <c r="AC149" s="420"/>
      <c r="AD149" s="420"/>
      <c r="AE149" s="420"/>
      <c r="AF149" s="420"/>
      <c r="AG149" s="420"/>
      <c r="AH149" s="420"/>
      <c r="AI149" s="420"/>
      <c r="AJ149" s="420"/>
      <c r="AK149" s="420"/>
      <c r="AL149" s="420"/>
      <c r="AM149" s="420"/>
      <c r="AN149" s="420"/>
      <c r="AO149" s="420"/>
      <c r="AP149" s="420"/>
      <c r="AQ149" s="420"/>
      <c r="AR149" s="420"/>
      <c r="AS149" s="420"/>
      <c r="AT149" s="420"/>
      <c r="AU149" s="420"/>
      <c r="AV149" s="420"/>
      <c r="AW149" s="420"/>
      <c r="AX149" s="420"/>
      <c r="AY149" s="420"/>
      <c r="AZ149" s="420"/>
      <c r="BA149" s="420"/>
      <c r="BB149" s="420"/>
      <c r="BC149" s="420"/>
      <c r="BD149" s="420"/>
      <c r="BE149" s="420"/>
      <c r="BF149" s="420"/>
    </row>
    <row r="150" spans="1:58">
      <c r="A150" s="417"/>
      <c r="B150" s="417"/>
      <c r="C150" s="417"/>
      <c r="D150" s="417"/>
      <c r="E150" s="417"/>
      <c r="F150" s="417"/>
      <c r="G150" s="417"/>
      <c r="H150" s="417"/>
      <c r="I150" s="417"/>
      <c r="J150" s="417"/>
      <c r="K150" s="417"/>
      <c r="L150" s="417"/>
      <c r="M150" s="417"/>
      <c r="N150" s="417"/>
      <c r="O150" s="417"/>
      <c r="P150" s="417"/>
      <c r="Q150" s="417"/>
      <c r="R150" s="417"/>
      <c r="S150" s="420"/>
      <c r="T150" s="420"/>
      <c r="U150" s="420"/>
      <c r="V150" s="420"/>
      <c r="W150" s="420"/>
      <c r="X150" s="420"/>
      <c r="Y150" s="420"/>
      <c r="Z150" s="420"/>
      <c r="AA150" s="420"/>
      <c r="AB150" s="420"/>
      <c r="AC150" s="420"/>
      <c r="AD150" s="420"/>
      <c r="AE150" s="420"/>
      <c r="AF150" s="420"/>
      <c r="AG150" s="420"/>
      <c r="AH150" s="420"/>
      <c r="AI150" s="420"/>
      <c r="AJ150" s="420"/>
      <c r="AK150" s="420"/>
      <c r="AL150" s="420"/>
      <c r="AM150" s="420"/>
      <c r="AN150" s="420"/>
      <c r="AO150" s="420"/>
      <c r="AP150" s="420"/>
      <c r="AQ150" s="420"/>
      <c r="AR150" s="420"/>
      <c r="AS150" s="420"/>
      <c r="AT150" s="420"/>
      <c r="AU150" s="420"/>
      <c r="AV150" s="420"/>
      <c r="AW150" s="420"/>
      <c r="AX150" s="420"/>
      <c r="AY150" s="420"/>
      <c r="AZ150" s="420"/>
      <c r="BA150" s="420"/>
      <c r="BB150" s="420"/>
      <c r="BC150" s="420"/>
      <c r="BD150" s="420"/>
      <c r="BE150" s="420"/>
      <c r="BF150" s="420"/>
    </row>
    <row r="151" spans="1:58">
      <c r="A151" s="417"/>
      <c r="B151" s="417"/>
      <c r="C151" s="417"/>
      <c r="D151" s="417"/>
      <c r="E151" s="417"/>
      <c r="F151" s="417"/>
      <c r="G151" s="417"/>
      <c r="H151" s="417"/>
      <c r="I151" s="417"/>
      <c r="J151" s="417"/>
      <c r="K151" s="417"/>
      <c r="L151" s="417"/>
      <c r="M151" s="417"/>
      <c r="N151" s="417"/>
      <c r="O151" s="417"/>
      <c r="P151" s="417"/>
      <c r="Q151" s="417"/>
      <c r="R151" s="417"/>
      <c r="S151" s="420"/>
      <c r="T151" s="420"/>
      <c r="U151" s="420"/>
      <c r="V151" s="420"/>
      <c r="W151" s="420"/>
      <c r="X151" s="420"/>
      <c r="Y151" s="420"/>
      <c r="Z151" s="420"/>
      <c r="AA151" s="420"/>
      <c r="AB151" s="420"/>
      <c r="AC151" s="420"/>
      <c r="AD151" s="420"/>
      <c r="AE151" s="420"/>
      <c r="AF151" s="420"/>
      <c r="AG151" s="420"/>
      <c r="AH151" s="420"/>
      <c r="AI151" s="420"/>
      <c r="AJ151" s="420"/>
      <c r="AK151" s="420"/>
      <c r="AL151" s="420"/>
      <c r="AM151" s="420"/>
      <c r="AN151" s="420"/>
      <c r="AO151" s="420"/>
      <c r="AP151" s="420"/>
      <c r="AQ151" s="420"/>
      <c r="AR151" s="420"/>
      <c r="AS151" s="420"/>
      <c r="AT151" s="420"/>
      <c r="AU151" s="420"/>
      <c r="AV151" s="420"/>
      <c r="AW151" s="420"/>
      <c r="AX151" s="420"/>
      <c r="AY151" s="420"/>
      <c r="AZ151" s="420"/>
      <c r="BA151" s="420"/>
      <c r="BB151" s="420"/>
      <c r="BC151" s="420"/>
      <c r="BD151" s="420"/>
      <c r="BE151" s="420"/>
      <c r="BF151" s="420"/>
    </row>
    <row r="152" spans="1:58">
      <c r="A152" s="417"/>
      <c r="B152" s="417"/>
      <c r="C152" s="417"/>
      <c r="D152" s="417"/>
      <c r="E152" s="417"/>
      <c r="F152" s="417"/>
      <c r="G152" s="417"/>
      <c r="H152" s="417"/>
      <c r="I152" s="417"/>
      <c r="J152" s="417"/>
      <c r="K152" s="417"/>
      <c r="L152" s="417"/>
      <c r="M152" s="417"/>
      <c r="N152" s="417"/>
      <c r="O152" s="417"/>
      <c r="P152" s="417"/>
      <c r="Q152" s="417"/>
      <c r="R152" s="417"/>
      <c r="S152" s="420"/>
      <c r="T152" s="420"/>
      <c r="U152" s="420"/>
      <c r="V152" s="420"/>
      <c r="W152" s="420"/>
      <c r="X152" s="420"/>
      <c r="Y152" s="420"/>
      <c r="Z152" s="420"/>
      <c r="AA152" s="420"/>
      <c r="AB152" s="420"/>
      <c r="AC152" s="420"/>
      <c r="AD152" s="420"/>
      <c r="AE152" s="420"/>
      <c r="AF152" s="420"/>
      <c r="AG152" s="420"/>
      <c r="AH152" s="420"/>
      <c r="AI152" s="420"/>
      <c r="AJ152" s="420"/>
      <c r="AK152" s="420"/>
      <c r="AL152" s="420"/>
      <c r="AM152" s="420"/>
      <c r="AN152" s="420"/>
      <c r="AO152" s="420"/>
      <c r="AP152" s="420"/>
      <c r="AQ152" s="420"/>
      <c r="AR152" s="420"/>
      <c r="AS152" s="420"/>
      <c r="AT152" s="420"/>
      <c r="AU152" s="420"/>
      <c r="AV152" s="420"/>
      <c r="AW152" s="420"/>
      <c r="AX152" s="420"/>
      <c r="AY152" s="420"/>
      <c r="AZ152" s="420"/>
      <c r="BA152" s="420"/>
      <c r="BB152" s="420"/>
      <c r="BC152" s="420"/>
      <c r="BD152" s="420"/>
      <c r="BE152" s="420"/>
      <c r="BF152" s="420"/>
    </row>
    <row r="153" spans="1:58">
      <c r="A153" s="417"/>
      <c r="B153" s="417"/>
      <c r="C153" s="417"/>
      <c r="D153" s="417"/>
      <c r="E153" s="417"/>
      <c r="F153" s="417"/>
      <c r="G153" s="417"/>
      <c r="H153" s="417"/>
      <c r="I153" s="417"/>
      <c r="J153" s="417"/>
      <c r="K153" s="417"/>
      <c r="L153" s="417"/>
      <c r="M153" s="417"/>
      <c r="N153" s="417"/>
      <c r="O153" s="417"/>
      <c r="P153" s="417"/>
      <c r="Q153" s="417"/>
      <c r="R153" s="417"/>
      <c r="S153" s="420"/>
      <c r="T153" s="420"/>
      <c r="U153" s="420"/>
      <c r="V153" s="420"/>
      <c r="W153" s="420"/>
      <c r="X153" s="420"/>
      <c r="Y153" s="420"/>
      <c r="Z153" s="420"/>
      <c r="AA153" s="420"/>
      <c r="AB153" s="420"/>
      <c r="AC153" s="420"/>
      <c r="AD153" s="420"/>
      <c r="AE153" s="420"/>
      <c r="AF153" s="420"/>
      <c r="AG153" s="420"/>
      <c r="AH153" s="420"/>
      <c r="AI153" s="420"/>
      <c r="AJ153" s="420"/>
      <c r="AK153" s="420"/>
      <c r="AL153" s="420"/>
      <c r="AM153" s="420"/>
      <c r="AN153" s="420"/>
      <c r="AO153" s="420"/>
      <c r="AP153" s="420"/>
      <c r="AQ153" s="420"/>
      <c r="AR153" s="420"/>
      <c r="AS153" s="420"/>
      <c r="AT153" s="420"/>
      <c r="AU153" s="420"/>
      <c r="AV153" s="420"/>
      <c r="AW153" s="420"/>
      <c r="AX153" s="420"/>
      <c r="AY153" s="420"/>
      <c r="AZ153" s="420"/>
      <c r="BA153" s="420"/>
      <c r="BB153" s="420"/>
      <c r="BC153" s="420"/>
      <c r="BD153" s="420"/>
      <c r="BE153" s="420"/>
      <c r="BF153" s="420"/>
    </row>
    <row r="154" spans="1:58">
      <c r="A154" s="417"/>
      <c r="B154" s="417"/>
      <c r="C154" s="417"/>
      <c r="D154" s="417"/>
      <c r="E154" s="417"/>
      <c r="F154" s="417"/>
      <c r="G154" s="417"/>
      <c r="H154" s="417"/>
      <c r="I154" s="417"/>
      <c r="J154" s="417"/>
      <c r="K154" s="417"/>
      <c r="L154" s="417"/>
      <c r="M154" s="417"/>
      <c r="N154" s="417"/>
      <c r="O154" s="417"/>
      <c r="P154" s="417"/>
      <c r="Q154" s="417"/>
      <c r="R154" s="417"/>
      <c r="S154" s="420"/>
      <c r="T154" s="420"/>
      <c r="U154" s="420"/>
      <c r="V154" s="420"/>
      <c r="W154" s="420"/>
      <c r="X154" s="420"/>
      <c r="Y154" s="420"/>
      <c r="Z154" s="420"/>
      <c r="AA154" s="420"/>
      <c r="AB154" s="420"/>
      <c r="AC154" s="420"/>
      <c r="AD154" s="420"/>
      <c r="AE154" s="420"/>
      <c r="AF154" s="420"/>
      <c r="AG154" s="420"/>
      <c r="AH154" s="420"/>
      <c r="AI154" s="420"/>
      <c r="AJ154" s="420"/>
      <c r="AK154" s="420"/>
      <c r="AL154" s="420"/>
      <c r="AM154" s="420"/>
      <c r="AN154" s="420"/>
      <c r="AO154" s="420"/>
      <c r="AP154" s="420"/>
      <c r="AQ154" s="420"/>
      <c r="AR154" s="420"/>
      <c r="AS154" s="420"/>
      <c r="AT154" s="420"/>
      <c r="AU154" s="420"/>
      <c r="AV154" s="420"/>
      <c r="AW154" s="420"/>
      <c r="AX154" s="420"/>
      <c r="AY154" s="420"/>
      <c r="AZ154" s="420"/>
      <c r="BA154" s="420"/>
      <c r="BB154" s="420"/>
      <c r="BC154" s="420"/>
      <c r="BD154" s="420"/>
      <c r="BE154" s="420"/>
      <c r="BF154" s="420"/>
    </row>
    <row r="155" spans="1:58">
      <c r="A155" s="417"/>
      <c r="B155" s="417"/>
      <c r="C155" s="417"/>
      <c r="D155" s="417"/>
      <c r="E155" s="417"/>
      <c r="F155" s="417"/>
      <c r="G155" s="417"/>
      <c r="H155" s="417"/>
      <c r="I155" s="417"/>
      <c r="J155" s="417"/>
      <c r="K155" s="417"/>
      <c r="L155" s="417"/>
      <c r="M155" s="417"/>
      <c r="N155" s="417"/>
      <c r="O155" s="417"/>
      <c r="P155" s="417"/>
      <c r="Q155" s="417"/>
      <c r="R155" s="417"/>
      <c r="S155" s="420"/>
      <c r="T155" s="420"/>
      <c r="U155" s="420"/>
      <c r="V155" s="420"/>
      <c r="W155" s="420"/>
      <c r="X155" s="420"/>
      <c r="Y155" s="420"/>
      <c r="Z155" s="420"/>
      <c r="AA155" s="420"/>
      <c r="AB155" s="420"/>
      <c r="AC155" s="420"/>
      <c r="AD155" s="420"/>
      <c r="AE155" s="420"/>
      <c r="AF155" s="420"/>
      <c r="AG155" s="420"/>
      <c r="AH155" s="420"/>
      <c r="AI155" s="420"/>
      <c r="AJ155" s="420"/>
      <c r="AK155" s="420"/>
      <c r="AL155" s="420"/>
      <c r="AM155" s="420"/>
      <c r="AN155" s="420"/>
      <c r="AO155" s="420"/>
      <c r="AP155" s="420"/>
      <c r="AQ155" s="420"/>
      <c r="AR155" s="420"/>
      <c r="AS155" s="420"/>
      <c r="AT155" s="420"/>
      <c r="AU155" s="420"/>
      <c r="AV155" s="420"/>
      <c r="AW155" s="420"/>
      <c r="AX155" s="420"/>
      <c r="AY155" s="420"/>
      <c r="AZ155" s="420"/>
      <c r="BA155" s="420"/>
      <c r="BB155" s="420"/>
      <c r="BC155" s="420"/>
      <c r="BD155" s="420"/>
      <c r="BE155" s="420"/>
      <c r="BF155" s="420"/>
    </row>
    <row r="156" spans="1:58">
      <c r="A156" s="417"/>
      <c r="B156" s="417"/>
      <c r="C156" s="417"/>
      <c r="D156" s="417"/>
      <c r="E156" s="417"/>
      <c r="F156" s="417"/>
      <c r="G156" s="417"/>
      <c r="H156" s="417"/>
      <c r="I156" s="417"/>
      <c r="J156" s="417"/>
      <c r="K156" s="417"/>
      <c r="L156" s="417"/>
      <c r="M156" s="417"/>
      <c r="N156" s="417"/>
      <c r="O156" s="417"/>
      <c r="P156" s="417"/>
      <c r="Q156" s="417"/>
      <c r="R156" s="417"/>
      <c r="S156" s="420"/>
      <c r="T156" s="420"/>
      <c r="U156" s="420"/>
      <c r="V156" s="420"/>
      <c r="W156" s="420"/>
      <c r="X156" s="420"/>
      <c r="Y156" s="420"/>
      <c r="Z156" s="420"/>
      <c r="AA156" s="420"/>
      <c r="AB156" s="420"/>
      <c r="AC156" s="420"/>
      <c r="AD156" s="420"/>
      <c r="AE156" s="420"/>
      <c r="AF156" s="420"/>
      <c r="AG156" s="420"/>
      <c r="AH156" s="420"/>
      <c r="AI156" s="420"/>
      <c r="AJ156" s="420"/>
      <c r="AK156" s="420"/>
      <c r="AL156" s="420"/>
      <c r="AM156" s="420"/>
      <c r="AN156" s="420"/>
      <c r="AO156" s="420"/>
      <c r="AP156" s="420"/>
      <c r="AQ156" s="420"/>
      <c r="AR156" s="420"/>
      <c r="AS156" s="420"/>
      <c r="AT156" s="420"/>
      <c r="AU156" s="420"/>
      <c r="AV156" s="420"/>
      <c r="AW156" s="420"/>
      <c r="AX156" s="420"/>
      <c r="AY156" s="420"/>
      <c r="AZ156" s="420"/>
      <c r="BA156" s="420"/>
      <c r="BB156" s="420"/>
      <c r="BC156" s="420"/>
      <c r="BD156" s="420"/>
      <c r="BE156" s="420"/>
      <c r="BF156" s="420"/>
    </row>
    <row r="157" spans="1:58">
      <c r="A157" s="417"/>
      <c r="B157" s="417"/>
      <c r="C157" s="417"/>
      <c r="D157" s="417"/>
      <c r="E157" s="417"/>
      <c r="F157" s="417"/>
      <c r="G157" s="417"/>
      <c r="H157" s="417"/>
      <c r="I157" s="417"/>
      <c r="J157" s="417"/>
      <c r="K157" s="417"/>
      <c r="L157" s="417"/>
      <c r="M157" s="417"/>
      <c r="N157" s="417"/>
      <c r="O157" s="417"/>
      <c r="P157" s="417"/>
      <c r="Q157" s="417"/>
      <c r="R157" s="417"/>
      <c r="S157" s="420"/>
      <c r="T157" s="420"/>
      <c r="U157" s="420"/>
      <c r="V157" s="420"/>
      <c r="W157" s="420"/>
      <c r="X157" s="420"/>
      <c r="Y157" s="420"/>
      <c r="Z157" s="420"/>
      <c r="AA157" s="420"/>
      <c r="AB157" s="420"/>
      <c r="AC157" s="420"/>
      <c r="AD157" s="420"/>
      <c r="AE157" s="420"/>
      <c r="AF157" s="420"/>
      <c r="AG157" s="420"/>
      <c r="AH157" s="420"/>
      <c r="AI157" s="420"/>
      <c r="AJ157" s="420"/>
      <c r="AK157" s="420"/>
      <c r="AL157" s="420"/>
      <c r="AM157" s="420"/>
      <c r="AN157" s="420"/>
      <c r="AO157" s="420"/>
      <c r="AP157" s="420"/>
      <c r="AQ157" s="420"/>
      <c r="AR157" s="420"/>
      <c r="AS157" s="420"/>
      <c r="AT157" s="420"/>
      <c r="AU157" s="420"/>
      <c r="AV157" s="420"/>
      <c r="AW157" s="420"/>
      <c r="AX157" s="420"/>
      <c r="AY157" s="420"/>
      <c r="AZ157" s="420"/>
      <c r="BA157" s="420"/>
      <c r="BB157" s="420"/>
      <c r="BC157" s="420"/>
      <c r="BD157" s="420"/>
      <c r="BE157" s="420"/>
      <c r="BF157" s="420"/>
    </row>
    <row r="158" spans="1:58">
      <c r="A158" s="417"/>
      <c r="B158" s="417"/>
      <c r="C158" s="417"/>
      <c r="D158" s="417"/>
      <c r="E158" s="417"/>
      <c r="F158" s="417"/>
      <c r="G158" s="417"/>
      <c r="H158" s="417"/>
      <c r="I158" s="417"/>
      <c r="J158" s="417"/>
      <c r="K158" s="417"/>
      <c r="L158" s="417"/>
      <c r="M158" s="417"/>
      <c r="N158" s="417"/>
      <c r="O158" s="417"/>
      <c r="P158" s="417"/>
      <c r="Q158" s="417"/>
      <c r="R158" s="417"/>
      <c r="S158" s="420"/>
      <c r="T158" s="420"/>
      <c r="U158" s="420"/>
      <c r="V158" s="420"/>
      <c r="W158" s="420"/>
      <c r="X158" s="420"/>
      <c r="Y158" s="420"/>
      <c r="Z158" s="420"/>
      <c r="AA158" s="420"/>
      <c r="AB158" s="420"/>
      <c r="AC158" s="420"/>
      <c r="AD158" s="420"/>
      <c r="AE158" s="420"/>
      <c r="AF158" s="420"/>
      <c r="AG158" s="420"/>
      <c r="AH158" s="420"/>
      <c r="AI158" s="420"/>
      <c r="AJ158" s="420"/>
      <c r="AK158" s="420"/>
      <c r="AL158" s="420"/>
      <c r="AM158" s="420"/>
      <c r="AN158" s="420"/>
      <c r="AO158" s="420"/>
      <c r="AP158" s="420"/>
      <c r="AQ158" s="420"/>
      <c r="AR158" s="420"/>
      <c r="AS158" s="420"/>
      <c r="AT158" s="420"/>
      <c r="AU158" s="420"/>
      <c r="AV158" s="420"/>
      <c r="AW158" s="420"/>
      <c r="AX158" s="420"/>
      <c r="AY158" s="420"/>
      <c r="AZ158" s="420"/>
      <c r="BA158" s="420"/>
      <c r="BB158" s="420"/>
      <c r="BC158" s="420"/>
      <c r="BD158" s="420"/>
      <c r="BE158" s="420"/>
      <c r="BF158" s="420"/>
    </row>
    <row r="159" spans="1:58">
      <c r="A159" s="417"/>
      <c r="B159" s="417"/>
      <c r="C159" s="417"/>
      <c r="D159" s="417"/>
      <c r="E159" s="417"/>
      <c r="F159" s="417"/>
      <c r="G159" s="417"/>
      <c r="H159" s="417"/>
      <c r="I159" s="417"/>
      <c r="J159" s="417"/>
      <c r="K159" s="417"/>
      <c r="L159" s="417"/>
      <c r="M159" s="417"/>
      <c r="N159" s="417"/>
      <c r="O159" s="417"/>
      <c r="P159" s="417"/>
      <c r="Q159" s="417"/>
      <c r="R159" s="417"/>
      <c r="S159" s="420"/>
      <c r="T159" s="420"/>
      <c r="U159" s="420"/>
      <c r="V159" s="420"/>
      <c r="W159" s="420"/>
      <c r="X159" s="420"/>
      <c r="Y159" s="420"/>
      <c r="Z159" s="420"/>
      <c r="AA159" s="420"/>
      <c r="AB159" s="420"/>
      <c r="AC159" s="420"/>
      <c r="AD159" s="420"/>
      <c r="AE159" s="420"/>
      <c r="AF159" s="420"/>
      <c r="AG159" s="420"/>
      <c r="AH159" s="420"/>
      <c r="AI159" s="420"/>
      <c r="AJ159" s="420"/>
      <c r="AK159" s="420"/>
      <c r="AL159" s="420"/>
      <c r="AM159" s="420"/>
      <c r="AN159" s="420"/>
      <c r="AO159" s="420"/>
      <c r="AP159" s="420"/>
      <c r="AQ159" s="420"/>
      <c r="AR159" s="420"/>
      <c r="AS159" s="420"/>
      <c r="AT159" s="420"/>
      <c r="AU159" s="420"/>
      <c r="AV159" s="420"/>
      <c r="AW159" s="420"/>
      <c r="AX159" s="420"/>
      <c r="AY159" s="420"/>
      <c r="AZ159" s="420"/>
      <c r="BA159" s="420"/>
      <c r="BB159" s="420"/>
      <c r="BC159" s="420"/>
      <c r="BD159" s="420"/>
      <c r="BE159" s="420"/>
      <c r="BF159" s="420"/>
    </row>
    <row r="160" spans="1:58">
      <c r="A160" s="417"/>
      <c r="B160" s="417"/>
      <c r="C160" s="417"/>
      <c r="D160" s="417"/>
      <c r="E160" s="417"/>
      <c r="F160" s="417"/>
      <c r="G160" s="417"/>
      <c r="H160" s="417"/>
      <c r="I160" s="417"/>
      <c r="J160" s="417"/>
      <c r="K160" s="417"/>
      <c r="L160" s="417"/>
      <c r="M160" s="417"/>
      <c r="N160" s="417"/>
      <c r="O160" s="417"/>
      <c r="P160" s="417"/>
      <c r="Q160" s="417"/>
      <c r="R160" s="417"/>
      <c r="S160" s="420"/>
      <c r="T160" s="420"/>
      <c r="U160" s="420"/>
      <c r="V160" s="420"/>
      <c r="W160" s="420"/>
      <c r="X160" s="420"/>
      <c r="Y160" s="420"/>
      <c r="Z160" s="420"/>
      <c r="AA160" s="420"/>
      <c r="AB160" s="420"/>
      <c r="AC160" s="420"/>
      <c r="AD160" s="420"/>
      <c r="AE160" s="420"/>
      <c r="AF160" s="420"/>
      <c r="AG160" s="420"/>
      <c r="AH160" s="420"/>
      <c r="AI160" s="420"/>
      <c r="AJ160" s="420"/>
      <c r="AK160" s="420"/>
      <c r="AL160" s="420"/>
      <c r="AM160" s="420"/>
      <c r="AN160" s="420"/>
      <c r="AO160" s="420"/>
      <c r="AP160" s="420"/>
      <c r="AQ160" s="420"/>
      <c r="AR160" s="420"/>
      <c r="AS160" s="420"/>
      <c r="AT160" s="420"/>
      <c r="AU160" s="420"/>
      <c r="AV160" s="420"/>
      <c r="AW160" s="420"/>
      <c r="AX160" s="420"/>
      <c r="AY160" s="420"/>
      <c r="AZ160" s="420"/>
      <c r="BA160" s="420"/>
      <c r="BB160" s="420"/>
      <c r="BC160" s="420"/>
      <c r="BD160" s="420"/>
      <c r="BE160" s="420"/>
      <c r="BF160" s="420"/>
    </row>
    <row r="161" spans="1:58">
      <c r="A161" s="417"/>
      <c r="B161" s="417"/>
      <c r="C161" s="417"/>
      <c r="D161" s="417"/>
      <c r="E161" s="417"/>
      <c r="F161" s="417"/>
      <c r="G161" s="417"/>
      <c r="H161" s="417"/>
      <c r="I161" s="417"/>
      <c r="J161" s="417"/>
      <c r="K161" s="417"/>
      <c r="L161" s="417"/>
      <c r="M161" s="417"/>
      <c r="N161" s="417"/>
      <c r="O161" s="417"/>
      <c r="P161" s="417"/>
      <c r="Q161" s="417"/>
      <c r="R161" s="417"/>
      <c r="S161" s="420"/>
      <c r="T161" s="420"/>
      <c r="U161" s="420"/>
      <c r="V161" s="420"/>
      <c r="W161" s="420"/>
      <c r="X161" s="420"/>
      <c r="Y161" s="420"/>
      <c r="Z161" s="420"/>
      <c r="AA161" s="420"/>
      <c r="AB161" s="420"/>
      <c r="AC161" s="420"/>
      <c r="AD161" s="420"/>
      <c r="AE161" s="420"/>
      <c r="AF161" s="420"/>
      <c r="AG161" s="420"/>
      <c r="AH161" s="420"/>
      <c r="AI161" s="420"/>
      <c r="AJ161" s="420"/>
      <c r="AK161" s="420"/>
      <c r="AL161" s="420"/>
      <c r="AM161" s="420"/>
      <c r="AN161" s="420"/>
      <c r="AO161" s="420"/>
      <c r="AP161" s="420"/>
      <c r="AQ161" s="420"/>
      <c r="AR161" s="420"/>
      <c r="AS161" s="420"/>
      <c r="AT161" s="420"/>
      <c r="AU161" s="420"/>
      <c r="AV161" s="420"/>
      <c r="AW161" s="420"/>
      <c r="AX161" s="420"/>
      <c r="AY161" s="420"/>
      <c r="AZ161" s="420"/>
      <c r="BA161" s="420"/>
      <c r="BB161" s="420"/>
      <c r="BC161" s="420"/>
      <c r="BD161" s="420"/>
      <c r="BE161" s="420"/>
      <c r="BF161" s="420"/>
    </row>
    <row r="162" spans="1:58">
      <c r="A162" s="417"/>
      <c r="B162" s="417"/>
      <c r="C162" s="417"/>
      <c r="D162" s="417"/>
      <c r="E162" s="417"/>
      <c r="F162" s="417"/>
      <c r="G162" s="417"/>
      <c r="H162" s="417"/>
      <c r="I162" s="417"/>
      <c r="J162" s="417"/>
      <c r="K162" s="417"/>
      <c r="L162" s="417"/>
      <c r="M162" s="417"/>
      <c r="N162" s="417"/>
      <c r="O162" s="417"/>
      <c r="P162" s="417"/>
      <c r="Q162" s="417"/>
      <c r="R162" s="417"/>
      <c r="S162" s="420"/>
      <c r="T162" s="420"/>
      <c r="U162" s="420"/>
      <c r="V162" s="420"/>
      <c r="W162" s="420"/>
      <c r="X162" s="420"/>
      <c r="Y162" s="420"/>
      <c r="Z162" s="420"/>
      <c r="AA162" s="420"/>
      <c r="AB162" s="420"/>
      <c r="AC162" s="420"/>
      <c r="AD162" s="420"/>
      <c r="AE162" s="420"/>
      <c r="AF162" s="420"/>
      <c r="AG162" s="420"/>
      <c r="AH162" s="420"/>
      <c r="AI162" s="420"/>
      <c r="AJ162" s="420"/>
      <c r="AK162" s="420"/>
      <c r="AL162" s="420"/>
      <c r="AM162" s="420"/>
      <c r="AN162" s="420"/>
      <c r="AO162" s="420"/>
      <c r="AP162" s="420"/>
      <c r="AQ162" s="420"/>
      <c r="AR162" s="420"/>
      <c r="AS162" s="420"/>
      <c r="AT162" s="420"/>
      <c r="AU162" s="420"/>
      <c r="AV162" s="420"/>
      <c r="AW162" s="420"/>
      <c r="AX162" s="420"/>
      <c r="AY162" s="420"/>
      <c r="AZ162" s="420"/>
      <c r="BA162" s="420"/>
      <c r="BB162" s="420"/>
      <c r="BC162" s="420"/>
      <c r="BD162" s="420"/>
      <c r="BE162" s="420"/>
      <c r="BF162" s="420"/>
    </row>
    <row r="163" spans="1:58">
      <c r="A163" s="417"/>
      <c r="B163" s="417"/>
      <c r="C163" s="417"/>
      <c r="D163" s="417"/>
      <c r="E163" s="417"/>
      <c r="F163" s="417"/>
      <c r="G163" s="417"/>
      <c r="H163" s="417"/>
      <c r="I163" s="417"/>
      <c r="J163" s="417"/>
      <c r="K163" s="417"/>
      <c r="L163" s="417"/>
      <c r="M163" s="417"/>
      <c r="N163" s="417"/>
      <c r="O163" s="417"/>
      <c r="P163" s="417"/>
      <c r="Q163" s="417"/>
      <c r="R163" s="417"/>
      <c r="S163" s="420"/>
      <c r="T163" s="420"/>
      <c r="U163" s="420"/>
      <c r="V163" s="420"/>
      <c r="W163" s="420"/>
      <c r="X163" s="420"/>
      <c r="Y163" s="420"/>
      <c r="Z163" s="420"/>
      <c r="AA163" s="420"/>
      <c r="AB163" s="420"/>
      <c r="AC163" s="420"/>
      <c r="AD163" s="420"/>
      <c r="AE163" s="420"/>
      <c r="AF163" s="420"/>
      <c r="AG163" s="420"/>
      <c r="AH163" s="420"/>
      <c r="AI163" s="420"/>
      <c r="AJ163" s="420"/>
      <c r="AK163" s="420"/>
      <c r="AL163" s="420"/>
      <c r="AM163" s="420"/>
      <c r="AN163" s="420"/>
      <c r="AO163" s="420"/>
      <c r="AP163" s="420"/>
      <c r="AQ163" s="420"/>
      <c r="AR163" s="420"/>
      <c r="AS163" s="420"/>
      <c r="AT163" s="420"/>
      <c r="AU163" s="420"/>
      <c r="AV163" s="420"/>
      <c r="AW163" s="420"/>
      <c r="AX163" s="420"/>
      <c r="AY163" s="420"/>
      <c r="AZ163" s="420"/>
      <c r="BA163" s="420"/>
      <c r="BB163" s="420"/>
      <c r="BC163" s="420"/>
      <c r="BD163" s="420"/>
      <c r="BE163" s="420"/>
      <c r="BF163" s="420"/>
    </row>
    <row r="164" spans="1:58">
      <c r="A164" s="417"/>
      <c r="B164" s="417"/>
      <c r="C164" s="417"/>
      <c r="D164" s="417"/>
      <c r="E164" s="417"/>
      <c r="F164" s="417"/>
      <c r="G164" s="417"/>
      <c r="H164" s="417"/>
      <c r="I164" s="417"/>
      <c r="J164" s="417"/>
      <c r="K164" s="417"/>
      <c r="L164" s="417"/>
      <c r="M164" s="417"/>
      <c r="N164" s="417"/>
      <c r="O164" s="417"/>
      <c r="P164" s="417"/>
      <c r="Q164" s="417"/>
      <c r="R164" s="417"/>
      <c r="S164" s="420"/>
      <c r="T164" s="420"/>
      <c r="U164" s="420"/>
      <c r="V164" s="420"/>
      <c r="W164" s="420"/>
      <c r="X164" s="420"/>
      <c r="Y164" s="420"/>
      <c r="Z164" s="420"/>
      <c r="AA164" s="420"/>
      <c r="AB164" s="420"/>
      <c r="AC164" s="420"/>
      <c r="AD164" s="420"/>
      <c r="AE164" s="420"/>
      <c r="AF164" s="420"/>
      <c r="AG164" s="420"/>
      <c r="AH164" s="420"/>
      <c r="AI164" s="420"/>
      <c r="AJ164" s="420"/>
      <c r="AK164" s="420"/>
      <c r="AL164" s="420"/>
      <c r="AM164" s="420"/>
      <c r="AN164" s="420"/>
      <c r="AO164" s="420"/>
      <c r="AP164" s="420"/>
      <c r="AQ164" s="420"/>
      <c r="AR164" s="420"/>
      <c r="AS164" s="420"/>
      <c r="AT164" s="420"/>
      <c r="AU164" s="420"/>
      <c r="AV164" s="420"/>
      <c r="AW164" s="420"/>
      <c r="AX164" s="420"/>
      <c r="AY164" s="420"/>
      <c r="AZ164" s="420"/>
      <c r="BA164" s="420"/>
      <c r="BB164" s="420"/>
      <c r="BC164" s="420"/>
      <c r="BD164" s="420"/>
      <c r="BE164" s="420"/>
      <c r="BF164" s="420"/>
    </row>
    <row r="165" spans="1:58">
      <c r="A165" s="417"/>
      <c r="B165" s="417"/>
      <c r="C165" s="417"/>
      <c r="D165" s="417"/>
      <c r="E165" s="417"/>
      <c r="F165" s="417"/>
      <c r="G165" s="417"/>
      <c r="H165" s="417"/>
      <c r="I165" s="417"/>
      <c r="J165" s="417"/>
      <c r="K165" s="417"/>
      <c r="L165" s="417"/>
      <c r="M165" s="417"/>
      <c r="N165" s="417"/>
      <c r="O165" s="417"/>
      <c r="P165" s="417"/>
      <c r="Q165" s="417"/>
      <c r="R165" s="417"/>
      <c r="S165" s="420"/>
      <c r="T165" s="420"/>
      <c r="U165" s="420"/>
      <c r="V165" s="420"/>
      <c r="W165" s="420"/>
      <c r="X165" s="420"/>
      <c r="Y165" s="420"/>
      <c r="Z165" s="420"/>
      <c r="AA165" s="420"/>
      <c r="AB165" s="420"/>
      <c r="AC165" s="420"/>
      <c r="AD165" s="420"/>
      <c r="AE165" s="420"/>
      <c r="AF165" s="420"/>
      <c r="AG165" s="420"/>
      <c r="AH165" s="420"/>
      <c r="AI165" s="420"/>
      <c r="AJ165" s="420"/>
      <c r="AK165" s="420"/>
      <c r="AL165" s="420"/>
      <c r="AM165" s="420"/>
      <c r="AN165" s="420"/>
      <c r="AO165" s="420"/>
      <c r="AP165" s="420"/>
      <c r="AQ165" s="420"/>
      <c r="AR165" s="420"/>
      <c r="AS165" s="420"/>
      <c r="AT165" s="420"/>
      <c r="AU165" s="420"/>
      <c r="AV165" s="420"/>
      <c r="AW165" s="420"/>
      <c r="AX165" s="420"/>
      <c r="AY165" s="420"/>
      <c r="AZ165" s="420"/>
      <c r="BA165" s="420"/>
      <c r="BB165" s="420"/>
      <c r="BC165" s="420"/>
      <c r="BD165" s="420"/>
      <c r="BE165" s="420"/>
      <c r="BF165" s="420"/>
    </row>
    <row r="166" spans="1:58">
      <c r="A166" s="417"/>
      <c r="B166" s="417"/>
      <c r="C166" s="417"/>
      <c r="D166" s="417"/>
      <c r="E166" s="417"/>
      <c r="F166" s="417"/>
      <c r="G166" s="417"/>
      <c r="H166" s="417"/>
      <c r="I166" s="417"/>
      <c r="J166" s="417"/>
      <c r="K166" s="417"/>
      <c r="L166" s="417"/>
      <c r="M166" s="417"/>
      <c r="N166" s="417"/>
      <c r="O166" s="417"/>
      <c r="P166" s="417"/>
      <c r="Q166" s="417"/>
      <c r="R166" s="417"/>
      <c r="S166" s="420"/>
      <c r="T166" s="420"/>
      <c r="U166" s="420"/>
      <c r="V166" s="420"/>
      <c r="W166" s="420"/>
      <c r="X166" s="420"/>
      <c r="Y166" s="420"/>
      <c r="Z166" s="420"/>
      <c r="AA166" s="420"/>
      <c r="AB166" s="420"/>
      <c r="AC166" s="420"/>
      <c r="AD166" s="420"/>
      <c r="AE166" s="420"/>
      <c r="AF166" s="420"/>
      <c r="AG166" s="420"/>
      <c r="AH166" s="420"/>
      <c r="AI166" s="420"/>
      <c r="AJ166" s="420"/>
      <c r="AK166" s="420"/>
      <c r="AL166" s="420"/>
      <c r="AM166" s="420"/>
      <c r="AN166" s="420"/>
      <c r="AO166" s="420"/>
      <c r="AP166" s="420"/>
      <c r="AQ166" s="420"/>
      <c r="AR166" s="420"/>
      <c r="AS166" s="420"/>
      <c r="AT166" s="420"/>
      <c r="AU166" s="420"/>
      <c r="AV166" s="420"/>
      <c r="AW166" s="420"/>
      <c r="AX166" s="420"/>
      <c r="AY166" s="420"/>
      <c r="AZ166" s="420"/>
      <c r="BA166" s="420"/>
      <c r="BB166" s="420"/>
      <c r="BC166" s="420"/>
      <c r="BD166" s="420"/>
      <c r="BE166" s="420"/>
      <c r="BF166" s="420"/>
    </row>
    <row r="167" spans="1:58">
      <c r="A167" s="417"/>
      <c r="B167" s="417"/>
      <c r="C167" s="417"/>
      <c r="D167" s="417"/>
      <c r="E167" s="417"/>
      <c r="F167" s="417"/>
      <c r="G167" s="417"/>
      <c r="H167" s="417"/>
      <c r="I167" s="417"/>
      <c r="J167" s="417"/>
      <c r="K167" s="417"/>
      <c r="L167" s="417"/>
      <c r="M167" s="417"/>
      <c r="N167" s="417"/>
      <c r="O167" s="417"/>
      <c r="P167" s="417"/>
      <c r="Q167" s="417"/>
      <c r="R167" s="417"/>
      <c r="S167" s="420"/>
      <c r="T167" s="420"/>
      <c r="U167" s="420"/>
      <c r="V167" s="420"/>
      <c r="W167" s="420"/>
      <c r="X167" s="420"/>
      <c r="Y167" s="420"/>
      <c r="Z167" s="420"/>
      <c r="AA167" s="420"/>
      <c r="AB167" s="420"/>
      <c r="AC167" s="420"/>
      <c r="AD167" s="420"/>
      <c r="AE167" s="420"/>
      <c r="AF167" s="420"/>
      <c r="AG167" s="420"/>
      <c r="AH167" s="420"/>
      <c r="AI167" s="420"/>
      <c r="AJ167" s="420"/>
      <c r="AK167" s="420"/>
      <c r="AL167" s="420"/>
      <c r="AM167" s="420"/>
      <c r="AN167" s="420"/>
      <c r="AO167" s="420"/>
      <c r="AP167" s="420"/>
      <c r="AQ167" s="420"/>
      <c r="AR167" s="420"/>
      <c r="AS167" s="420"/>
      <c r="AT167" s="420"/>
      <c r="AU167" s="420"/>
      <c r="AV167" s="420"/>
      <c r="AW167" s="420"/>
      <c r="AX167" s="420"/>
      <c r="AY167" s="420"/>
      <c r="AZ167" s="420"/>
      <c r="BA167" s="420"/>
      <c r="BB167" s="420"/>
      <c r="BC167" s="420"/>
      <c r="BD167" s="420"/>
      <c r="BE167" s="420"/>
      <c r="BF167" s="420"/>
    </row>
    <row r="168" spans="1:58">
      <c r="A168" s="417"/>
      <c r="B168" s="417"/>
      <c r="C168" s="417"/>
      <c r="D168" s="417"/>
      <c r="E168" s="417"/>
      <c r="F168" s="417"/>
      <c r="G168" s="417"/>
      <c r="H168" s="417"/>
      <c r="I168" s="417"/>
      <c r="J168" s="417"/>
      <c r="K168" s="417"/>
      <c r="L168" s="417"/>
      <c r="M168" s="417"/>
      <c r="N168" s="417"/>
      <c r="O168" s="417"/>
      <c r="P168" s="417"/>
      <c r="Q168" s="417"/>
      <c r="R168" s="417"/>
      <c r="S168" s="420"/>
      <c r="T168" s="420"/>
      <c r="U168" s="420"/>
      <c r="V168" s="420"/>
      <c r="W168" s="420"/>
      <c r="X168" s="420"/>
      <c r="Y168" s="420"/>
      <c r="Z168" s="420"/>
      <c r="AA168" s="420"/>
      <c r="AB168" s="420"/>
      <c r="AC168" s="420"/>
      <c r="AD168" s="420"/>
      <c r="AE168" s="420"/>
      <c r="AF168" s="420"/>
      <c r="AG168" s="420"/>
      <c r="AH168" s="420"/>
      <c r="AI168" s="420"/>
      <c r="AJ168" s="420"/>
      <c r="AK168" s="420"/>
      <c r="AL168" s="420"/>
      <c r="AM168" s="420"/>
      <c r="AN168" s="420"/>
      <c r="AO168" s="420"/>
      <c r="AP168" s="420"/>
      <c r="AQ168" s="420"/>
      <c r="AR168" s="420"/>
      <c r="AS168" s="420"/>
      <c r="AT168" s="420"/>
      <c r="AU168" s="420"/>
      <c r="AV168" s="420"/>
      <c r="AW168" s="420"/>
      <c r="AX168" s="420"/>
      <c r="AY168" s="420"/>
      <c r="AZ168" s="420"/>
      <c r="BA168" s="420"/>
      <c r="BB168" s="420"/>
      <c r="BC168" s="420"/>
      <c r="BD168" s="420"/>
      <c r="BE168" s="420"/>
      <c r="BF168" s="420"/>
    </row>
    <row r="169" spans="1:58">
      <c r="A169" s="417"/>
      <c r="B169" s="417"/>
      <c r="C169" s="417"/>
      <c r="D169" s="417"/>
      <c r="E169" s="417"/>
      <c r="F169" s="417"/>
      <c r="G169" s="417"/>
      <c r="H169" s="417"/>
      <c r="I169" s="417"/>
      <c r="J169" s="417"/>
      <c r="K169" s="417"/>
      <c r="L169" s="417"/>
      <c r="M169" s="417"/>
      <c r="N169" s="417"/>
      <c r="O169" s="417"/>
      <c r="P169" s="417"/>
      <c r="Q169" s="417"/>
      <c r="R169" s="417"/>
      <c r="S169" s="420"/>
      <c r="T169" s="420"/>
      <c r="U169" s="420"/>
      <c r="V169" s="420"/>
      <c r="W169" s="420"/>
      <c r="X169" s="420"/>
      <c r="Y169" s="420"/>
      <c r="Z169" s="420"/>
      <c r="AA169" s="420"/>
      <c r="AB169" s="420"/>
      <c r="AC169" s="420"/>
      <c r="AD169" s="420"/>
      <c r="AE169" s="420"/>
      <c r="AF169" s="420"/>
      <c r="AG169" s="420"/>
      <c r="AH169" s="420"/>
      <c r="AI169" s="420"/>
      <c r="AJ169" s="420"/>
      <c r="AK169" s="420"/>
      <c r="AL169" s="420"/>
      <c r="AM169" s="420"/>
      <c r="AN169" s="420"/>
      <c r="AO169" s="420"/>
      <c r="AP169" s="420"/>
      <c r="AQ169" s="420"/>
      <c r="AR169" s="420"/>
      <c r="AS169" s="420"/>
      <c r="AT169" s="420"/>
      <c r="AU169" s="420"/>
      <c r="AV169" s="420"/>
      <c r="AW169" s="420"/>
      <c r="AX169" s="420"/>
      <c r="AY169" s="420"/>
      <c r="AZ169" s="420"/>
      <c r="BA169" s="420"/>
      <c r="BB169" s="420"/>
      <c r="BC169" s="420"/>
      <c r="BD169" s="420"/>
      <c r="BE169" s="420"/>
      <c r="BF169" s="420"/>
    </row>
    <row r="170" spans="1:58">
      <c r="A170" s="417"/>
      <c r="B170" s="417"/>
      <c r="C170" s="417"/>
      <c r="D170" s="417"/>
      <c r="E170" s="417"/>
      <c r="F170" s="417"/>
      <c r="G170" s="417"/>
      <c r="H170" s="417"/>
      <c r="I170" s="417"/>
      <c r="J170" s="417"/>
      <c r="K170" s="417"/>
      <c r="L170" s="417"/>
      <c r="M170" s="417"/>
      <c r="N170" s="417"/>
      <c r="O170" s="417"/>
      <c r="P170" s="417"/>
      <c r="Q170" s="417"/>
      <c r="R170" s="417"/>
      <c r="S170" s="420"/>
      <c r="T170" s="420"/>
      <c r="U170" s="420"/>
      <c r="V170" s="420"/>
      <c r="W170" s="420"/>
      <c r="X170" s="420"/>
      <c r="Y170" s="420"/>
      <c r="Z170" s="420"/>
      <c r="AA170" s="420"/>
      <c r="AB170" s="420"/>
      <c r="AC170" s="420"/>
      <c r="AD170" s="420"/>
      <c r="AE170" s="420"/>
      <c r="AF170" s="420"/>
      <c r="AG170" s="420"/>
      <c r="AH170" s="420"/>
      <c r="AI170" s="420"/>
      <c r="AJ170" s="420"/>
      <c r="AK170" s="420"/>
      <c r="AL170" s="420"/>
      <c r="AM170" s="420"/>
      <c r="AN170" s="420"/>
      <c r="AO170" s="420"/>
      <c r="AP170" s="420"/>
      <c r="AQ170" s="420"/>
      <c r="AR170" s="420"/>
      <c r="AS170" s="420"/>
      <c r="AT170" s="420"/>
      <c r="AU170" s="420"/>
      <c r="AV170" s="420"/>
      <c r="AW170" s="420"/>
      <c r="AX170" s="420"/>
      <c r="AY170" s="420"/>
      <c r="AZ170" s="420"/>
      <c r="BA170" s="420"/>
      <c r="BB170" s="420"/>
      <c r="BC170" s="420"/>
      <c r="BD170" s="420"/>
      <c r="BE170" s="420"/>
      <c r="BF170" s="420"/>
    </row>
    <row r="171" spans="1:58">
      <c r="A171" s="417"/>
      <c r="B171" s="417"/>
      <c r="C171" s="417"/>
      <c r="D171" s="417"/>
      <c r="E171" s="417"/>
      <c r="F171" s="417"/>
      <c r="G171" s="417"/>
      <c r="H171" s="417"/>
      <c r="I171" s="417"/>
      <c r="J171" s="417"/>
      <c r="K171" s="417"/>
      <c r="L171" s="417"/>
      <c r="M171" s="417"/>
      <c r="N171" s="417"/>
      <c r="O171" s="417"/>
      <c r="P171" s="417"/>
      <c r="Q171" s="417"/>
      <c r="R171" s="417"/>
      <c r="S171" s="420"/>
      <c r="T171" s="420"/>
      <c r="U171" s="420"/>
      <c r="V171" s="420"/>
      <c r="W171" s="420"/>
      <c r="X171" s="420"/>
      <c r="Y171" s="420"/>
      <c r="Z171" s="420"/>
      <c r="AA171" s="420"/>
      <c r="AB171" s="420"/>
      <c r="AC171" s="420"/>
      <c r="AD171" s="420"/>
      <c r="AE171" s="420"/>
      <c r="AF171" s="420"/>
      <c r="AG171" s="420"/>
      <c r="AH171" s="420"/>
      <c r="AI171" s="420"/>
      <c r="AJ171" s="420"/>
      <c r="AK171" s="420"/>
      <c r="AL171" s="420"/>
      <c r="AM171" s="420"/>
      <c r="AN171" s="420"/>
      <c r="AO171" s="420"/>
      <c r="AP171" s="420"/>
      <c r="AQ171" s="420"/>
      <c r="AR171" s="420"/>
      <c r="AS171" s="420"/>
      <c r="AT171" s="420"/>
      <c r="AU171" s="420"/>
      <c r="AV171" s="420"/>
      <c r="AW171" s="420"/>
      <c r="AX171" s="420"/>
      <c r="AY171" s="420"/>
      <c r="AZ171" s="420"/>
      <c r="BA171" s="420"/>
      <c r="BB171" s="420"/>
      <c r="BC171" s="420"/>
      <c r="BD171" s="420"/>
      <c r="BE171" s="420"/>
      <c r="BF171" s="420"/>
    </row>
    <row r="172" spans="1:58">
      <c r="A172" s="417"/>
      <c r="B172" s="417"/>
      <c r="C172" s="417"/>
      <c r="D172" s="417"/>
      <c r="E172" s="417"/>
      <c r="F172" s="417"/>
      <c r="G172" s="417"/>
      <c r="H172" s="417"/>
      <c r="I172" s="417"/>
      <c r="J172" s="417"/>
      <c r="K172" s="417"/>
      <c r="L172" s="417"/>
      <c r="M172" s="417"/>
      <c r="N172" s="417"/>
      <c r="O172" s="417"/>
      <c r="P172" s="417"/>
      <c r="Q172" s="417"/>
      <c r="R172" s="417"/>
      <c r="S172" s="420"/>
      <c r="T172" s="420"/>
      <c r="U172" s="420"/>
      <c r="V172" s="420"/>
      <c r="W172" s="420"/>
      <c r="X172" s="420"/>
      <c r="Y172" s="420"/>
      <c r="Z172" s="420"/>
      <c r="AA172" s="420"/>
      <c r="AB172" s="420"/>
      <c r="AC172" s="420"/>
      <c r="AD172" s="420"/>
      <c r="AE172" s="420"/>
      <c r="AF172" s="420"/>
      <c r="AG172" s="420"/>
      <c r="AH172" s="420"/>
      <c r="AI172" s="420"/>
      <c r="AJ172" s="420"/>
      <c r="AK172" s="420"/>
      <c r="AL172" s="420"/>
      <c r="AM172" s="420"/>
      <c r="AN172" s="420"/>
      <c r="AO172" s="420"/>
      <c r="AP172" s="420"/>
      <c r="AQ172" s="420"/>
      <c r="AR172" s="420"/>
      <c r="AS172" s="420"/>
      <c r="AT172" s="420"/>
      <c r="AU172" s="420"/>
      <c r="AV172" s="420"/>
      <c r="AW172" s="420"/>
      <c r="AX172" s="420"/>
      <c r="AY172" s="420"/>
      <c r="AZ172" s="420"/>
      <c r="BA172" s="420"/>
      <c r="BB172" s="420"/>
      <c r="BC172" s="420"/>
      <c r="BD172" s="420"/>
      <c r="BE172" s="420"/>
      <c r="BF172" s="420"/>
    </row>
    <row r="173" spans="1:58">
      <c r="A173" s="417"/>
      <c r="B173" s="417"/>
      <c r="C173" s="417"/>
      <c r="D173" s="417"/>
      <c r="E173" s="417"/>
      <c r="F173" s="417"/>
      <c r="G173" s="417"/>
      <c r="H173" s="417"/>
      <c r="I173" s="417"/>
      <c r="J173" s="417"/>
      <c r="K173" s="417"/>
      <c r="L173" s="417"/>
      <c r="M173" s="417"/>
      <c r="N173" s="417"/>
      <c r="O173" s="417"/>
      <c r="P173" s="417"/>
      <c r="Q173" s="417"/>
      <c r="R173" s="417"/>
      <c r="S173" s="420"/>
      <c r="T173" s="420"/>
      <c r="U173" s="420"/>
      <c r="V173" s="420"/>
      <c r="W173" s="420"/>
      <c r="X173" s="420"/>
      <c r="Y173" s="420"/>
      <c r="Z173" s="420"/>
      <c r="AA173" s="420"/>
      <c r="AB173" s="420"/>
      <c r="AC173" s="420"/>
      <c r="AD173" s="420"/>
      <c r="AE173" s="420"/>
      <c r="AF173" s="420"/>
      <c r="AG173" s="420"/>
      <c r="AH173" s="420"/>
      <c r="AI173" s="420"/>
      <c r="AJ173" s="420"/>
      <c r="AK173" s="420"/>
      <c r="AL173" s="420"/>
      <c r="AM173" s="420"/>
      <c r="AN173" s="420"/>
      <c r="AO173" s="420"/>
      <c r="AP173" s="420"/>
      <c r="AQ173" s="420"/>
      <c r="AR173" s="420"/>
      <c r="AS173" s="420"/>
      <c r="AT173" s="420"/>
      <c r="AU173" s="420"/>
      <c r="AV173" s="420"/>
      <c r="AW173" s="420"/>
      <c r="AX173" s="420"/>
      <c r="AY173" s="420"/>
      <c r="AZ173" s="420"/>
      <c r="BA173" s="420"/>
      <c r="BB173" s="420"/>
      <c r="BC173" s="420"/>
      <c r="BD173" s="420"/>
      <c r="BE173" s="420"/>
      <c r="BF173" s="420"/>
    </row>
    <row r="174" spans="1:58">
      <c r="A174" s="417"/>
      <c r="B174" s="417"/>
      <c r="C174" s="417"/>
      <c r="D174" s="417"/>
      <c r="E174" s="417"/>
      <c r="F174" s="417"/>
      <c r="G174" s="417"/>
      <c r="H174" s="417"/>
      <c r="I174" s="417"/>
      <c r="J174" s="417"/>
      <c r="K174" s="417"/>
      <c r="L174" s="417"/>
      <c r="M174" s="417"/>
      <c r="N174" s="417"/>
      <c r="O174" s="417"/>
      <c r="P174" s="417"/>
      <c r="Q174" s="417"/>
      <c r="R174" s="417"/>
      <c r="S174" s="420"/>
      <c r="T174" s="420"/>
      <c r="U174" s="420"/>
      <c r="V174" s="420"/>
      <c r="W174" s="420"/>
      <c r="X174" s="420"/>
      <c r="Y174" s="420"/>
      <c r="Z174" s="420"/>
      <c r="AA174" s="420"/>
      <c r="AB174" s="420"/>
      <c r="AC174" s="420"/>
      <c r="AD174" s="420"/>
      <c r="AE174" s="420"/>
      <c r="AF174" s="420"/>
      <c r="AG174" s="420"/>
      <c r="AH174" s="420"/>
      <c r="AI174" s="420"/>
      <c r="AJ174" s="420"/>
      <c r="AK174" s="420"/>
      <c r="AL174" s="420"/>
      <c r="AM174" s="420"/>
      <c r="AN174" s="420"/>
      <c r="AO174" s="420"/>
      <c r="AP174" s="420"/>
      <c r="AQ174" s="420"/>
      <c r="AR174" s="420"/>
      <c r="AS174" s="420"/>
      <c r="AT174" s="420"/>
      <c r="AU174" s="420"/>
      <c r="AV174" s="420"/>
      <c r="AW174" s="420"/>
      <c r="AX174" s="420"/>
      <c r="AY174" s="420"/>
      <c r="AZ174" s="420"/>
      <c r="BA174" s="420"/>
      <c r="BB174" s="420"/>
      <c r="BC174" s="420"/>
      <c r="BD174" s="420"/>
      <c r="BE174" s="420"/>
      <c r="BF174" s="420"/>
    </row>
    <row r="175" spans="1:58">
      <c r="A175" s="417"/>
      <c r="B175" s="417"/>
      <c r="C175" s="417"/>
      <c r="D175" s="417"/>
      <c r="E175" s="417"/>
      <c r="F175" s="417"/>
      <c r="G175" s="417"/>
      <c r="H175" s="417"/>
      <c r="I175" s="417"/>
      <c r="J175" s="417"/>
      <c r="K175" s="417"/>
      <c r="L175" s="417"/>
      <c r="M175" s="417"/>
      <c r="N175" s="417"/>
      <c r="O175" s="417"/>
      <c r="P175" s="417"/>
      <c r="Q175" s="417"/>
      <c r="R175" s="417"/>
      <c r="S175" s="420"/>
      <c r="T175" s="420"/>
      <c r="U175" s="420"/>
      <c r="V175" s="420"/>
      <c r="W175" s="420"/>
      <c r="X175" s="420"/>
      <c r="Y175" s="420"/>
      <c r="Z175" s="420"/>
      <c r="AA175" s="420"/>
      <c r="AB175" s="420"/>
      <c r="AC175" s="420"/>
      <c r="AD175" s="420"/>
      <c r="AE175" s="420"/>
      <c r="AF175" s="420"/>
      <c r="AG175" s="420"/>
      <c r="AH175" s="420"/>
      <c r="AI175" s="420"/>
      <c r="AJ175" s="420"/>
      <c r="AK175" s="420"/>
      <c r="AL175" s="420"/>
      <c r="AM175" s="420"/>
      <c r="AN175" s="420"/>
      <c r="AO175" s="420"/>
      <c r="AP175" s="420"/>
      <c r="AQ175" s="420"/>
      <c r="AR175" s="420"/>
      <c r="AS175" s="420"/>
      <c r="AT175" s="420"/>
      <c r="AU175" s="420"/>
      <c r="AV175" s="420"/>
      <c r="AW175" s="420"/>
      <c r="AX175" s="420"/>
      <c r="AY175" s="420"/>
      <c r="AZ175" s="420"/>
      <c r="BA175" s="420"/>
      <c r="BB175" s="420"/>
      <c r="BC175" s="420"/>
      <c r="BD175" s="420"/>
      <c r="BE175" s="420"/>
      <c r="BF175" s="420"/>
    </row>
    <row r="176" spans="1:58">
      <c r="A176" s="417"/>
      <c r="B176" s="417"/>
      <c r="C176" s="417"/>
      <c r="D176" s="417"/>
      <c r="E176" s="417"/>
      <c r="F176" s="417"/>
      <c r="G176" s="417"/>
      <c r="H176" s="417"/>
      <c r="I176" s="417"/>
      <c r="J176" s="417"/>
      <c r="K176" s="417"/>
      <c r="L176" s="417"/>
      <c r="M176" s="417"/>
      <c r="N176" s="417"/>
      <c r="O176" s="417"/>
      <c r="P176" s="417"/>
      <c r="Q176" s="417"/>
      <c r="R176" s="417"/>
      <c r="S176" s="420"/>
      <c r="T176" s="420"/>
      <c r="U176" s="420"/>
      <c r="V176" s="420"/>
      <c r="W176" s="420"/>
      <c r="X176" s="420"/>
      <c r="Y176" s="420"/>
      <c r="Z176" s="420"/>
      <c r="AA176" s="420"/>
      <c r="AB176" s="420"/>
      <c r="AC176" s="420"/>
      <c r="AD176" s="420"/>
      <c r="AE176" s="420"/>
      <c r="AF176" s="420"/>
      <c r="AG176" s="420"/>
      <c r="AH176" s="420"/>
      <c r="AI176" s="420"/>
      <c r="AJ176" s="420"/>
      <c r="AK176" s="420"/>
      <c r="AL176" s="420"/>
      <c r="AM176" s="420"/>
      <c r="AN176" s="420"/>
      <c r="AO176" s="420"/>
      <c r="AP176" s="420"/>
      <c r="AQ176" s="420"/>
      <c r="AR176" s="420"/>
      <c r="AS176" s="420"/>
      <c r="AT176" s="420"/>
      <c r="AU176" s="420"/>
      <c r="AV176" s="420"/>
      <c r="AW176" s="420"/>
      <c r="AX176" s="420"/>
      <c r="AY176" s="420"/>
      <c r="AZ176" s="420"/>
      <c r="BA176" s="420"/>
      <c r="BB176" s="420"/>
      <c r="BC176" s="420"/>
      <c r="BD176" s="420"/>
      <c r="BE176" s="420"/>
      <c r="BF176" s="420"/>
    </row>
    <row r="177" spans="1:58">
      <c r="A177" s="417"/>
      <c r="B177" s="417"/>
      <c r="C177" s="417"/>
      <c r="D177" s="417"/>
      <c r="E177" s="417"/>
      <c r="F177" s="417"/>
      <c r="G177" s="417"/>
      <c r="H177" s="417"/>
      <c r="I177" s="417"/>
      <c r="J177" s="417"/>
      <c r="K177" s="417"/>
      <c r="L177" s="417"/>
      <c r="M177" s="417"/>
      <c r="N177" s="417"/>
      <c r="O177" s="417"/>
      <c r="P177" s="417"/>
      <c r="Q177" s="417"/>
      <c r="R177" s="417"/>
      <c r="S177" s="420"/>
      <c r="T177" s="420"/>
      <c r="U177" s="420"/>
      <c r="V177" s="420"/>
      <c r="W177" s="420"/>
      <c r="X177" s="420"/>
      <c r="Y177" s="420"/>
      <c r="Z177" s="420"/>
      <c r="AA177" s="420"/>
      <c r="AB177" s="420"/>
      <c r="AC177" s="420"/>
      <c r="AD177" s="420"/>
      <c r="AE177" s="420"/>
      <c r="AF177" s="420"/>
      <c r="AG177" s="420"/>
      <c r="AH177" s="420"/>
      <c r="AI177" s="420"/>
      <c r="AJ177" s="420"/>
      <c r="AK177" s="420"/>
      <c r="AL177" s="420"/>
      <c r="AM177" s="420"/>
      <c r="AN177" s="420"/>
      <c r="AO177" s="420"/>
      <c r="AP177" s="420"/>
      <c r="AQ177" s="420"/>
      <c r="AR177" s="420"/>
      <c r="AS177" s="420"/>
      <c r="AT177" s="420"/>
      <c r="AU177" s="420"/>
      <c r="AV177" s="420"/>
      <c r="AW177" s="420"/>
      <c r="AX177" s="420"/>
      <c r="AY177" s="420"/>
      <c r="AZ177" s="420"/>
      <c r="BA177" s="420"/>
      <c r="BB177" s="420"/>
      <c r="BC177" s="420"/>
      <c r="BD177" s="420"/>
      <c r="BE177" s="420"/>
      <c r="BF177" s="420"/>
    </row>
    <row r="178" spans="1:58">
      <c r="A178" s="417"/>
      <c r="B178" s="417"/>
      <c r="C178" s="417"/>
      <c r="D178" s="417"/>
      <c r="E178" s="417"/>
      <c r="F178" s="417"/>
      <c r="G178" s="417"/>
      <c r="H178" s="417"/>
      <c r="I178" s="417"/>
      <c r="J178" s="417"/>
      <c r="K178" s="417"/>
      <c r="L178" s="417"/>
      <c r="M178" s="417"/>
      <c r="N178" s="417"/>
      <c r="O178" s="417"/>
      <c r="P178" s="417"/>
      <c r="Q178" s="417"/>
      <c r="R178" s="417"/>
      <c r="S178" s="420"/>
      <c r="T178" s="420"/>
      <c r="U178" s="420"/>
      <c r="V178" s="420"/>
      <c r="W178" s="420"/>
      <c r="X178" s="420"/>
      <c r="Y178" s="420"/>
      <c r="Z178" s="420"/>
      <c r="AA178" s="420"/>
      <c r="AB178" s="420"/>
      <c r="AC178" s="420"/>
      <c r="AD178" s="420"/>
      <c r="AE178" s="420"/>
      <c r="AF178" s="420"/>
      <c r="AG178" s="420"/>
      <c r="AH178" s="420"/>
      <c r="AI178" s="420"/>
      <c r="AJ178" s="420"/>
      <c r="AK178" s="420"/>
      <c r="AL178" s="420"/>
      <c r="AM178" s="420"/>
      <c r="AN178" s="420"/>
      <c r="AO178" s="420"/>
      <c r="AP178" s="420"/>
      <c r="AQ178" s="420"/>
      <c r="AR178" s="420"/>
      <c r="AS178" s="420"/>
      <c r="AT178" s="420"/>
      <c r="AU178" s="420"/>
      <c r="AV178" s="420"/>
      <c r="AW178" s="420"/>
      <c r="AX178" s="420"/>
      <c r="AY178" s="420"/>
      <c r="AZ178" s="420"/>
      <c r="BA178" s="420"/>
      <c r="BB178" s="420"/>
      <c r="BC178" s="420"/>
      <c r="BD178" s="420"/>
      <c r="BE178" s="420"/>
      <c r="BF178" s="420"/>
    </row>
    <row r="179" spans="1:58">
      <c r="A179" s="417"/>
      <c r="B179" s="417"/>
      <c r="C179" s="417"/>
      <c r="D179" s="417"/>
      <c r="E179" s="417"/>
      <c r="F179" s="417"/>
      <c r="G179" s="417"/>
      <c r="H179" s="417"/>
      <c r="I179" s="417"/>
      <c r="J179" s="417"/>
      <c r="K179" s="417"/>
      <c r="L179" s="417"/>
      <c r="M179" s="417"/>
      <c r="N179" s="417"/>
      <c r="O179" s="417"/>
      <c r="P179" s="417"/>
      <c r="Q179" s="417"/>
      <c r="R179" s="417"/>
      <c r="S179" s="420"/>
      <c r="T179" s="420"/>
      <c r="U179" s="420"/>
      <c r="V179" s="420"/>
      <c r="W179" s="420"/>
      <c r="X179" s="420"/>
      <c r="Y179" s="420"/>
      <c r="Z179" s="420"/>
      <c r="AA179" s="420"/>
      <c r="AB179" s="420"/>
      <c r="AC179" s="420"/>
      <c r="AD179" s="420"/>
      <c r="AE179" s="420"/>
      <c r="AF179" s="420"/>
      <c r="AG179" s="420"/>
      <c r="AH179" s="420"/>
      <c r="AI179" s="420"/>
      <c r="AJ179" s="420"/>
      <c r="AK179" s="420"/>
      <c r="AL179" s="420"/>
      <c r="AM179" s="420"/>
      <c r="AN179" s="420"/>
      <c r="AO179" s="420"/>
      <c r="AP179" s="420"/>
      <c r="AQ179" s="420"/>
      <c r="AR179" s="420"/>
      <c r="AS179" s="420"/>
      <c r="AT179" s="420"/>
      <c r="AU179" s="420"/>
      <c r="AV179" s="420"/>
      <c r="AW179" s="420"/>
      <c r="AX179" s="420"/>
      <c r="AY179" s="420"/>
      <c r="AZ179" s="420"/>
      <c r="BA179" s="420"/>
      <c r="BB179" s="420"/>
      <c r="BC179" s="420"/>
      <c r="BD179" s="420"/>
      <c r="BE179" s="420"/>
      <c r="BF179" s="420"/>
    </row>
    <row r="180" spans="1:58">
      <c r="A180" s="417"/>
      <c r="B180" s="417"/>
      <c r="C180" s="417"/>
      <c r="D180" s="417"/>
      <c r="E180" s="417"/>
      <c r="F180" s="417"/>
      <c r="G180" s="417"/>
      <c r="H180" s="417"/>
      <c r="I180" s="417"/>
      <c r="J180" s="417"/>
      <c r="K180" s="417"/>
      <c r="L180" s="417"/>
      <c r="M180" s="417"/>
      <c r="N180" s="417"/>
      <c r="O180" s="417"/>
      <c r="P180" s="417"/>
      <c r="Q180" s="417"/>
      <c r="R180" s="417"/>
      <c r="S180" s="420"/>
      <c r="T180" s="420"/>
      <c r="U180" s="420"/>
      <c r="V180" s="420"/>
      <c r="W180" s="420"/>
      <c r="X180" s="420"/>
      <c r="Y180" s="420"/>
      <c r="Z180" s="420"/>
      <c r="AA180" s="420"/>
      <c r="AB180" s="420"/>
      <c r="AC180" s="420"/>
      <c r="AD180" s="420"/>
      <c r="AE180" s="420"/>
      <c r="AF180" s="420"/>
      <c r="AG180" s="420"/>
      <c r="AH180" s="420"/>
      <c r="AI180" s="420"/>
      <c r="AJ180" s="420"/>
      <c r="AK180" s="420"/>
      <c r="AL180" s="420"/>
      <c r="AM180" s="420"/>
      <c r="AN180" s="420"/>
      <c r="AO180" s="420"/>
      <c r="AP180" s="420"/>
      <c r="AQ180" s="420"/>
      <c r="AR180" s="420"/>
      <c r="AS180" s="420"/>
      <c r="AT180" s="420"/>
      <c r="AU180" s="420"/>
      <c r="AV180" s="420"/>
      <c r="AW180" s="420"/>
      <c r="AX180" s="420"/>
      <c r="AY180" s="420"/>
      <c r="AZ180" s="420"/>
      <c r="BA180" s="420"/>
      <c r="BB180" s="420"/>
      <c r="BC180" s="420"/>
      <c r="BD180" s="420"/>
      <c r="BE180" s="420"/>
      <c r="BF180" s="420"/>
    </row>
    <row r="181" spans="1:58">
      <c r="A181" s="417"/>
      <c r="B181" s="417"/>
      <c r="C181" s="417"/>
      <c r="D181" s="417"/>
      <c r="E181" s="417"/>
      <c r="F181" s="417"/>
      <c r="G181" s="417"/>
      <c r="H181" s="417"/>
      <c r="I181" s="417"/>
      <c r="J181" s="417"/>
      <c r="K181" s="417"/>
      <c r="L181" s="417"/>
      <c r="M181" s="417"/>
      <c r="N181" s="417"/>
      <c r="O181" s="417"/>
      <c r="P181" s="417"/>
      <c r="Q181" s="417"/>
      <c r="R181" s="417"/>
      <c r="S181" s="420"/>
      <c r="T181" s="420"/>
      <c r="U181" s="420"/>
      <c r="V181" s="420"/>
      <c r="W181" s="420"/>
      <c r="X181" s="420"/>
      <c r="Y181" s="420"/>
      <c r="Z181" s="420"/>
      <c r="AA181" s="420"/>
      <c r="AB181" s="420"/>
      <c r="AC181" s="420"/>
      <c r="AD181" s="420"/>
      <c r="AE181" s="420"/>
      <c r="AF181" s="420"/>
      <c r="AG181" s="420"/>
      <c r="AH181" s="420"/>
      <c r="AI181" s="420"/>
      <c r="AJ181" s="420"/>
      <c r="AK181" s="420"/>
      <c r="AL181" s="420"/>
      <c r="AM181" s="420"/>
      <c r="AN181" s="420"/>
      <c r="AO181" s="420"/>
      <c r="AP181" s="420"/>
      <c r="AQ181" s="420"/>
      <c r="AR181" s="420"/>
      <c r="AS181" s="420"/>
      <c r="AT181" s="420"/>
      <c r="AU181" s="420"/>
      <c r="AV181" s="420"/>
      <c r="AW181" s="420"/>
      <c r="AX181" s="420"/>
      <c r="AY181" s="420"/>
      <c r="AZ181" s="420"/>
      <c r="BA181" s="420"/>
      <c r="BB181" s="420"/>
      <c r="BC181" s="420"/>
      <c r="BD181" s="420"/>
      <c r="BE181" s="420"/>
      <c r="BF181" s="420"/>
    </row>
    <row r="182" spans="1:58">
      <c r="A182" s="417"/>
      <c r="B182" s="417"/>
      <c r="C182" s="417"/>
      <c r="D182" s="417"/>
      <c r="E182" s="417"/>
      <c r="F182" s="417"/>
      <c r="G182" s="417"/>
      <c r="H182" s="417"/>
      <c r="I182" s="417"/>
      <c r="J182" s="417"/>
      <c r="K182" s="417"/>
      <c r="L182" s="417"/>
      <c r="M182" s="417"/>
      <c r="N182" s="417"/>
      <c r="O182" s="417"/>
      <c r="P182" s="417"/>
      <c r="Q182" s="417"/>
      <c r="R182" s="417"/>
      <c r="S182" s="420"/>
      <c r="T182" s="420"/>
      <c r="U182" s="420"/>
      <c r="V182" s="420"/>
      <c r="W182" s="420"/>
      <c r="X182" s="420"/>
      <c r="Y182" s="420"/>
      <c r="Z182" s="420"/>
      <c r="AA182" s="420"/>
      <c r="AB182" s="420"/>
      <c r="AC182" s="420"/>
      <c r="AD182" s="420"/>
      <c r="AE182" s="420"/>
      <c r="AF182" s="420"/>
      <c r="AG182" s="420"/>
      <c r="AH182" s="420"/>
      <c r="AI182" s="420"/>
      <c r="AJ182" s="420"/>
      <c r="AK182" s="420"/>
      <c r="AL182" s="420"/>
      <c r="AM182" s="420"/>
      <c r="AN182" s="420"/>
      <c r="AO182" s="420"/>
      <c r="AP182" s="420"/>
      <c r="AQ182" s="420"/>
      <c r="AR182" s="420"/>
      <c r="AS182" s="420"/>
      <c r="AT182" s="420"/>
      <c r="AU182" s="420"/>
      <c r="AV182" s="420"/>
      <c r="AW182" s="420"/>
      <c r="AX182" s="420"/>
      <c r="AY182" s="420"/>
      <c r="AZ182" s="420"/>
      <c r="BA182" s="420"/>
      <c r="BB182" s="420"/>
      <c r="BC182" s="420"/>
      <c r="BD182" s="420"/>
      <c r="BE182" s="420"/>
      <c r="BF182" s="420"/>
    </row>
    <row r="183" spans="1:58">
      <c r="A183" s="417"/>
      <c r="B183" s="417"/>
      <c r="C183" s="417"/>
      <c r="D183" s="417"/>
      <c r="E183" s="417"/>
      <c r="F183" s="417"/>
      <c r="G183" s="417"/>
      <c r="H183" s="417"/>
      <c r="I183" s="417"/>
      <c r="J183" s="417"/>
      <c r="K183" s="417"/>
      <c r="L183" s="417"/>
      <c r="M183" s="417"/>
      <c r="N183" s="417"/>
      <c r="O183" s="417"/>
      <c r="P183" s="417"/>
      <c r="Q183" s="417"/>
      <c r="R183" s="417"/>
      <c r="S183" s="420"/>
      <c r="T183" s="420"/>
      <c r="U183" s="420"/>
      <c r="V183" s="420"/>
      <c r="W183" s="420"/>
      <c r="X183" s="420"/>
      <c r="Y183" s="420"/>
      <c r="Z183" s="420"/>
      <c r="AA183" s="420"/>
      <c r="AB183" s="420"/>
      <c r="AC183" s="420"/>
      <c r="AD183" s="420"/>
      <c r="AE183" s="420"/>
      <c r="AF183" s="420"/>
      <c r="AG183" s="420"/>
      <c r="AH183" s="420"/>
      <c r="AI183" s="420"/>
      <c r="AJ183" s="420"/>
      <c r="AK183" s="420"/>
      <c r="AL183" s="420"/>
      <c r="AM183" s="420"/>
      <c r="AN183" s="420"/>
      <c r="AO183" s="420"/>
      <c r="AP183" s="420"/>
      <c r="AQ183" s="420"/>
      <c r="AR183" s="420"/>
      <c r="AS183" s="420"/>
      <c r="AT183" s="420"/>
      <c r="AU183" s="420"/>
      <c r="AV183" s="420"/>
      <c r="AW183" s="420"/>
      <c r="AX183" s="420"/>
      <c r="AY183" s="420"/>
      <c r="AZ183" s="420"/>
      <c r="BA183" s="420"/>
      <c r="BB183" s="420"/>
      <c r="BC183" s="420"/>
      <c r="BD183" s="420"/>
      <c r="BE183" s="420"/>
      <c r="BF183" s="420"/>
    </row>
    <row r="184" spans="1:58">
      <c r="A184" s="414"/>
      <c r="B184" s="414"/>
      <c r="C184" s="414"/>
      <c r="D184" s="414"/>
      <c r="E184" s="414"/>
      <c r="F184" s="414"/>
      <c r="G184" s="414"/>
      <c r="H184" s="414"/>
      <c r="I184" s="414"/>
      <c r="J184" s="414"/>
      <c r="K184" s="414"/>
      <c r="L184" s="414"/>
      <c r="M184" s="414"/>
      <c r="N184" s="414"/>
      <c r="O184" s="414"/>
      <c r="P184" s="414"/>
      <c r="Q184" s="414"/>
      <c r="R184" s="414"/>
    </row>
    <row r="185" spans="1:58">
      <c r="A185" s="414"/>
      <c r="B185" s="414"/>
      <c r="C185" s="414"/>
      <c r="D185" s="414"/>
      <c r="E185" s="414"/>
      <c r="F185" s="414"/>
      <c r="G185" s="414"/>
      <c r="H185" s="414"/>
      <c r="I185" s="414"/>
      <c r="J185" s="414"/>
      <c r="K185" s="414"/>
      <c r="L185" s="414"/>
      <c r="M185" s="414"/>
      <c r="N185" s="414"/>
      <c r="O185" s="414"/>
      <c r="P185" s="414"/>
      <c r="Q185" s="414"/>
      <c r="R185" s="414"/>
    </row>
    <row r="186" spans="1:58">
      <c r="A186" s="414"/>
      <c r="B186" s="414"/>
      <c r="C186" s="414"/>
      <c r="D186" s="414"/>
      <c r="E186" s="414"/>
      <c r="F186" s="414"/>
      <c r="G186" s="414"/>
      <c r="H186" s="414"/>
      <c r="I186" s="414"/>
      <c r="J186" s="414"/>
      <c r="K186" s="414"/>
      <c r="L186" s="414"/>
      <c r="M186" s="414"/>
      <c r="N186" s="414"/>
      <c r="O186" s="414"/>
      <c r="P186" s="414"/>
      <c r="Q186" s="414"/>
      <c r="R186" s="414"/>
    </row>
    <row r="187" spans="1:58">
      <c r="A187" s="414"/>
      <c r="B187" s="414"/>
      <c r="C187" s="414"/>
      <c r="D187" s="414"/>
      <c r="E187" s="414"/>
      <c r="F187" s="414"/>
      <c r="G187" s="414"/>
      <c r="H187" s="414"/>
      <c r="I187" s="414"/>
      <c r="J187" s="414"/>
      <c r="K187" s="414"/>
      <c r="L187" s="414"/>
      <c r="M187" s="414"/>
      <c r="N187" s="414"/>
      <c r="O187" s="414"/>
      <c r="P187" s="414"/>
      <c r="Q187" s="414"/>
      <c r="R187" s="414"/>
    </row>
    <row r="188" spans="1:58">
      <c r="A188" s="414"/>
      <c r="B188" s="414"/>
      <c r="C188" s="414"/>
      <c r="D188" s="414"/>
      <c r="E188" s="414"/>
      <c r="F188" s="414"/>
      <c r="G188" s="414"/>
      <c r="H188" s="414"/>
      <c r="I188" s="414"/>
      <c r="J188" s="414"/>
      <c r="K188" s="414"/>
      <c r="L188" s="414"/>
      <c r="M188" s="414"/>
      <c r="N188" s="414"/>
      <c r="O188" s="414"/>
      <c r="P188" s="414"/>
      <c r="Q188" s="414"/>
      <c r="R188" s="414"/>
    </row>
    <row r="189" spans="1:58">
      <c r="A189" s="414"/>
      <c r="B189" s="414"/>
      <c r="C189" s="414"/>
      <c r="D189" s="414"/>
      <c r="E189" s="414"/>
      <c r="F189" s="414"/>
      <c r="G189" s="414"/>
      <c r="H189" s="414"/>
      <c r="I189" s="414"/>
      <c r="J189" s="414"/>
      <c r="K189" s="414"/>
      <c r="L189" s="414"/>
      <c r="M189" s="414"/>
      <c r="N189" s="414"/>
      <c r="O189" s="414"/>
      <c r="P189" s="414"/>
      <c r="Q189" s="414"/>
      <c r="R189" s="414"/>
    </row>
    <row r="190" spans="1:58">
      <c r="A190" s="414"/>
      <c r="B190" s="414"/>
      <c r="C190" s="414"/>
      <c r="D190" s="414"/>
      <c r="E190" s="414"/>
      <c r="F190" s="414"/>
      <c r="G190" s="414"/>
      <c r="H190" s="414"/>
      <c r="I190" s="414"/>
      <c r="J190" s="414"/>
      <c r="K190" s="414"/>
      <c r="L190" s="414"/>
      <c r="M190" s="414"/>
      <c r="N190" s="414"/>
      <c r="O190" s="414"/>
      <c r="P190" s="414"/>
      <c r="Q190" s="414"/>
      <c r="R190" s="414"/>
    </row>
    <row r="191" spans="1:58">
      <c r="A191" s="414"/>
      <c r="B191" s="414"/>
      <c r="C191" s="414"/>
      <c r="D191" s="414"/>
      <c r="E191" s="414"/>
      <c r="F191" s="414"/>
      <c r="G191" s="414"/>
      <c r="H191" s="414"/>
      <c r="I191" s="414"/>
      <c r="J191" s="414"/>
      <c r="K191" s="414"/>
      <c r="L191" s="414"/>
      <c r="M191" s="414"/>
      <c r="N191" s="414"/>
      <c r="O191" s="414"/>
      <c r="P191" s="414"/>
      <c r="Q191" s="414"/>
      <c r="R191" s="414"/>
    </row>
    <row r="192" spans="1:58">
      <c r="A192" s="414"/>
      <c r="B192" s="414"/>
      <c r="C192" s="414"/>
      <c r="D192" s="414"/>
      <c r="E192" s="414"/>
      <c r="F192" s="414"/>
      <c r="G192" s="414"/>
      <c r="H192" s="414"/>
      <c r="I192" s="414"/>
      <c r="J192" s="414"/>
      <c r="K192" s="414"/>
      <c r="L192" s="414"/>
      <c r="M192" s="414"/>
      <c r="N192" s="414"/>
      <c r="O192" s="414"/>
      <c r="P192" s="414"/>
      <c r="Q192" s="414"/>
      <c r="R192" s="414"/>
    </row>
    <row r="193" spans="1:18">
      <c r="A193" s="414"/>
      <c r="B193" s="414"/>
      <c r="C193" s="414"/>
      <c r="D193" s="414"/>
      <c r="E193" s="414"/>
      <c r="F193" s="414"/>
      <c r="G193" s="414"/>
      <c r="H193" s="414"/>
      <c r="I193" s="414"/>
      <c r="J193" s="414"/>
      <c r="K193" s="414"/>
      <c r="L193" s="414"/>
      <c r="M193" s="414"/>
      <c r="N193" s="414"/>
      <c r="O193" s="414"/>
      <c r="P193" s="414"/>
      <c r="Q193" s="414"/>
      <c r="R193" s="414"/>
    </row>
    <row r="194" spans="1:18">
      <c r="A194" s="414"/>
      <c r="B194" s="414"/>
      <c r="C194" s="414"/>
      <c r="D194" s="414"/>
      <c r="E194" s="414"/>
      <c r="F194" s="414"/>
      <c r="G194" s="414"/>
      <c r="H194" s="414"/>
      <c r="I194" s="414"/>
      <c r="J194" s="414"/>
      <c r="K194" s="414"/>
      <c r="L194" s="414"/>
      <c r="M194" s="414"/>
      <c r="N194" s="414"/>
      <c r="O194" s="414"/>
      <c r="P194" s="414"/>
      <c r="Q194" s="414"/>
      <c r="R194" s="414"/>
    </row>
    <row r="195" spans="1:18">
      <c r="A195" s="414"/>
      <c r="B195" s="414"/>
      <c r="C195" s="414"/>
      <c r="D195" s="414"/>
      <c r="E195" s="414"/>
      <c r="F195" s="414"/>
      <c r="G195" s="414"/>
      <c r="H195" s="414"/>
      <c r="I195" s="414"/>
      <c r="J195" s="414"/>
      <c r="K195" s="414"/>
      <c r="L195" s="414"/>
      <c r="M195" s="414"/>
      <c r="N195" s="414"/>
      <c r="O195" s="414"/>
      <c r="P195" s="414"/>
      <c r="Q195" s="414"/>
      <c r="R195" s="414"/>
    </row>
    <row r="196" spans="1:18">
      <c r="A196" s="414"/>
      <c r="B196" s="414"/>
      <c r="C196" s="414"/>
      <c r="D196" s="414"/>
      <c r="E196" s="414"/>
      <c r="F196" s="414"/>
      <c r="G196" s="414"/>
      <c r="H196" s="414"/>
      <c r="I196" s="414"/>
      <c r="J196" s="414"/>
      <c r="K196" s="414"/>
      <c r="L196" s="414"/>
      <c r="M196" s="414"/>
      <c r="N196" s="414"/>
      <c r="O196" s="414"/>
      <c r="P196" s="414"/>
      <c r="Q196" s="414"/>
      <c r="R196" s="414"/>
    </row>
    <row r="197" spans="1:18">
      <c r="A197" s="414"/>
      <c r="B197" s="414"/>
      <c r="C197" s="414"/>
      <c r="D197" s="414"/>
      <c r="E197" s="414"/>
      <c r="F197" s="414"/>
      <c r="G197" s="414"/>
      <c r="H197" s="414"/>
      <c r="I197" s="414"/>
      <c r="J197" s="414"/>
      <c r="K197" s="414"/>
      <c r="L197" s="414"/>
      <c r="M197" s="414"/>
      <c r="N197" s="414"/>
      <c r="O197" s="414"/>
      <c r="P197" s="414"/>
      <c r="Q197" s="414"/>
      <c r="R197" s="414"/>
    </row>
    <row r="198" spans="1:18">
      <c r="A198" s="414"/>
      <c r="B198" s="414"/>
      <c r="C198" s="414"/>
      <c r="D198" s="414"/>
      <c r="E198" s="414"/>
      <c r="F198" s="414"/>
      <c r="G198" s="414"/>
      <c r="H198" s="414"/>
      <c r="I198" s="414"/>
      <c r="J198" s="414"/>
      <c r="K198" s="414"/>
      <c r="L198" s="414"/>
      <c r="M198" s="414"/>
      <c r="N198" s="414"/>
      <c r="O198" s="414"/>
      <c r="P198" s="414"/>
      <c r="Q198" s="414"/>
      <c r="R198" s="414"/>
    </row>
    <row r="199" spans="1:18">
      <c r="A199" s="414"/>
      <c r="B199" s="414"/>
      <c r="C199" s="414"/>
      <c r="D199" s="414"/>
      <c r="E199" s="414"/>
      <c r="F199" s="414"/>
      <c r="G199" s="414"/>
      <c r="H199" s="414"/>
      <c r="I199" s="414"/>
      <c r="J199" s="414"/>
      <c r="K199" s="414"/>
      <c r="L199" s="414"/>
      <c r="M199" s="414"/>
      <c r="N199" s="414"/>
      <c r="O199" s="414"/>
      <c r="P199" s="414"/>
      <c r="Q199" s="414"/>
      <c r="R199" s="414"/>
    </row>
  </sheetData>
  <pageMargins left="0.70866141732283472" right="0.70866141732283472" top="0.74803149606299213" bottom="0.74803149606299213" header="0.31496062992125984" footer="0.31496062992125984"/>
  <pageSetup paperSize="9" scale="52" orientation="landscape" r:id="rId1"/>
  <headerFooter>
    <oddFooter>&amp;R&amp;8&amp;F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view="pageBreakPreview" zoomScale="85" zoomScaleNormal="100" zoomScaleSheetLayoutView="85" workbookViewId="0">
      <selection activeCell="O24" sqref="O24"/>
    </sheetView>
  </sheetViews>
  <sheetFormatPr defaultRowHeight="12.75"/>
  <cols>
    <col min="1" max="1" width="16.42578125" customWidth="1"/>
    <col min="2" max="2" width="31.7109375" customWidth="1"/>
    <col min="4" max="20" width="12.7109375" customWidth="1"/>
  </cols>
  <sheetData>
    <row r="1" spans="1:20" ht="20.25">
      <c r="A1" s="80" t="s">
        <v>564</v>
      </c>
      <c r="B1" s="2"/>
      <c r="C1" s="2"/>
      <c r="D1" s="61"/>
      <c r="E1" s="62"/>
      <c r="F1" s="61"/>
      <c r="G1" s="61"/>
    </row>
    <row r="2" spans="1:20" ht="15.75">
      <c r="A2" s="536" t="str">
        <f>Cover!G8</f>
        <v xml:space="preserve">REFURBISHMENT OF COTTAGE </v>
      </c>
      <c r="B2" s="536"/>
      <c r="C2" s="536"/>
      <c r="D2" s="61"/>
      <c r="E2" s="62"/>
      <c r="F2" s="61"/>
      <c r="G2" s="61"/>
    </row>
    <row r="3" spans="1:20" ht="15.75">
      <c r="A3" s="63" t="str">
        <f>Cover!G10</f>
        <v>OLD FOLD FARM, CARLTON ( nr HEMSLEY)</v>
      </c>
      <c r="B3" s="64"/>
      <c r="C3" s="64"/>
      <c r="D3" s="61"/>
      <c r="E3" s="62"/>
      <c r="F3" s="61"/>
      <c r="G3" s="61"/>
    </row>
    <row r="5" spans="1:20" ht="35.25" customHeight="1">
      <c r="A5" s="309" t="s">
        <v>218</v>
      </c>
      <c r="B5" s="309" t="s">
        <v>219</v>
      </c>
      <c r="C5" s="310"/>
      <c r="D5" s="554" t="s">
        <v>251</v>
      </c>
      <c r="E5" s="555"/>
      <c r="F5" s="555"/>
      <c r="G5" s="555"/>
      <c r="H5" s="556"/>
      <c r="I5" s="559" t="s">
        <v>253</v>
      </c>
      <c r="J5" s="560"/>
      <c r="K5" s="560"/>
      <c r="L5" s="560"/>
      <c r="M5" s="560"/>
      <c r="N5" s="560"/>
      <c r="O5" s="560"/>
      <c r="P5" s="560"/>
      <c r="Q5" s="560"/>
      <c r="R5" s="561"/>
      <c r="S5" s="557" t="s">
        <v>258</v>
      </c>
      <c r="T5" s="558"/>
    </row>
    <row r="6" spans="1:20" ht="76.5" customHeight="1">
      <c r="A6" s="311"/>
      <c r="B6" s="311"/>
      <c r="C6" s="311"/>
      <c r="D6" s="316" t="s">
        <v>270</v>
      </c>
      <c r="E6" s="316" t="s">
        <v>252</v>
      </c>
      <c r="F6" s="316" t="s">
        <v>268</v>
      </c>
      <c r="G6" s="316" t="s">
        <v>263</v>
      </c>
      <c r="H6" s="316" t="s">
        <v>261</v>
      </c>
      <c r="I6" s="317" t="s">
        <v>254</v>
      </c>
      <c r="J6" s="317" t="s">
        <v>256</v>
      </c>
      <c r="K6" s="317" t="s">
        <v>255</v>
      </c>
      <c r="L6" s="317" t="s">
        <v>262</v>
      </c>
      <c r="M6" s="317" t="s">
        <v>264</v>
      </c>
      <c r="N6" s="317" t="s">
        <v>267</v>
      </c>
      <c r="O6" s="317" t="s">
        <v>265</v>
      </c>
      <c r="P6" s="317" t="s">
        <v>266</v>
      </c>
      <c r="Q6" s="317" t="s">
        <v>257</v>
      </c>
      <c r="R6" s="317" t="s">
        <v>338</v>
      </c>
      <c r="S6" s="317" t="s">
        <v>259</v>
      </c>
      <c r="T6" s="317" t="s">
        <v>260</v>
      </c>
    </row>
    <row r="7" spans="1:20">
      <c r="A7" s="402" t="s">
        <v>488</v>
      </c>
      <c r="B7" s="402"/>
      <c r="C7" s="312"/>
      <c r="D7" s="402"/>
      <c r="E7" s="402"/>
      <c r="F7" s="311"/>
      <c r="G7" s="402"/>
      <c r="H7" s="313"/>
      <c r="I7" s="311"/>
      <c r="J7" s="311"/>
      <c r="K7" s="317"/>
      <c r="L7" s="311"/>
      <c r="M7" s="311"/>
      <c r="N7" s="311"/>
      <c r="O7" s="311"/>
      <c r="P7" s="311"/>
      <c r="Q7" s="311"/>
      <c r="R7" s="311"/>
      <c r="S7" s="311"/>
      <c r="T7" s="311"/>
    </row>
    <row r="8" spans="1:20">
      <c r="A8" s="314">
        <v>1</v>
      </c>
      <c r="B8" s="314" t="s">
        <v>221</v>
      </c>
      <c r="C8" s="311"/>
      <c r="D8" s="319"/>
      <c r="E8" s="319">
        <v>6</v>
      </c>
      <c r="F8" s="319"/>
      <c r="G8" s="319">
        <v>2</v>
      </c>
      <c r="H8" s="319"/>
      <c r="I8" s="319">
        <v>2</v>
      </c>
      <c r="J8" s="319">
        <v>2</v>
      </c>
      <c r="K8" s="319">
        <v>1</v>
      </c>
      <c r="L8" s="319">
        <v>3</v>
      </c>
      <c r="M8" s="319">
        <v>1</v>
      </c>
      <c r="N8" s="319">
        <v>1</v>
      </c>
      <c r="O8" s="319"/>
      <c r="P8" s="319"/>
      <c r="Q8" s="319"/>
      <c r="R8" s="319"/>
      <c r="S8" s="319"/>
      <c r="T8" s="319"/>
    </row>
    <row r="9" spans="1:20">
      <c r="A9" s="314">
        <v>2</v>
      </c>
      <c r="B9" s="314" t="s">
        <v>376</v>
      </c>
      <c r="C9" s="311"/>
      <c r="D9" s="319"/>
      <c r="E9" s="319">
        <v>4</v>
      </c>
      <c r="F9" s="319"/>
      <c r="G9" s="319"/>
      <c r="H9" s="319"/>
      <c r="I9" s="319">
        <v>1</v>
      </c>
      <c r="J9" s="319">
        <v>2</v>
      </c>
      <c r="K9" s="319"/>
      <c r="L9" s="319">
        <v>2</v>
      </c>
      <c r="M9" s="319"/>
      <c r="N9" s="319"/>
      <c r="O9" s="319"/>
      <c r="P9" s="319"/>
      <c r="Q9" s="319"/>
      <c r="R9" s="319"/>
      <c r="S9" s="319"/>
      <c r="T9" s="319"/>
    </row>
    <row r="10" spans="1:20">
      <c r="A10" s="314">
        <v>3</v>
      </c>
      <c r="B10" s="314" t="s">
        <v>374</v>
      </c>
      <c r="C10" s="311"/>
      <c r="D10" s="319"/>
      <c r="E10" s="319">
        <v>4</v>
      </c>
      <c r="F10" s="319"/>
      <c r="G10" s="319"/>
      <c r="H10" s="319"/>
      <c r="I10" s="319">
        <v>4</v>
      </c>
      <c r="J10" s="319"/>
      <c r="K10" s="319"/>
      <c r="L10" s="319"/>
      <c r="M10" s="319"/>
      <c r="N10" s="319"/>
      <c r="O10" s="319"/>
      <c r="P10" s="319"/>
      <c r="Q10" s="319"/>
      <c r="R10" s="319"/>
      <c r="S10" s="319">
        <v>1</v>
      </c>
      <c r="T10" s="319">
        <v>1</v>
      </c>
    </row>
    <row r="11" spans="1:20">
      <c r="A11" s="314">
        <v>4</v>
      </c>
      <c r="B11" s="314" t="s">
        <v>375</v>
      </c>
      <c r="C11" s="311"/>
      <c r="D11" s="319"/>
      <c r="E11" s="319">
        <v>4</v>
      </c>
      <c r="F11" s="319"/>
      <c r="G11" s="319"/>
      <c r="H11" s="319"/>
      <c r="I11" s="320">
        <v>2</v>
      </c>
      <c r="J11" s="320"/>
      <c r="K11" s="319"/>
      <c r="L11" s="320"/>
      <c r="M11" s="320"/>
      <c r="N11" s="319"/>
      <c r="O11" s="319"/>
      <c r="P11" s="319"/>
      <c r="Q11" s="319"/>
      <c r="R11" s="319"/>
      <c r="S11" s="319"/>
      <c r="T11" s="319"/>
    </row>
    <row r="12" spans="1:20">
      <c r="A12" s="314">
        <v>5</v>
      </c>
      <c r="B12" s="314" t="s">
        <v>489</v>
      </c>
      <c r="C12" s="311"/>
      <c r="D12" s="319">
        <v>1</v>
      </c>
      <c r="E12" s="319"/>
      <c r="F12" s="319"/>
      <c r="G12" s="319"/>
      <c r="H12" s="319"/>
      <c r="I12" s="319"/>
      <c r="J12" s="319"/>
      <c r="K12" s="320"/>
      <c r="L12" s="319"/>
      <c r="M12" s="319"/>
      <c r="N12" s="319"/>
      <c r="O12" s="319"/>
      <c r="P12" s="319"/>
      <c r="Q12" s="319"/>
      <c r="R12" s="319"/>
      <c r="S12" s="319"/>
      <c r="T12" s="319"/>
    </row>
    <row r="13" spans="1:20">
      <c r="A13" s="314"/>
      <c r="B13" s="314"/>
      <c r="C13" s="311"/>
      <c r="D13" s="319"/>
      <c r="E13" s="319"/>
      <c r="F13" s="319"/>
      <c r="G13" s="319"/>
      <c r="H13" s="319"/>
      <c r="I13" s="320"/>
      <c r="J13" s="320"/>
      <c r="K13" s="320"/>
      <c r="L13" s="320"/>
      <c r="M13" s="320"/>
      <c r="N13" s="319"/>
      <c r="O13" s="319"/>
      <c r="P13" s="319"/>
      <c r="Q13" s="319"/>
      <c r="R13" s="319"/>
      <c r="S13" s="319"/>
      <c r="T13" s="319"/>
    </row>
    <row r="14" spans="1:20">
      <c r="A14" s="319">
        <v>6</v>
      </c>
      <c r="B14" s="314" t="s">
        <v>490</v>
      </c>
      <c r="C14" s="311"/>
      <c r="D14" s="319"/>
      <c r="E14" s="319"/>
      <c r="F14" s="319">
        <v>1</v>
      </c>
      <c r="G14" s="319"/>
      <c r="H14" s="319"/>
      <c r="I14" s="319">
        <v>1</v>
      </c>
      <c r="J14" s="319"/>
      <c r="K14" s="320"/>
      <c r="L14" s="319"/>
      <c r="M14" s="319"/>
      <c r="N14" s="319"/>
      <c r="O14" s="319"/>
      <c r="P14" s="319"/>
      <c r="Q14" s="319"/>
      <c r="R14" s="319"/>
      <c r="S14" s="319"/>
      <c r="T14" s="319"/>
    </row>
    <row r="15" spans="1:20">
      <c r="A15" s="319">
        <v>7</v>
      </c>
      <c r="B15" s="314" t="s">
        <v>491</v>
      </c>
      <c r="C15" s="311"/>
      <c r="D15" s="319">
        <v>1</v>
      </c>
      <c r="E15" s="319"/>
      <c r="F15" s="319"/>
      <c r="G15" s="319"/>
      <c r="H15" s="319"/>
      <c r="I15" s="319">
        <v>2</v>
      </c>
      <c r="J15" s="319"/>
      <c r="K15" s="319">
        <v>1</v>
      </c>
      <c r="L15" s="319"/>
      <c r="M15" s="319"/>
      <c r="N15" s="319"/>
      <c r="O15" s="319"/>
      <c r="P15" s="319"/>
      <c r="Q15" s="319"/>
      <c r="R15" s="319"/>
      <c r="S15" s="319"/>
      <c r="T15" s="319"/>
    </row>
    <row r="16" spans="1:20">
      <c r="A16" s="319">
        <v>8</v>
      </c>
      <c r="B16" s="314" t="s">
        <v>223</v>
      </c>
      <c r="C16" s="311"/>
      <c r="D16" s="319">
        <v>1</v>
      </c>
      <c r="E16" s="319"/>
      <c r="F16" s="319"/>
      <c r="G16" s="319"/>
      <c r="H16" s="319"/>
      <c r="I16" s="319">
        <v>2</v>
      </c>
      <c r="J16" s="319"/>
      <c r="K16" s="319">
        <v>1</v>
      </c>
      <c r="L16" s="319"/>
      <c r="M16" s="319"/>
      <c r="N16" s="319"/>
      <c r="O16" s="319"/>
      <c r="P16" s="319"/>
      <c r="Q16" s="319"/>
      <c r="R16" s="319"/>
      <c r="S16" s="319">
        <v>1</v>
      </c>
      <c r="T16" s="319">
        <v>1</v>
      </c>
    </row>
    <row r="17" spans="1:20">
      <c r="A17" s="319">
        <v>9</v>
      </c>
      <c r="B17" s="314" t="s">
        <v>217</v>
      </c>
      <c r="C17" s="311"/>
      <c r="D17" s="319"/>
      <c r="E17" s="319">
        <v>4</v>
      </c>
      <c r="F17" s="319"/>
      <c r="G17" s="319"/>
      <c r="H17" s="319"/>
      <c r="I17" s="319"/>
      <c r="J17" s="319"/>
      <c r="K17" s="319"/>
      <c r="L17" s="319"/>
      <c r="M17" s="319"/>
      <c r="N17" s="319"/>
      <c r="O17" s="319">
        <v>1</v>
      </c>
      <c r="P17" s="319">
        <v>1</v>
      </c>
      <c r="Q17" s="319">
        <v>1</v>
      </c>
      <c r="R17" s="319">
        <v>1</v>
      </c>
      <c r="S17" s="319"/>
      <c r="T17" s="319"/>
    </row>
    <row r="18" spans="1:20">
      <c r="A18" s="319">
        <v>10</v>
      </c>
      <c r="B18" s="314" t="s">
        <v>222</v>
      </c>
      <c r="C18" s="311"/>
      <c r="D18" s="319">
        <v>1</v>
      </c>
      <c r="E18" s="319"/>
      <c r="F18" s="319"/>
      <c r="G18" s="319"/>
      <c r="H18" s="319"/>
      <c r="I18" s="319"/>
      <c r="J18" s="319"/>
      <c r="K18" s="319"/>
      <c r="L18" s="319"/>
      <c r="M18" s="319"/>
      <c r="N18" s="319"/>
      <c r="O18" s="319"/>
      <c r="P18" s="319"/>
      <c r="Q18" s="319"/>
      <c r="R18" s="319"/>
      <c r="S18" s="319"/>
      <c r="T18" s="319"/>
    </row>
    <row r="19" spans="1:20">
      <c r="A19" s="319"/>
      <c r="B19" s="314"/>
      <c r="C19" s="311"/>
      <c r="D19" s="319"/>
      <c r="E19" s="319"/>
      <c r="F19" s="319"/>
      <c r="G19" s="319"/>
      <c r="H19" s="319"/>
      <c r="I19" s="320"/>
      <c r="J19" s="320"/>
      <c r="K19" s="319"/>
      <c r="L19" s="320"/>
      <c r="M19" s="320"/>
      <c r="N19" s="319"/>
      <c r="O19" s="319"/>
      <c r="P19" s="319"/>
      <c r="Q19" s="319"/>
      <c r="R19" s="319"/>
      <c r="S19" s="319"/>
      <c r="T19" s="319"/>
    </row>
    <row r="20" spans="1:20">
      <c r="A20" s="319">
        <v>11</v>
      </c>
      <c r="B20" s="314" t="s">
        <v>492</v>
      </c>
      <c r="C20" s="311"/>
      <c r="D20" s="319"/>
      <c r="E20" s="319"/>
      <c r="F20" s="319"/>
      <c r="G20" s="319"/>
      <c r="H20" s="319"/>
      <c r="I20" s="320"/>
      <c r="J20" s="320"/>
      <c r="K20" s="320"/>
      <c r="L20" s="320"/>
      <c r="M20" s="320"/>
      <c r="N20" s="319"/>
      <c r="O20" s="319"/>
      <c r="P20" s="319"/>
      <c r="Q20" s="319"/>
      <c r="R20" s="319"/>
      <c r="S20" s="319"/>
      <c r="T20" s="319"/>
    </row>
    <row r="21" spans="1:20">
      <c r="A21" s="319">
        <v>12</v>
      </c>
      <c r="B21" s="314" t="s">
        <v>493</v>
      </c>
      <c r="C21" s="311"/>
      <c r="D21" s="319"/>
      <c r="E21" s="319"/>
      <c r="F21" s="319"/>
      <c r="G21" s="319"/>
      <c r="H21" s="319">
        <v>2</v>
      </c>
      <c r="I21" s="320"/>
      <c r="J21" s="320"/>
      <c r="K21" s="320"/>
      <c r="L21" s="320"/>
      <c r="M21" s="320"/>
      <c r="N21" s="319"/>
      <c r="O21" s="319"/>
      <c r="P21" s="319"/>
      <c r="Q21" s="319"/>
      <c r="R21" s="319"/>
      <c r="S21" s="319"/>
      <c r="T21" s="319"/>
    </row>
    <row r="22" spans="1:20">
      <c r="A22" s="315"/>
      <c r="B22" s="314"/>
      <c r="C22" s="311"/>
      <c r="D22" s="319"/>
      <c r="E22" s="319"/>
      <c r="F22" s="319"/>
      <c r="G22" s="319"/>
      <c r="H22" s="319"/>
      <c r="I22" s="320"/>
      <c r="J22" s="320"/>
      <c r="K22" s="320"/>
      <c r="L22" s="320"/>
      <c r="M22" s="320"/>
      <c r="N22" s="319"/>
      <c r="O22" s="319"/>
      <c r="P22" s="319"/>
      <c r="Q22" s="319"/>
      <c r="R22" s="319"/>
      <c r="S22" s="320"/>
      <c r="T22" s="319"/>
    </row>
    <row r="23" spans="1:20">
      <c r="A23" s="315"/>
      <c r="B23" s="314"/>
      <c r="C23" s="311"/>
      <c r="D23" s="319"/>
      <c r="E23" s="319"/>
      <c r="F23" s="319"/>
      <c r="G23" s="319"/>
      <c r="H23" s="319"/>
      <c r="I23" s="320"/>
      <c r="J23" s="320"/>
      <c r="K23" s="320"/>
      <c r="L23" s="323"/>
      <c r="M23" s="323"/>
      <c r="N23" s="319"/>
      <c r="O23" s="319"/>
      <c r="P23" s="319"/>
      <c r="Q23" s="319"/>
      <c r="R23" s="319"/>
      <c r="S23" s="319"/>
      <c r="T23" s="319"/>
    </row>
    <row r="24" spans="1:20">
      <c r="A24" s="324"/>
      <c r="B24" s="325"/>
      <c r="C24" s="318"/>
      <c r="D24" s="321"/>
      <c r="E24" s="321"/>
      <c r="F24" s="321"/>
      <c r="G24" s="321"/>
      <c r="H24" s="321"/>
      <c r="I24" s="326"/>
      <c r="J24" s="326"/>
      <c r="K24" s="326"/>
      <c r="L24" s="327"/>
      <c r="M24" s="327"/>
      <c r="N24" s="321"/>
      <c r="O24" s="321"/>
      <c r="P24" s="321"/>
      <c r="Q24" s="321"/>
      <c r="R24" s="321"/>
      <c r="S24" s="321"/>
      <c r="T24" s="321"/>
    </row>
    <row r="25" spans="1:20">
      <c r="A25" s="329"/>
      <c r="B25" s="330" t="s">
        <v>269</v>
      </c>
      <c r="C25" s="331"/>
      <c r="D25" s="332">
        <f>SUM(D8:D24)</f>
        <v>4</v>
      </c>
      <c r="E25" s="332">
        <f t="shared" ref="E25:T25" si="0">SUM(E8:E24)</f>
        <v>22</v>
      </c>
      <c r="F25" s="332">
        <f t="shared" si="0"/>
        <v>1</v>
      </c>
      <c r="G25" s="332">
        <f t="shared" si="0"/>
        <v>2</v>
      </c>
      <c r="H25" s="332">
        <f t="shared" si="0"/>
        <v>2</v>
      </c>
      <c r="I25" s="332">
        <f t="shared" si="0"/>
        <v>14</v>
      </c>
      <c r="J25" s="332">
        <f t="shared" si="0"/>
        <v>4</v>
      </c>
      <c r="K25" s="332">
        <f t="shared" si="0"/>
        <v>3</v>
      </c>
      <c r="L25" s="332">
        <f t="shared" si="0"/>
        <v>5</v>
      </c>
      <c r="M25" s="332">
        <f t="shared" si="0"/>
        <v>1</v>
      </c>
      <c r="N25" s="332">
        <f t="shared" si="0"/>
        <v>1</v>
      </c>
      <c r="O25" s="332">
        <f t="shared" si="0"/>
        <v>1</v>
      </c>
      <c r="P25" s="332">
        <f t="shared" si="0"/>
        <v>1</v>
      </c>
      <c r="Q25" s="332">
        <f t="shared" si="0"/>
        <v>1</v>
      </c>
      <c r="R25" s="332">
        <f>SUM(R7:R23)</f>
        <v>1</v>
      </c>
      <c r="S25" s="332">
        <f t="shared" si="0"/>
        <v>2</v>
      </c>
      <c r="T25" s="332">
        <f t="shared" si="0"/>
        <v>2</v>
      </c>
    </row>
    <row r="26" spans="1:20">
      <c r="A26" s="328"/>
      <c r="B26" s="488"/>
      <c r="C26" s="488"/>
      <c r="D26" s="489"/>
      <c r="E26" s="489"/>
      <c r="F26" s="489"/>
      <c r="G26" s="489"/>
      <c r="H26" s="489"/>
      <c r="I26" s="489"/>
      <c r="J26" s="489"/>
      <c r="K26" s="490"/>
      <c r="L26" s="490"/>
      <c r="M26" s="490"/>
      <c r="N26" s="489"/>
      <c r="O26" s="489"/>
      <c r="P26" s="489"/>
      <c r="Q26" s="489"/>
      <c r="R26" s="489"/>
      <c r="S26" s="489"/>
      <c r="T26" s="489"/>
    </row>
    <row r="27" spans="1:20">
      <c r="D27" s="322"/>
      <c r="E27" s="322"/>
      <c r="F27" s="322"/>
      <c r="G27" s="322"/>
      <c r="H27" s="322"/>
      <c r="I27" s="322"/>
      <c r="J27" s="322"/>
      <c r="K27" s="487"/>
      <c r="L27" s="322"/>
      <c r="M27" s="322"/>
      <c r="N27" s="322"/>
      <c r="O27" s="322"/>
      <c r="P27" s="322"/>
      <c r="Q27" s="322"/>
      <c r="R27" s="322"/>
      <c r="S27" s="322"/>
      <c r="T27" s="322"/>
    </row>
  </sheetData>
  <mergeCells count="4">
    <mergeCell ref="A2:C2"/>
    <mergeCell ref="D5:H5"/>
    <mergeCell ref="S5:T5"/>
    <mergeCell ref="I5:R5"/>
  </mergeCells>
  <pageMargins left="0.31496062992125984" right="0.31496062992125984" top="0.35433070866141736" bottom="0.55118110236220474" header="0.31496062992125984" footer="0.31496062992125984"/>
  <pageSetup paperSize="9" scale="52" orientation="landscape" r:id="rId1"/>
  <headerFooter>
    <oddHeader>&amp;R]</oddHeader>
    <oddFooter>&amp;R&amp;F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zoomScaleNormal="100" zoomScaleSheetLayoutView="100" workbookViewId="0">
      <selection activeCell="O24" sqref="O24"/>
    </sheetView>
  </sheetViews>
  <sheetFormatPr defaultColWidth="9.140625" defaultRowHeight="12.75"/>
  <cols>
    <col min="1" max="1" width="6.5703125" style="47" customWidth="1"/>
    <col min="2" max="2" width="9.42578125" style="47" customWidth="1"/>
    <col min="3" max="3" width="82.5703125" style="57" customWidth="1"/>
    <col min="4" max="4" width="12.5703125" style="49" customWidth="1"/>
    <col min="5" max="16384" width="9.140625" style="38"/>
  </cols>
  <sheetData>
    <row r="1" spans="1:4" ht="20.25">
      <c r="A1" s="39" t="s">
        <v>20</v>
      </c>
      <c r="B1" s="39"/>
      <c r="C1" s="40"/>
      <c r="D1" s="41"/>
    </row>
    <row r="2" spans="1:4" ht="20.25">
      <c r="A2" s="58" t="str">
        <f>Cover!G8</f>
        <v xml:space="preserve">REFURBISHMENT OF COTTAGE </v>
      </c>
      <c r="B2" s="39"/>
      <c r="C2" s="40"/>
      <c r="D2" s="41"/>
    </row>
    <row r="3" spans="1:4" ht="20.25">
      <c r="A3" s="99" t="str">
        <f>Cover!G10</f>
        <v>OLD FOLD FARM, CARLTON ( nr HEMSLEY)</v>
      </c>
      <c r="B3" s="100"/>
      <c r="C3" s="101"/>
      <c r="D3" s="102"/>
    </row>
    <row r="4" spans="1:4" ht="20.25">
      <c r="A4" s="39"/>
      <c r="B4" s="39"/>
      <c r="C4" s="42"/>
      <c r="D4" s="41"/>
    </row>
    <row r="5" spans="1:4">
      <c r="A5" s="250">
        <v>1.1000000000000001</v>
      </c>
      <c r="B5" s="252"/>
      <c r="C5" s="238" t="s">
        <v>541</v>
      </c>
      <c r="D5" s="251"/>
    </row>
    <row r="6" spans="1:4">
      <c r="A6" s="59"/>
      <c r="B6" s="88" t="s">
        <v>190</v>
      </c>
      <c r="C6" s="257" t="s">
        <v>351</v>
      </c>
      <c r="D6" s="86"/>
    </row>
    <row r="7" spans="1:4">
      <c r="A7" s="59"/>
      <c r="B7" s="85" t="s">
        <v>21</v>
      </c>
      <c r="C7" s="257" t="s">
        <v>542</v>
      </c>
      <c r="D7" s="86"/>
    </row>
    <row r="8" spans="1:4">
      <c r="A8" s="59"/>
      <c r="B8" s="85" t="s">
        <v>23</v>
      </c>
      <c r="C8" s="257" t="s">
        <v>355</v>
      </c>
      <c r="D8" s="86"/>
    </row>
    <row r="9" spans="1:4">
      <c r="A9" s="59"/>
      <c r="B9" s="85" t="s">
        <v>22</v>
      </c>
      <c r="C9" s="257" t="s">
        <v>352</v>
      </c>
      <c r="D9" s="86"/>
    </row>
    <row r="10" spans="1:4">
      <c r="A10" s="59"/>
      <c r="B10" s="85" t="s">
        <v>26</v>
      </c>
      <c r="C10" s="257" t="s">
        <v>354</v>
      </c>
      <c r="D10" s="86"/>
    </row>
    <row r="11" spans="1:4">
      <c r="A11" s="59"/>
      <c r="B11" s="85" t="s">
        <v>24</v>
      </c>
      <c r="C11" s="87" t="s">
        <v>353</v>
      </c>
      <c r="D11" s="86"/>
    </row>
    <row r="12" spans="1:4">
      <c r="A12" s="59"/>
      <c r="B12" s="88"/>
      <c r="C12" s="89"/>
      <c r="D12" s="86"/>
    </row>
    <row r="13" spans="1:4">
      <c r="A13" s="235">
        <v>1.2</v>
      </c>
      <c r="B13" s="236"/>
      <c r="C13" s="237" t="s">
        <v>543</v>
      </c>
      <c r="D13" s="234"/>
    </row>
    <row r="14" spans="1:4">
      <c r="A14" s="59"/>
      <c r="B14" s="88" t="s">
        <v>190</v>
      </c>
      <c r="C14" s="257" t="s">
        <v>356</v>
      </c>
      <c r="D14" s="86"/>
    </row>
    <row r="15" spans="1:4">
      <c r="A15" s="59"/>
      <c r="B15" s="88" t="s">
        <v>21</v>
      </c>
      <c r="C15" s="257" t="s">
        <v>357</v>
      </c>
      <c r="D15" s="86"/>
    </row>
    <row r="16" spans="1:4">
      <c r="A16" s="59"/>
      <c r="B16" s="88" t="s">
        <v>23</v>
      </c>
      <c r="C16" s="257" t="s">
        <v>544</v>
      </c>
      <c r="D16" s="86"/>
    </row>
    <row r="17" spans="1:4">
      <c r="A17" s="59"/>
      <c r="B17" s="88" t="s">
        <v>24</v>
      </c>
      <c r="C17" s="87" t="s">
        <v>358</v>
      </c>
      <c r="D17" s="86"/>
    </row>
    <row r="18" spans="1:4">
      <c r="A18" s="59"/>
      <c r="B18" s="88"/>
      <c r="C18" s="90"/>
      <c r="D18" s="86"/>
    </row>
    <row r="19" spans="1:4">
      <c r="A19" s="235">
        <v>1.3</v>
      </c>
      <c r="B19" s="236"/>
      <c r="C19" s="237" t="s">
        <v>25</v>
      </c>
      <c r="D19" s="234"/>
    </row>
    <row r="20" spans="1:4">
      <c r="A20" s="59"/>
      <c r="B20" s="88" t="s">
        <v>190</v>
      </c>
      <c r="C20" s="257" t="s">
        <v>356</v>
      </c>
      <c r="D20" s="381"/>
    </row>
    <row r="21" spans="1:4">
      <c r="A21" s="59"/>
      <c r="B21" s="88" t="s">
        <v>21</v>
      </c>
      <c r="C21" s="257" t="s">
        <v>357</v>
      </c>
      <c r="D21" s="381"/>
    </row>
    <row r="22" spans="1:4">
      <c r="A22" s="59"/>
      <c r="B22" s="88" t="s">
        <v>23</v>
      </c>
      <c r="C22" s="257" t="s">
        <v>544</v>
      </c>
      <c r="D22" s="381"/>
    </row>
    <row r="23" spans="1:4">
      <c r="A23" s="59"/>
      <c r="B23" s="88" t="s">
        <v>24</v>
      </c>
      <c r="C23" s="87" t="s">
        <v>358</v>
      </c>
      <c r="D23" s="381"/>
    </row>
    <row r="24" spans="1:4">
      <c r="A24" s="531"/>
      <c r="B24" s="532"/>
      <c r="C24" s="533"/>
      <c r="D24" s="534"/>
    </row>
  </sheetData>
  <hyperlinks>
    <hyperlink ref="C17" r:id="rId1" display="JohnHayward@mwhl.com"/>
    <hyperlink ref="C11" r:id="rId2"/>
    <hyperlink ref="C23" r:id="rId3"/>
  </hyperlinks>
  <pageMargins left="0.19685039370078741" right="0.19685039370078741" top="0.35433070866141736" bottom="0.55118110236220474" header="0.31496062992125984" footer="0.31496062992125984"/>
  <pageSetup paperSize="9" scale="92" fitToHeight="0" orientation="portrait" useFirstPageNumber="1" r:id="rId4"/>
  <headerFooter alignWithMargins="0">
    <oddFooter>&amp;L&amp;8
&amp;R&amp;8&amp;F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8"/>
  <sheetViews>
    <sheetView topLeftCell="A55" zoomScaleNormal="100" zoomScaleSheetLayoutView="100" workbookViewId="0">
      <selection activeCell="C25" sqref="C25"/>
    </sheetView>
  </sheetViews>
  <sheetFormatPr defaultColWidth="9.140625" defaultRowHeight="12.75"/>
  <cols>
    <col min="1" max="1" width="6.5703125" style="401" customWidth="1"/>
    <col min="2" max="2" width="16.140625" style="401" customWidth="1"/>
    <col min="3" max="3" width="82.5703125" style="172" customWidth="1"/>
    <col min="4" max="4" width="12.5703125" style="49" customWidth="1"/>
    <col min="5" max="16384" width="9.140625" style="38"/>
  </cols>
  <sheetData>
    <row r="1" spans="1:5" s="256" customFormat="1" ht="20.25">
      <c r="A1" s="39" t="s">
        <v>359</v>
      </c>
      <c r="B1" s="39"/>
      <c r="C1" s="40"/>
      <c r="D1" s="41"/>
      <c r="E1" s="38"/>
    </row>
    <row r="2" spans="1:5" s="256" customFormat="1" ht="18" customHeight="1">
      <c r="A2" s="58" t="str">
        <f>Cover!G8</f>
        <v xml:space="preserve">REFURBISHMENT OF COTTAGE </v>
      </c>
      <c r="B2" s="39"/>
      <c r="C2" s="40"/>
      <c r="D2" s="41"/>
      <c r="E2" s="38"/>
    </row>
    <row r="3" spans="1:5" s="256" customFormat="1" ht="19.5" customHeight="1">
      <c r="A3" s="99" t="str">
        <f>Cover!G10</f>
        <v>OLD FOLD FARM, CARLTON ( nr HEMSLEY)</v>
      </c>
      <c r="B3" s="100"/>
      <c r="C3" s="101"/>
      <c r="D3" s="102"/>
      <c r="E3" s="38"/>
    </row>
    <row r="4" spans="1:5" s="256" customFormat="1" ht="16.5" customHeight="1">
      <c r="A4" s="39"/>
      <c r="B4" s="39"/>
      <c r="C4" s="42"/>
      <c r="D4" s="41"/>
      <c r="E4" s="38"/>
    </row>
    <row r="5" spans="1:5" s="256" customFormat="1" ht="18.75" customHeight="1">
      <c r="A5" s="91" t="s">
        <v>0</v>
      </c>
      <c r="B5" s="92"/>
      <c r="C5" s="93" t="s">
        <v>1</v>
      </c>
      <c r="D5" s="94" t="s">
        <v>4</v>
      </c>
      <c r="E5" s="38"/>
    </row>
    <row r="6" spans="1:5" s="256" customFormat="1" ht="17.25" customHeight="1">
      <c r="A6" s="235">
        <v>2.1</v>
      </c>
      <c r="B6" s="236"/>
      <c r="C6" s="238" t="s">
        <v>207</v>
      </c>
      <c r="D6" s="234"/>
      <c r="E6" s="38"/>
    </row>
    <row r="7" spans="1:5" s="256" customFormat="1">
      <c r="A7" s="59">
        <v>1</v>
      </c>
      <c r="B7" s="88" t="s">
        <v>208</v>
      </c>
      <c r="C7" s="110" t="str">
        <f>'[1]2 PCI '!C7</f>
        <v>Refer to Section 1 Project Directory</v>
      </c>
      <c r="D7" s="86"/>
      <c r="E7" s="38"/>
    </row>
    <row r="8" spans="1:5" s="256" customFormat="1">
      <c r="A8" s="59">
        <v>2</v>
      </c>
      <c r="B8" s="88" t="s">
        <v>15</v>
      </c>
      <c r="C8" s="60" t="s">
        <v>545</v>
      </c>
      <c r="D8" s="86"/>
      <c r="E8" s="38"/>
    </row>
    <row r="9" spans="1:5" s="256" customFormat="1">
      <c r="A9" s="59">
        <v>3</v>
      </c>
      <c r="B9" s="88" t="s">
        <v>16</v>
      </c>
      <c r="C9" s="173" t="s">
        <v>546</v>
      </c>
      <c r="D9" s="86"/>
      <c r="E9" s="38"/>
    </row>
    <row r="10" spans="1:5" s="256" customFormat="1" ht="15" customHeight="1">
      <c r="A10" s="59">
        <v>4</v>
      </c>
      <c r="B10" s="171" t="s">
        <v>213</v>
      </c>
      <c r="C10" s="260" t="s">
        <v>547</v>
      </c>
      <c r="D10" s="86"/>
      <c r="E10" s="38"/>
    </row>
    <row r="11" spans="1:5" s="256" customFormat="1" ht="14.25" customHeight="1">
      <c r="A11" s="59">
        <v>5</v>
      </c>
      <c r="B11" s="88" t="s">
        <v>17</v>
      </c>
      <c r="C11" s="175" t="s">
        <v>548</v>
      </c>
      <c r="D11" s="86"/>
      <c r="E11" s="38"/>
    </row>
    <row r="12" spans="1:5" s="256" customFormat="1" ht="14.25" customHeight="1">
      <c r="A12" s="59">
        <v>6</v>
      </c>
      <c r="B12" s="88" t="s">
        <v>18</v>
      </c>
      <c r="C12" s="175" t="s">
        <v>549</v>
      </c>
      <c r="D12" s="86"/>
      <c r="E12" s="38"/>
    </row>
    <row r="13" spans="1:5" s="256" customFormat="1">
      <c r="A13" s="59">
        <v>7</v>
      </c>
      <c r="B13" s="107" t="s">
        <v>19</v>
      </c>
      <c r="C13" s="174" t="s">
        <v>550</v>
      </c>
      <c r="D13" s="86"/>
      <c r="E13" s="38"/>
    </row>
    <row r="14" spans="1:5" s="256" customFormat="1">
      <c r="A14" s="59">
        <v>8</v>
      </c>
      <c r="B14" s="107" t="s">
        <v>29</v>
      </c>
      <c r="C14" s="174" t="s">
        <v>551</v>
      </c>
      <c r="D14" s="86"/>
      <c r="E14" s="38"/>
    </row>
    <row r="15" spans="1:5" s="256" customFormat="1">
      <c r="A15" s="59"/>
      <c r="B15" s="88"/>
      <c r="C15" s="60"/>
      <c r="D15" s="86"/>
      <c r="E15" s="38"/>
    </row>
    <row r="16" spans="1:5" s="256" customFormat="1">
      <c r="A16" s="235">
        <v>2.2000000000000002</v>
      </c>
      <c r="B16" s="233"/>
      <c r="C16" s="262" t="s">
        <v>60</v>
      </c>
      <c r="D16" s="234"/>
      <c r="E16" s="38"/>
    </row>
    <row r="17" spans="1:5" s="256" customFormat="1" ht="38.25">
      <c r="A17" s="59">
        <v>1</v>
      </c>
      <c r="B17" s="88" t="s">
        <v>212</v>
      </c>
      <c r="C17" s="60" t="s">
        <v>552</v>
      </c>
      <c r="D17" s="86"/>
      <c r="E17" s="38"/>
    </row>
    <row r="18" spans="1:5" s="256" customFormat="1" ht="22.5">
      <c r="A18" s="50">
        <v>2</v>
      </c>
      <c r="B18" s="112" t="s">
        <v>40</v>
      </c>
      <c r="C18" s="447" t="s">
        <v>589</v>
      </c>
      <c r="D18" s="258"/>
      <c r="E18" s="38"/>
    </row>
    <row r="19" spans="1:5" s="256" customFormat="1">
      <c r="A19" s="50">
        <v>3</v>
      </c>
      <c r="B19" s="95" t="s">
        <v>41</v>
      </c>
      <c r="C19" s="447" t="s">
        <v>42</v>
      </c>
      <c r="D19" s="258"/>
      <c r="E19" s="38"/>
    </row>
    <row r="20" spans="1:5" s="256" customFormat="1" ht="25.5">
      <c r="A20" s="50">
        <v>4</v>
      </c>
      <c r="B20" s="95" t="s">
        <v>43</v>
      </c>
      <c r="C20" s="447" t="s">
        <v>311</v>
      </c>
      <c r="D20" s="258"/>
      <c r="E20" s="38"/>
    </row>
    <row r="21" spans="1:5" s="256" customFormat="1" ht="27.75" customHeight="1">
      <c r="A21" s="50">
        <v>5</v>
      </c>
      <c r="B21" s="95" t="s">
        <v>44</v>
      </c>
      <c r="C21" s="447" t="s">
        <v>312</v>
      </c>
      <c r="D21" s="258"/>
      <c r="E21" s="38"/>
    </row>
    <row r="22" spans="1:5" s="256" customFormat="1">
      <c r="A22" s="50"/>
      <c r="B22" s="95"/>
      <c r="C22" s="447" t="s">
        <v>45</v>
      </c>
      <c r="D22" s="258"/>
      <c r="E22" s="38"/>
    </row>
    <row r="23" spans="1:5" s="256" customFormat="1" ht="25.5">
      <c r="A23" s="50">
        <v>6</v>
      </c>
      <c r="B23" s="95" t="s">
        <v>46</v>
      </c>
      <c r="C23" s="447" t="s">
        <v>47</v>
      </c>
      <c r="D23" s="258"/>
      <c r="E23" s="38"/>
    </row>
    <row r="24" spans="1:5" s="256" customFormat="1" ht="25.5">
      <c r="A24" s="50">
        <v>7</v>
      </c>
      <c r="B24" s="112" t="s">
        <v>565</v>
      </c>
      <c r="C24" s="447" t="s">
        <v>590</v>
      </c>
      <c r="D24" s="258"/>
      <c r="E24" s="38"/>
    </row>
    <row r="25" spans="1:5" s="256" customFormat="1" ht="38.25">
      <c r="A25" s="50">
        <v>8</v>
      </c>
      <c r="B25" s="112" t="s">
        <v>48</v>
      </c>
      <c r="C25" s="113" t="s">
        <v>49</v>
      </c>
      <c r="D25" s="258"/>
      <c r="E25" s="38"/>
    </row>
    <row r="26" spans="1:5" s="256" customFormat="1" ht="51">
      <c r="A26" s="50"/>
      <c r="B26" s="112"/>
      <c r="C26" s="113" t="s">
        <v>553</v>
      </c>
      <c r="D26" s="258"/>
      <c r="E26" s="38"/>
    </row>
    <row r="27" spans="1:5" s="256" customFormat="1">
      <c r="A27" s="50"/>
      <c r="B27" s="112"/>
      <c r="C27" s="114" t="s">
        <v>50</v>
      </c>
      <c r="D27" s="258"/>
      <c r="E27" s="38"/>
    </row>
    <row r="28" spans="1:5" s="256" customFormat="1" ht="25.5">
      <c r="A28" s="50"/>
      <c r="B28" s="112"/>
      <c r="C28" s="113" t="s">
        <v>51</v>
      </c>
      <c r="D28" s="258"/>
      <c r="E28" s="38"/>
    </row>
    <row r="29" spans="1:5" s="256" customFormat="1" ht="27" customHeight="1">
      <c r="A29" s="50"/>
      <c r="B29" s="112"/>
      <c r="C29" s="186" t="s">
        <v>309</v>
      </c>
      <c r="D29" s="258"/>
      <c r="E29" s="38"/>
    </row>
    <row r="30" spans="1:5" s="256" customFormat="1" ht="27.75" customHeight="1">
      <c r="A30" s="50"/>
      <c r="B30" s="112"/>
      <c r="C30" s="186" t="s">
        <v>5</v>
      </c>
      <c r="D30" s="258"/>
      <c r="E30" s="38"/>
    </row>
    <row r="31" spans="1:5" s="256" customFormat="1" ht="27" customHeight="1">
      <c r="A31" s="50"/>
      <c r="B31" s="112"/>
      <c r="C31" s="186" t="s">
        <v>6</v>
      </c>
      <c r="D31" s="258"/>
      <c r="E31" s="38"/>
    </row>
    <row r="32" spans="1:5" s="256" customFormat="1" ht="41.25" customHeight="1">
      <c r="A32" s="50"/>
      <c r="B32" s="112"/>
      <c r="C32" s="447" t="s">
        <v>554</v>
      </c>
      <c r="D32" s="258"/>
      <c r="E32" s="38"/>
    </row>
    <row r="33" spans="1:5" s="256" customFormat="1" ht="39.75" customHeight="1">
      <c r="A33" s="50"/>
      <c r="B33" s="112"/>
      <c r="C33" s="186" t="s">
        <v>310</v>
      </c>
      <c r="D33" s="258"/>
      <c r="E33" s="38"/>
    </row>
    <row r="34" spans="1:5" s="256" customFormat="1" ht="15" customHeight="1">
      <c r="A34" s="50"/>
      <c r="B34" s="112"/>
      <c r="C34" s="186" t="s">
        <v>7</v>
      </c>
      <c r="D34" s="258"/>
      <c r="E34" s="38"/>
    </row>
    <row r="35" spans="1:5" s="256" customFormat="1" ht="25.5">
      <c r="A35" s="50">
        <v>9</v>
      </c>
      <c r="B35" s="112" t="s">
        <v>52</v>
      </c>
      <c r="C35" s="109" t="s">
        <v>555</v>
      </c>
      <c r="D35" s="258"/>
      <c r="E35" s="38"/>
    </row>
    <row r="36" spans="1:5" s="256" customFormat="1" ht="25.5">
      <c r="A36" s="50">
        <v>10</v>
      </c>
      <c r="B36" s="112" t="s">
        <v>54</v>
      </c>
      <c r="C36" s="108" t="s">
        <v>53</v>
      </c>
      <c r="D36" s="258"/>
      <c r="E36" s="38"/>
    </row>
    <row r="37" spans="1:5" s="256" customFormat="1" ht="15" customHeight="1">
      <c r="A37" s="50">
        <v>11</v>
      </c>
      <c r="B37" s="112" t="s">
        <v>55</v>
      </c>
      <c r="C37" s="114" t="s">
        <v>56</v>
      </c>
      <c r="D37" s="258"/>
      <c r="E37" s="38"/>
    </row>
    <row r="38" spans="1:5" s="256" customFormat="1" ht="42.75" customHeight="1">
      <c r="A38" s="50">
        <v>12</v>
      </c>
      <c r="B38" s="112" t="s">
        <v>57</v>
      </c>
      <c r="C38" s="113" t="s">
        <v>58</v>
      </c>
      <c r="D38" s="258"/>
      <c r="E38" s="38"/>
    </row>
    <row r="39" spans="1:5" s="256" customFormat="1" ht="42" customHeight="1">
      <c r="A39" s="50">
        <v>13</v>
      </c>
      <c r="B39" s="112" t="s">
        <v>59</v>
      </c>
      <c r="C39" s="113" t="s">
        <v>591</v>
      </c>
      <c r="D39" s="258"/>
      <c r="E39" s="38"/>
    </row>
    <row r="40" spans="1:5" s="256" customFormat="1" ht="40.5" customHeight="1">
      <c r="A40" s="50"/>
      <c r="B40" s="112"/>
      <c r="C40" s="116" t="s">
        <v>97</v>
      </c>
      <c r="D40" s="258"/>
      <c r="E40" s="38"/>
    </row>
    <row r="41" spans="1:5" s="256" customFormat="1" ht="30.75" customHeight="1">
      <c r="A41" s="50">
        <v>14</v>
      </c>
      <c r="B41" s="112" t="s">
        <v>184</v>
      </c>
      <c r="C41" s="116" t="s">
        <v>592</v>
      </c>
      <c r="D41" s="258"/>
      <c r="E41" s="38"/>
    </row>
    <row r="42" spans="1:5" s="256" customFormat="1" ht="41.25" customHeight="1">
      <c r="A42" s="50">
        <v>15</v>
      </c>
      <c r="B42" s="112" t="s">
        <v>61</v>
      </c>
      <c r="C42" s="113" t="s">
        <v>204</v>
      </c>
      <c r="D42" s="259"/>
      <c r="E42" s="38"/>
    </row>
    <row r="43" spans="1:5" s="256" customFormat="1" ht="51">
      <c r="A43" s="50">
        <v>16</v>
      </c>
      <c r="B43" s="112" t="s">
        <v>62</v>
      </c>
      <c r="C43" s="113" t="s">
        <v>63</v>
      </c>
      <c r="D43" s="258"/>
      <c r="E43" s="38"/>
    </row>
    <row r="44" spans="1:5" s="256" customFormat="1">
      <c r="A44" s="50"/>
      <c r="B44" s="112"/>
      <c r="C44" s="113"/>
      <c r="D44" s="258"/>
      <c r="E44" s="38"/>
    </row>
    <row r="45" spans="1:5" s="256" customFormat="1">
      <c r="A45" s="235">
        <v>2.2999999999999998</v>
      </c>
      <c r="B45" s="239"/>
      <c r="C45" s="240" t="s">
        <v>64</v>
      </c>
      <c r="D45" s="263"/>
      <c r="E45" s="38"/>
    </row>
    <row r="46" spans="1:5" s="256" customFormat="1" ht="25.5">
      <c r="A46" s="50">
        <v>1</v>
      </c>
      <c r="B46" s="112" t="s">
        <v>66</v>
      </c>
      <c r="C46" s="113" t="s">
        <v>65</v>
      </c>
      <c r="D46" s="258"/>
      <c r="E46" s="38"/>
    </row>
    <row r="47" spans="1:5" s="256" customFormat="1" ht="28.5" customHeight="1">
      <c r="A47" s="50"/>
      <c r="B47" s="112"/>
      <c r="C47" s="113" t="s">
        <v>67</v>
      </c>
      <c r="D47" s="259"/>
      <c r="E47" s="38"/>
    </row>
    <row r="48" spans="1:5" s="256" customFormat="1" ht="26.25" customHeight="1">
      <c r="A48" s="50">
        <v>2</v>
      </c>
      <c r="B48" s="112" t="s">
        <v>68</v>
      </c>
      <c r="C48" s="113" t="s">
        <v>69</v>
      </c>
      <c r="D48" s="258"/>
      <c r="E48" s="38"/>
    </row>
    <row r="49" spans="1:6" s="256" customFormat="1" ht="16.5" customHeight="1">
      <c r="A49" s="50"/>
      <c r="B49" s="112"/>
      <c r="C49" s="114"/>
      <c r="D49" s="258"/>
      <c r="E49" s="38"/>
    </row>
    <row r="50" spans="1:6" s="256" customFormat="1" ht="14.25" customHeight="1">
      <c r="A50" s="235">
        <v>2.4</v>
      </c>
      <c r="B50" s="239"/>
      <c r="C50" s="241" t="s">
        <v>187</v>
      </c>
      <c r="D50" s="263"/>
      <c r="E50" s="38"/>
    </row>
    <row r="51" spans="1:6" s="256" customFormat="1" ht="26.25" customHeight="1">
      <c r="A51" s="50">
        <v>1</v>
      </c>
      <c r="B51" s="112" t="s">
        <v>70</v>
      </c>
      <c r="C51" s="261" t="s">
        <v>191</v>
      </c>
      <c r="D51" s="258"/>
      <c r="E51" s="38"/>
    </row>
    <row r="52" spans="1:6" s="256" customFormat="1" ht="17.25" customHeight="1">
      <c r="A52" s="50">
        <v>2</v>
      </c>
      <c r="B52" s="112" t="s">
        <v>71</v>
      </c>
      <c r="C52" s="261" t="s">
        <v>192</v>
      </c>
      <c r="D52" s="258"/>
      <c r="E52" s="38"/>
    </row>
    <row r="53" spans="1:6" s="256" customFormat="1" ht="40.5" customHeight="1">
      <c r="A53" s="50">
        <v>3</v>
      </c>
      <c r="B53" s="112" t="s">
        <v>72</v>
      </c>
      <c r="C53" s="261" t="s">
        <v>556</v>
      </c>
      <c r="D53" s="258"/>
      <c r="E53" s="38"/>
    </row>
    <row r="54" spans="1:6" s="256" customFormat="1" ht="28.5" customHeight="1">
      <c r="A54" s="50">
        <v>4</v>
      </c>
      <c r="B54" s="112" t="s">
        <v>73</v>
      </c>
      <c r="C54" s="261" t="s">
        <v>557</v>
      </c>
      <c r="D54" s="258"/>
      <c r="E54" s="38"/>
    </row>
    <row r="55" spans="1:6" s="256" customFormat="1" ht="26.25" customHeight="1">
      <c r="A55" s="50"/>
      <c r="B55" s="112"/>
      <c r="C55" s="261" t="s">
        <v>558</v>
      </c>
      <c r="D55" s="258"/>
      <c r="E55" s="38"/>
    </row>
    <row r="56" spans="1:6" s="256" customFormat="1" ht="16.5" customHeight="1">
      <c r="A56" s="50"/>
      <c r="B56" s="112"/>
      <c r="C56" s="261"/>
      <c r="D56" s="258"/>
      <c r="E56" s="38"/>
    </row>
    <row r="57" spans="1:6" s="256" customFormat="1" ht="16.5" customHeight="1">
      <c r="A57" s="235">
        <v>2.5</v>
      </c>
      <c r="B57" s="239"/>
      <c r="C57" s="242" t="s">
        <v>74</v>
      </c>
      <c r="D57" s="263"/>
      <c r="E57" s="38"/>
    </row>
    <row r="58" spans="1:6" s="256" customFormat="1" ht="25.5">
      <c r="A58" s="50">
        <v>1</v>
      </c>
      <c r="B58" s="112" t="s">
        <v>10</v>
      </c>
      <c r="C58" s="113" t="s">
        <v>75</v>
      </c>
      <c r="D58" s="258"/>
      <c r="E58" s="38"/>
      <c r="F58"/>
    </row>
    <row r="59" spans="1:6" s="256" customFormat="1" ht="28.5" customHeight="1">
      <c r="A59" s="50"/>
      <c r="B59" s="112"/>
      <c r="C59" s="113" t="s">
        <v>76</v>
      </c>
      <c r="D59" s="258"/>
      <c r="E59" s="38"/>
      <c r="F59"/>
    </row>
    <row r="60" spans="1:6" s="256" customFormat="1" ht="27.75" customHeight="1">
      <c r="A60" s="50"/>
      <c r="B60" s="112"/>
      <c r="C60" s="447" t="s">
        <v>11</v>
      </c>
      <c r="D60" s="258"/>
      <c r="E60" s="38"/>
      <c r="F60" s="111"/>
    </row>
    <row r="61" spans="1:6" s="256" customFormat="1" ht="45.75" customHeight="1">
      <c r="A61" s="50"/>
      <c r="B61" s="112"/>
      <c r="C61" s="447" t="s">
        <v>12</v>
      </c>
      <c r="D61" s="258"/>
      <c r="E61" s="38"/>
      <c r="F61" s="111"/>
    </row>
    <row r="62" spans="1:6" s="256" customFormat="1" ht="29.25" customHeight="1">
      <c r="A62" s="50"/>
      <c r="B62" s="112"/>
      <c r="C62" s="186" t="s">
        <v>13</v>
      </c>
      <c r="D62" s="258"/>
      <c r="E62" s="38"/>
      <c r="F62" s="111"/>
    </row>
    <row r="63" spans="1:6" s="256" customFormat="1" ht="54" customHeight="1">
      <c r="A63" s="50"/>
      <c r="B63" s="112"/>
      <c r="C63" s="186" t="s">
        <v>313</v>
      </c>
      <c r="D63" s="258"/>
      <c r="E63" s="38"/>
      <c r="F63" s="111"/>
    </row>
    <row r="64" spans="1:6" s="256" customFormat="1" ht="28.5" customHeight="1">
      <c r="A64" s="50"/>
      <c r="B64" s="112"/>
      <c r="C64" s="60" t="s">
        <v>314</v>
      </c>
      <c r="D64" s="258"/>
      <c r="E64" s="38"/>
      <c r="F64" s="111"/>
    </row>
    <row r="65" spans="1:6" s="256" customFormat="1" ht="25.5">
      <c r="A65" s="50">
        <v>2</v>
      </c>
      <c r="B65" s="112" t="s">
        <v>77</v>
      </c>
      <c r="C65" s="113" t="s">
        <v>78</v>
      </c>
      <c r="D65" s="258"/>
      <c r="E65" s="38"/>
      <c r="F65" s="111"/>
    </row>
    <row r="66" spans="1:6" s="256" customFormat="1" ht="38.25">
      <c r="A66" s="50">
        <v>3</v>
      </c>
      <c r="B66" s="112" t="s">
        <v>79</v>
      </c>
      <c r="C66" s="117" t="s">
        <v>80</v>
      </c>
      <c r="D66" s="258"/>
      <c r="E66" s="38"/>
      <c r="F66" s="111"/>
    </row>
    <row r="67" spans="1:6" s="256" customFormat="1">
      <c r="A67" s="50"/>
      <c r="B67" s="112"/>
      <c r="C67" s="118" t="s">
        <v>81</v>
      </c>
      <c r="D67" s="258"/>
      <c r="E67" s="38"/>
      <c r="F67" s="111"/>
    </row>
    <row r="68" spans="1:6" s="256" customFormat="1" ht="76.5">
      <c r="A68" s="50"/>
      <c r="B68" s="112" t="s">
        <v>28</v>
      </c>
      <c r="C68" s="109" t="s">
        <v>593</v>
      </c>
      <c r="D68" s="258"/>
      <c r="E68" s="38"/>
      <c r="F68" s="111"/>
    </row>
    <row r="69" spans="1:6" s="256" customFormat="1" ht="38.25" customHeight="1">
      <c r="A69" s="50">
        <v>4</v>
      </c>
      <c r="B69" s="112"/>
      <c r="C69" s="121" t="s">
        <v>594</v>
      </c>
      <c r="D69" s="258"/>
      <c r="E69" s="38"/>
      <c r="F69" s="111"/>
    </row>
    <row r="70" spans="1:6" s="256" customFormat="1" ht="51">
      <c r="A70" s="50">
        <v>5</v>
      </c>
      <c r="B70" s="112" t="s">
        <v>211</v>
      </c>
      <c r="C70" s="60" t="s">
        <v>559</v>
      </c>
      <c r="D70" s="258"/>
      <c r="E70" s="38"/>
      <c r="F70" s="111"/>
    </row>
    <row r="71" spans="1:6" s="256" customFormat="1" ht="42.75" customHeight="1">
      <c r="A71" s="50">
        <v>6</v>
      </c>
      <c r="B71" s="112" t="s">
        <v>120</v>
      </c>
      <c r="C71" s="60" t="s">
        <v>566</v>
      </c>
      <c r="D71" s="259"/>
      <c r="E71" s="38"/>
      <c r="F71" s="111"/>
    </row>
    <row r="72" spans="1:6" s="256" customFormat="1" ht="25.5">
      <c r="A72" s="50">
        <v>7</v>
      </c>
      <c r="B72" s="112" t="s">
        <v>122</v>
      </c>
      <c r="C72" s="43" t="s">
        <v>315</v>
      </c>
      <c r="D72" s="258"/>
      <c r="E72" s="38"/>
      <c r="F72" s="111"/>
    </row>
    <row r="73" spans="1:6" s="256" customFormat="1" ht="26.25" customHeight="1">
      <c r="A73" s="50">
        <v>8</v>
      </c>
      <c r="B73" s="112" t="s">
        <v>121</v>
      </c>
      <c r="C73" s="60" t="s">
        <v>560</v>
      </c>
      <c r="D73" s="259"/>
      <c r="E73" s="38"/>
      <c r="F73" s="111"/>
    </row>
    <row r="74" spans="1:6" s="256" customFormat="1" ht="38.25">
      <c r="A74" s="50">
        <v>9</v>
      </c>
      <c r="B74" s="112" t="s">
        <v>209</v>
      </c>
      <c r="C74" s="121" t="s">
        <v>210</v>
      </c>
      <c r="D74" s="258"/>
      <c r="E74" s="38"/>
      <c r="F74"/>
    </row>
    <row r="75" spans="1:6" s="256" customFormat="1" ht="40.5" customHeight="1">
      <c r="A75" s="50">
        <v>10</v>
      </c>
      <c r="B75" s="112" t="s">
        <v>154</v>
      </c>
      <c r="C75" s="176" t="s">
        <v>206</v>
      </c>
      <c r="D75" s="258"/>
      <c r="E75" s="38"/>
    </row>
    <row r="76" spans="1:6" s="256" customFormat="1" ht="25.5">
      <c r="A76" s="50">
        <v>11</v>
      </c>
      <c r="B76" s="112" t="s">
        <v>183</v>
      </c>
      <c r="C76" s="447" t="s">
        <v>316</v>
      </c>
      <c r="D76" s="258"/>
      <c r="E76" s="38"/>
    </row>
    <row r="77" spans="1:6" s="256" customFormat="1" ht="15" customHeight="1">
      <c r="A77" s="50">
        <v>12</v>
      </c>
      <c r="B77" s="112" t="s">
        <v>82</v>
      </c>
      <c r="C77" s="119" t="s">
        <v>84</v>
      </c>
      <c r="D77" s="258"/>
      <c r="E77" s="38"/>
    </row>
    <row r="78" spans="1:6" s="256" customFormat="1">
      <c r="A78" s="50"/>
      <c r="B78" s="112"/>
      <c r="C78" s="113" t="s">
        <v>85</v>
      </c>
      <c r="D78" s="258"/>
      <c r="E78" s="38"/>
    </row>
    <row r="79" spans="1:6" s="256" customFormat="1" ht="30" customHeight="1">
      <c r="A79" s="50"/>
      <c r="B79" s="112"/>
      <c r="C79" s="113" t="s">
        <v>83</v>
      </c>
      <c r="D79" s="258"/>
      <c r="E79" s="38"/>
    </row>
    <row r="80" spans="1:6" s="256" customFormat="1" ht="27" customHeight="1">
      <c r="A80" s="50">
        <v>13</v>
      </c>
      <c r="B80" s="112" t="s">
        <v>188</v>
      </c>
      <c r="C80" s="447" t="s">
        <v>561</v>
      </c>
      <c r="D80" s="258"/>
      <c r="E80" s="38"/>
    </row>
    <row r="81" spans="1:9" s="256" customFormat="1" ht="27" customHeight="1">
      <c r="A81" s="50">
        <v>14</v>
      </c>
      <c r="B81" s="112" t="s">
        <v>189</v>
      </c>
      <c r="C81" s="447" t="s">
        <v>319</v>
      </c>
      <c r="D81" s="259"/>
      <c r="E81" s="38"/>
      <c r="F81"/>
    </row>
    <row r="82" spans="1:9" s="256" customFormat="1" ht="25.5">
      <c r="A82" s="50">
        <v>15</v>
      </c>
      <c r="B82" s="112" t="s">
        <v>123</v>
      </c>
      <c r="C82" s="117" t="s">
        <v>595</v>
      </c>
      <c r="D82" s="123"/>
      <c r="E82" s="38"/>
      <c r="F82"/>
    </row>
    <row r="83" spans="1:9" s="256" customFormat="1" ht="25.5">
      <c r="A83" s="50"/>
      <c r="B83" s="112"/>
      <c r="C83" s="118" t="s">
        <v>124</v>
      </c>
      <c r="D83" s="124"/>
      <c r="E83" s="38"/>
      <c r="F83"/>
    </row>
    <row r="84" spans="1:9" s="256" customFormat="1" ht="25.5">
      <c r="A84" s="50">
        <v>16</v>
      </c>
      <c r="B84" s="112" t="s">
        <v>125</v>
      </c>
      <c r="C84" s="113" t="s">
        <v>126</v>
      </c>
      <c r="D84" s="123"/>
      <c r="E84" s="38"/>
      <c r="F84" s="111"/>
    </row>
    <row r="85" spans="1:9" s="256" customFormat="1" ht="25.5">
      <c r="A85" s="50"/>
      <c r="B85" s="112"/>
      <c r="C85" s="113" t="s">
        <v>317</v>
      </c>
      <c r="D85" s="123"/>
      <c r="E85" s="38"/>
      <c r="F85" s="111"/>
    </row>
    <row r="86" spans="1:9" s="256" customFormat="1">
      <c r="A86" s="50">
        <v>17</v>
      </c>
      <c r="B86" s="112" t="s">
        <v>193</v>
      </c>
      <c r="C86" s="113" t="s">
        <v>127</v>
      </c>
      <c r="D86" s="123"/>
      <c r="E86" s="38"/>
      <c r="F86"/>
    </row>
    <row r="87" spans="1:9" s="256" customFormat="1" ht="25.5">
      <c r="A87" s="50"/>
      <c r="B87" s="112"/>
      <c r="C87" s="119" t="s">
        <v>128</v>
      </c>
      <c r="D87" s="123"/>
      <c r="E87" s="38"/>
      <c r="F87" s="111"/>
    </row>
    <row r="88" spans="1:9" s="256" customFormat="1" ht="25.5">
      <c r="A88" s="50"/>
      <c r="B88" s="112"/>
      <c r="C88" s="60" t="s">
        <v>214</v>
      </c>
      <c r="D88" s="123"/>
      <c r="E88" s="38"/>
      <c r="F88" s="111"/>
      <c r="G88"/>
      <c r="H88"/>
      <c r="I88"/>
    </row>
    <row r="89" spans="1:9" s="256" customFormat="1">
      <c r="A89" s="50">
        <v>18</v>
      </c>
      <c r="B89" s="112" t="s">
        <v>129</v>
      </c>
      <c r="C89" s="113" t="s">
        <v>130</v>
      </c>
      <c r="D89" s="123"/>
      <c r="E89" s="38"/>
      <c r="F89"/>
      <c r="G89" s="111"/>
      <c r="H89" s="111"/>
      <c r="I89"/>
    </row>
    <row r="90" spans="1:9" s="256" customFormat="1" ht="25.5">
      <c r="A90" s="50">
        <v>19</v>
      </c>
      <c r="B90" s="112" t="s">
        <v>131</v>
      </c>
      <c r="C90" s="121" t="s">
        <v>320</v>
      </c>
      <c r="D90" s="403"/>
      <c r="E90" s="38"/>
      <c r="F90"/>
      <c r="G90"/>
      <c r="H90" s="111"/>
      <c r="I90" s="111"/>
    </row>
    <row r="91" spans="1:9" s="256" customFormat="1">
      <c r="A91" s="50"/>
      <c r="B91" s="112"/>
      <c r="C91" s="120" t="s">
        <v>596</v>
      </c>
      <c r="D91" s="403"/>
      <c r="E91" s="38"/>
      <c r="F91"/>
      <c r="G91"/>
      <c r="H91"/>
      <c r="I91"/>
    </row>
    <row r="92" spans="1:9" s="256" customFormat="1">
      <c r="A92" s="50"/>
      <c r="B92" s="112"/>
      <c r="C92" s="45" t="s">
        <v>321</v>
      </c>
      <c r="D92" s="403"/>
      <c r="E92" s="38"/>
      <c r="F92"/>
      <c r="G92"/>
      <c r="H92"/>
      <c r="I92"/>
    </row>
    <row r="93" spans="1:9" s="256" customFormat="1">
      <c r="A93" s="50"/>
      <c r="B93" s="112"/>
      <c r="C93" s="45" t="s">
        <v>322</v>
      </c>
      <c r="D93" s="403"/>
      <c r="E93" s="38"/>
      <c r="F93"/>
      <c r="G93"/>
      <c r="H93"/>
      <c r="I93"/>
    </row>
    <row r="94" spans="1:9" s="256" customFormat="1" ht="18" customHeight="1">
      <c r="A94" s="50"/>
      <c r="B94" s="112"/>
      <c r="C94" s="45" t="s">
        <v>323</v>
      </c>
      <c r="D94" s="403"/>
      <c r="E94" s="38"/>
      <c r="F94"/>
      <c r="G94"/>
      <c r="H94"/>
      <c r="I94"/>
    </row>
    <row r="95" spans="1:9" s="256" customFormat="1">
      <c r="A95" s="50"/>
      <c r="B95" s="112"/>
      <c r="C95" s="45" t="s">
        <v>324</v>
      </c>
      <c r="D95" s="403"/>
      <c r="E95" s="38"/>
      <c r="F95"/>
      <c r="G95"/>
      <c r="H95"/>
      <c r="I95"/>
    </row>
    <row r="96" spans="1:9" s="256" customFormat="1" ht="15.75" customHeight="1">
      <c r="A96" s="50">
        <v>20</v>
      </c>
      <c r="B96" s="112" t="s">
        <v>132</v>
      </c>
      <c r="C96" s="113" t="s">
        <v>318</v>
      </c>
      <c r="D96" s="123"/>
      <c r="E96" s="38"/>
      <c r="F96"/>
      <c r="G96"/>
      <c r="H96"/>
      <c r="I96"/>
    </row>
    <row r="97" spans="1:9" s="256" customFormat="1" ht="64.5" customHeight="1">
      <c r="A97" s="50">
        <v>21</v>
      </c>
      <c r="B97" s="112" t="s">
        <v>86</v>
      </c>
      <c r="C97" s="113" t="s">
        <v>87</v>
      </c>
      <c r="D97" s="258"/>
      <c r="E97" s="38"/>
      <c r="F97"/>
      <c r="G97"/>
      <c r="H97"/>
      <c r="I97"/>
    </row>
    <row r="98" spans="1:9" s="256" customFormat="1" ht="25.5" customHeight="1">
      <c r="A98" s="50">
        <v>22</v>
      </c>
      <c r="B98" s="112" t="s">
        <v>88</v>
      </c>
      <c r="C98" s="113" t="s">
        <v>89</v>
      </c>
      <c r="D98" s="258"/>
      <c r="E98" s="38"/>
      <c r="F98"/>
      <c r="G98"/>
      <c r="H98"/>
      <c r="I98"/>
    </row>
    <row r="99" spans="1:9" s="256" customFormat="1" ht="15" customHeight="1">
      <c r="A99" s="50"/>
      <c r="B99" s="112"/>
      <c r="C99" s="113"/>
      <c r="D99" s="258"/>
      <c r="E99" s="38"/>
      <c r="F99"/>
      <c r="G99"/>
      <c r="H99"/>
      <c r="I99"/>
    </row>
    <row r="100" spans="1:9" s="256" customFormat="1" ht="25.5" customHeight="1">
      <c r="A100" s="235">
        <v>2.6</v>
      </c>
      <c r="B100" s="239"/>
      <c r="C100" s="243" t="s">
        <v>133</v>
      </c>
      <c r="D100" s="263"/>
      <c r="E100" s="38"/>
      <c r="F100"/>
      <c r="G100"/>
      <c r="H100"/>
      <c r="I100"/>
    </row>
    <row r="101" spans="1:9" s="256" customFormat="1" ht="28.5" customHeight="1">
      <c r="A101" s="59">
        <v>1</v>
      </c>
      <c r="B101" s="112" t="s">
        <v>134</v>
      </c>
      <c r="C101" s="447" t="s">
        <v>14</v>
      </c>
      <c r="D101" s="259"/>
      <c r="E101" s="38"/>
      <c r="F101"/>
      <c r="G101"/>
      <c r="H101"/>
      <c r="I101"/>
    </row>
    <row r="102" spans="1:9" s="256" customFormat="1" ht="15.75" customHeight="1">
      <c r="A102" s="115"/>
      <c r="B102" s="112"/>
      <c r="C102" s="447" t="s">
        <v>8</v>
      </c>
      <c r="D102" s="259"/>
      <c r="E102" s="38"/>
      <c r="F102"/>
      <c r="G102"/>
      <c r="H102"/>
      <c r="I102"/>
    </row>
    <row r="103" spans="1:9" s="256" customFormat="1" ht="25.5">
      <c r="A103" s="50"/>
      <c r="B103" s="112"/>
      <c r="C103" s="118" t="s">
        <v>135</v>
      </c>
      <c r="D103" s="123"/>
      <c r="E103" s="38"/>
      <c r="F103"/>
      <c r="G103"/>
      <c r="H103"/>
      <c r="I103"/>
    </row>
    <row r="104" spans="1:9" s="256" customFormat="1" ht="38.25">
      <c r="A104" s="50"/>
      <c r="B104" s="112"/>
      <c r="C104" s="118" t="s">
        <v>136</v>
      </c>
      <c r="D104" s="124"/>
      <c r="E104" s="38"/>
      <c r="F104"/>
      <c r="G104"/>
      <c r="H104"/>
      <c r="I104"/>
    </row>
    <row r="105" spans="1:9" s="256" customFormat="1">
      <c r="A105" s="50"/>
      <c r="B105" s="112"/>
      <c r="C105" s="118" t="s">
        <v>137</v>
      </c>
      <c r="D105" s="124"/>
      <c r="E105" s="38"/>
      <c r="F105"/>
      <c r="G105"/>
      <c r="H105"/>
      <c r="I105"/>
    </row>
    <row r="106" spans="1:9" s="256" customFormat="1">
      <c r="A106" s="50"/>
      <c r="B106" s="112"/>
      <c r="C106" s="118" t="s">
        <v>138</v>
      </c>
      <c r="D106" s="123"/>
      <c r="E106" s="38"/>
      <c r="F106"/>
      <c r="G106"/>
      <c r="H106"/>
      <c r="I106"/>
    </row>
    <row r="107" spans="1:9" s="256" customFormat="1" ht="25.5">
      <c r="A107" s="50"/>
      <c r="B107" s="112"/>
      <c r="C107" s="118" t="s">
        <v>139</v>
      </c>
      <c r="D107" s="123"/>
      <c r="E107" s="38"/>
      <c r="F107"/>
      <c r="G107"/>
      <c r="H107"/>
      <c r="I107"/>
    </row>
    <row r="108" spans="1:9" s="256" customFormat="1">
      <c r="A108" s="50"/>
      <c r="B108" s="112"/>
      <c r="C108" s="118" t="s">
        <v>140</v>
      </c>
      <c r="D108" s="124"/>
      <c r="E108" s="38"/>
      <c r="F108"/>
      <c r="G108"/>
      <c r="H108"/>
      <c r="I108"/>
    </row>
    <row r="109" spans="1:9" s="256" customFormat="1">
      <c r="A109" s="50"/>
      <c r="B109" s="112"/>
      <c r="C109" s="118" t="s">
        <v>141</v>
      </c>
      <c r="D109" s="123"/>
      <c r="E109" s="38"/>
      <c r="F109"/>
      <c r="G109"/>
      <c r="H109"/>
      <c r="I109"/>
    </row>
    <row r="110" spans="1:9" s="256" customFormat="1">
      <c r="A110" s="50"/>
      <c r="B110" s="112"/>
      <c r="C110" s="118" t="s">
        <v>142</v>
      </c>
      <c r="D110" s="258"/>
      <c r="E110" s="38"/>
      <c r="F110"/>
      <c r="G110"/>
      <c r="H110"/>
      <c r="I110"/>
    </row>
    <row r="111" spans="1:9" s="256" customFormat="1">
      <c r="A111" s="50"/>
      <c r="B111" s="112"/>
      <c r="C111" s="118" t="s">
        <v>143</v>
      </c>
      <c r="D111" s="258"/>
      <c r="E111" s="38"/>
      <c r="F111"/>
      <c r="G111"/>
      <c r="H111"/>
      <c r="I111"/>
    </row>
    <row r="112" spans="1:9" s="256" customFormat="1">
      <c r="A112" s="50"/>
      <c r="B112" s="112"/>
      <c r="C112" s="118" t="s">
        <v>144</v>
      </c>
      <c r="D112" s="258"/>
      <c r="E112" s="38"/>
      <c r="F112"/>
      <c r="G112"/>
      <c r="H112"/>
      <c r="I112"/>
    </row>
    <row r="113" spans="1:6" s="256" customFormat="1" ht="25.5">
      <c r="A113" s="50"/>
      <c r="B113" s="112"/>
      <c r="C113" s="118" t="s">
        <v>145</v>
      </c>
      <c r="D113" s="258"/>
      <c r="E113" s="38"/>
    </row>
    <row r="114" spans="1:6" s="256" customFormat="1" ht="25.5">
      <c r="A114" s="50"/>
      <c r="B114" s="112"/>
      <c r="C114" s="118" t="s">
        <v>146</v>
      </c>
      <c r="D114" s="258"/>
      <c r="E114" s="38"/>
      <c r="F114"/>
    </row>
    <row r="115" spans="1:6" s="256" customFormat="1" ht="25.5">
      <c r="A115" s="50"/>
      <c r="B115" s="112"/>
      <c r="C115" s="113" t="s">
        <v>147</v>
      </c>
      <c r="D115" s="258"/>
      <c r="E115" s="38"/>
      <c r="F115" s="111"/>
    </row>
    <row r="116" spans="1:6" s="256" customFormat="1" ht="25.5">
      <c r="A116" s="50">
        <v>2</v>
      </c>
      <c r="B116" s="112" t="s">
        <v>150</v>
      </c>
      <c r="C116" s="118" t="s">
        <v>148</v>
      </c>
      <c r="D116" s="123"/>
      <c r="E116" s="38"/>
      <c r="F116" s="111"/>
    </row>
    <row r="117" spans="1:6" s="256" customFormat="1" ht="25.5">
      <c r="A117" s="50"/>
      <c r="B117" s="112"/>
      <c r="C117" s="113" t="s">
        <v>149</v>
      </c>
      <c r="D117" s="123"/>
      <c r="E117" s="38"/>
      <c r="F117" s="111"/>
    </row>
    <row r="118" spans="1:6" s="256" customFormat="1" ht="42" customHeight="1">
      <c r="A118" s="50">
        <v>3</v>
      </c>
      <c r="B118" s="112" t="s">
        <v>151</v>
      </c>
      <c r="C118" s="447" t="s">
        <v>325</v>
      </c>
      <c r="D118" s="123"/>
      <c r="E118" s="38"/>
      <c r="F118"/>
    </row>
    <row r="119" spans="1:6" s="256" customFormat="1">
      <c r="A119" s="50">
        <v>4</v>
      </c>
      <c r="B119" s="112" t="s">
        <v>152</v>
      </c>
      <c r="C119" s="113" t="s">
        <v>326</v>
      </c>
      <c r="D119" s="259"/>
      <c r="E119" s="38"/>
      <c r="F119"/>
    </row>
    <row r="120" spans="1:6" s="256" customFormat="1" ht="51.75" customHeight="1">
      <c r="A120" s="50">
        <v>5</v>
      </c>
      <c r="B120" s="112" t="s">
        <v>194</v>
      </c>
      <c r="C120" s="447" t="s">
        <v>327</v>
      </c>
      <c r="D120" s="403"/>
      <c r="E120" s="38"/>
      <c r="F120"/>
    </row>
    <row r="121" spans="1:6" s="256" customFormat="1" ht="67.5" customHeight="1">
      <c r="A121" s="50">
        <v>6</v>
      </c>
      <c r="B121" s="112" t="s">
        <v>186</v>
      </c>
      <c r="C121" s="447" t="s">
        <v>328</v>
      </c>
      <c r="D121" s="403"/>
      <c r="E121" s="38"/>
      <c r="F121"/>
    </row>
    <row r="122" spans="1:6" s="256" customFormat="1" ht="25.5">
      <c r="A122" s="50">
        <v>7</v>
      </c>
      <c r="B122" s="112" t="s">
        <v>153</v>
      </c>
      <c r="C122" s="117" t="s">
        <v>329</v>
      </c>
      <c r="D122" s="403"/>
      <c r="E122" s="38"/>
      <c r="F122"/>
    </row>
    <row r="123" spans="1:6" s="256" customFormat="1">
      <c r="A123" s="50"/>
      <c r="B123" s="112"/>
      <c r="C123" s="117" t="s">
        <v>330</v>
      </c>
      <c r="D123" s="403"/>
      <c r="E123" s="38"/>
      <c r="F123"/>
    </row>
    <row r="124" spans="1:6" s="256" customFormat="1" ht="38.25">
      <c r="A124" s="50"/>
      <c r="B124" s="112"/>
      <c r="C124" s="117" t="s">
        <v>331</v>
      </c>
      <c r="D124" s="403"/>
      <c r="E124" s="38"/>
      <c r="F124"/>
    </row>
    <row r="125" spans="1:6" s="256" customFormat="1">
      <c r="A125" s="50"/>
      <c r="B125" s="112"/>
      <c r="C125" s="45" t="s">
        <v>332</v>
      </c>
      <c r="D125" s="403"/>
      <c r="E125" s="38"/>
      <c r="F125"/>
    </row>
    <row r="126" spans="1:6" s="44" customFormat="1">
      <c r="A126" s="50"/>
      <c r="B126" s="112"/>
      <c r="C126" s="45" t="s">
        <v>333</v>
      </c>
      <c r="D126" s="403"/>
      <c r="E126" s="38"/>
    </row>
    <row r="127" spans="1:6" s="44" customFormat="1" ht="18" customHeight="1">
      <c r="A127" s="50"/>
      <c r="B127" s="112"/>
      <c r="C127" s="45" t="s">
        <v>334</v>
      </c>
      <c r="D127" s="403"/>
      <c r="E127" s="38"/>
    </row>
    <row r="128" spans="1:6" s="44" customFormat="1">
      <c r="A128" s="50"/>
      <c r="B128" s="112"/>
      <c r="C128" s="117"/>
      <c r="D128" s="403"/>
      <c r="E128" s="38"/>
    </row>
    <row r="129" spans="1:6" s="44" customFormat="1" ht="15" customHeight="1">
      <c r="A129" s="235">
        <v>2.7</v>
      </c>
      <c r="B129" s="239"/>
      <c r="C129" s="244" t="s">
        <v>156</v>
      </c>
      <c r="D129" s="263"/>
      <c r="E129" s="38"/>
      <c r="F129"/>
    </row>
    <row r="130" spans="1:6" s="44" customFormat="1" ht="25.5" customHeight="1">
      <c r="A130" s="50">
        <v>1</v>
      </c>
      <c r="B130" s="112" t="s">
        <v>154</v>
      </c>
      <c r="C130" s="118" t="s">
        <v>155</v>
      </c>
      <c r="D130" s="123"/>
      <c r="E130" s="38"/>
      <c r="F130"/>
    </row>
    <row r="131" spans="1:6" s="44" customFormat="1" ht="14.25" customHeight="1">
      <c r="A131" s="50"/>
      <c r="B131" s="112"/>
      <c r="C131" s="121"/>
      <c r="D131" s="258"/>
      <c r="E131" s="38"/>
      <c r="F131"/>
    </row>
    <row r="132" spans="1:6" s="44" customFormat="1">
      <c r="A132" s="235">
        <v>2.8</v>
      </c>
      <c r="B132" s="239"/>
      <c r="C132" s="243" t="s">
        <v>90</v>
      </c>
      <c r="D132" s="263"/>
      <c r="E132" s="38"/>
      <c r="F132" s="111"/>
    </row>
    <row r="133" spans="1:6" s="44" customFormat="1" ht="25.5">
      <c r="A133" s="50">
        <v>1</v>
      </c>
      <c r="B133" s="112" t="s">
        <v>91</v>
      </c>
      <c r="C133" s="117" t="s">
        <v>96</v>
      </c>
      <c r="D133" s="123"/>
      <c r="E133" s="38"/>
      <c r="F133" s="111"/>
    </row>
    <row r="134" spans="1:6" s="44" customFormat="1">
      <c r="A134" s="50"/>
      <c r="B134" s="112"/>
      <c r="C134" s="45" t="s">
        <v>92</v>
      </c>
      <c r="D134" s="123"/>
      <c r="E134" s="38"/>
      <c r="F134"/>
    </row>
    <row r="135" spans="1:6" s="44" customFormat="1">
      <c r="A135" s="50"/>
      <c r="B135" s="112"/>
      <c r="C135" s="45" t="s">
        <v>93</v>
      </c>
      <c r="D135" s="123"/>
      <c r="E135" s="38"/>
    </row>
    <row r="136" spans="1:6" s="44" customFormat="1">
      <c r="A136" s="50"/>
      <c r="B136" s="112"/>
      <c r="C136" s="45" t="s">
        <v>94</v>
      </c>
      <c r="D136" s="123"/>
      <c r="E136" s="38"/>
    </row>
    <row r="137" spans="1:6" s="44" customFormat="1">
      <c r="A137" s="50"/>
      <c r="B137" s="112"/>
      <c r="C137" s="120" t="s">
        <v>95</v>
      </c>
      <c r="D137" s="123"/>
      <c r="E137" s="38"/>
    </row>
    <row r="138" spans="1:6" s="44" customFormat="1" ht="25.5">
      <c r="A138" s="50">
        <v>2</v>
      </c>
      <c r="B138" s="112" t="s">
        <v>98</v>
      </c>
      <c r="C138" s="109" t="s">
        <v>99</v>
      </c>
      <c r="D138" s="123"/>
      <c r="E138" s="38"/>
    </row>
    <row r="139" spans="1:6" s="44" customFormat="1">
      <c r="A139" s="50">
        <v>3</v>
      </c>
      <c r="B139" s="112" t="s">
        <v>100</v>
      </c>
      <c r="C139" s="117" t="s">
        <v>102</v>
      </c>
      <c r="D139" s="123"/>
      <c r="E139" s="38"/>
    </row>
    <row r="140" spans="1:6" s="44" customFormat="1" ht="25.5">
      <c r="A140" s="50"/>
      <c r="B140" s="112"/>
      <c r="C140" s="109" t="s">
        <v>101</v>
      </c>
      <c r="D140" s="124"/>
      <c r="E140" s="38"/>
    </row>
    <row r="141" spans="1:6" s="44" customFormat="1" ht="25.5">
      <c r="A141" s="50">
        <v>4</v>
      </c>
      <c r="B141" s="112" t="s">
        <v>103</v>
      </c>
      <c r="C141" s="119" t="s">
        <v>104</v>
      </c>
      <c r="D141" s="123"/>
      <c r="E141" s="38"/>
    </row>
    <row r="142" spans="1:6" s="44" customFormat="1">
      <c r="A142" s="50"/>
      <c r="B142" s="112"/>
      <c r="C142" s="119" t="s">
        <v>216</v>
      </c>
      <c r="D142" s="123"/>
      <c r="E142" s="38"/>
    </row>
    <row r="143" spans="1:6" s="44" customFormat="1">
      <c r="A143" s="50"/>
      <c r="B143" s="112"/>
      <c r="C143" s="120" t="s">
        <v>105</v>
      </c>
      <c r="D143" s="124"/>
      <c r="E143" s="38"/>
    </row>
    <row r="144" spans="1:6" s="44" customFormat="1">
      <c r="A144" s="50"/>
      <c r="B144" s="112"/>
      <c r="C144" s="120" t="s">
        <v>562</v>
      </c>
      <c r="D144" s="124"/>
      <c r="E144" s="38"/>
    </row>
    <row r="145" spans="1:7" s="44" customFormat="1" ht="25.5">
      <c r="A145" s="50"/>
      <c r="B145" s="112"/>
      <c r="C145" s="117" t="s">
        <v>195</v>
      </c>
      <c r="D145" s="124"/>
      <c r="E145" s="38"/>
    </row>
    <row r="146" spans="1:7" s="44" customFormat="1" ht="25.5">
      <c r="A146" s="50"/>
      <c r="B146" s="112"/>
      <c r="C146" s="113" t="s">
        <v>196</v>
      </c>
      <c r="D146" s="124"/>
      <c r="E146" s="38"/>
      <c r="F146"/>
    </row>
    <row r="147" spans="1:7" s="44" customFormat="1" ht="25.5">
      <c r="A147" s="50">
        <v>5</v>
      </c>
      <c r="B147" s="112" t="s">
        <v>106</v>
      </c>
      <c r="C147" s="117" t="s">
        <v>110</v>
      </c>
      <c r="D147" s="123"/>
      <c r="E147" s="38"/>
      <c r="F147" s="111"/>
    </row>
    <row r="148" spans="1:7" s="44" customFormat="1">
      <c r="A148" s="50"/>
      <c r="B148" s="112"/>
      <c r="C148" s="45" t="s">
        <v>107</v>
      </c>
      <c r="D148" s="124"/>
      <c r="E148" s="38"/>
      <c r="F148"/>
    </row>
    <row r="149" spans="1:7" s="44" customFormat="1">
      <c r="A149" s="50"/>
      <c r="B149" s="112"/>
      <c r="C149" s="45" t="s">
        <v>108</v>
      </c>
      <c r="D149" s="124"/>
      <c r="E149" s="38"/>
      <c r="F149"/>
    </row>
    <row r="150" spans="1:7" s="44" customFormat="1" ht="25.5">
      <c r="A150" s="51"/>
      <c r="B150" s="122"/>
      <c r="C150" s="113" t="s">
        <v>109</v>
      </c>
      <c r="D150" s="123"/>
      <c r="E150" s="38"/>
      <c r="F150"/>
    </row>
    <row r="151" spans="1:7" s="44" customFormat="1" ht="40.5" customHeight="1">
      <c r="A151" s="527">
        <v>6</v>
      </c>
      <c r="B151" s="122" t="s">
        <v>111</v>
      </c>
      <c r="C151" s="447" t="s">
        <v>9</v>
      </c>
      <c r="D151" s="123"/>
      <c r="E151" s="38"/>
      <c r="F151" s="405"/>
      <c r="G151" s="406"/>
    </row>
    <row r="152" spans="1:7" s="44" customFormat="1" ht="25.5">
      <c r="A152" s="527">
        <v>7</v>
      </c>
      <c r="B152" s="122" t="s">
        <v>112</v>
      </c>
      <c r="C152" s="113" t="s">
        <v>113</v>
      </c>
      <c r="D152" s="123"/>
      <c r="E152" s="38"/>
      <c r="F152" s="405"/>
      <c r="G152" s="406"/>
    </row>
    <row r="153" spans="1:7" s="44" customFormat="1" ht="38.25">
      <c r="A153" s="527">
        <v>8</v>
      </c>
      <c r="B153" s="122" t="s">
        <v>114</v>
      </c>
      <c r="C153" s="119" t="s">
        <v>197</v>
      </c>
      <c r="D153" s="123"/>
      <c r="E153" s="38"/>
      <c r="F153" s="405"/>
      <c r="G153" s="406"/>
    </row>
    <row r="154" spans="1:7" s="44" customFormat="1" ht="13.5" customHeight="1">
      <c r="A154" s="527"/>
      <c r="B154" s="122"/>
      <c r="C154" s="118" t="s">
        <v>115</v>
      </c>
      <c r="D154" s="123"/>
      <c r="E154" s="38"/>
      <c r="F154"/>
    </row>
    <row r="155" spans="1:7" s="44" customFormat="1" ht="25.5">
      <c r="A155" s="527"/>
      <c r="B155" s="122"/>
      <c r="C155" s="118" t="s">
        <v>116</v>
      </c>
      <c r="D155" s="123"/>
      <c r="E155" s="38"/>
      <c r="F155"/>
    </row>
    <row r="156" spans="1:7" s="44" customFormat="1">
      <c r="A156" s="51"/>
      <c r="B156" s="122"/>
      <c r="C156" s="120" t="s">
        <v>117</v>
      </c>
      <c r="D156" s="123"/>
      <c r="E156" s="38"/>
      <c r="F156"/>
    </row>
    <row r="157" spans="1:7" s="44" customFormat="1">
      <c r="A157" s="51"/>
      <c r="B157" s="122"/>
      <c r="C157" s="120"/>
      <c r="D157" s="124"/>
      <c r="E157" s="38"/>
      <c r="F157"/>
    </row>
    <row r="158" spans="1:7" s="44" customFormat="1">
      <c r="A158" s="245">
        <v>2.9</v>
      </c>
      <c r="B158" s="246"/>
      <c r="C158" s="230" t="s">
        <v>157</v>
      </c>
      <c r="D158" s="247"/>
      <c r="E158" s="38"/>
      <c r="F158"/>
    </row>
    <row r="159" spans="1:7" s="44" customFormat="1" ht="39.75" customHeight="1">
      <c r="A159" s="527">
        <v>1</v>
      </c>
      <c r="B159" s="122" t="s">
        <v>158</v>
      </c>
      <c r="C159" s="113" t="s">
        <v>159</v>
      </c>
      <c r="D159" s="124"/>
      <c r="E159" s="38"/>
      <c r="F159"/>
    </row>
    <row r="160" spans="1:7" s="44" customFormat="1" ht="36" customHeight="1">
      <c r="A160" s="527">
        <v>2</v>
      </c>
      <c r="B160" s="122" t="s">
        <v>160</v>
      </c>
      <c r="C160" s="113" t="s">
        <v>198</v>
      </c>
      <c r="D160" s="124"/>
      <c r="E160" s="38"/>
      <c r="F160"/>
    </row>
    <row r="161" spans="1:6" s="44" customFormat="1" ht="22.5">
      <c r="A161" s="527">
        <v>3</v>
      </c>
      <c r="B161" s="122" t="s">
        <v>161</v>
      </c>
      <c r="C161" s="113" t="s">
        <v>162</v>
      </c>
      <c r="D161" s="124"/>
      <c r="E161" s="38"/>
      <c r="F161"/>
    </row>
    <row r="162" spans="1:6" s="44" customFormat="1">
      <c r="A162" s="527">
        <v>4</v>
      </c>
      <c r="B162" s="122" t="s">
        <v>163</v>
      </c>
      <c r="C162" s="113" t="s">
        <v>164</v>
      </c>
      <c r="D162" s="124"/>
      <c r="E162" s="38"/>
      <c r="F162"/>
    </row>
    <row r="163" spans="1:6" s="44" customFormat="1" ht="38.25">
      <c r="A163" s="527">
        <v>5</v>
      </c>
      <c r="B163" s="122" t="s">
        <v>165</v>
      </c>
      <c r="C163" s="113" t="s">
        <v>180</v>
      </c>
      <c r="D163" s="124"/>
      <c r="E163" s="38"/>
      <c r="F163"/>
    </row>
    <row r="164" spans="1:6" s="44" customFormat="1">
      <c r="A164" s="51"/>
      <c r="B164" s="122"/>
      <c r="C164" s="120"/>
      <c r="D164" s="124"/>
      <c r="E164" s="38"/>
      <c r="F164"/>
    </row>
    <row r="165" spans="1:6" s="44" customFormat="1">
      <c r="A165" s="248">
        <v>2.1</v>
      </c>
      <c r="B165" s="246"/>
      <c r="C165" s="230" t="s">
        <v>181</v>
      </c>
      <c r="D165" s="247"/>
      <c r="E165" s="38"/>
      <c r="F165"/>
    </row>
    <row r="166" spans="1:6" s="44" customFormat="1" ht="25.5">
      <c r="A166" s="527">
        <v>1</v>
      </c>
      <c r="B166" s="122" t="s">
        <v>27</v>
      </c>
      <c r="C166" s="113" t="s">
        <v>166</v>
      </c>
      <c r="D166" s="123"/>
      <c r="E166" s="38"/>
      <c r="F166"/>
    </row>
    <row r="167" spans="1:6" s="44" customFormat="1" ht="25.5">
      <c r="A167" s="527">
        <v>2</v>
      </c>
      <c r="B167" s="122" t="s">
        <v>167</v>
      </c>
      <c r="C167" s="113" t="s">
        <v>168</v>
      </c>
      <c r="D167" s="123"/>
      <c r="E167" s="38"/>
      <c r="F167"/>
    </row>
    <row r="168" spans="1:6" s="44" customFormat="1">
      <c r="A168" s="527"/>
      <c r="B168" s="122"/>
      <c r="C168" s="45" t="s">
        <v>169</v>
      </c>
      <c r="D168" s="123"/>
      <c r="E168" s="38"/>
      <c r="F168"/>
    </row>
    <row r="169" spans="1:6" s="46" customFormat="1" ht="16.5" customHeight="1">
      <c r="A169" s="527"/>
      <c r="B169" s="122"/>
      <c r="C169" s="45" t="s">
        <v>170</v>
      </c>
      <c r="D169" s="123"/>
      <c r="E169" s="38"/>
    </row>
    <row r="170" spans="1:6">
      <c r="A170" s="527"/>
      <c r="B170" s="122"/>
      <c r="C170" s="120" t="s">
        <v>171</v>
      </c>
      <c r="D170" s="123"/>
    </row>
    <row r="171" spans="1:6" ht="22.5">
      <c r="A171" s="527">
        <v>3</v>
      </c>
      <c r="B171" s="122" t="s">
        <v>172</v>
      </c>
      <c r="C171" s="261" t="s">
        <v>202</v>
      </c>
      <c r="D171" s="123"/>
    </row>
    <row r="172" spans="1:6" ht="38.25">
      <c r="A172" s="527">
        <v>4</v>
      </c>
      <c r="B172" s="122" t="s">
        <v>173</v>
      </c>
      <c r="C172" s="113" t="s">
        <v>199</v>
      </c>
      <c r="D172" s="404"/>
    </row>
    <row r="173" spans="1:6">
      <c r="A173" s="527"/>
      <c r="B173" s="122"/>
      <c r="C173" s="407" t="s">
        <v>200</v>
      </c>
      <c r="D173" s="404"/>
    </row>
    <row r="174" spans="1:6" ht="38.25">
      <c r="A174" s="527">
        <v>5</v>
      </c>
      <c r="B174" s="122" t="s">
        <v>182</v>
      </c>
      <c r="C174" s="407" t="s">
        <v>201</v>
      </c>
      <c r="D174" s="404"/>
    </row>
    <row r="175" spans="1:6" ht="39.75" customHeight="1">
      <c r="A175" s="527"/>
      <c r="B175" s="122"/>
      <c r="C175" s="447" t="s">
        <v>185</v>
      </c>
      <c r="D175" s="404"/>
    </row>
    <row r="176" spans="1:6">
      <c r="A176" s="527"/>
      <c r="B176" s="122"/>
      <c r="C176" s="447"/>
      <c r="D176" s="404"/>
    </row>
    <row r="177" spans="1:4">
      <c r="A177" s="248">
        <v>2.11</v>
      </c>
      <c r="B177" s="246"/>
      <c r="C177" s="230" t="s">
        <v>174</v>
      </c>
      <c r="D177" s="249"/>
    </row>
    <row r="178" spans="1:4" ht="15" customHeight="1">
      <c r="A178" s="527">
        <v>1</v>
      </c>
      <c r="B178" s="122" t="s">
        <v>175</v>
      </c>
      <c r="C178" s="114" t="s">
        <v>335</v>
      </c>
      <c r="D178" s="123"/>
    </row>
    <row r="179" spans="1:4" ht="25.5">
      <c r="A179" s="527">
        <v>2</v>
      </c>
      <c r="B179" s="122" t="s">
        <v>118</v>
      </c>
      <c r="C179" s="117" t="s">
        <v>119</v>
      </c>
      <c r="D179" s="124"/>
    </row>
    <row r="180" spans="1:4">
      <c r="A180" s="527"/>
      <c r="B180" s="122"/>
      <c r="C180" s="117" t="s">
        <v>179</v>
      </c>
      <c r="D180" s="124"/>
    </row>
    <row r="181" spans="1:4" ht="30" customHeight="1">
      <c r="A181" s="527">
        <v>3</v>
      </c>
      <c r="B181" s="122" t="s">
        <v>178</v>
      </c>
      <c r="C181" s="447" t="s">
        <v>597</v>
      </c>
      <c r="D181" s="408"/>
    </row>
    <row r="182" spans="1:4" ht="25.5" customHeight="1">
      <c r="A182" s="527">
        <v>4</v>
      </c>
      <c r="B182" s="122" t="s">
        <v>154</v>
      </c>
      <c r="C182" s="113" t="s">
        <v>598</v>
      </c>
      <c r="D182" s="123"/>
    </row>
    <row r="183" spans="1:4" ht="22.5">
      <c r="A183" s="527">
        <v>5</v>
      </c>
      <c r="B183" s="122" t="s">
        <v>176</v>
      </c>
      <c r="C183" s="114" t="s">
        <v>177</v>
      </c>
      <c r="D183" s="123"/>
    </row>
    <row r="184" spans="1:4">
      <c r="A184" s="126"/>
      <c r="B184" s="127"/>
      <c r="C184" s="128"/>
      <c r="D184" s="129"/>
    </row>
    <row r="185" spans="1:4">
      <c r="A185" s="130"/>
      <c r="B185" s="131"/>
      <c r="C185" s="132"/>
      <c r="D185" s="133"/>
    </row>
    <row r="186" spans="1:4">
      <c r="A186" s="52"/>
      <c r="B186" s="125"/>
      <c r="C186" s="53" t="s">
        <v>37</v>
      </c>
      <c r="D186" s="83">
        <f>SUM(D7:D184)</f>
        <v>0</v>
      </c>
    </row>
    <row r="187" spans="1:4">
      <c r="A187" s="54"/>
      <c r="B187" s="96"/>
      <c r="C187" s="55"/>
      <c r="D187" s="84"/>
    </row>
    <row r="188" spans="1:4">
      <c r="A188" s="529"/>
      <c r="B188" s="528"/>
      <c r="D188" s="48"/>
    </row>
  </sheetData>
  <pageMargins left="0.47244094488188981" right="0.23622047244094491" top="0.55118110236220474" bottom="0.98425196850393704" header="0.51181102362204722" footer="0.51181102362204722"/>
  <pageSetup paperSize="9" scale="83" fitToHeight="0" orientation="portrait" useFirstPageNumber="1" r:id="rId1"/>
  <headerFooter alignWithMargins="0">
    <oddHeader>&amp;R]</oddHeader>
    <oddFooter>&amp;C&amp;P&amp;R&amp;8&amp;F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4"/>
  <sheetViews>
    <sheetView view="pageBreakPreview" zoomScaleNormal="100" zoomScaleSheetLayoutView="100" workbookViewId="0">
      <selection activeCell="B29" sqref="B29:F29"/>
    </sheetView>
  </sheetViews>
  <sheetFormatPr defaultColWidth="9.140625" defaultRowHeight="12.75"/>
  <cols>
    <col min="1" max="1" width="7.28515625" style="61" bestFit="1" customWidth="1"/>
    <col min="2" max="2" width="89.85546875" style="61" customWidth="1"/>
    <col min="3" max="3" width="7.42578125" style="61" customWidth="1"/>
    <col min="4" max="4" width="5.7109375" style="61" customWidth="1"/>
    <col min="5" max="5" width="10.85546875" style="62" customWidth="1"/>
    <col min="6" max="6" width="10.28515625" style="61" customWidth="1"/>
    <col min="7" max="7" width="10.7109375" style="61" customWidth="1"/>
    <col min="8" max="8" width="9.140625" style="61"/>
    <col min="9" max="9" width="23.85546875" style="61" customWidth="1"/>
    <col min="10" max="16384" width="9.140625" style="61"/>
  </cols>
  <sheetData>
    <row r="1" spans="1:7" ht="20.25">
      <c r="A1" s="80" t="s">
        <v>361</v>
      </c>
      <c r="B1" s="2"/>
      <c r="C1" s="2"/>
    </row>
    <row r="2" spans="1:7" ht="15.75">
      <c r="A2" s="536" t="str">
        <f>Cover!G8</f>
        <v xml:space="preserve">REFURBISHMENT OF COTTAGE </v>
      </c>
      <c r="B2" s="536"/>
      <c r="C2" s="536"/>
    </row>
    <row r="3" spans="1:7" ht="15.75">
      <c r="A3" s="63" t="str">
        <f>Cover!G10</f>
        <v>OLD FOLD FARM, CARLTON ( nr HEMSLEY)</v>
      </c>
      <c r="B3" s="64"/>
      <c r="C3" s="64"/>
    </row>
    <row r="4" spans="1:7" ht="15.75">
      <c r="A4" s="103"/>
      <c r="B4" s="104"/>
      <c r="C4" s="104"/>
      <c r="D4" s="105"/>
      <c r="E4" s="106"/>
      <c r="F4" s="105"/>
      <c r="G4" s="105"/>
    </row>
    <row r="5" spans="1:7">
      <c r="A5" s="81" t="s">
        <v>0</v>
      </c>
      <c r="B5" s="82" t="s">
        <v>1</v>
      </c>
      <c r="C5" s="65"/>
      <c r="D5" s="65"/>
      <c r="E5" s="65"/>
      <c r="F5" s="66"/>
      <c r="G5" s="67"/>
    </row>
    <row r="6" spans="1:7" ht="15">
      <c r="A6" s="69"/>
      <c r="B6" s="70"/>
      <c r="C6" s="71"/>
      <c r="D6" s="71"/>
      <c r="E6" s="71"/>
      <c r="F6" s="72"/>
      <c r="G6" s="73"/>
    </row>
    <row r="7" spans="1:7" ht="1.5" hidden="1" customHeight="1">
      <c r="A7" s="74"/>
      <c r="B7" s="75"/>
      <c r="C7" s="76"/>
      <c r="D7" s="76"/>
      <c r="E7" s="76"/>
      <c r="F7" s="77"/>
      <c r="G7" s="78"/>
    </row>
    <row r="8" spans="1:7">
      <c r="A8" s="69"/>
      <c r="B8" s="79"/>
      <c r="C8" s="71"/>
      <c r="D8" s="71"/>
      <c r="E8" s="71"/>
      <c r="F8" s="72"/>
      <c r="G8" s="73"/>
    </row>
    <row r="9" spans="1:7">
      <c r="A9" s="216">
        <v>5.0999999999999996</v>
      </c>
      <c r="B9" s="217" t="s">
        <v>203</v>
      </c>
      <c r="C9" s="218"/>
      <c r="D9" s="219"/>
      <c r="E9" s="220"/>
      <c r="F9" s="221"/>
      <c r="G9" s="222"/>
    </row>
    <row r="10" spans="1:7" ht="24" customHeight="1">
      <c r="A10" s="409">
        <v>1</v>
      </c>
      <c r="B10" s="545" t="s">
        <v>531</v>
      </c>
      <c r="C10" s="546"/>
      <c r="D10" s="546"/>
      <c r="E10" s="546"/>
      <c r="F10" s="547"/>
      <c r="G10" s="208"/>
    </row>
    <row r="11" spans="1:7" ht="9" customHeight="1">
      <c r="A11" s="409"/>
      <c r="B11" s="205"/>
      <c r="C11" s="185"/>
      <c r="D11" s="206"/>
      <c r="E11" s="206"/>
      <c r="F11" s="207"/>
      <c r="G11" s="201"/>
    </row>
    <row r="12" spans="1:7">
      <c r="A12" s="409">
        <v>2</v>
      </c>
      <c r="B12" s="537" t="s">
        <v>215</v>
      </c>
      <c r="C12" s="543"/>
      <c r="D12" s="543"/>
      <c r="E12" s="543"/>
      <c r="F12" s="544"/>
      <c r="G12" s="203"/>
    </row>
    <row r="13" spans="1:7" ht="6" customHeight="1">
      <c r="A13" s="409"/>
      <c r="B13" s="146"/>
      <c r="C13" s="183"/>
      <c r="D13" s="183"/>
      <c r="E13" s="183"/>
      <c r="F13" s="184"/>
      <c r="G13" s="204"/>
    </row>
    <row r="14" spans="1:7" ht="15" customHeight="1">
      <c r="A14" s="409">
        <v>3</v>
      </c>
      <c r="B14" s="537" t="s">
        <v>228</v>
      </c>
      <c r="C14" s="548"/>
      <c r="D14" s="548"/>
      <c r="E14" s="548"/>
      <c r="F14" s="549"/>
      <c r="G14" s="204"/>
    </row>
    <row r="15" spans="1:7" ht="6" customHeight="1">
      <c r="A15" s="409"/>
      <c r="B15" s="187"/>
      <c r="C15" s="189"/>
      <c r="D15" s="189"/>
      <c r="E15" s="189"/>
      <c r="F15" s="190"/>
      <c r="G15" s="203"/>
    </row>
    <row r="16" spans="1:7" ht="48" customHeight="1">
      <c r="A16" s="409">
        <v>4</v>
      </c>
      <c r="B16" s="537" t="s">
        <v>532</v>
      </c>
      <c r="C16" s="538"/>
      <c r="D16" s="538"/>
      <c r="E16" s="538"/>
      <c r="F16" s="539"/>
      <c r="G16" s="203"/>
    </row>
    <row r="17" spans="1:7" s="448" customFormat="1" ht="9" customHeight="1">
      <c r="A17" s="409"/>
      <c r="B17" s="484"/>
      <c r="C17" s="485"/>
      <c r="D17" s="485"/>
      <c r="E17" s="485"/>
      <c r="F17" s="486"/>
      <c r="G17" s="203"/>
    </row>
    <row r="18" spans="1:7" s="448" customFormat="1" ht="48" customHeight="1">
      <c r="A18" s="409">
        <v>5</v>
      </c>
      <c r="B18" s="537" t="s">
        <v>534</v>
      </c>
      <c r="C18" s="538"/>
      <c r="D18" s="538"/>
      <c r="E18" s="538"/>
      <c r="F18" s="539"/>
      <c r="G18" s="203"/>
    </row>
    <row r="19" spans="1:7" ht="6" customHeight="1">
      <c r="A19" s="409"/>
      <c r="B19" s="146"/>
      <c r="C19" s="183"/>
      <c r="D19" s="183"/>
      <c r="E19" s="183"/>
      <c r="F19" s="184"/>
      <c r="G19" s="203"/>
    </row>
    <row r="20" spans="1:7" ht="30" customHeight="1">
      <c r="A20" s="409">
        <v>6</v>
      </c>
      <c r="B20" s="537" t="s">
        <v>336</v>
      </c>
      <c r="C20" s="538"/>
      <c r="D20" s="538"/>
      <c r="E20" s="538"/>
      <c r="F20" s="539"/>
      <c r="G20" s="73"/>
    </row>
    <row r="21" spans="1:7" ht="8.25" customHeight="1">
      <c r="A21" s="409"/>
      <c r="B21" s="378"/>
      <c r="C21" s="379"/>
      <c r="D21" s="379"/>
      <c r="E21" s="379"/>
      <c r="F21" s="380"/>
      <c r="G21" s="73"/>
    </row>
    <row r="22" spans="1:7" ht="9" customHeight="1">
      <c r="A22" s="409"/>
      <c r="B22" s="187"/>
      <c r="C22" s="193"/>
      <c r="D22" s="193"/>
      <c r="E22" s="193"/>
      <c r="F22" s="194"/>
      <c r="G22" s="203"/>
    </row>
    <row r="23" spans="1:7" ht="30.75" customHeight="1">
      <c r="A23" s="409">
        <v>7</v>
      </c>
      <c r="B23" s="537" t="s">
        <v>232</v>
      </c>
      <c r="C23" s="548"/>
      <c r="D23" s="548"/>
      <c r="E23" s="548"/>
      <c r="F23" s="549"/>
      <c r="G23" s="203"/>
    </row>
    <row r="24" spans="1:7" ht="9" customHeight="1">
      <c r="A24" s="409"/>
      <c r="B24" s="187"/>
      <c r="C24" s="193"/>
      <c r="D24" s="193"/>
      <c r="E24" s="193"/>
      <c r="F24" s="194"/>
      <c r="G24" s="73"/>
    </row>
    <row r="25" spans="1:7" ht="27" customHeight="1">
      <c r="A25" s="409">
        <v>8</v>
      </c>
      <c r="B25" s="537" t="s">
        <v>535</v>
      </c>
      <c r="C25" s="543"/>
      <c r="D25" s="543"/>
      <c r="E25" s="543"/>
      <c r="F25" s="544"/>
      <c r="G25" s="203"/>
    </row>
    <row r="26" spans="1:7" ht="7.5" customHeight="1">
      <c r="A26" s="409"/>
      <c r="B26" s="146"/>
      <c r="C26" s="183"/>
      <c r="D26" s="183"/>
      <c r="E26" s="183"/>
      <c r="F26" s="184"/>
      <c r="G26" s="203"/>
    </row>
    <row r="27" spans="1:7" ht="24.95" customHeight="1">
      <c r="A27" s="409">
        <v>9</v>
      </c>
      <c r="B27" s="537" t="s">
        <v>599</v>
      </c>
      <c r="C27" s="543"/>
      <c r="D27" s="543"/>
      <c r="E27" s="543"/>
      <c r="F27" s="544"/>
      <c r="G27" s="73"/>
    </row>
    <row r="28" spans="1:7" ht="9" customHeight="1">
      <c r="A28" s="409"/>
      <c r="B28" s="264"/>
      <c r="C28" s="285"/>
      <c r="D28" s="285"/>
      <c r="E28" s="285"/>
      <c r="F28" s="188"/>
      <c r="G28" s="73"/>
    </row>
    <row r="29" spans="1:7" ht="27.75" customHeight="1">
      <c r="A29" s="409">
        <v>10</v>
      </c>
      <c r="B29" s="537" t="s">
        <v>600</v>
      </c>
      <c r="C29" s="538"/>
      <c r="D29" s="538"/>
      <c r="E29" s="538"/>
      <c r="F29" s="539"/>
      <c r="G29" s="410"/>
    </row>
    <row r="30" spans="1:7" ht="12.75" customHeight="1">
      <c r="A30" s="409"/>
      <c r="B30" s="146"/>
      <c r="C30" s="183"/>
      <c r="D30" s="183"/>
      <c r="E30" s="183"/>
      <c r="F30" s="184"/>
      <c r="G30" s="201"/>
    </row>
    <row r="31" spans="1:7" s="62" customFormat="1">
      <c r="A31" s="147"/>
      <c r="C31" s="148"/>
      <c r="D31" s="149"/>
      <c r="E31" s="150"/>
      <c r="F31" s="151"/>
      <c r="G31" s="152"/>
    </row>
    <row r="32" spans="1:7" s="62" customFormat="1">
      <c r="A32" s="153"/>
      <c r="B32" s="154"/>
      <c r="C32" s="155"/>
      <c r="D32" s="156"/>
      <c r="E32" s="157"/>
      <c r="F32" s="158"/>
      <c r="G32" s="159"/>
    </row>
    <row r="33" spans="1:14">
      <c r="A33" s="135"/>
      <c r="B33" s="540" t="s">
        <v>540</v>
      </c>
      <c r="C33" s="541"/>
      <c r="D33" s="541"/>
      <c r="E33" s="542"/>
      <c r="F33" s="160"/>
      <c r="G33" s="503">
        <f>SUM(G10:G31)</f>
        <v>0</v>
      </c>
      <c r="M33" s="62"/>
      <c r="N33" s="62"/>
    </row>
    <row r="34" spans="1:14">
      <c r="A34" s="147"/>
      <c r="B34" s="161"/>
      <c r="C34" s="162"/>
      <c r="D34" s="163"/>
      <c r="E34" s="164"/>
      <c r="F34" s="165"/>
      <c r="G34" s="152"/>
    </row>
    <row r="35" spans="1:14">
      <c r="A35" s="98"/>
    </row>
    <row r="36" spans="1:14">
      <c r="A36" s="98"/>
    </row>
    <row r="37" spans="1:14">
      <c r="A37" s="98"/>
    </row>
    <row r="38" spans="1:14">
      <c r="A38" s="98"/>
    </row>
    <row r="39" spans="1:14">
      <c r="A39" s="98"/>
    </row>
    <row r="40" spans="1:14">
      <c r="A40" s="98"/>
    </row>
    <row r="41" spans="1:14">
      <c r="A41" s="98"/>
    </row>
    <row r="42" spans="1:14">
      <c r="A42" s="98"/>
    </row>
    <row r="43" spans="1:14">
      <c r="A43" s="98"/>
    </row>
    <row r="44" spans="1:14">
      <c r="A44" s="98"/>
    </row>
    <row r="45" spans="1:14">
      <c r="A45" s="98"/>
    </row>
    <row r="46" spans="1:14">
      <c r="A46" s="98"/>
    </row>
    <row r="47" spans="1:14">
      <c r="A47" s="98"/>
    </row>
    <row r="48" spans="1:14">
      <c r="A48" s="98"/>
    </row>
    <row r="49" spans="1:1">
      <c r="A49" s="98"/>
    </row>
    <row r="50" spans="1:1">
      <c r="A50" s="98"/>
    </row>
    <row r="51" spans="1:1">
      <c r="A51" s="98"/>
    </row>
    <row r="52" spans="1:1">
      <c r="A52" s="98"/>
    </row>
    <row r="53" spans="1:1">
      <c r="A53" s="98"/>
    </row>
    <row r="54" spans="1:1">
      <c r="A54" s="98"/>
    </row>
    <row r="55" spans="1:1">
      <c r="A55" s="98"/>
    </row>
    <row r="56" spans="1:1">
      <c r="A56" s="98"/>
    </row>
    <row r="57" spans="1:1">
      <c r="A57" s="98"/>
    </row>
    <row r="58" spans="1:1">
      <c r="A58" s="98"/>
    </row>
    <row r="59" spans="1:1">
      <c r="A59" s="98"/>
    </row>
    <row r="60" spans="1:1">
      <c r="A60" s="98"/>
    </row>
    <row r="61" spans="1:1">
      <c r="A61" s="98"/>
    </row>
    <row r="62" spans="1:1">
      <c r="A62" s="98"/>
    </row>
    <row r="63" spans="1:1">
      <c r="A63" s="98"/>
    </row>
    <row r="64" spans="1:1">
      <c r="A64" s="98"/>
    </row>
    <row r="65" spans="1:1">
      <c r="A65" s="98"/>
    </row>
    <row r="66" spans="1:1">
      <c r="A66" s="98"/>
    </row>
    <row r="67" spans="1:1">
      <c r="A67" s="98"/>
    </row>
    <row r="68" spans="1:1">
      <c r="A68" s="98"/>
    </row>
    <row r="69" spans="1:1">
      <c r="A69" s="98"/>
    </row>
    <row r="70" spans="1:1">
      <c r="A70" s="98"/>
    </row>
    <row r="71" spans="1:1">
      <c r="A71" s="98"/>
    </row>
    <row r="72" spans="1:1">
      <c r="A72" s="98"/>
    </row>
    <row r="73" spans="1:1">
      <c r="A73" s="98"/>
    </row>
    <row r="74" spans="1:1">
      <c r="A74" s="98"/>
    </row>
    <row r="75" spans="1:1">
      <c r="A75" s="98"/>
    </row>
    <row r="76" spans="1:1">
      <c r="A76" s="98"/>
    </row>
    <row r="77" spans="1:1">
      <c r="A77" s="98"/>
    </row>
    <row r="78" spans="1:1">
      <c r="A78" s="98"/>
    </row>
    <row r="79" spans="1:1">
      <c r="A79" s="98"/>
    </row>
    <row r="80" spans="1:1">
      <c r="A80" s="98"/>
    </row>
    <row r="81" spans="1:1">
      <c r="A81" s="98"/>
    </row>
    <row r="82" spans="1:1">
      <c r="A82" s="98"/>
    </row>
    <row r="83" spans="1:1">
      <c r="A83" s="98"/>
    </row>
    <row r="84" spans="1:1">
      <c r="A84" s="98"/>
    </row>
    <row r="85" spans="1:1">
      <c r="A85" s="98"/>
    </row>
    <row r="86" spans="1:1">
      <c r="A86" s="98"/>
    </row>
    <row r="87" spans="1:1">
      <c r="A87" s="98"/>
    </row>
    <row r="88" spans="1:1">
      <c r="A88" s="98"/>
    </row>
    <row r="89" spans="1:1">
      <c r="A89" s="98"/>
    </row>
    <row r="90" spans="1:1">
      <c r="A90" s="98"/>
    </row>
    <row r="91" spans="1:1">
      <c r="A91" s="97"/>
    </row>
    <row r="92" spans="1:1">
      <c r="A92" s="97"/>
    </row>
    <row r="93" spans="1:1">
      <c r="A93" s="97"/>
    </row>
    <row r="94" spans="1:1">
      <c r="A94" s="97"/>
    </row>
  </sheetData>
  <mergeCells count="12">
    <mergeCell ref="B33:E33"/>
    <mergeCell ref="B12:F12"/>
    <mergeCell ref="B10:F10"/>
    <mergeCell ref="B14:F14"/>
    <mergeCell ref="B25:F25"/>
    <mergeCell ref="B27:F27"/>
    <mergeCell ref="B23:F23"/>
    <mergeCell ref="A2:C2"/>
    <mergeCell ref="B29:F29"/>
    <mergeCell ref="B20:F20"/>
    <mergeCell ref="B16:F16"/>
    <mergeCell ref="B18:F18"/>
  </mergeCells>
  <pageMargins left="0.19685039370078741" right="0.19685039370078741" top="0.35433070866141736" bottom="0.55118110236220474" header="0.31496062992125984" footer="0.31496062992125984"/>
  <pageSetup paperSize="9" scale="71" fitToHeight="0" orientation="portrait" r:id="rId1"/>
  <headerFooter>
    <oddFooter>&amp;R&amp;8&amp;F&amp;10]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0"/>
  <sheetViews>
    <sheetView zoomScale="120" zoomScaleNormal="120" zoomScaleSheetLayoutView="70" workbookViewId="0">
      <selection activeCell="B13" sqref="B13"/>
    </sheetView>
  </sheetViews>
  <sheetFormatPr defaultColWidth="9.140625" defaultRowHeight="12.75"/>
  <cols>
    <col min="1" max="1" width="7.28515625" style="61" bestFit="1" customWidth="1"/>
    <col min="2" max="2" width="118" style="61" customWidth="1"/>
    <col min="3" max="3" width="9" style="61" customWidth="1"/>
    <col min="4" max="4" width="5.7109375" style="61" customWidth="1"/>
    <col min="5" max="5" width="10.85546875" style="62" customWidth="1"/>
    <col min="6" max="6" width="10.28515625" style="61" customWidth="1"/>
    <col min="7" max="7" width="12" style="61" customWidth="1"/>
    <col min="8" max="8" width="9.140625" style="61"/>
    <col min="9" max="9" width="23.85546875" style="61" customWidth="1"/>
    <col min="10" max="16384" width="9.140625" style="61"/>
  </cols>
  <sheetData>
    <row r="1" spans="1:7" ht="20.25">
      <c r="A1" s="80" t="s">
        <v>36</v>
      </c>
      <c r="B1" s="2"/>
      <c r="C1" s="2"/>
    </row>
    <row r="2" spans="1:7" ht="15.75">
      <c r="A2" s="536" t="str">
        <f>Cover!G8</f>
        <v xml:space="preserve">REFURBISHMENT OF COTTAGE </v>
      </c>
      <c r="B2" s="536"/>
      <c r="C2" s="536"/>
    </row>
    <row r="3" spans="1:7" ht="15.75">
      <c r="A3" s="63" t="str">
        <f>Cover!G10</f>
        <v>OLD FOLD FARM, CARLTON ( nr HEMSLEY)</v>
      </c>
      <c r="B3" s="64"/>
      <c r="C3" s="64"/>
      <c r="G3" s="386"/>
    </row>
    <row r="4" spans="1:7" ht="15.75">
      <c r="A4" s="103"/>
      <c r="B4" s="104"/>
      <c r="C4" s="104"/>
      <c r="D4" s="105"/>
      <c r="E4" s="106"/>
      <c r="F4" s="105"/>
    </row>
    <row r="5" spans="1:7">
      <c r="A5" s="81" t="s">
        <v>0</v>
      </c>
      <c r="B5" s="82" t="s">
        <v>1</v>
      </c>
      <c r="C5" s="65"/>
      <c r="D5" s="65"/>
      <c r="E5" s="65"/>
      <c r="F5" s="66" t="s">
        <v>30</v>
      </c>
      <c r="G5" s="67" t="s">
        <v>31</v>
      </c>
    </row>
    <row r="6" spans="1:7" ht="14.25">
      <c r="A6" s="69"/>
      <c r="B6" s="211" t="s">
        <v>362</v>
      </c>
      <c r="C6" s="71" t="s">
        <v>32</v>
      </c>
      <c r="D6" s="71" t="s">
        <v>33</v>
      </c>
      <c r="E6" s="71" t="s">
        <v>34</v>
      </c>
      <c r="F6" s="72" t="s">
        <v>3</v>
      </c>
      <c r="G6" s="73" t="s">
        <v>3</v>
      </c>
    </row>
    <row r="7" spans="1:7">
      <c r="A7" s="74"/>
      <c r="B7" s="75"/>
      <c r="C7" s="76"/>
      <c r="D7" s="76"/>
      <c r="E7" s="76" t="s">
        <v>35</v>
      </c>
      <c r="F7" s="77" t="s">
        <v>35</v>
      </c>
      <c r="G7" s="78" t="s">
        <v>35</v>
      </c>
    </row>
    <row r="8" spans="1:7">
      <c r="A8" s="69"/>
      <c r="B8" s="79"/>
      <c r="C8" s="71"/>
      <c r="D8" s="71"/>
      <c r="E8" s="71"/>
      <c r="F8" s="72"/>
      <c r="G8" s="67"/>
    </row>
    <row r="9" spans="1:7" ht="12.6" customHeight="1">
      <c r="A9" s="228">
        <v>5.0999999999999996</v>
      </c>
      <c r="B9" s="223" t="s">
        <v>381</v>
      </c>
      <c r="C9" s="218"/>
      <c r="D9" s="219"/>
      <c r="E9" s="220"/>
      <c r="F9" s="226"/>
      <c r="G9" s="222"/>
    </row>
    <row r="10" spans="1:7" ht="12.6" customHeight="1">
      <c r="A10" s="412"/>
      <c r="B10" s="413"/>
      <c r="C10" s="178"/>
      <c r="D10" s="212"/>
      <c r="E10" s="213"/>
      <c r="F10" s="509"/>
      <c r="G10" s="510"/>
    </row>
    <row r="11" spans="1:7" ht="15" customHeight="1">
      <c r="A11" s="192">
        <v>1</v>
      </c>
      <c r="B11" s="255" t="s">
        <v>363</v>
      </c>
      <c r="C11" s="178">
        <v>1</v>
      </c>
      <c r="D11" s="137" t="s">
        <v>230</v>
      </c>
      <c r="E11" s="138"/>
      <c r="F11" s="452">
        <f>C11*E11</f>
        <v>0</v>
      </c>
      <c r="G11" s="511"/>
    </row>
    <row r="12" spans="1:7" ht="12.6" customHeight="1">
      <c r="A12" s="192"/>
      <c r="B12" s="255"/>
      <c r="C12" s="178"/>
      <c r="D12" s="137"/>
      <c r="E12" s="138"/>
      <c r="F12" s="452"/>
      <c r="G12" s="511"/>
    </row>
    <row r="13" spans="1:7" ht="12.6" customHeight="1">
      <c r="A13" s="192">
        <v>2</v>
      </c>
      <c r="B13" s="255" t="s">
        <v>601</v>
      </c>
      <c r="C13" s="178">
        <v>1</v>
      </c>
      <c r="D13" s="137" t="s">
        <v>230</v>
      </c>
      <c r="E13" s="138"/>
      <c r="F13" s="452">
        <f>C13*E13</f>
        <v>0</v>
      </c>
      <c r="G13" s="511"/>
    </row>
    <row r="14" spans="1:7" ht="12.6" customHeight="1">
      <c r="A14" s="192"/>
      <c r="B14" s="255"/>
      <c r="C14" s="178"/>
      <c r="D14" s="137"/>
      <c r="E14" s="138"/>
      <c r="F14" s="452"/>
      <c r="G14" s="511"/>
    </row>
    <row r="15" spans="1:7" s="448" customFormat="1" ht="27" customHeight="1">
      <c r="A15" s="458">
        <v>3</v>
      </c>
      <c r="B15" s="447" t="s">
        <v>568</v>
      </c>
      <c r="C15" s="454">
        <v>1</v>
      </c>
      <c r="D15" s="449" t="s">
        <v>230</v>
      </c>
      <c r="E15" s="138"/>
      <c r="F15" s="452">
        <f>C15*E15</f>
        <v>0</v>
      </c>
      <c r="G15" s="511"/>
    </row>
    <row r="16" spans="1:7" s="448" customFormat="1" ht="12.6" customHeight="1">
      <c r="A16" s="458"/>
      <c r="B16" s="447"/>
      <c r="C16" s="454"/>
      <c r="D16" s="449"/>
      <c r="E16" s="138"/>
      <c r="F16" s="452"/>
      <c r="G16" s="511"/>
    </row>
    <row r="17" spans="1:7" ht="12.6" customHeight="1">
      <c r="A17" s="192">
        <v>4</v>
      </c>
      <c r="B17" s="255" t="s">
        <v>602</v>
      </c>
      <c r="C17" s="178">
        <v>1</v>
      </c>
      <c r="D17" s="137" t="s">
        <v>230</v>
      </c>
      <c r="E17" s="138"/>
      <c r="F17" s="452">
        <f>C17*E17</f>
        <v>0</v>
      </c>
      <c r="G17" s="511"/>
    </row>
    <row r="18" spans="1:7" ht="12.6" customHeight="1">
      <c r="A18" s="192"/>
      <c r="B18" s="255"/>
      <c r="C18" s="178"/>
      <c r="D18" s="137"/>
      <c r="E18" s="138"/>
      <c r="F18" s="452"/>
      <c r="G18" s="511"/>
    </row>
    <row r="19" spans="1:7" ht="12.6" customHeight="1">
      <c r="A19" s="192">
        <v>5</v>
      </c>
      <c r="B19" s="255" t="s">
        <v>364</v>
      </c>
      <c r="C19" s="178">
        <v>1</v>
      </c>
      <c r="D19" s="137" t="s">
        <v>230</v>
      </c>
      <c r="E19" s="138"/>
      <c r="F19" s="452">
        <f>C19*E19</f>
        <v>0</v>
      </c>
      <c r="G19" s="511"/>
    </row>
    <row r="20" spans="1:7" ht="12.6" customHeight="1">
      <c r="A20" s="192"/>
      <c r="B20" s="255"/>
      <c r="C20" s="178"/>
      <c r="D20" s="137"/>
      <c r="E20" s="138"/>
      <c r="F20" s="452"/>
      <c r="G20" s="511"/>
    </row>
    <row r="21" spans="1:7" ht="12.6" customHeight="1">
      <c r="A21" s="192">
        <v>6</v>
      </c>
      <c r="B21" s="255" t="s">
        <v>603</v>
      </c>
      <c r="C21" s="178">
        <v>1</v>
      </c>
      <c r="D21" s="137" t="s">
        <v>230</v>
      </c>
      <c r="E21" s="138"/>
      <c r="F21" s="452">
        <f>C21*E21</f>
        <v>0</v>
      </c>
      <c r="G21" s="511"/>
    </row>
    <row r="22" spans="1:7" ht="12.6" customHeight="1">
      <c r="A22" s="192"/>
      <c r="B22" s="255"/>
      <c r="C22" s="178"/>
      <c r="D22" s="137"/>
      <c r="E22" s="138"/>
      <c r="F22" s="452"/>
      <c r="G22" s="511"/>
    </row>
    <row r="23" spans="1:7" ht="12.6" customHeight="1">
      <c r="A23" s="192">
        <v>7</v>
      </c>
      <c r="B23" s="255" t="s">
        <v>412</v>
      </c>
      <c r="C23" s="178">
        <v>1</v>
      </c>
      <c r="D23" s="137" t="s">
        <v>230</v>
      </c>
      <c r="E23" s="138"/>
      <c r="F23" s="452">
        <f>C23*E23</f>
        <v>0</v>
      </c>
      <c r="G23" s="511"/>
    </row>
    <row r="24" spans="1:7" ht="12.6" customHeight="1">
      <c r="A24" s="192"/>
      <c r="B24" s="255"/>
      <c r="C24" s="178"/>
      <c r="D24" s="137"/>
      <c r="E24" s="138"/>
      <c r="F24" s="452"/>
      <c r="G24" s="511"/>
    </row>
    <row r="25" spans="1:7" ht="14.25" customHeight="1">
      <c r="A25" s="192">
        <v>8</v>
      </c>
      <c r="B25" s="255" t="s">
        <v>229</v>
      </c>
      <c r="C25" s="178">
        <v>1</v>
      </c>
      <c r="D25" s="137" t="s">
        <v>230</v>
      </c>
      <c r="E25" s="138"/>
      <c r="F25" s="452">
        <f>C25*E25</f>
        <v>0</v>
      </c>
      <c r="G25" s="511"/>
    </row>
    <row r="26" spans="1:7" ht="12.6" customHeight="1">
      <c r="A26" s="192"/>
      <c r="B26" s="255"/>
      <c r="C26" s="178"/>
      <c r="D26" s="137"/>
      <c r="E26" s="138"/>
      <c r="F26" s="452"/>
      <c r="G26" s="511"/>
    </row>
    <row r="27" spans="1:7" ht="12.6" customHeight="1">
      <c r="A27" s="192">
        <v>9</v>
      </c>
      <c r="B27" s="255" t="s">
        <v>226</v>
      </c>
      <c r="C27" s="178">
        <v>1</v>
      </c>
      <c r="D27" s="137" t="s">
        <v>230</v>
      </c>
      <c r="E27" s="138"/>
      <c r="F27" s="452">
        <f>C27*E27</f>
        <v>0</v>
      </c>
      <c r="G27" s="511"/>
    </row>
    <row r="28" spans="1:7" ht="12.6" customHeight="1">
      <c r="A28" s="192"/>
      <c r="B28" s="255"/>
      <c r="C28" s="178"/>
      <c r="D28" s="137"/>
      <c r="E28" s="138"/>
      <c r="F28" s="452"/>
      <c r="G28" s="511"/>
    </row>
    <row r="29" spans="1:7" ht="12.6" customHeight="1">
      <c r="A29" s="192">
        <v>10</v>
      </c>
      <c r="B29" s="255" t="s">
        <v>227</v>
      </c>
      <c r="C29" s="178">
        <v>1</v>
      </c>
      <c r="D29" s="137" t="s">
        <v>230</v>
      </c>
      <c r="E29" s="138"/>
      <c r="F29" s="452">
        <f>C29*E29</f>
        <v>0</v>
      </c>
      <c r="G29" s="511"/>
    </row>
    <row r="30" spans="1:7" ht="12.6" customHeight="1">
      <c r="A30" s="192"/>
      <c r="B30" s="255"/>
      <c r="C30" s="178"/>
      <c r="D30" s="137"/>
      <c r="E30" s="138"/>
      <c r="F30" s="452"/>
      <c r="G30" s="511"/>
    </row>
    <row r="31" spans="1:7" ht="12.6" customHeight="1">
      <c r="A31" s="192">
        <v>11</v>
      </c>
      <c r="B31" s="255" t="s">
        <v>569</v>
      </c>
      <c r="C31" s="178">
        <v>1</v>
      </c>
      <c r="D31" s="137" t="s">
        <v>230</v>
      </c>
      <c r="E31" s="138"/>
      <c r="F31" s="452">
        <f>C31*E31</f>
        <v>0</v>
      </c>
      <c r="G31" s="511"/>
    </row>
    <row r="32" spans="1:7" ht="12.6" customHeight="1">
      <c r="A32" s="192"/>
      <c r="B32" s="255"/>
      <c r="C32" s="178"/>
      <c r="D32" s="137"/>
      <c r="E32" s="138"/>
      <c r="F32" s="452"/>
      <c r="G32" s="511"/>
    </row>
    <row r="33" spans="1:7" ht="12.6" customHeight="1">
      <c r="A33" s="192">
        <v>12</v>
      </c>
      <c r="B33" s="144" t="s">
        <v>394</v>
      </c>
      <c r="C33" s="178">
        <v>7</v>
      </c>
      <c r="D33" s="137" t="s">
        <v>235</v>
      </c>
      <c r="E33" s="138"/>
      <c r="F33" s="138">
        <f>C353</f>
        <v>0</v>
      </c>
      <c r="G33" s="511"/>
    </row>
    <row r="34" spans="1:7" ht="12.6" customHeight="1">
      <c r="A34" s="192"/>
      <c r="B34" s="144"/>
      <c r="C34" s="178"/>
      <c r="D34" s="137"/>
      <c r="E34" s="138"/>
      <c r="F34" s="138"/>
      <c r="G34" s="511"/>
    </row>
    <row r="35" spans="1:7" ht="12.6" customHeight="1">
      <c r="A35" s="192">
        <v>13</v>
      </c>
      <c r="B35" s="141" t="s">
        <v>395</v>
      </c>
      <c r="C35" s="178">
        <v>3</v>
      </c>
      <c r="D35" s="137" t="s">
        <v>235</v>
      </c>
      <c r="E35" s="138"/>
      <c r="F35" s="138">
        <f>C35*E35</f>
        <v>0</v>
      </c>
      <c r="G35" s="511"/>
    </row>
    <row r="36" spans="1:7" ht="12.6" customHeight="1">
      <c r="A36" s="192"/>
      <c r="B36" s="255"/>
      <c r="C36" s="178"/>
      <c r="D36" s="137"/>
      <c r="E36" s="138"/>
      <c r="F36" s="452"/>
      <c r="G36" s="511"/>
    </row>
    <row r="37" spans="1:7" ht="12.6" customHeight="1">
      <c r="A37" s="192">
        <v>14</v>
      </c>
      <c r="B37" s="141" t="s">
        <v>234</v>
      </c>
      <c r="C37" s="178">
        <v>5</v>
      </c>
      <c r="D37" s="137" t="s">
        <v>235</v>
      </c>
      <c r="E37" s="138"/>
      <c r="F37" s="452">
        <f>C37*E37</f>
        <v>0</v>
      </c>
      <c r="G37" s="511"/>
    </row>
    <row r="38" spans="1:7" ht="12.6" customHeight="1">
      <c r="A38" s="192"/>
      <c r="B38" s="255"/>
      <c r="C38" s="178"/>
      <c r="D38" s="137"/>
      <c r="E38" s="138"/>
      <c r="F38" s="452"/>
      <c r="G38" s="511"/>
    </row>
    <row r="39" spans="1:7" ht="12.6" customHeight="1">
      <c r="A39" s="192">
        <v>15</v>
      </c>
      <c r="B39" s="255" t="s">
        <v>431</v>
      </c>
      <c r="C39" s="178">
        <v>1</v>
      </c>
      <c r="D39" s="137" t="s">
        <v>230</v>
      </c>
      <c r="E39" s="138"/>
      <c r="F39" s="452">
        <f>C39*E39</f>
        <v>0</v>
      </c>
      <c r="G39" s="511"/>
    </row>
    <row r="40" spans="1:7" s="448" customFormat="1" ht="12.6" customHeight="1">
      <c r="A40" s="458"/>
      <c r="B40" s="447"/>
      <c r="C40" s="454"/>
      <c r="D40" s="449"/>
      <c r="E40" s="138"/>
      <c r="F40" s="452"/>
      <c r="G40" s="511"/>
    </row>
    <row r="41" spans="1:7" s="448" customFormat="1" ht="12.6" customHeight="1">
      <c r="A41" s="458">
        <v>16</v>
      </c>
      <c r="B41" s="450" t="s">
        <v>233</v>
      </c>
      <c r="C41" s="454">
        <v>1</v>
      </c>
      <c r="D41" s="449" t="s">
        <v>230</v>
      </c>
      <c r="E41" s="138"/>
      <c r="F41" s="452">
        <f>C41*E41</f>
        <v>0</v>
      </c>
      <c r="G41" s="511"/>
    </row>
    <row r="42" spans="1:7" s="448" customFormat="1" ht="12.6" customHeight="1">
      <c r="A42" s="458"/>
      <c r="B42" s="450"/>
      <c r="C42" s="454"/>
      <c r="D42" s="449"/>
      <c r="E42" s="138"/>
      <c r="F42" s="452"/>
      <c r="G42" s="511"/>
    </row>
    <row r="43" spans="1:7" s="448" customFormat="1" ht="12.6" customHeight="1">
      <c r="A43" s="458">
        <v>17</v>
      </c>
      <c r="B43" s="450" t="s">
        <v>570</v>
      </c>
      <c r="C43" s="454">
        <v>2</v>
      </c>
      <c r="D43" s="449" t="s">
        <v>235</v>
      </c>
      <c r="E43" s="138"/>
      <c r="F43" s="452">
        <f>C43*E43</f>
        <v>0</v>
      </c>
      <c r="G43" s="511"/>
    </row>
    <row r="44" spans="1:7" s="448" customFormat="1" ht="12.6" customHeight="1">
      <c r="A44" s="458"/>
      <c r="B44" s="447"/>
      <c r="C44" s="454"/>
      <c r="D44" s="449"/>
      <c r="E44" s="138"/>
      <c r="F44" s="452"/>
      <c r="G44" s="511"/>
    </row>
    <row r="45" spans="1:7" s="448" customFormat="1" ht="12.6" customHeight="1">
      <c r="A45" s="458">
        <v>18</v>
      </c>
      <c r="B45" s="447" t="s">
        <v>432</v>
      </c>
      <c r="C45" s="454">
        <v>1</v>
      </c>
      <c r="D45" s="449" t="s">
        <v>230</v>
      </c>
      <c r="E45" s="138"/>
      <c r="F45" s="452">
        <f>C45*E45</f>
        <v>0</v>
      </c>
      <c r="G45" s="511"/>
    </row>
    <row r="46" spans="1:7" s="448" customFormat="1" ht="12.6" customHeight="1">
      <c r="A46" s="458"/>
      <c r="B46" s="447"/>
      <c r="C46" s="454"/>
      <c r="D46" s="449"/>
      <c r="E46" s="138"/>
      <c r="F46" s="452"/>
      <c r="G46" s="511"/>
    </row>
    <row r="47" spans="1:7" s="448" customFormat="1" ht="12.6" customHeight="1">
      <c r="A47" s="458">
        <v>19</v>
      </c>
      <c r="B47" s="447" t="s">
        <v>433</v>
      </c>
      <c r="C47" s="454">
        <v>1</v>
      </c>
      <c r="D47" s="449" t="s">
        <v>230</v>
      </c>
      <c r="E47" s="138"/>
      <c r="F47" s="452">
        <f>C47*E47</f>
        <v>0</v>
      </c>
      <c r="G47" s="511"/>
    </row>
    <row r="48" spans="1:7" s="448" customFormat="1" ht="12.6" customHeight="1">
      <c r="A48" s="458"/>
      <c r="B48" s="447"/>
      <c r="C48" s="454"/>
      <c r="D48" s="449"/>
      <c r="E48" s="138"/>
      <c r="F48" s="452"/>
      <c r="G48" s="511"/>
    </row>
    <row r="49" spans="1:7" s="448" customFormat="1" ht="12.6" customHeight="1">
      <c r="A49" s="458">
        <v>20</v>
      </c>
      <c r="B49" s="447" t="s">
        <v>604</v>
      </c>
      <c r="C49" s="454">
        <v>1</v>
      </c>
      <c r="D49" s="449" t="s">
        <v>230</v>
      </c>
      <c r="E49" s="138"/>
      <c r="F49" s="452">
        <f>C49*E49</f>
        <v>0</v>
      </c>
      <c r="G49" s="511"/>
    </row>
    <row r="50" spans="1:7" s="448" customFormat="1" ht="12.6" customHeight="1">
      <c r="A50" s="458"/>
      <c r="B50" s="447"/>
      <c r="C50" s="454"/>
      <c r="D50" s="449"/>
      <c r="E50" s="138"/>
      <c r="F50" s="452"/>
      <c r="G50" s="511"/>
    </row>
    <row r="51" spans="1:7" s="448" customFormat="1" ht="12.6" customHeight="1">
      <c r="A51" s="458">
        <v>21</v>
      </c>
      <c r="B51" s="447" t="s">
        <v>539</v>
      </c>
      <c r="C51" s="454">
        <v>1</v>
      </c>
      <c r="D51" s="449" t="s">
        <v>230</v>
      </c>
      <c r="E51" s="138">
        <v>500</v>
      </c>
      <c r="F51" s="452">
        <f>C51*E51</f>
        <v>500</v>
      </c>
      <c r="G51" s="511"/>
    </row>
    <row r="52" spans="1:7" s="448" customFormat="1" ht="12.6" customHeight="1">
      <c r="A52" s="458"/>
      <c r="B52" s="447"/>
      <c r="C52" s="454"/>
      <c r="D52" s="449"/>
      <c r="E52" s="138"/>
      <c r="F52" s="452"/>
      <c r="G52" s="511"/>
    </row>
    <row r="53" spans="1:7" ht="12.6" customHeight="1">
      <c r="A53" s="192"/>
      <c r="B53" s="255"/>
      <c r="C53" s="178"/>
      <c r="D53" s="137"/>
      <c r="E53" s="138"/>
      <c r="F53" s="452"/>
      <c r="G53" s="511"/>
    </row>
    <row r="54" spans="1:7" ht="12.6" customHeight="1">
      <c r="A54" s="192"/>
      <c r="B54" s="255"/>
      <c r="C54" s="178"/>
      <c r="D54" s="137"/>
      <c r="E54" s="138"/>
      <c r="F54" s="452"/>
      <c r="G54" s="511">
        <f>SUM(F10:F54)</f>
        <v>500</v>
      </c>
    </row>
    <row r="55" spans="1:7" ht="12.6" customHeight="1">
      <c r="A55" s="192"/>
      <c r="B55" s="255"/>
      <c r="C55" s="178"/>
      <c r="D55" s="137"/>
      <c r="E55" s="138"/>
      <c r="F55" s="452"/>
      <c r="G55" s="511"/>
    </row>
    <row r="56" spans="1:7" ht="12.6" customHeight="1">
      <c r="A56" s="228">
        <v>5.2</v>
      </c>
      <c r="B56" s="217" t="s">
        <v>365</v>
      </c>
      <c r="C56" s="218"/>
      <c r="D56" s="219"/>
      <c r="E56" s="220"/>
      <c r="F56" s="220"/>
      <c r="G56" s="507"/>
    </row>
    <row r="57" spans="1:7" ht="12.6" customHeight="1">
      <c r="A57" s="191"/>
      <c r="B57" s="136"/>
      <c r="C57" s="178"/>
      <c r="D57" s="137"/>
      <c r="E57" s="138"/>
      <c r="F57" s="138"/>
      <c r="G57" s="511"/>
    </row>
    <row r="58" spans="1:7" ht="12.6" customHeight="1">
      <c r="A58" s="192">
        <v>1</v>
      </c>
      <c r="B58" s="144" t="s">
        <v>382</v>
      </c>
      <c r="C58" s="178">
        <v>50</v>
      </c>
      <c r="D58" s="137" t="s">
        <v>225</v>
      </c>
      <c r="E58" s="138"/>
      <c r="F58" s="138">
        <f>C58*E58</f>
        <v>0</v>
      </c>
      <c r="G58" s="511"/>
    </row>
    <row r="59" spans="1:7" ht="12.6" customHeight="1">
      <c r="A59" s="192"/>
      <c r="B59" s="136"/>
      <c r="C59" s="178"/>
      <c r="D59" s="137"/>
      <c r="E59" s="138"/>
      <c r="F59" s="138"/>
      <c r="G59" s="511"/>
    </row>
    <row r="60" spans="1:7" ht="12.6" customHeight="1">
      <c r="A60" s="192">
        <v>2</v>
      </c>
      <c r="B60" s="144" t="s">
        <v>519</v>
      </c>
      <c r="C60" s="178">
        <v>12</v>
      </c>
      <c r="D60" s="137" t="s">
        <v>383</v>
      </c>
      <c r="E60" s="138"/>
      <c r="F60" s="138">
        <f>C60*E60</f>
        <v>0</v>
      </c>
      <c r="G60" s="511"/>
    </row>
    <row r="61" spans="1:7" ht="12.6" customHeight="1">
      <c r="A61" s="192"/>
      <c r="B61" s="144"/>
      <c r="C61" s="178"/>
      <c r="D61" s="137"/>
      <c r="E61" s="138"/>
      <c r="F61" s="138"/>
      <c r="G61" s="511"/>
    </row>
    <row r="62" spans="1:7" ht="12.6" customHeight="1">
      <c r="A62" s="192"/>
      <c r="B62" s="136" t="s">
        <v>384</v>
      </c>
      <c r="C62" s="178"/>
      <c r="D62" s="137"/>
      <c r="E62" s="138"/>
      <c r="F62" s="138"/>
      <c r="G62" s="511"/>
    </row>
    <row r="63" spans="1:7" ht="12.6" customHeight="1">
      <c r="A63" s="192">
        <v>3</v>
      </c>
      <c r="B63" s="144" t="s">
        <v>385</v>
      </c>
      <c r="C63" s="178">
        <v>50</v>
      </c>
      <c r="D63" s="137" t="s">
        <v>225</v>
      </c>
      <c r="E63" s="138"/>
      <c r="F63" s="138">
        <f>C63*E63</f>
        <v>0</v>
      </c>
      <c r="G63" s="511"/>
    </row>
    <row r="64" spans="1:7" ht="12.6" customHeight="1">
      <c r="A64" s="192"/>
      <c r="B64" s="144"/>
      <c r="C64" s="178"/>
      <c r="D64" s="137"/>
      <c r="E64" s="138"/>
      <c r="F64" s="138"/>
      <c r="G64" s="511"/>
    </row>
    <row r="65" spans="1:7" ht="12.6" customHeight="1">
      <c r="A65" s="192">
        <v>4</v>
      </c>
      <c r="B65" s="144" t="s">
        <v>386</v>
      </c>
      <c r="C65" s="178">
        <v>50</v>
      </c>
      <c r="D65" s="137" t="s">
        <v>225</v>
      </c>
      <c r="E65" s="138"/>
      <c r="F65" s="138">
        <f>C65*E65</f>
        <v>0</v>
      </c>
      <c r="G65" s="511"/>
    </row>
    <row r="66" spans="1:7" ht="12.6" customHeight="1">
      <c r="A66" s="192"/>
      <c r="B66" s="144"/>
      <c r="C66" s="178"/>
      <c r="D66" s="137"/>
      <c r="E66" s="138"/>
      <c r="F66" s="138"/>
      <c r="G66" s="511"/>
    </row>
    <row r="67" spans="1:7" ht="12.6" customHeight="1">
      <c r="A67" s="192">
        <v>5</v>
      </c>
      <c r="B67" s="144" t="s">
        <v>387</v>
      </c>
      <c r="C67" s="178">
        <v>50</v>
      </c>
      <c r="D67" s="137" t="s">
        <v>225</v>
      </c>
      <c r="E67" s="138"/>
      <c r="F67" s="138">
        <f>C67*E67</f>
        <v>0</v>
      </c>
      <c r="G67" s="511"/>
    </row>
    <row r="68" spans="1:7" ht="12.6" customHeight="1">
      <c r="A68" s="192"/>
      <c r="B68" s="144"/>
      <c r="C68" s="178"/>
      <c r="D68" s="137"/>
      <c r="E68" s="138"/>
      <c r="F68" s="138"/>
      <c r="G68" s="511"/>
    </row>
    <row r="69" spans="1:7" ht="12.6" customHeight="1">
      <c r="A69" s="192">
        <v>6</v>
      </c>
      <c r="B69" s="144" t="s">
        <v>388</v>
      </c>
      <c r="C69" s="178">
        <v>50</v>
      </c>
      <c r="D69" s="137" t="s">
        <v>225</v>
      </c>
      <c r="E69" s="138"/>
      <c r="F69" s="138">
        <f>C69*E69</f>
        <v>0</v>
      </c>
      <c r="G69" s="511"/>
    </row>
    <row r="70" spans="1:7" s="448" customFormat="1" ht="12.6" customHeight="1">
      <c r="A70" s="458"/>
      <c r="B70" s="453"/>
      <c r="C70" s="454"/>
      <c r="D70" s="449"/>
      <c r="E70" s="138"/>
      <c r="F70" s="138"/>
      <c r="G70" s="511"/>
    </row>
    <row r="71" spans="1:7" s="448" customFormat="1" ht="12.6" customHeight="1">
      <c r="A71" s="458">
        <v>7</v>
      </c>
      <c r="B71" s="453" t="s">
        <v>522</v>
      </c>
      <c r="C71" s="454">
        <v>60</v>
      </c>
      <c r="D71" s="449" t="s">
        <v>231</v>
      </c>
      <c r="E71" s="138"/>
      <c r="F71" s="138">
        <f>C71*E71</f>
        <v>0</v>
      </c>
      <c r="G71" s="511"/>
    </row>
    <row r="72" spans="1:7" ht="12.6" customHeight="1">
      <c r="A72" s="192"/>
      <c r="B72" s="144"/>
      <c r="C72" s="178"/>
      <c r="D72" s="137"/>
      <c r="E72" s="138"/>
      <c r="F72" s="138"/>
      <c r="G72" s="511"/>
    </row>
    <row r="73" spans="1:7" ht="12.6" customHeight="1">
      <c r="A73" s="192">
        <v>8</v>
      </c>
      <c r="B73" s="144" t="s">
        <v>390</v>
      </c>
      <c r="C73" s="178">
        <v>25</v>
      </c>
      <c r="D73" s="137" t="s">
        <v>225</v>
      </c>
      <c r="E73" s="138"/>
      <c r="F73" s="138">
        <f>C73*E73</f>
        <v>0</v>
      </c>
      <c r="G73" s="511"/>
    </row>
    <row r="74" spans="1:7" ht="12.6" customHeight="1">
      <c r="A74" s="192"/>
      <c r="B74" s="144"/>
      <c r="C74" s="178"/>
      <c r="D74" s="137"/>
      <c r="E74" s="138"/>
      <c r="F74" s="138"/>
      <c r="G74" s="511"/>
    </row>
    <row r="75" spans="1:7" ht="12.6" customHeight="1">
      <c r="A75" s="192">
        <v>9</v>
      </c>
      <c r="B75" s="144" t="s">
        <v>389</v>
      </c>
      <c r="C75" s="178">
        <v>25</v>
      </c>
      <c r="D75" s="137" t="s">
        <v>225</v>
      </c>
      <c r="E75" s="138"/>
      <c r="F75" s="138">
        <f>C75*E75</f>
        <v>0</v>
      </c>
      <c r="G75" s="511"/>
    </row>
    <row r="76" spans="1:7" ht="12.6" customHeight="1">
      <c r="A76" s="192"/>
      <c r="B76" s="144"/>
      <c r="C76" s="178"/>
      <c r="D76" s="137"/>
      <c r="E76" s="138"/>
      <c r="F76" s="138"/>
      <c r="G76" s="511"/>
    </row>
    <row r="77" spans="1:7" ht="12.6" customHeight="1">
      <c r="A77" s="192">
        <v>10</v>
      </c>
      <c r="B77" s="144" t="s">
        <v>420</v>
      </c>
      <c r="C77" s="178">
        <v>1</v>
      </c>
      <c r="D77" s="137" t="s">
        <v>230</v>
      </c>
      <c r="E77" s="138"/>
      <c r="F77" s="138">
        <f>C77*E77</f>
        <v>0</v>
      </c>
      <c r="G77" s="511"/>
    </row>
    <row r="78" spans="1:7" s="448" customFormat="1" ht="12.6" customHeight="1">
      <c r="A78" s="458"/>
      <c r="B78" s="453"/>
      <c r="C78" s="454"/>
      <c r="D78" s="449"/>
      <c r="E78" s="138"/>
      <c r="F78" s="138"/>
      <c r="G78" s="511"/>
    </row>
    <row r="79" spans="1:7" s="448" customFormat="1" ht="12.6" customHeight="1">
      <c r="A79" s="458"/>
      <c r="B79" s="136" t="s">
        <v>517</v>
      </c>
      <c r="C79" s="454"/>
      <c r="D79" s="449"/>
      <c r="E79" s="138"/>
      <c r="F79" s="138"/>
      <c r="G79" s="511"/>
    </row>
    <row r="80" spans="1:7" s="448" customFormat="1" ht="12.6" customHeight="1">
      <c r="A80" s="458"/>
      <c r="B80" s="453"/>
      <c r="C80" s="454"/>
      <c r="D80" s="449"/>
      <c r="E80" s="138"/>
      <c r="F80" s="138"/>
      <c r="G80" s="511"/>
    </row>
    <row r="81" spans="1:7" s="448" customFormat="1" ht="12.6" customHeight="1">
      <c r="A81" s="458">
        <v>11</v>
      </c>
      <c r="B81" s="453" t="s">
        <v>518</v>
      </c>
      <c r="C81" s="454">
        <v>3</v>
      </c>
      <c r="D81" s="449" t="s">
        <v>383</v>
      </c>
      <c r="E81" s="138"/>
      <c r="F81" s="138">
        <f>C81*E81</f>
        <v>0</v>
      </c>
      <c r="G81" s="511"/>
    </row>
    <row r="82" spans="1:7" s="448" customFormat="1" ht="12.6" customHeight="1">
      <c r="A82" s="458"/>
      <c r="B82" s="453"/>
      <c r="C82" s="454"/>
      <c r="D82" s="449"/>
      <c r="E82" s="138"/>
      <c r="F82" s="138"/>
      <c r="G82" s="511"/>
    </row>
    <row r="83" spans="1:7" s="448" customFormat="1" ht="12.6" customHeight="1">
      <c r="A83" s="458">
        <v>12</v>
      </c>
      <c r="B83" s="453" t="s">
        <v>385</v>
      </c>
      <c r="C83" s="454">
        <v>18</v>
      </c>
      <c r="D83" s="449" t="s">
        <v>225</v>
      </c>
      <c r="E83" s="138"/>
      <c r="F83" s="138">
        <f>C83*E83</f>
        <v>0</v>
      </c>
      <c r="G83" s="511"/>
    </row>
    <row r="84" spans="1:7" s="448" customFormat="1" ht="12.6" customHeight="1">
      <c r="A84" s="458"/>
      <c r="B84" s="453"/>
      <c r="C84" s="454"/>
      <c r="D84" s="449"/>
      <c r="E84" s="138"/>
      <c r="F84" s="138"/>
      <c r="G84" s="511"/>
    </row>
    <row r="85" spans="1:7" s="448" customFormat="1" ht="12.6" customHeight="1">
      <c r="A85" s="458">
        <v>13</v>
      </c>
      <c r="B85" s="453" t="s">
        <v>386</v>
      </c>
      <c r="C85" s="454">
        <v>18</v>
      </c>
      <c r="D85" s="449" t="s">
        <v>225</v>
      </c>
      <c r="E85" s="138"/>
      <c r="F85" s="138">
        <f>C85*E85</f>
        <v>0</v>
      </c>
      <c r="G85" s="511"/>
    </row>
    <row r="86" spans="1:7" s="448" customFormat="1" ht="12.6" customHeight="1">
      <c r="A86" s="458"/>
      <c r="B86" s="453"/>
      <c r="C86" s="454"/>
      <c r="D86" s="449"/>
      <c r="E86" s="138"/>
      <c r="F86" s="138"/>
      <c r="G86" s="511"/>
    </row>
    <row r="87" spans="1:7" s="448" customFormat="1" ht="12.6" customHeight="1">
      <c r="A87" s="458">
        <v>14</v>
      </c>
      <c r="B87" s="453" t="s">
        <v>521</v>
      </c>
      <c r="C87" s="454">
        <v>18</v>
      </c>
      <c r="D87" s="449" t="s">
        <v>225</v>
      </c>
      <c r="E87" s="138"/>
      <c r="F87" s="138">
        <f>C87*E87</f>
        <v>0</v>
      </c>
      <c r="G87" s="511"/>
    </row>
    <row r="88" spans="1:7" s="448" customFormat="1" ht="12.6" customHeight="1">
      <c r="A88" s="458"/>
      <c r="B88" s="453"/>
      <c r="C88" s="454"/>
      <c r="D88" s="449"/>
      <c r="E88" s="138"/>
      <c r="F88" s="138"/>
      <c r="G88" s="511"/>
    </row>
    <row r="89" spans="1:7" s="448" customFormat="1" ht="12.6" customHeight="1">
      <c r="A89" s="458">
        <v>15</v>
      </c>
      <c r="B89" s="453" t="s">
        <v>522</v>
      </c>
      <c r="C89" s="454">
        <v>17</v>
      </c>
      <c r="D89" s="449" t="s">
        <v>231</v>
      </c>
      <c r="E89" s="138"/>
      <c r="F89" s="138">
        <f>C89*E89</f>
        <v>0</v>
      </c>
      <c r="G89" s="511"/>
    </row>
    <row r="90" spans="1:7" s="448" customFormat="1" ht="12.6" customHeight="1">
      <c r="A90" s="458"/>
      <c r="B90" s="453"/>
      <c r="C90" s="454"/>
      <c r="D90" s="449"/>
      <c r="E90" s="138"/>
      <c r="F90" s="138"/>
      <c r="G90" s="511"/>
    </row>
    <row r="91" spans="1:7" s="448" customFormat="1" ht="12.6" customHeight="1">
      <c r="A91" s="458"/>
      <c r="B91" s="453"/>
      <c r="C91" s="454"/>
      <c r="D91" s="449"/>
      <c r="E91" s="138"/>
      <c r="F91" s="138"/>
      <c r="G91" s="511">
        <f>SUM(F58:F92)</f>
        <v>0</v>
      </c>
    </row>
    <row r="92" spans="1:7" s="448" customFormat="1" ht="12.6" customHeight="1">
      <c r="A92" s="458"/>
      <c r="B92" s="453"/>
      <c r="C92" s="454"/>
      <c r="D92" s="449"/>
      <c r="E92" s="138"/>
      <c r="F92" s="138"/>
    </row>
    <row r="93" spans="1:7" s="448" customFormat="1" ht="12.6" customHeight="1">
      <c r="A93" s="458"/>
      <c r="B93" s="453"/>
      <c r="C93" s="454"/>
      <c r="D93" s="449"/>
      <c r="E93" s="138"/>
      <c r="F93" s="138"/>
      <c r="G93" s="511"/>
    </row>
    <row r="94" spans="1:7" ht="12.6" customHeight="1">
      <c r="A94" s="228">
        <v>5.3</v>
      </c>
      <c r="B94" s="423" t="s">
        <v>393</v>
      </c>
      <c r="C94" s="218"/>
      <c r="D94" s="219"/>
      <c r="E94" s="220"/>
      <c r="F94" s="220"/>
      <c r="G94" s="507"/>
    </row>
    <row r="95" spans="1:7" ht="12.6" customHeight="1">
      <c r="A95" s="192"/>
      <c r="B95" s="144"/>
      <c r="C95" s="178"/>
      <c r="D95" s="137"/>
      <c r="E95" s="138"/>
      <c r="F95" s="138"/>
      <c r="G95" s="511"/>
    </row>
    <row r="96" spans="1:7" ht="12.6" customHeight="1">
      <c r="A96" s="192">
        <v>1</v>
      </c>
      <c r="B96" s="144" t="s">
        <v>605</v>
      </c>
      <c r="C96" s="178">
        <v>1</v>
      </c>
      <c r="D96" s="137" t="s">
        <v>230</v>
      </c>
      <c r="E96" s="138"/>
      <c r="F96" s="138">
        <f>C96*E96</f>
        <v>0</v>
      </c>
      <c r="G96" s="511"/>
    </row>
    <row r="97" spans="1:7" ht="12.6" customHeight="1">
      <c r="A97" s="192"/>
      <c r="B97" s="144"/>
      <c r="C97" s="178"/>
      <c r="D97" s="137"/>
      <c r="E97" s="138"/>
      <c r="F97" s="138"/>
      <c r="G97" s="511"/>
    </row>
    <row r="98" spans="1:7" ht="12.6" customHeight="1">
      <c r="A98" s="192">
        <v>2</v>
      </c>
      <c r="B98" s="144" t="s">
        <v>606</v>
      </c>
      <c r="C98" s="178">
        <v>43</v>
      </c>
      <c r="D98" s="137" t="s">
        <v>225</v>
      </c>
      <c r="E98" s="138"/>
      <c r="F98" s="138">
        <f>C98*E98</f>
        <v>0</v>
      </c>
      <c r="G98" s="511"/>
    </row>
    <row r="99" spans="1:7" ht="12.6" customHeight="1">
      <c r="A99" s="192"/>
      <c r="B99" s="144"/>
      <c r="C99" s="178"/>
      <c r="D99" s="137"/>
      <c r="E99" s="138"/>
      <c r="F99" s="138"/>
      <c r="G99" s="511"/>
    </row>
    <row r="100" spans="1:7" ht="12.6" customHeight="1">
      <c r="A100" s="192">
        <v>3</v>
      </c>
      <c r="B100" s="144" t="s">
        <v>607</v>
      </c>
      <c r="C100" s="178">
        <v>15</v>
      </c>
      <c r="D100" s="137" t="s">
        <v>225</v>
      </c>
      <c r="E100" s="138"/>
      <c r="F100" s="138">
        <f>C100*E100</f>
        <v>0</v>
      </c>
      <c r="G100" s="511"/>
    </row>
    <row r="101" spans="1:7" ht="12.6" customHeight="1">
      <c r="A101" s="192"/>
      <c r="B101" s="144"/>
      <c r="C101" s="178"/>
      <c r="D101" s="137"/>
      <c r="E101" s="138"/>
      <c r="F101" s="138"/>
      <c r="G101" s="511"/>
    </row>
    <row r="102" spans="1:7" ht="12.6" customHeight="1">
      <c r="A102" s="192">
        <v>4</v>
      </c>
      <c r="B102" s="144" t="s">
        <v>413</v>
      </c>
      <c r="C102" s="178">
        <v>43</v>
      </c>
      <c r="D102" s="137" t="s">
        <v>225</v>
      </c>
      <c r="E102" s="138"/>
      <c r="F102" s="138">
        <f>C102*E102</f>
        <v>0</v>
      </c>
      <c r="G102" s="511"/>
    </row>
    <row r="103" spans="1:7" ht="12.6" customHeight="1">
      <c r="A103" s="192"/>
      <c r="B103" s="144"/>
      <c r="C103" s="178"/>
      <c r="D103" s="137"/>
      <c r="E103" s="138"/>
      <c r="F103" s="138"/>
      <c r="G103" s="511"/>
    </row>
    <row r="104" spans="1:7" ht="12.6" customHeight="1">
      <c r="A104" s="192">
        <v>5</v>
      </c>
      <c r="B104" s="144" t="s">
        <v>608</v>
      </c>
      <c r="C104" s="178">
        <v>43</v>
      </c>
      <c r="D104" s="137" t="s">
        <v>225</v>
      </c>
      <c r="E104" s="138"/>
      <c r="F104" s="138">
        <f>C104*E104</f>
        <v>0</v>
      </c>
      <c r="G104" s="511"/>
    </row>
    <row r="105" spans="1:7" ht="12.6" customHeight="1">
      <c r="A105" s="192"/>
      <c r="B105" s="144"/>
      <c r="C105" s="178"/>
      <c r="D105" s="137"/>
      <c r="E105" s="138"/>
      <c r="F105" s="138"/>
      <c r="G105" s="511"/>
    </row>
    <row r="106" spans="1:7" ht="12.6" customHeight="1">
      <c r="A106" s="192">
        <v>6</v>
      </c>
      <c r="B106" s="144" t="s">
        <v>391</v>
      </c>
      <c r="C106" s="178">
        <v>47</v>
      </c>
      <c r="D106" s="137" t="s">
        <v>231</v>
      </c>
      <c r="E106" s="138"/>
      <c r="F106" s="138">
        <f>C106*E106</f>
        <v>0</v>
      </c>
      <c r="G106" s="511"/>
    </row>
    <row r="107" spans="1:7" ht="12.6" customHeight="1">
      <c r="A107" s="192"/>
      <c r="B107" s="144"/>
      <c r="C107" s="178"/>
      <c r="D107" s="137"/>
      <c r="E107" s="138"/>
      <c r="F107" s="138"/>
      <c r="G107" s="511"/>
    </row>
    <row r="108" spans="1:7" ht="12.6" customHeight="1">
      <c r="A108" s="192">
        <v>7</v>
      </c>
      <c r="B108" s="144" t="s">
        <v>414</v>
      </c>
      <c r="C108" s="178">
        <v>1</v>
      </c>
      <c r="D108" s="137" t="s">
        <v>392</v>
      </c>
      <c r="E108" s="138">
        <v>1500</v>
      </c>
      <c r="F108" s="138">
        <f>C108*E108</f>
        <v>1500</v>
      </c>
      <c r="G108" s="511"/>
    </row>
    <row r="109" spans="1:7" s="448" customFormat="1" ht="12.6" customHeight="1">
      <c r="A109" s="458"/>
      <c r="B109" s="453"/>
      <c r="C109" s="454"/>
      <c r="D109" s="449"/>
      <c r="E109" s="138"/>
      <c r="F109" s="138"/>
      <c r="G109" s="511">
        <f>SUM(F96:F109)</f>
        <v>1500</v>
      </c>
    </row>
    <row r="110" spans="1:7" ht="12.6" customHeight="1">
      <c r="A110" s="192"/>
      <c r="B110" s="144"/>
      <c r="C110" s="178"/>
      <c r="D110" s="137"/>
      <c r="E110" s="138"/>
      <c r="F110" s="138"/>
      <c r="G110" s="511"/>
    </row>
    <row r="111" spans="1:7" ht="12.6" customHeight="1">
      <c r="A111" s="228">
        <v>5.4</v>
      </c>
      <c r="B111" s="217" t="s">
        <v>396</v>
      </c>
      <c r="C111" s="424"/>
      <c r="D111" s="425"/>
      <c r="E111" s="426"/>
      <c r="F111" s="426"/>
      <c r="G111" s="512"/>
    </row>
    <row r="112" spans="1:7" ht="12.6" customHeight="1">
      <c r="A112" s="192"/>
      <c r="B112" s="144"/>
      <c r="C112" s="178"/>
      <c r="D112" s="137"/>
      <c r="E112" s="138"/>
      <c r="F112" s="138"/>
      <c r="G112" s="511"/>
    </row>
    <row r="113" spans="1:7" ht="12.6" customHeight="1">
      <c r="A113" s="192">
        <v>1</v>
      </c>
      <c r="B113" s="144" t="s">
        <v>406</v>
      </c>
      <c r="C113" s="178">
        <v>124</v>
      </c>
      <c r="D113" s="137" t="s">
        <v>225</v>
      </c>
      <c r="E113" s="138"/>
      <c r="F113" s="138">
        <f>C113*E113</f>
        <v>0</v>
      </c>
      <c r="G113" s="511"/>
    </row>
    <row r="114" spans="1:7" ht="12.6" customHeight="1">
      <c r="A114" s="192"/>
      <c r="B114" s="144"/>
      <c r="C114" s="178"/>
      <c r="D114" s="137"/>
      <c r="E114" s="138"/>
      <c r="F114" s="138"/>
      <c r="G114" s="511"/>
    </row>
    <row r="115" spans="1:7" ht="12.6" customHeight="1">
      <c r="A115" s="192">
        <v>2</v>
      </c>
      <c r="B115" s="144" t="s">
        <v>397</v>
      </c>
      <c r="C115" s="178">
        <v>1</v>
      </c>
      <c r="D115" s="137" t="s">
        <v>230</v>
      </c>
      <c r="E115" s="138"/>
      <c r="F115" s="138">
        <f>C115*E115</f>
        <v>0</v>
      </c>
      <c r="G115" s="511"/>
    </row>
    <row r="116" spans="1:7" ht="12.6" customHeight="1">
      <c r="A116" s="192"/>
      <c r="B116" s="144"/>
      <c r="C116" s="178"/>
      <c r="D116" s="137"/>
      <c r="E116" s="138"/>
      <c r="F116" s="138"/>
      <c r="G116" s="511"/>
    </row>
    <row r="117" spans="1:7" ht="12.6" customHeight="1">
      <c r="A117" s="192">
        <v>3</v>
      </c>
      <c r="B117" s="144" t="s">
        <v>398</v>
      </c>
      <c r="C117" s="435">
        <v>50</v>
      </c>
      <c r="D117" s="137" t="s">
        <v>231</v>
      </c>
      <c r="E117" s="138"/>
      <c r="F117" s="138">
        <f>C117*E117</f>
        <v>0</v>
      </c>
      <c r="G117" s="511"/>
    </row>
    <row r="118" spans="1:7" ht="12.6" customHeight="1">
      <c r="A118" s="192"/>
      <c r="B118" s="144"/>
      <c r="C118" s="178"/>
      <c r="D118" s="137"/>
      <c r="E118" s="138"/>
      <c r="F118" s="138"/>
      <c r="G118" s="511"/>
    </row>
    <row r="119" spans="1:7" ht="12.6" customHeight="1">
      <c r="A119" s="192">
        <v>4</v>
      </c>
      <c r="B119" s="144" t="s">
        <v>399</v>
      </c>
      <c r="C119" s="178">
        <v>30</v>
      </c>
      <c r="D119" s="137" t="s">
        <v>231</v>
      </c>
      <c r="E119" s="138"/>
      <c r="F119" s="138">
        <f>C119*E119</f>
        <v>0</v>
      </c>
      <c r="G119" s="511"/>
    </row>
    <row r="120" spans="1:7" ht="12.6" customHeight="1">
      <c r="A120" s="192"/>
      <c r="B120" s="144"/>
      <c r="C120" s="178"/>
      <c r="D120" s="137"/>
      <c r="E120" s="138"/>
      <c r="F120" s="138"/>
      <c r="G120" s="511"/>
    </row>
    <row r="121" spans="1:7" ht="12.6" customHeight="1">
      <c r="A121" s="192">
        <v>5</v>
      </c>
      <c r="B121" s="144" t="s">
        <v>400</v>
      </c>
      <c r="C121" s="178">
        <v>20</v>
      </c>
      <c r="D121" s="137" t="s">
        <v>231</v>
      </c>
      <c r="E121" s="138"/>
      <c r="F121" s="138">
        <f>C121*E121</f>
        <v>0</v>
      </c>
      <c r="G121" s="511"/>
    </row>
    <row r="122" spans="1:7" ht="12.6" customHeight="1">
      <c r="A122" s="192"/>
      <c r="B122" s="434" t="s">
        <v>609</v>
      </c>
      <c r="C122" s="178"/>
      <c r="D122" s="137"/>
      <c r="E122" s="138"/>
      <c r="F122" s="138"/>
      <c r="G122" s="511"/>
    </row>
    <row r="123" spans="1:7" ht="12.6" customHeight="1">
      <c r="A123" s="192">
        <v>6</v>
      </c>
      <c r="B123" s="141" t="s">
        <v>407</v>
      </c>
      <c r="C123" s="178">
        <v>18</v>
      </c>
      <c r="D123" s="137" t="s">
        <v>225</v>
      </c>
      <c r="E123" s="138"/>
      <c r="F123" s="138">
        <f>C123*E123</f>
        <v>0</v>
      </c>
      <c r="G123" s="511"/>
    </row>
    <row r="124" spans="1:7" ht="12.6" customHeight="1">
      <c r="A124" s="192"/>
      <c r="B124" s="144"/>
      <c r="C124" s="178"/>
      <c r="D124" s="137"/>
      <c r="E124" s="138"/>
      <c r="F124" s="138"/>
      <c r="G124" s="511"/>
    </row>
    <row r="125" spans="1:7" ht="24.95" customHeight="1">
      <c r="A125" s="192">
        <v>7</v>
      </c>
      <c r="B125" s="450" t="s">
        <v>449</v>
      </c>
      <c r="C125" s="178">
        <v>1</v>
      </c>
      <c r="D125" s="137" t="s">
        <v>450</v>
      </c>
      <c r="E125" s="138"/>
      <c r="F125" s="138">
        <f>C125*E125</f>
        <v>0</v>
      </c>
      <c r="G125" s="511"/>
    </row>
    <row r="126" spans="1:7" s="448" customFormat="1" ht="12" customHeight="1">
      <c r="A126" s="458"/>
      <c r="B126" s="450"/>
      <c r="C126" s="454"/>
      <c r="D126" s="449"/>
      <c r="E126" s="138"/>
      <c r="F126" s="138"/>
      <c r="G126" s="511"/>
    </row>
    <row r="127" spans="1:7" ht="24.95" customHeight="1">
      <c r="A127" s="192">
        <v>8</v>
      </c>
      <c r="B127" s="450" t="s">
        <v>571</v>
      </c>
      <c r="C127" s="454">
        <v>1</v>
      </c>
      <c r="D127" s="449" t="s">
        <v>450</v>
      </c>
      <c r="E127" s="138"/>
      <c r="F127" s="138">
        <f>C127*E127</f>
        <v>0</v>
      </c>
      <c r="G127" s="511"/>
    </row>
    <row r="128" spans="1:7" s="448" customFormat="1" ht="12.6" customHeight="1">
      <c r="A128" s="458"/>
      <c r="B128" s="472"/>
      <c r="C128" s="454"/>
      <c r="D128" s="449"/>
      <c r="E128" s="138"/>
      <c r="F128" s="138"/>
      <c r="G128" s="511"/>
    </row>
    <row r="129" spans="1:7" s="448" customFormat="1" ht="12.6" customHeight="1">
      <c r="A129" s="458"/>
      <c r="B129" s="472"/>
      <c r="C129" s="454"/>
      <c r="D129" s="449"/>
      <c r="E129" s="138"/>
      <c r="F129" s="138"/>
      <c r="G129" s="511">
        <f>SUM(F113:F128)</f>
        <v>0</v>
      </c>
    </row>
    <row r="130" spans="1:7" ht="12.6" customHeight="1">
      <c r="A130" s="192"/>
      <c r="B130" s="431"/>
      <c r="C130" s="178"/>
      <c r="D130" s="137"/>
      <c r="E130" s="138"/>
      <c r="F130" s="138"/>
      <c r="G130" s="511"/>
    </row>
    <row r="131" spans="1:7" ht="12.6" customHeight="1">
      <c r="A131" s="228">
        <v>5.5</v>
      </c>
      <c r="B131" s="432" t="s">
        <v>402</v>
      </c>
      <c r="C131" s="218"/>
      <c r="D131" s="219"/>
      <c r="E131" s="220"/>
      <c r="F131" s="220"/>
      <c r="G131" s="507"/>
    </row>
    <row r="132" spans="1:7" ht="12.6" customHeight="1">
      <c r="A132" s="192"/>
      <c r="B132" s="431"/>
      <c r="C132" s="178"/>
      <c r="D132" s="137"/>
      <c r="E132" s="138"/>
      <c r="F132" s="138"/>
      <c r="G132" s="511"/>
    </row>
    <row r="133" spans="1:7" ht="12.6" customHeight="1">
      <c r="A133" s="192">
        <v>1</v>
      </c>
      <c r="B133" s="431" t="s">
        <v>403</v>
      </c>
      <c r="C133" s="178">
        <v>124</v>
      </c>
      <c r="D133" s="137" t="s">
        <v>225</v>
      </c>
      <c r="E133" s="138"/>
      <c r="F133" s="138">
        <f>C133*E133</f>
        <v>0</v>
      </c>
      <c r="G133" s="511"/>
    </row>
    <row r="134" spans="1:7" ht="12.6" customHeight="1">
      <c r="A134" s="192"/>
      <c r="B134" s="431"/>
      <c r="C134" s="178"/>
      <c r="D134" s="137"/>
      <c r="E134" s="138"/>
      <c r="F134" s="138"/>
      <c r="G134" s="511"/>
    </row>
    <row r="135" spans="1:7" ht="12.6" customHeight="1">
      <c r="A135" s="192">
        <v>2</v>
      </c>
      <c r="B135" s="431" t="s">
        <v>404</v>
      </c>
      <c r="C135" s="178">
        <v>18</v>
      </c>
      <c r="D135" s="137" t="s">
        <v>231</v>
      </c>
      <c r="E135" s="138"/>
      <c r="F135" s="138">
        <f>C135*E135</f>
        <v>0</v>
      </c>
      <c r="G135" s="511"/>
    </row>
    <row r="136" spans="1:7" ht="12.6" customHeight="1">
      <c r="A136" s="192"/>
      <c r="B136" s="431"/>
      <c r="C136" s="178"/>
      <c r="D136" s="137"/>
      <c r="E136" s="138"/>
      <c r="F136" s="138"/>
      <c r="G136" s="511"/>
    </row>
    <row r="137" spans="1:7" ht="12.6" customHeight="1">
      <c r="A137" s="192">
        <v>3</v>
      </c>
      <c r="B137" s="431" t="s">
        <v>405</v>
      </c>
      <c r="C137" s="178">
        <v>54</v>
      </c>
      <c r="D137" s="137" t="s">
        <v>231</v>
      </c>
      <c r="E137" s="138"/>
      <c r="F137" s="138">
        <f>C137*E137</f>
        <v>0</v>
      </c>
      <c r="G137" s="511"/>
    </row>
    <row r="138" spans="1:7" s="448" customFormat="1" ht="12.6" customHeight="1">
      <c r="A138" s="458"/>
      <c r="B138" s="431"/>
      <c r="C138" s="454"/>
      <c r="D138" s="449"/>
      <c r="E138" s="138"/>
      <c r="F138" s="138"/>
      <c r="G138" s="511"/>
    </row>
    <row r="139" spans="1:7" s="448" customFormat="1" ht="12.6" customHeight="1">
      <c r="A139" s="458">
        <v>4</v>
      </c>
      <c r="B139" s="431" t="s">
        <v>538</v>
      </c>
      <c r="C139" s="454">
        <v>2</v>
      </c>
      <c r="D139" s="449" t="s">
        <v>235</v>
      </c>
      <c r="E139" s="138"/>
      <c r="F139" s="138">
        <f>C139*E139</f>
        <v>0</v>
      </c>
      <c r="G139" s="511"/>
    </row>
    <row r="140" spans="1:7" ht="12.6" customHeight="1">
      <c r="A140" s="192"/>
      <c r="B140" s="431"/>
      <c r="C140" s="178"/>
      <c r="D140" s="137"/>
      <c r="E140" s="138"/>
      <c r="F140" s="138"/>
      <c r="G140" s="511"/>
    </row>
    <row r="141" spans="1:7" ht="12.6" customHeight="1">
      <c r="A141" s="192">
        <v>5</v>
      </c>
      <c r="B141" s="141" t="s">
        <v>401</v>
      </c>
      <c r="C141" s="178">
        <v>38</v>
      </c>
      <c r="D141" s="137" t="s">
        <v>225</v>
      </c>
      <c r="E141" s="138"/>
      <c r="F141" s="138">
        <f>C141*E141</f>
        <v>0</v>
      </c>
      <c r="G141" s="511"/>
    </row>
    <row r="142" spans="1:7" ht="12.6" customHeight="1">
      <c r="A142" s="192"/>
      <c r="B142" s="144"/>
      <c r="C142" s="178"/>
      <c r="D142" s="137"/>
      <c r="E142" s="138"/>
      <c r="F142" s="138"/>
      <c r="G142" s="511"/>
    </row>
    <row r="143" spans="1:7" ht="12.6" customHeight="1">
      <c r="A143" s="192">
        <v>6</v>
      </c>
      <c r="B143" s="141" t="s">
        <v>434</v>
      </c>
      <c r="C143" s="178">
        <v>38</v>
      </c>
      <c r="D143" s="137" t="s">
        <v>225</v>
      </c>
      <c r="E143" s="138"/>
      <c r="F143" s="138">
        <f>C143*E143</f>
        <v>0</v>
      </c>
      <c r="G143" s="511"/>
    </row>
    <row r="144" spans="1:7" s="448" customFormat="1" ht="12.6" customHeight="1">
      <c r="A144" s="458"/>
      <c r="B144" s="472"/>
      <c r="C144" s="454"/>
      <c r="D144" s="449"/>
      <c r="E144" s="138"/>
      <c r="F144" s="138"/>
      <c r="G144" s="511"/>
    </row>
    <row r="145" spans="1:7" s="448" customFormat="1" ht="12.6" customHeight="1">
      <c r="A145" s="458">
        <v>7</v>
      </c>
      <c r="B145" s="450" t="s">
        <v>435</v>
      </c>
      <c r="C145" s="454">
        <v>33</v>
      </c>
      <c r="D145" s="449" t="s">
        <v>225</v>
      </c>
      <c r="E145" s="138"/>
      <c r="F145" s="138">
        <f>C145*E145</f>
        <v>0</v>
      </c>
      <c r="G145" s="511"/>
    </row>
    <row r="146" spans="1:7" ht="12.6" customHeight="1">
      <c r="A146" s="192"/>
      <c r="B146" s="431"/>
      <c r="C146" s="178"/>
      <c r="D146" s="137"/>
      <c r="E146" s="138"/>
      <c r="F146" s="138"/>
      <c r="G146" s="511"/>
    </row>
    <row r="147" spans="1:7" ht="30" customHeight="1">
      <c r="A147" s="192">
        <v>8</v>
      </c>
      <c r="B147" s="431" t="s">
        <v>572</v>
      </c>
      <c r="C147" s="178">
        <v>35</v>
      </c>
      <c r="D147" s="137" t="s">
        <v>231</v>
      </c>
      <c r="E147" s="138"/>
      <c r="F147" s="138">
        <f>C147*E147</f>
        <v>0</v>
      </c>
      <c r="G147" s="511"/>
    </row>
    <row r="148" spans="1:7" ht="12.6" customHeight="1">
      <c r="A148" s="192"/>
      <c r="B148" s="431"/>
      <c r="C148" s="178"/>
      <c r="D148" s="137"/>
      <c r="E148" s="138"/>
      <c r="F148" s="138"/>
      <c r="G148" s="511"/>
    </row>
    <row r="149" spans="1:7" ht="12.6" customHeight="1">
      <c r="A149" s="192">
        <v>9</v>
      </c>
      <c r="B149" s="431" t="s">
        <v>408</v>
      </c>
      <c r="C149" s="178">
        <v>14</v>
      </c>
      <c r="D149" s="137" t="s">
        <v>231</v>
      </c>
      <c r="E149" s="138"/>
      <c r="F149" s="138">
        <f>C149*E149</f>
        <v>0</v>
      </c>
      <c r="G149" s="511"/>
    </row>
    <row r="150" spans="1:7" ht="12.6" customHeight="1">
      <c r="A150" s="427"/>
      <c r="C150" s="428"/>
      <c r="D150" s="429"/>
      <c r="E150" s="430"/>
      <c r="F150" s="430"/>
      <c r="G150" s="513">
        <f>SUM(F133:F149)</f>
        <v>0</v>
      </c>
    </row>
    <row r="151" spans="1:7" ht="12.6" customHeight="1">
      <c r="A151" s="192"/>
      <c r="B151" s="144"/>
      <c r="C151" s="178"/>
      <c r="D151" s="137"/>
      <c r="E151" s="138"/>
      <c r="F151" s="138"/>
      <c r="G151" s="511"/>
    </row>
    <row r="152" spans="1:7" ht="12.6" customHeight="1">
      <c r="A152" s="433">
        <v>5.6</v>
      </c>
      <c r="B152" s="217" t="s">
        <v>410</v>
      </c>
      <c r="C152" s="218"/>
      <c r="D152" s="219"/>
      <c r="E152" s="220"/>
      <c r="F152" s="220"/>
      <c r="G152" s="507"/>
    </row>
    <row r="153" spans="1:7" ht="12.6" customHeight="1">
      <c r="A153" s="192"/>
      <c r="B153" s="144"/>
      <c r="C153" s="178"/>
      <c r="D153" s="137"/>
      <c r="E153" s="138"/>
      <c r="F153" s="138"/>
      <c r="G153" s="511"/>
    </row>
    <row r="154" spans="1:7" ht="12.6" customHeight="1">
      <c r="A154" s="192">
        <v>1</v>
      </c>
      <c r="B154" s="144" t="s">
        <v>411</v>
      </c>
      <c r="C154" s="178">
        <v>1</v>
      </c>
      <c r="D154" s="137" t="s">
        <v>230</v>
      </c>
      <c r="E154" s="138"/>
      <c r="F154" s="138">
        <f>C154*E154</f>
        <v>0</v>
      </c>
      <c r="G154" s="511"/>
    </row>
    <row r="155" spans="1:7" ht="12.6" customHeight="1">
      <c r="A155" s="192"/>
      <c r="B155" s="144"/>
      <c r="C155" s="178"/>
      <c r="D155" s="137"/>
      <c r="E155" s="138"/>
      <c r="F155" s="138"/>
      <c r="G155" s="511"/>
    </row>
    <row r="156" spans="1:7" ht="12.6" customHeight="1">
      <c r="A156" s="192">
        <v>2</v>
      </c>
      <c r="B156" s="144" t="s">
        <v>415</v>
      </c>
      <c r="C156" s="178">
        <v>20</v>
      </c>
      <c r="D156" s="137" t="s">
        <v>231</v>
      </c>
      <c r="E156" s="138"/>
      <c r="F156" s="138">
        <f>C156*E156</f>
        <v>0</v>
      </c>
      <c r="G156" s="511"/>
    </row>
    <row r="157" spans="1:7" ht="12.6" customHeight="1">
      <c r="A157" s="192"/>
      <c r="B157" s="144"/>
      <c r="C157" s="178"/>
      <c r="D157" s="137"/>
      <c r="E157" s="138"/>
      <c r="F157" s="138"/>
      <c r="G157" s="511"/>
    </row>
    <row r="158" spans="1:7" ht="12.6" customHeight="1">
      <c r="A158" s="192">
        <v>3</v>
      </c>
      <c r="B158" s="144" t="s">
        <v>416</v>
      </c>
      <c r="C158" s="178">
        <v>1</v>
      </c>
      <c r="D158" s="137" t="s">
        <v>230</v>
      </c>
      <c r="E158" s="138">
        <v>1500</v>
      </c>
      <c r="F158" s="138">
        <f>C158*E158</f>
        <v>1500</v>
      </c>
      <c r="G158" s="511"/>
    </row>
    <row r="159" spans="1:7" ht="12.6" customHeight="1">
      <c r="A159" s="192"/>
      <c r="B159" s="144"/>
      <c r="C159" s="178"/>
      <c r="D159" s="137"/>
      <c r="E159" s="138"/>
      <c r="F159" s="138"/>
      <c r="G159" s="511"/>
    </row>
    <row r="160" spans="1:7" ht="12.6" customHeight="1">
      <c r="A160" s="192">
        <v>4</v>
      </c>
      <c r="B160" s="144" t="s">
        <v>529</v>
      </c>
      <c r="C160" s="178">
        <v>155</v>
      </c>
      <c r="D160" s="137" t="s">
        <v>225</v>
      </c>
      <c r="E160" s="138"/>
      <c r="F160" s="138">
        <f>E160</f>
        <v>0</v>
      </c>
      <c r="G160" s="511"/>
    </row>
    <row r="161" spans="1:7" ht="12.6" customHeight="1">
      <c r="A161" s="192"/>
      <c r="B161" s="144"/>
      <c r="C161" s="178"/>
      <c r="D161" s="137"/>
      <c r="E161" s="138"/>
      <c r="F161" s="138"/>
      <c r="G161" s="511">
        <f>SUM(F155:F160)</f>
        <v>1500</v>
      </c>
    </row>
    <row r="162" spans="1:7" s="448" customFormat="1" ht="12.6" customHeight="1">
      <c r="A162" s="458"/>
      <c r="B162" s="453"/>
      <c r="C162" s="454"/>
      <c r="D162" s="449"/>
      <c r="E162" s="138"/>
      <c r="F162" s="138"/>
      <c r="G162" s="511"/>
    </row>
    <row r="163" spans="1:7" ht="12.6" customHeight="1">
      <c r="A163" s="192"/>
      <c r="B163" s="144"/>
      <c r="C163" s="178"/>
      <c r="D163" s="137"/>
      <c r="E163" s="138"/>
      <c r="F163" s="138"/>
      <c r="G163" s="511"/>
    </row>
    <row r="164" spans="1:7" ht="12.6" customHeight="1">
      <c r="A164" s="228">
        <v>5.7</v>
      </c>
      <c r="B164" s="217" t="s">
        <v>424</v>
      </c>
      <c r="C164" s="218"/>
      <c r="D164" s="219"/>
      <c r="E164" s="220"/>
      <c r="F164" s="220"/>
      <c r="G164" s="507"/>
    </row>
    <row r="165" spans="1:7" ht="12.6" customHeight="1">
      <c r="A165" s="192"/>
      <c r="B165" s="144"/>
      <c r="C165" s="178"/>
      <c r="D165" s="137"/>
      <c r="E165" s="138"/>
      <c r="F165" s="138"/>
      <c r="G165" s="511"/>
    </row>
    <row r="166" spans="1:7" ht="12.6" customHeight="1">
      <c r="A166" s="192">
        <v>1</v>
      </c>
      <c r="B166" s="144" t="s">
        <v>421</v>
      </c>
      <c r="C166" s="178">
        <v>50</v>
      </c>
      <c r="D166" s="137" t="s">
        <v>225</v>
      </c>
      <c r="E166" s="138"/>
      <c r="F166" s="138">
        <f>C166*E166</f>
        <v>0</v>
      </c>
      <c r="G166" s="511"/>
    </row>
    <row r="167" spans="1:7" ht="12.6" customHeight="1">
      <c r="A167" s="192"/>
      <c r="B167" s="144"/>
      <c r="C167" s="178"/>
      <c r="D167" s="137"/>
      <c r="E167" s="138"/>
      <c r="F167" s="138"/>
      <c r="G167" s="511"/>
    </row>
    <row r="168" spans="1:7" ht="12.6" customHeight="1">
      <c r="A168" s="192">
        <v>2</v>
      </c>
      <c r="B168" s="141" t="s">
        <v>422</v>
      </c>
      <c r="C168" s="178">
        <v>50</v>
      </c>
      <c r="D168" s="137" t="s">
        <v>225</v>
      </c>
      <c r="E168" s="138"/>
      <c r="F168" s="138">
        <f>C168*E168</f>
        <v>0</v>
      </c>
      <c r="G168" s="511"/>
    </row>
    <row r="169" spans="1:7" ht="12.6" customHeight="1">
      <c r="A169" s="192"/>
      <c r="B169" s="144"/>
      <c r="C169" s="178"/>
      <c r="D169" s="137"/>
      <c r="E169" s="138"/>
      <c r="F169" s="138"/>
      <c r="G169" s="511"/>
    </row>
    <row r="170" spans="1:7" ht="12.6" customHeight="1">
      <c r="A170" s="192">
        <v>3</v>
      </c>
      <c r="B170" s="441" t="s">
        <v>528</v>
      </c>
      <c r="C170" s="178">
        <v>124</v>
      </c>
      <c r="D170" s="137" t="s">
        <v>225</v>
      </c>
      <c r="E170" s="138"/>
      <c r="F170" s="138">
        <f>C170*E170</f>
        <v>0</v>
      </c>
      <c r="G170" s="511"/>
    </row>
    <row r="171" spans="1:7" ht="12.6" customHeight="1">
      <c r="A171" s="192"/>
      <c r="B171" s="144"/>
      <c r="C171" s="178"/>
      <c r="D171" s="137"/>
      <c r="E171" s="138"/>
      <c r="F171" s="138"/>
      <c r="G171" s="511"/>
    </row>
    <row r="172" spans="1:7" ht="12.6" customHeight="1">
      <c r="A172" s="192">
        <v>4</v>
      </c>
      <c r="B172" s="450" t="s">
        <v>528</v>
      </c>
      <c r="C172" s="178">
        <v>70</v>
      </c>
      <c r="D172" s="137" t="s">
        <v>225</v>
      </c>
      <c r="E172" s="138"/>
      <c r="F172" s="138">
        <f>C172*E172</f>
        <v>0</v>
      </c>
      <c r="G172" s="511"/>
    </row>
    <row r="173" spans="1:7" ht="12.6" customHeight="1">
      <c r="A173" s="192"/>
      <c r="B173" s="144"/>
      <c r="C173" s="178"/>
      <c r="D173" s="137"/>
      <c r="E173" s="138"/>
      <c r="F173" s="138"/>
      <c r="G173" s="511"/>
    </row>
    <row r="174" spans="1:7" s="439" customFormat="1" ht="12.6" customHeight="1">
      <c r="A174" s="444">
        <v>5</v>
      </c>
      <c r="B174" s="450" t="s">
        <v>430</v>
      </c>
      <c r="C174" s="443">
        <v>33</v>
      </c>
      <c r="D174" s="440" t="s">
        <v>225</v>
      </c>
      <c r="E174" s="138"/>
      <c r="F174" s="138">
        <f>C174*E174</f>
        <v>0</v>
      </c>
      <c r="G174" s="511"/>
    </row>
    <row r="175" spans="1:7" s="439" customFormat="1" ht="12.6" customHeight="1">
      <c r="A175" s="444"/>
      <c r="B175" s="442"/>
      <c r="C175" s="443"/>
      <c r="D175" s="440"/>
      <c r="E175" s="138"/>
      <c r="F175" s="138"/>
      <c r="G175" s="511"/>
    </row>
    <row r="176" spans="1:7" s="439" customFormat="1" ht="12.6" customHeight="1">
      <c r="A176" s="444">
        <v>6</v>
      </c>
      <c r="B176" s="442" t="s">
        <v>533</v>
      </c>
      <c r="C176" s="443">
        <v>45</v>
      </c>
      <c r="D176" s="440" t="s">
        <v>225</v>
      </c>
      <c r="E176" s="138"/>
      <c r="F176" s="138">
        <f>C176*E176</f>
        <v>0</v>
      </c>
      <c r="G176" s="511"/>
    </row>
    <row r="177" spans="1:7" s="439" customFormat="1" ht="12.6" customHeight="1">
      <c r="A177" s="444"/>
      <c r="B177" s="442"/>
      <c r="C177" s="443"/>
      <c r="D177" s="440"/>
      <c r="E177" s="138"/>
      <c r="F177" s="138"/>
      <c r="G177" s="511"/>
    </row>
    <row r="178" spans="1:7" s="439" customFormat="1" ht="12.6" customHeight="1">
      <c r="A178" s="444">
        <v>7</v>
      </c>
      <c r="B178" s="442" t="s">
        <v>427</v>
      </c>
      <c r="C178" s="443">
        <f>C170+C172</f>
        <v>194</v>
      </c>
      <c r="D178" s="440" t="s">
        <v>225</v>
      </c>
      <c r="E178" s="138"/>
      <c r="F178" s="138">
        <f>C178*E178</f>
        <v>0</v>
      </c>
      <c r="G178" s="511"/>
    </row>
    <row r="179" spans="1:7" s="439" customFormat="1" ht="12.6" customHeight="1">
      <c r="A179" s="444"/>
      <c r="B179" s="442"/>
      <c r="C179" s="443"/>
      <c r="D179" s="440"/>
      <c r="E179" s="138"/>
      <c r="F179" s="138"/>
      <c r="G179" s="511"/>
    </row>
    <row r="180" spans="1:7" s="439" customFormat="1" ht="12.6" customHeight="1">
      <c r="A180" s="444">
        <v>8</v>
      </c>
      <c r="B180" s="442" t="s">
        <v>428</v>
      </c>
      <c r="C180" s="443">
        <v>33</v>
      </c>
      <c r="D180" s="440" t="s">
        <v>225</v>
      </c>
      <c r="E180" s="138"/>
      <c r="F180" s="138">
        <f>C180*E180</f>
        <v>0</v>
      </c>
      <c r="G180" s="511"/>
    </row>
    <row r="181" spans="1:7" s="439" customFormat="1" ht="12.6" customHeight="1">
      <c r="A181" s="444"/>
      <c r="B181" s="442"/>
      <c r="C181" s="443"/>
      <c r="D181" s="440"/>
      <c r="E181" s="138"/>
      <c r="F181" s="138"/>
      <c r="G181" s="511"/>
    </row>
    <row r="182" spans="1:7" s="439" customFormat="1" ht="12.6" customHeight="1">
      <c r="A182" s="444">
        <v>9</v>
      </c>
      <c r="B182" s="442" t="s">
        <v>429</v>
      </c>
      <c r="C182" s="443">
        <v>45</v>
      </c>
      <c r="D182" s="440" t="s">
        <v>225</v>
      </c>
      <c r="E182" s="138"/>
      <c r="F182" s="138">
        <f>C182*E182</f>
        <v>0</v>
      </c>
      <c r="G182" s="511"/>
    </row>
    <row r="183" spans="1:7" s="439" customFormat="1" ht="12.6" customHeight="1">
      <c r="A183" s="444"/>
      <c r="B183" s="442"/>
      <c r="C183" s="443"/>
      <c r="D183" s="440"/>
      <c r="E183" s="138"/>
      <c r="F183" s="138"/>
      <c r="G183" s="511"/>
    </row>
    <row r="184" spans="1:7" s="448" customFormat="1" ht="12.6" customHeight="1">
      <c r="A184" s="458">
        <v>10</v>
      </c>
      <c r="B184" s="450" t="s">
        <v>536</v>
      </c>
      <c r="C184" s="454">
        <v>7</v>
      </c>
      <c r="D184" s="449" t="s">
        <v>225</v>
      </c>
      <c r="E184" s="138"/>
      <c r="F184" s="138">
        <f>C184*E184</f>
        <v>0</v>
      </c>
      <c r="G184" s="511"/>
    </row>
    <row r="185" spans="1:7" s="448" customFormat="1" ht="12.6" customHeight="1">
      <c r="A185" s="458"/>
      <c r="B185" s="453"/>
      <c r="C185" s="454"/>
      <c r="D185" s="449"/>
      <c r="E185" s="138"/>
      <c r="F185" s="138"/>
      <c r="G185" s="511"/>
    </row>
    <row r="186" spans="1:7" s="448" customFormat="1" ht="12.6" customHeight="1">
      <c r="A186" s="458">
        <v>11</v>
      </c>
      <c r="B186" s="450" t="s">
        <v>537</v>
      </c>
      <c r="C186" s="454">
        <v>10</v>
      </c>
      <c r="D186" s="449" t="s">
        <v>225</v>
      </c>
      <c r="E186" s="138"/>
      <c r="F186" s="138">
        <f>C186*E186</f>
        <v>0</v>
      </c>
      <c r="G186" s="511"/>
    </row>
    <row r="187" spans="1:7" s="448" customFormat="1" ht="12.6" customHeight="1">
      <c r="A187" s="458"/>
      <c r="B187" s="453"/>
      <c r="C187" s="454"/>
      <c r="D187" s="449"/>
      <c r="E187" s="138"/>
      <c r="F187" s="138"/>
      <c r="G187" s="511"/>
    </row>
    <row r="188" spans="1:7" s="448" customFormat="1" ht="12.6" customHeight="1">
      <c r="A188" s="458">
        <v>12</v>
      </c>
      <c r="B188" s="453" t="s">
        <v>436</v>
      </c>
      <c r="C188" s="454">
        <v>34</v>
      </c>
      <c r="D188" s="449" t="s">
        <v>225</v>
      </c>
      <c r="E188" s="138"/>
      <c r="F188" s="138">
        <f>C188*E188</f>
        <v>0</v>
      </c>
      <c r="G188" s="511"/>
    </row>
    <row r="189" spans="1:7" s="448" customFormat="1" ht="12.6" customHeight="1">
      <c r="A189" s="458"/>
      <c r="B189" s="453"/>
      <c r="C189" s="454"/>
      <c r="D189" s="449"/>
      <c r="E189" s="138"/>
      <c r="F189" s="138"/>
      <c r="G189" s="511">
        <f>SUM(F166:F188)</f>
        <v>0</v>
      </c>
    </row>
    <row r="190" spans="1:7" s="448" customFormat="1" ht="12.6" customHeight="1">
      <c r="A190" s="458"/>
      <c r="B190" s="453"/>
      <c r="C190" s="454"/>
      <c r="D190" s="449"/>
      <c r="E190" s="138"/>
      <c r="F190" s="138"/>
      <c r="G190" s="511"/>
    </row>
    <row r="191" spans="1:7" s="448" customFormat="1" ht="12.6" customHeight="1">
      <c r="A191" s="458"/>
      <c r="B191" s="453"/>
      <c r="C191" s="454"/>
      <c r="D191" s="449"/>
      <c r="E191" s="138"/>
      <c r="F191" s="138"/>
      <c r="G191" s="511"/>
    </row>
    <row r="192" spans="1:7" s="448" customFormat="1" ht="12.6" customHeight="1">
      <c r="A192" s="463">
        <v>5.8</v>
      </c>
      <c r="B192" s="459" t="s">
        <v>437</v>
      </c>
      <c r="C192" s="460"/>
      <c r="D192" s="461"/>
      <c r="E192" s="220"/>
      <c r="F192" s="220"/>
      <c r="G192" s="507"/>
    </row>
    <row r="193" spans="1:7" s="448" customFormat="1" ht="12.6" customHeight="1">
      <c r="A193" s="458"/>
      <c r="B193" s="453"/>
      <c r="C193" s="454"/>
      <c r="D193" s="449"/>
      <c r="E193" s="138"/>
      <c r="F193" s="138"/>
      <c r="G193" s="511"/>
    </row>
    <row r="194" spans="1:7" s="448" customFormat="1" ht="24.95" customHeight="1">
      <c r="A194" s="458">
        <v>1</v>
      </c>
      <c r="B194" s="456" t="s">
        <v>612</v>
      </c>
      <c r="C194" s="474">
        <v>123</v>
      </c>
      <c r="D194" s="473" t="s">
        <v>231</v>
      </c>
      <c r="E194" s="457"/>
      <c r="F194" s="138">
        <f>C194*E194</f>
        <v>0</v>
      </c>
      <c r="G194" s="511"/>
    </row>
    <row r="195" spans="1:7" s="448" customFormat="1" ht="12.6" customHeight="1">
      <c r="A195" s="458"/>
      <c r="B195" s="453"/>
      <c r="C195" s="454"/>
      <c r="D195" s="449"/>
      <c r="E195" s="138"/>
      <c r="F195" s="138"/>
      <c r="G195" s="511"/>
    </row>
    <row r="196" spans="1:7" s="448" customFormat="1" ht="24.95" customHeight="1">
      <c r="A196" s="458">
        <v>2</v>
      </c>
      <c r="B196" s="456" t="s">
        <v>610</v>
      </c>
      <c r="C196" s="474">
        <v>3</v>
      </c>
      <c r="D196" s="473" t="s">
        <v>235</v>
      </c>
      <c r="E196" s="457"/>
      <c r="F196" s="138">
        <f>C196*E196</f>
        <v>0</v>
      </c>
      <c r="G196" s="511"/>
    </row>
    <row r="197" spans="1:7" s="448" customFormat="1" ht="12.6" customHeight="1">
      <c r="A197" s="458"/>
      <c r="B197" s="453"/>
      <c r="C197" s="454"/>
      <c r="D197" s="449"/>
      <c r="E197" s="138"/>
      <c r="F197" s="138"/>
      <c r="G197" s="511"/>
    </row>
    <row r="198" spans="1:7" s="448" customFormat="1" ht="24.95" customHeight="1">
      <c r="A198" s="458">
        <v>3</v>
      </c>
      <c r="B198" s="456" t="s">
        <v>611</v>
      </c>
      <c r="C198" s="474">
        <v>3</v>
      </c>
      <c r="D198" s="473" t="s">
        <v>235</v>
      </c>
      <c r="E198" s="138"/>
      <c r="F198" s="138">
        <f>C198*E198</f>
        <v>0</v>
      </c>
      <c r="G198" s="511"/>
    </row>
    <row r="199" spans="1:7" s="448" customFormat="1" ht="12.6" customHeight="1">
      <c r="A199" s="458"/>
      <c r="B199" s="453"/>
      <c r="C199" s="454"/>
      <c r="D199" s="449"/>
      <c r="E199" s="138"/>
      <c r="F199" s="138"/>
      <c r="G199" s="511"/>
    </row>
    <row r="200" spans="1:7" s="448" customFormat="1" ht="12.6" customHeight="1">
      <c r="A200" s="458">
        <v>4</v>
      </c>
      <c r="B200" s="453" t="s">
        <v>444</v>
      </c>
      <c r="C200" s="454">
        <v>43</v>
      </c>
      <c r="D200" s="449" t="s">
        <v>225</v>
      </c>
      <c r="E200" s="138"/>
      <c r="F200" s="138">
        <f>C200*E200</f>
        <v>0</v>
      </c>
      <c r="G200" s="511"/>
    </row>
    <row r="201" spans="1:7" s="448" customFormat="1" ht="12.6" customHeight="1">
      <c r="A201" s="458"/>
      <c r="B201" s="453"/>
      <c r="C201" s="454"/>
      <c r="D201" s="449"/>
      <c r="E201" s="138"/>
      <c r="F201" s="138"/>
      <c r="G201" s="511"/>
    </row>
    <row r="202" spans="1:7" s="448" customFormat="1" ht="12.6" customHeight="1">
      <c r="A202" s="458">
        <v>5</v>
      </c>
      <c r="B202" s="471" t="s">
        <v>443</v>
      </c>
      <c r="C202" s="475">
        <f>C180+C182</f>
        <v>78</v>
      </c>
      <c r="D202" s="457" t="s">
        <v>225</v>
      </c>
      <c r="E202" s="457"/>
      <c r="F202" s="138">
        <f>C202*E202</f>
        <v>0</v>
      </c>
      <c r="G202" s="511"/>
    </row>
    <row r="203" spans="1:7" s="448" customFormat="1" ht="12.6" customHeight="1">
      <c r="A203" s="458"/>
      <c r="B203" s="453"/>
      <c r="C203" s="454"/>
      <c r="D203" s="449"/>
      <c r="E203" s="138"/>
      <c r="F203" s="138"/>
      <c r="G203" s="511"/>
    </row>
    <row r="204" spans="1:7" s="448" customFormat="1" ht="12.6" customHeight="1">
      <c r="A204" s="458">
        <v>6</v>
      </c>
      <c r="B204" s="471" t="s">
        <v>443</v>
      </c>
      <c r="C204" s="454">
        <f>C188+C178</f>
        <v>228</v>
      </c>
      <c r="D204" s="449" t="s">
        <v>225</v>
      </c>
      <c r="E204" s="138"/>
      <c r="F204" s="138">
        <f>C204*E204</f>
        <v>0</v>
      </c>
      <c r="G204" s="511"/>
    </row>
    <row r="205" spans="1:7" s="448" customFormat="1" ht="12.6" customHeight="1">
      <c r="A205" s="458"/>
      <c r="B205" s="453"/>
      <c r="C205" s="454"/>
      <c r="D205" s="449"/>
      <c r="E205" s="138"/>
      <c r="F205" s="138"/>
      <c r="G205" s="511"/>
    </row>
    <row r="206" spans="1:7" s="448" customFormat="1" ht="24.95" customHeight="1">
      <c r="A206" s="458">
        <v>7</v>
      </c>
      <c r="B206" s="471" t="s">
        <v>613</v>
      </c>
      <c r="C206" s="455">
        <v>1</v>
      </c>
      <c r="D206" s="451" t="s">
        <v>230</v>
      </c>
      <c r="E206" s="457"/>
      <c r="F206" s="138">
        <f>C206*E206</f>
        <v>0</v>
      </c>
      <c r="G206" s="511"/>
    </row>
    <row r="207" spans="1:7" s="448" customFormat="1" ht="12.6" customHeight="1">
      <c r="A207" s="458"/>
      <c r="B207" s="471"/>
      <c r="C207" s="455"/>
      <c r="D207" s="451"/>
      <c r="E207" s="457"/>
      <c r="F207" s="514"/>
      <c r="G207" s="511"/>
    </row>
    <row r="208" spans="1:7" s="448" customFormat="1" ht="12.6" customHeight="1">
      <c r="A208" s="458">
        <v>8</v>
      </c>
      <c r="B208" s="471" t="s">
        <v>525</v>
      </c>
      <c r="C208" s="455">
        <v>40</v>
      </c>
      <c r="D208" s="451" t="s">
        <v>225</v>
      </c>
      <c r="E208" s="457"/>
      <c r="F208" s="138">
        <f>C208*E208</f>
        <v>0</v>
      </c>
      <c r="G208" s="511"/>
    </row>
    <row r="209" spans="1:8" s="448" customFormat="1" ht="12.6" customHeight="1">
      <c r="A209" s="458"/>
      <c r="B209" s="483"/>
      <c r="C209" s="455"/>
      <c r="D209" s="451"/>
      <c r="E209" s="482"/>
      <c r="F209" s="514"/>
      <c r="G209" s="511"/>
    </row>
    <row r="210" spans="1:8" s="448" customFormat="1" ht="12.6" customHeight="1">
      <c r="A210" s="458">
        <v>9</v>
      </c>
      <c r="B210" s="483" t="s">
        <v>526</v>
      </c>
      <c r="C210" s="455">
        <v>3</v>
      </c>
      <c r="D210" s="451" t="s">
        <v>225</v>
      </c>
      <c r="E210" s="482"/>
      <c r="F210" s="138">
        <f>C210*E210</f>
        <v>0</v>
      </c>
      <c r="G210" s="511"/>
    </row>
    <row r="211" spans="1:8" s="448" customFormat="1" ht="12.6" customHeight="1">
      <c r="A211" s="458"/>
      <c r="B211" s="483"/>
      <c r="C211" s="455"/>
      <c r="D211" s="451"/>
      <c r="E211" s="482"/>
      <c r="F211" s="514"/>
      <c r="G211" s="511"/>
    </row>
    <row r="212" spans="1:8" s="448" customFormat="1" ht="24.95" customHeight="1">
      <c r="A212" s="458">
        <v>10</v>
      </c>
      <c r="B212" s="483" t="s">
        <v>614</v>
      </c>
      <c r="C212" s="455">
        <f>2+2+4</f>
        <v>8</v>
      </c>
      <c r="D212" s="451" t="s">
        <v>225</v>
      </c>
      <c r="E212" s="457"/>
      <c r="F212" s="515">
        <f>C212*E212</f>
        <v>0</v>
      </c>
      <c r="G212" s="511"/>
      <c r="H212" s="448" t="s">
        <v>527</v>
      </c>
    </row>
    <row r="213" spans="1:8" s="448" customFormat="1" ht="12.6" customHeight="1">
      <c r="A213" s="458"/>
      <c r="B213" s="483"/>
      <c r="C213" s="455"/>
      <c r="D213" s="451"/>
      <c r="E213" s="482"/>
      <c r="F213" s="515"/>
      <c r="G213" s="511"/>
    </row>
    <row r="214" spans="1:8" s="448" customFormat="1" ht="12.6" customHeight="1">
      <c r="A214" s="458"/>
      <c r="B214" s="483"/>
      <c r="C214" s="455"/>
      <c r="D214" s="451"/>
      <c r="E214" s="482"/>
      <c r="F214" s="515"/>
      <c r="G214" s="511"/>
    </row>
    <row r="215" spans="1:8" s="448" customFormat="1" ht="12.6" customHeight="1">
      <c r="A215" s="458"/>
      <c r="B215" s="471"/>
      <c r="C215" s="455"/>
      <c r="D215" s="451"/>
      <c r="E215" s="457"/>
      <c r="F215" s="514"/>
      <c r="G215" s="511">
        <f>SUM(F194:F214)</f>
        <v>0</v>
      </c>
    </row>
    <row r="216" spans="1:8" s="448" customFormat="1" ht="12.6" customHeight="1">
      <c r="A216" s="458"/>
      <c r="B216" s="471"/>
      <c r="C216" s="455"/>
      <c r="D216" s="451"/>
      <c r="E216" s="457"/>
      <c r="F216" s="514"/>
      <c r="G216" s="511"/>
    </row>
    <row r="217" spans="1:8" s="448" customFormat="1" ht="12.6" customHeight="1">
      <c r="A217" s="463">
        <v>5.9</v>
      </c>
      <c r="B217" s="477" t="s">
        <v>445</v>
      </c>
      <c r="C217" s="462"/>
      <c r="D217" s="462"/>
      <c r="E217" s="476"/>
      <c r="F217" s="516"/>
      <c r="G217" s="507"/>
    </row>
    <row r="218" spans="1:8" s="448" customFormat="1" ht="12.6" customHeight="1">
      <c r="A218" s="458"/>
      <c r="B218" s="453"/>
      <c r="C218" s="454"/>
      <c r="D218" s="449"/>
      <c r="E218" s="138"/>
      <c r="F218" s="138"/>
      <c r="G218" s="511"/>
    </row>
    <row r="219" spans="1:8" s="448" customFormat="1" ht="12.6" customHeight="1">
      <c r="A219" s="458">
        <v>1</v>
      </c>
      <c r="B219" s="450" t="s">
        <v>448</v>
      </c>
      <c r="C219" s="455">
        <v>1</v>
      </c>
      <c r="D219" s="451" t="s">
        <v>0</v>
      </c>
      <c r="E219" s="452">
        <v>1500</v>
      </c>
      <c r="F219" s="452">
        <f>C219*E219</f>
        <v>1500</v>
      </c>
      <c r="G219" s="511"/>
    </row>
    <row r="220" spans="1:8" s="448" customFormat="1" ht="12.6" customHeight="1">
      <c r="A220" s="458"/>
      <c r="B220" s="450"/>
      <c r="C220" s="455"/>
      <c r="D220" s="451"/>
      <c r="E220" s="452"/>
      <c r="F220" s="452"/>
      <c r="G220" s="511"/>
    </row>
    <row r="221" spans="1:8" s="448" customFormat="1" ht="12.6" customHeight="1">
      <c r="A221" s="458">
        <v>2</v>
      </c>
      <c r="B221" s="450" t="s">
        <v>446</v>
      </c>
      <c r="C221" s="455">
        <v>1</v>
      </c>
      <c r="D221" s="451" t="s">
        <v>0</v>
      </c>
      <c r="E221" s="452">
        <v>1200</v>
      </c>
      <c r="F221" s="452">
        <f>C221*E221</f>
        <v>1200</v>
      </c>
      <c r="G221" s="511"/>
    </row>
    <row r="222" spans="1:8" s="448" customFormat="1" ht="12.6" customHeight="1">
      <c r="A222" s="458"/>
      <c r="B222" s="450"/>
      <c r="C222" s="455"/>
      <c r="D222" s="451"/>
      <c r="E222" s="452"/>
      <c r="F222" s="452"/>
      <c r="G222" s="511"/>
    </row>
    <row r="223" spans="1:8" s="448" customFormat="1" ht="12.6" customHeight="1">
      <c r="A223" s="458">
        <v>3</v>
      </c>
      <c r="B223" s="450" t="s">
        <v>340</v>
      </c>
      <c r="C223" s="455">
        <v>1</v>
      </c>
      <c r="D223" s="451" t="s">
        <v>0</v>
      </c>
      <c r="E223" s="452"/>
      <c r="F223" s="452">
        <f>C223*E223</f>
        <v>0</v>
      </c>
      <c r="G223" s="511"/>
    </row>
    <row r="224" spans="1:8" ht="12.6" customHeight="1">
      <c r="A224" s="192"/>
      <c r="B224" s="450"/>
      <c r="C224" s="455"/>
      <c r="D224" s="451"/>
      <c r="E224" s="452"/>
      <c r="F224" s="452"/>
      <c r="G224" s="511"/>
    </row>
    <row r="225" spans="1:7">
      <c r="A225" s="192">
        <v>4</v>
      </c>
      <c r="B225" s="450" t="s">
        <v>447</v>
      </c>
      <c r="C225" s="455">
        <v>1</v>
      </c>
      <c r="D225" s="451" t="s">
        <v>0</v>
      </c>
      <c r="E225" s="452"/>
      <c r="F225" s="452">
        <f>C225*E225</f>
        <v>0</v>
      </c>
      <c r="G225" s="511"/>
    </row>
    <row r="226" spans="1:7" s="448" customFormat="1">
      <c r="A226" s="458"/>
      <c r="B226" s="450"/>
      <c r="C226" s="455"/>
      <c r="D226" s="451"/>
      <c r="E226" s="452"/>
      <c r="F226" s="452"/>
      <c r="G226" s="511"/>
    </row>
    <row r="227" spans="1:7" s="448" customFormat="1" ht="38.25">
      <c r="A227" s="458">
        <v>5</v>
      </c>
      <c r="B227" s="450" t="s">
        <v>615</v>
      </c>
      <c r="C227" s="455">
        <v>1</v>
      </c>
      <c r="D227" s="451" t="s">
        <v>0</v>
      </c>
      <c r="E227" s="452"/>
      <c r="F227" s="452">
        <f>C227*E227</f>
        <v>0</v>
      </c>
      <c r="G227" s="511"/>
    </row>
    <row r="228" spans="1:7" s="448" customFormat="1">
      <c r="A228" s="458"/>
      <c r="B228" s="450"/>
      <c r="C228" s="455"/>
      <c r="D228" s="451"/>
      <c r="E228" s="452"/>
      <c r="F228" s="452"/>
      <c r="G228" s="511"/>
    </row>
    <row r="229" spans="1:7" s="448" customFormat="1">
      <c r="A229" s="458"/>
      <c r="B229" s="450"/>
      <c r="C229" s="455"/>
      <c r="D229" s="451"/>
      <c r="E229" s="452"/>
      <c r="F229" s="452"/>
      <c r="G229" s="511">
        <f>SUM(F218:F229)</f>
        <v>2700</v>
      </c>
    </row>
    <row r="230" spans="1:7" s="448" customFormat="1">
      <c r="A230" s="458"/>
      <c r="B230" s="450"/>
      <c r="C230" s="455"/>
      <c r="D230" s="451"/>
      <c r="E230" s="452"/>
      <c r="F230" s="452"/>
      <c r="G230" s="511"/>
    </row>
    <row r="231" spans="1:7">
      <c r="A231" s="195"/>
      <c r="B231" s="62"/>
      <c r="C231" s="148"/>
      <c r="D231" s="149"/>
      <c r="E231" s="150"/>
      <c r="F231" s="517"/>
      <c r="G231" s="518"/>
    </row>
    <row r="232" spans="1:7">
      <c r="A232" s="196"/>
      <c r="B232" s="154"/>
      <c r="C232" s="155"/>
      <c r="D232" s="156"/>
      <c r="E232" s="157"/>
      <c r="F232" s="272"/>
      <c r="G232" s="508"/>
    </row>
    <row r="233" spans="1:7">
      <c r="A233" s="191"/>
      <c r="B233" s="540" t="s">
        <v>38</v>
      </c>
      <c r="C233" s="550"/>
      <c r="D233" s="550"/>
      <c r="E233" s="551"/>
      <c r="F233" s="271"/>
      <c r="G233" s="519">
        <f>SUM(G11:G231)</f>
        <v>6200</v>
      </c>
    </row>
    <row r="234" spans="1:7">
      <c r="A234" s="195"/>
      <c r="B234" s="161"/>
      <c r="C234" s="162"/>
      <c r="D234" s="163"/>
      <c r="E234" s="164"/>
      <c r="F234" s="165"/>
      <c r="G234" s="152"/>
    </row>
    <row r="235" spans="1:7">
      <c r="A235" s="197"/>
    </row>
    <row r="236" spans="1:7">
      <c r="A236" s="197"/>
    </row>
    <row r="237" spans="1:7">
      <c r="A237" s="197"/>
    </row>
    <row r="238" spans="1:7">
      <c r="A238" s="197"/>
    </row>
    <row r="239" spans="1:7">
      <c r="A239" s="197"/>
    </row>
    <row r="240" spans="1:7">
      <c r="A240" s="197"/>
    </row>
    <row r="241" spans="1:1">
      <c r="A241" s="197"/>
    </row>
    <row r="242" spans="1:1">
      <c r="A242" s="197"/>
    </row>
    <row r="243" spans="1:1">
      <c r="A243" s="197"/>
    </row>
    <row r="244" spans="1:1">
      <c r="A244" s="197"/>
    </row>
    <row r="245" spans="1:1">
      <c r="A245" s="197"/>
    </row>
    <row r="246" spans="1:1">
      <c r="A246" s="197"/>
    </row>
    <row r="247" spans="1:1">
      <c r="A247" s="197"/>
    </row>
    <row r="248" spans="1:1">
      <c r="A248" s="197"/>
    </row>
    <row r="249" spans="1:1">
      <c r="A249" s="197"/>
    </row>
    <row r="250" spans="1:1">
      <c r="A250" s="197"/>
    </row>
    <row r="251" spans="1:1">
      <c r="A251" s="197"/>
    </row>
    <row r="252" spans="1:1">
      <c r="A252" s="197"/>
    </row>
    <row r="253" spans="1:1">
      <c r="A253" s="197"/>
    </row>
    <row r="254" spans="1:1">
      <c r="A254" s="197"/>
    </row>
    <row r="255" spans="1:1">
      <c r="A255" s="197"/>
    </row>
    <row r="256" spans="1:1">
      <c r="A256" s="197"/>
    </row>
    <row r="257" spans="1:1">
      <c r="A257" s="197"/>
    </row>
    <row r="258" spans="1:1">
      <c r="A258" s="197"/>
    </row>
    <row r="259" spans="1:1">
      <c r="A259" s="197"/>
    </row>
    <row r="260" spans="1:1">
      <c r="A260" s="197"/>
    </row>
    <row r="261" spans="1:1">
      <c r="A261" s="197"/>
    </row>
    <row r="262" spans="1:1">
      <c r="A262" s="197"/>
    </row>
    <row r="263" spans="1:1">
      <c r="A263" s="197"/>
    </row>
    <row r="264" spans="1:1">
      <c r="A264" s="197"/>
    </row>
    <row r="265" spans="1:1">
      <c r="A265" s="197"/>
    </row>
    <row r="266" spans="1:1">
      <c r="A266" s="197"/>
    </row>
    <row r="267" spans="1:1">
      <c r="A267" s="197"/>
    </row>
    <row r="268" spans="1:1">
      <c r="A268" s="197"/>
    </row>
    <row r="269" spans="1:1">
      <c r="A269" s="197"/>
    </row>
    <row r="270" spans="1:1">
      <c r="A270" s="197"/>
    </row>
    <row r="271" spans="1:1">
      <c r="A271" s="197"/>
    </row>
    <row r="272" spans="1:1">
      <c r="A272" s="197"/>
    </row>
    <row r="273" spans="1:1">
      <c r="A273" s="197"/>
    </row>
    <row r="274" spans="1:1">
      <c r="A274" s="197"/>
    </row>
    <row r="275" spans="1:1">
      <c r="A275" s="197"/>
    </row>
    <row r="276" spans="1:1">
      <c r="A276" s="197"/>
    </row>
    <row r="277" spans="1:1">
      <c r="A277" s="198"/>
    </row>
    <row r="278" spans="1:1">
      <c r="A278" s="198"/>
    </row>
    <row r="279" spans="1:1">
      <c r="A279" s="97"/>
    </row>
    <row r="280" spans="1:1">
      <c r="A280" s="97"/>
    </row>
  </sheetData>
  <mergeCells count="2">
    <mergeCell ref="A2:C2"/>
    <mergeCell ref="B233:E233"/>
  </mergeCells>
  <pageMargins left="0.19685039370078741" right="0.19685039370078741" top="0.35433070866141736" bottom="0.59055118110236227" header="0.31496062992125984" footer="0.31496062992125984"/>
  <pageSetup paperSize="9" scale="59" fitToHeight="0" orientation="portrait" r:id="rId1"/>
  <headerFooter>
    <oddFooter>&amp;R&amp;8&amp;F&amp;10]</oddFooter>
  </headerFooter>
  <rowBreaks count="2" manualBreakCount="2">
    <brk id="92" max="6" man="1"/>
    <brk id="16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9"/>
  <sheetViews>
    <sheetView zoomScaleNormal="100" zoomScaleSheetLayoutView="100" workbookViewId="0">
      <selection activeCell="A10" sqref="A10"/>
    </sheetView>
  </sheetViews>
  <sheetFormatPr defaultRowHeight="12.75"/>
  <cols>
    <col min="1" max="1" width="5.42578125" customWidth="1"/>
    <col min="2" max="2" width="118.5703125" customWidth="1"/>
    <col min="4" max="4" width="6" customWidth="1"/>
    <col min="5" max="5" width="8" customWidth="1"/>
    <col min="6" max="6" width="10.28515625" customWidth="1"/>
  </cols>
  <sheetData>
    <row r="1" spans="1:7" ht="20.25">
      <c r="A1" s="80" t="s">
        <v>473</v>
      </c>
      <c r="B1" s="2"/>
      <c r="C1" s="2"/>
      <c r="D1" s="61"/>
      <c r="E1" s="62"/>
      <c r="F1" s="61"/>
      <c r="G1" s="61"/>
    </row>
    <row r="2" spans="1:7" ht="15.75">
      <c r="A2" s="536" t="str">
        <f>Cover!G8</f>
        <v xml:space="preserve">REFURBISHMENT OF COTTAGE </v>
      </c>
      <c r="B2" s="536"/>
      <c r="C2" s="536"/>
      <c r="D2" s="61"/>
      <c r="E2" s="62"/>
      <c r="F2" s="61"/>
      <c r="G2" s="61"/>
    </row>
    <row r="3" spans="1:7" ht="15.75">
      <c r="A3" s="63" t="str">
        <f>Cover!G10</f>
        <v>OLD FOLD FARM, CARLTON ( nr HEMSLEY)</v>
      </c>
      <c r="B3" s="64"/>
      <c r="C3" s="64"/>
      <c r="D3" s="61"/>
      <c r="E3" s="62"/>
      <c r="F3" s="61"/>
      <c r="G3" s="61"/>
    </row>
    <row r="4" spans="1:7" ht="15.75">
      <c r="A4" s="103"/>
      <c r="B4" s="104"/>
      <c r="C4" s="104"/>
      <c r="D4" s="105"/>
      <c r="E4" s="106"/>
      <c r="F4" s="105"/>
      <c r="G4" s="105"/>
    </row>
    <row r="5" spans="1:7">
      <c r="A5" s="81" t="s">
        <v>0</v>
      </c>
      <c r="B5" s="82" t="s">
        <v>1</v>
      </c>
      <c r="C5" s="65"/>
      <c r="D5" s="65"/>
      <c r="E5" s="65"/>
      <c r="F5" s="66" t="s">
        <v>30</v>
      </c>
      <c r="G5" s="67" t="s">
        <v>31</v>
      </c>
    </row>
    <row r="6" spans="1:7" ht="15">
      <c r="A6" s="69"/>
      <c r="B6" s="70"/>
      <c r="C6" s="71" t="s">
        <v>32</v>
      </c>
      <c r="D6" s="71" t="s">
        <v>33</v>
      </c>
      <c r="E6" s="71" t="s">
        <v>34</v>
      </c>
      <c r="F6" s="72" t="s">
        <v>3</v>
      </c>
      <c r="G6" s="73" t="s">
        <v>3</v>
      </c>
    </row>
    <row r="7" spans="1:7">
      <c r="A7" s="74"/>
      <c r="B7" s="75"/>
      <c r="C7" s="76"/>
      <c r="D7" s="76"/>
      <c r="E7" s="76" t="s">
        <v>35</v>
      </c>
      <c r="F7" s="77" t="s">
        <v>35</v>
      </c>
      <c r="G7" s="78" t="s">
        <v>35</v>
      </c>
    </row>
    <row r="8" spans="1:7">
      <c r="A8" s="278"/>
      <c r="B8" s="277"/>
      <c r="C8" s="65"/>
      <c r="D8" s="65"/>
      <c r="E8" s="65"/>
      <c r="F8" s="66"/>
      <c r="G8" s="67"/>
    </row>
    <row r="9" spans="1:7">
      <c r="A9" s="227">
        <v>6</v>
      </c>
      <c r="B9" s="217" t="s">
        <v>240</v>
      </c>
      <c r="C9" s="218"/>
      <c r="D9" s="219"/>
      <c r="E9" s="220"/>
      <c r="F9" s="221"/>
      <c r="G9" s="222"/>
    </row>
    <row r="10" spans="1:7">
      <c r="A10" s="135"/>
      <c r="B10" s="136"/>
      <c r="C10" s="177"/>
      <c r="D10" s="276"/>
      <c r="E10" s="138"/>
      <c r="F10" s="139"/>
      <c r="G10" s="140"/>
    </row>
    <row r="11" spans="1:7">
      <c r="A11" s="135"/>
      <c r="B11" s="136"/>
      <c r="C11" s="177"/>
      <c r="D11" s="276"/>
      <c r="E11" s="138"/>
      <c r="F11" s="139"/>
      <c r="G11" s="140"/>
    </row>
    <row r="12" spans="1:7">
      <c r="A12" s="463">
        <v>6.1</v>
      </c>
      <c r="B12" s="217" t="s">
        <v>342</v>
      </c>
      <c r="C12" s="218"/>
      <c r="D12" s="253"/>
      <c r="E12" s="220"/>
      <c r="F12" s="221"/>
      <c r="G12" s="222"/>
    </row>
    <row r="13" spans="1:7">
      <c r="A13" s="268"/>
      <c r="B13" s="266"/>
      <c r="C13" s="266"/>
      <c r="D13" s="267"/>
      <c r="E13" s="266"/>
      <c r="F13" s="466"/>
      <c r="G13" s="501"/>
    </row>
    <row r="14" spans="1:7" ht="63.75" customHeight="1">
      <c r="A14" s="333">
        <v>1</v>
      </c>
      <c r="B14" s="478" t="s">
        <v>616</v>
      </c>
      <c r="C14" s="273"/>
      <c r="D14" s="267"/>
      <c r="E14" s="266"/>
      <c r="F14" s="466"/>
      <c r="G14" s="501"/>
    </row>
    <row r="15" spans="1:7" ht="11.25" customHeight="1">
      <c r="A15" s="333"/>
      <c r="B15" s="274"/>
      <c r="C15" s="273"/>
      <c r="D15" s="267"/>
      <c r="E15" s="266"/>
      <c r="F15" s="466"/>
      <c r="G15" s="501"/>
    </row>
    <row r="16" spans="1:7" ht="26.25" customHeight="1">
      <c r="A16" s="333">
        <v>2</v>
      </c>
      <c r="B16" s="274" t="s">
        <v>617</v>
      </c>
      <c r="C16" s="273"/>
      <c r="D16" s="267"/>
      <c r="E16" s="266"/>
      <c r="F16" s="466"/>
      <c r="G16" s="501"/>
    </row>
    <row r="17" spans="1:7" ht="12.75" customHeight="1">
      <c r="A17" s="333"/>
      <c r="B17" s="274"/>
      <c r="C17" s="273"/>
      <c r="D17" s="267"/>
      <c r="E17" s="266"/>
      <c r="F17" s="466"/>
      <c r="G17" s="501"/>
    </row>
    <row r="18" spans="1:7" ht="12.6" customHeight="1">
      <c r="A18" s="333">
        <v>3</v>
      </c>
      <c r="B18" s="274" t="s">
        <v>618</v>
      </c>
      <c r="C18" s="273"/>
      <c r="D18" s="267"/>
      <c r="E18" s="266"/>
      <c r="F18" s="466"/>
      <c r="G18" s="501"/>
    </row>
    <row r="19" spans="1:7">
      <c r="A19" s="333"/>
      <c r="B19" s="266"/>
      <c r="C19" s="273"/>
      <c r="D19" s="267"/>
      <c r="E19" s="266"/>
      <c r="F19" s="466"/>
      <c r="G19" s="501"/>
    </row>
    <row r="20" spans="1:7" ht="25.5">
      <c r="A20" s="333">
        <v>9</v>
      </c>
      <c r="B20" s="274" t="s">
        <v>619</v>
      </c>
      <c r="C20" s="273"/>
      <c r="D20" s="267"/>
      <c r="E20" s="266"/>
      <c r="F20" s="466"/>
      <c r="G20" s="501"/>
    </row>
    <row r="21" spans="1:7" s="446" customFormat="1">
      <c r="A21" s="470"/>
      <c r="B21" s="468"/>
      <c r="C21" s="467"/>
      <c r="D21" s="465"/>
      <c r="E21" s="464"/>
      <c r="F21" s="466"/>
      <c r="G21" s="501"/>
    </row>
    <row r="22" spans="1:7" s="446" customFormat="1">
      <c r="A22" s="470">
        <v>10</v>
      </c>
      <c r="B22" s="468" t="s">
        <v>451</v>
      </c>
      <c r="C22" s="480">
        <v>1</v>
      </c>
      <c r="D22" s="465" t="s">
        <v>230</v>
      </c>
      <c r="E22" s="464"/>
      <c r="F22" s="466">
        <f>C22*E22</f>
        <v>0</v>
      </c>
      <c r="G22" s="501"/>
    </row>
    <row r="23" spans="1:7">
      <c r="A23" s="333"/>
      <c r="B23" s="266"/>
      <c r="C23" s="480"/>
      <c r="D23" s="465"/>
      <c r="E23" s="266"/>
      <c r="F23" s="466"/>
      <c r="G23" s="501"/>
    </row>
    <row r="24" spans="1:7">
      <c r="A24" s="333">
        <v>11</v>
      </c>
      <c r="B24" s="479" t="s">
        <v>452</v>
      </c>
      <c r="C24" s="480">
        <v>1</v>
      </c>
      <c r="D24" s="467" t="s">
        <v>235</v>
      </c>
      <c r="E24" s="266"/>
      <c r="F24" s="501">
        <f>C24*E24</f>
        <v>0</v>
      </c>
      <c r="G24" s="284"/>
    </row>
    <row r="25" spans="1:7">
      <c r="A25" s="333"/>
      <c r="B25" s="479"/>
      <c r="C25" s="480"/>
      <c r="D25" s="467"/>
      <c r="E25" s="266"/>
      <c r="F25" s="466"/>
      <c r="G25" s="284"/>
    </row>
    <row r="26" spans="1:7">
      <c r="A26" s="333">
        <v>12</v>
      </c>
      <c r="B26" s="479" t="s">
        <v>453</v>
      </c>
      <c r="C26" s="480">
        <v>1</v>
      </c>
      <c r="D26" s="467" t="s">
        <v>235</v>
      </c>
      <c r="E26" s="464"/>
      <c r="F26" s="501">
        <f>C26*E26</f>
        <v>0</v>
      </c>
      <c r="G26" s="284"/>
    </row>
    <row r="27" spans="1:7">
      <c r="A27" s="333"/>
      <c r="B27" s="479"/>
      <c r="C27" s="480"/>
      <c r="D27" s="467"/>
      <c r="E27" s="266"/>
      <c r="F27" s="466"/>
      <c r="G27" s="284"/>
    </row>
    <row r="28" spans="1:7">
      <c r="A28" s="333">
        <v>13</v>
      </c>
      <c r="B28" s="479" t="s">
        <v>454</v>
      </c>
      <c r="C28" s="480">
        <v>1</v>
      </c>
      <c r="D28" s="467" t="s">
        <v>235</v>
      </c>
      <c r="E28" s="464"/>
      <c r="F28" s="501">
        <f>C28*E28</f>
        <v>0</v>
      </c>
      <c r="G28" s="284"/>
    </row>
    <row r="29" spans="1:7">
      <c r="A29" s="333"/>
      <c r="B29" s="479"/>
      <c r="C29" s="480"/>
      <c r="D29" s="467"/>
      <c r="E29" s="266"/>
      <c r="F29" s="466"/>
      <c r="G29" s="284"/>
    </row>
    <row r="30" spans="1:7">
      <c r="A30" s="333">
        <v>14</v>
      </c>
      <c r="B30" s="266" t="s">
        <v>455</v>
      </c>
      <c r="C30" s="480">
        <v>1</v>
      </c>
      <c r="D30" s="467" t="s">
        <v>235</v>
      </c>
      <c r="E30" s="464"/>
      <c r="F30" s="501">
        <f>C30*E30</f>
        <v>0</v>
      </c>
      <c r="G30" s="501"/>
    </row>
    <row r="31" spans="1:7">
      <c r="A31" s="333"/>
      <c r="B31" s="275"/>
      <c r="C31" s="273"/>
      <c r="D31" s="465"/>
      <c r="E31" s="266"/>
      <c r="F31" s="466"/>
      <c r="G31" s="501"/>
    </row>
    <row r="32" spans="1:7">
      <c r="A32" s="333">
        <v>16</v>
      </c>
      <c r="B32" s="266" t="s">
        <v>456</v>
      </c>
      <c r="C32" s="480">
        <v>1</v>
      </c>
      <c r="D32" s="467" t="s">
        <v>235</v>
      </c>
      <c r="E32" s="464"/>
      <c r="F32" s="501">
        <f>C32*E32</f>
        <v>0</v>
      </c>
      <c r="G32" s="501"/>
    </row>
    <row r="33" spans="1:7">
      <c r="A33" s="333"/>
      <c r="B33" s="266"/>
      <c r="C33" s="273"/>
      <c r="D33" s="465"/>
      <c r="E33" s="266"/>
      <c r="F33" s="466"/>
      <c r="G33" s="501"/>
    </row>
    <row r="34" spans="1:7">
      <c r="A34" s="333">
        <v>17</v>
      </c>
      <c r="B34" s="266" t="s">
        <v>457</v>
      </c>
      <c r="C34" s="480">
        <v>1</v>
      </c>
      <c r="D34" s="467" t="s">
        <v>235</v>
      </c>
      <c r="E34" s="464"/>
      <c r="F34" s="501">
        <f>C34*E34</f>
        <v>0</v>
      </c>
      <c r="G34" s="501"/>
    </row>
    <row r="35" spans="1:7">
      <c r="A35" s="333"/>
      <c r="B35" s="275"/>
      <c r="C35" s="273"/>
      <c r="D35" s="465"/>
      <c r="E35" s="266"/>
      <c r="F35" s="466"/>
      <c r="G35" s="501"/>
    </row>
    <row r="36" spans="1:7">
      <c r="A36" s="333">
        <v>18</v>
      </c>
      <c r="B36" s="266" t="s">
        <v>458</v>
      </c>
      <c r="C36" s="480">
        <v>1</v>
      </c>
      <c r="D36" s="467" t="s">
        <v>235</v>
      </c>
      <c r="E36" s="464"/>
      <c r="F36" s="501">
        <f>C36*E36</f>
        <v>0</v>
      </c>
      <c r="G36" s="501"/>
    </row>
    <row r="37" spans="1:7">
      <c r="A37" s="333"/>
      <c r="B37" s="266"/>
      <c r="C37" s="273"/>
      <c r="D37" s="465"/>
      <c r="E37" s="266"/>
      <c r="F37" s="466"/>
      <c r="G37" s="501"/>
    </row>
    <row r="38" spans="1:7">
      <c r="A38" s="333">
        <v>19</v>
      </c>
      <c r="B38" s="266" t="s">
        <v>459</v>
      </c>
      <c r="C38" s="480">
        <v>1</v>
      </c>
      <c r="D38" s="467" t="s">
        <v>235</v>
      </c>
      <c r="E38" s="464"/>
      <c r="F38" s="501">
        <f>C38*E38</f>
        <v>0</v>
      </c>
      <c r="G38" s="501"/>
    </row>
    <row r="39" spans="1:7">
      <c r="A39" s="333"/>
      <c r="B39" s="266"/>
      <c r="C39" s="273"/>
      <c r="D39" s="267"/>
      <c r="E39" s="266"/>
      <c r="F39" s="466"/>
      <c r="G39" s="501"/>
    </row>
    <row r="40" spans="1:7" s="446" customFormat="1">
      <c r="A40" s="470">
        <v>20</v>
      </c>
      <c r="B40" s="464" t="s">
        <v>460</v>
      </c>
      <c r="C40" s="480">
        <v>1</v>
      </c>
      <c r="D40" s="467" t="s">
        <v>235</v>
      </c>
      <c r="E40" s="464"/>
      <c r="F40" s="501">
        <f>C40*E40</f>
        <v>0</v>
      </c>
      <c r="G40" s="501"/>
    </row>
    <row r="41" spans="1:7" s="446" customFormat="1">
      <c r="A41" s="470"/>
      <c r="B41" s="464"/>
      <c r="C41" s="480"/>
      <c r="D41" s="467"/>
      <c r="E41" s="464"/>
      <c r="F41" s="506"/>
      <c r="G41" s="501"/>
    </row>
    <row r="42" spans="1:7" s="446" customFormat="1">
      <c r="A42" s="470">
        <v>21</v>
      </c>
      <c r="B42" s="464" t="s">
        <v>508</v>
      </c>
      <c r="C42" s="480">
        <v>1</v>
      </c>
      <c r="D42" s="467" t="s">
        <v>235</v>
      </c>
      <c r="E42" s="464"/>
      <c r="F42" s="501">
        <f>C42*E42</f>
        <v>0</v>
      </c>
      <c r="G42" s="501"/>
    </row>
    <row r="43" spans="1:7" s="446" customFormat="1">
      <c r="A43" s="470"/>
      <c r="B43" s="166"/>
      <c r="C43" s="480"/>
      <c r="D43" s="467"/>
      <c r="E43" s="464"/>
      <c r="F43" s="506"/>
      <c r="G43" s="501"/>
    </row>
    <row r="44" spans="1:7" s="446" customFormat="1">
      <c r="A44" s="470">
        <v>22</v>
      </c>
      <c r="B44" s="464" t="s">
        <v>509</v>
      </c>
      <c r="C44" s="480">
        <v>3</v>
      </c>
      <c r="D44" s="467" t="s">
        <v>235</v>
      </c>
      <c r="E44" s="464"/>
      <c r="F44" s="501">
        <f>C44*E44</f>
        <v>0</v>
      </c>
      <c r="G44" s="501"/>
    </row>
    <row r="45" spans="1:7" s="446" customFormat="1">
      <c r="A45" s="470"/>
      <c r="B45" s="166"/>
      <c r="C45" s="480"/>
      <c r="D45" s="467"/>
      <c r="E45" s="464"/>
      <c r="F45" s="506"/>
      <c r="G45" s="501"/>
    </row>
    <row r="46" spans="1:7" s="446" customFormat="1">
      <c r="A46" s="470">
        <v>23</v>
      </c>
      <c r="B46" s="464" t="s">
        <v>510</v>
      </c>
      <c r="C46" s="480">
        <v>1</v>
      </c>
      <c r="D46" s="467" t="s">
        <v>235</v>
      </c>
      <c r="E46" s="464"/>
      <c r="F46" s="501">
        <f>C46*E46</f>
        <v>0</v>
      </c>
      <c r="G46" s="501"/>
    </row>
    <row r="47" spans="1:7" s="446" customFormat="1">
      <c r="A47" s="470"/>
      <c r="C47" s="467"/>
      <c r="D47" s="465"/>
      <c r="E47" s="464"/>
      <c r="F47" s="466"/>
      <c r="G47" s="501">
        <f>SUM(F14:F46)</f>
        <v>0</v>
      </c>
    </row>
    <row r="48" spans="1:7">
      <c r="A48" s="333"/>
      <c r="B48" s="266"/>
      <c r="C48" s="266"/>
      <c r="D48" s="267"/>
      <c r="E48" s="266"/>
      <c r="F48" s="466"/>
      <c r="G48" s="501"/>
    </row>
    <row r="49" spans="1:7">
      <c r="A49" s="463">
        <v>6.2</v>
      </c>
      <c r="B49" s="217" t="s">
        <v>461</v>
      </c>
      <c r="C49" s="218"/>
      <c r="D49" s="253"/>
      <c r="E49" s="220"/>
      <c r="F49" s="220"/>
      <c r="G49" s="507"/>
    </row>
    <row r="50" spans="1:7">
      <c r="A50" s="268"/>
      <c r="B50" s="266"/>
      <c r="C50" s="266"/>
      <c r="D50" s="267"/>
      <c r="E50" s="266"/>
      <c r="F50" s="466"/>
      <c r="G50" s="501"/>
    </row>
    <row r="51" spans="1:7">
      <c r="A51" s="268">
        <v>1</v>
      </c>
      <c r="B51" s="266" t="s">
        <v>462</v>
      </c>
      <c r="C51" s="266"/>
      <c r="D51" s="267"/>
      <c r="E51" s="266"/>
      <c r="F51" s="466"/>
      <c r="G51" s="501"/>
    </row>
    <row r="52" spans="1:7">
      <c r="A52" s="268"/>
      <c r="B52" s="266"/>
      <c r="C52" s="266"/>
      <c r="D52" s="267"/>
      <c r="E52" s="266"/>
      <c r="F52" s="466"/>
      <c r="G52" s="501"/>
    </row>
    <row r="53" spans="1:7">
      <c r="A53" s="333">
        <v>2</v>
      </c>
      <c r="B53" s="479" t="s">
        <v>452</v>
      </c>
      <c r="C53" s="480">
        <v>1</v>
      </c>
      <c r="D53" s="467" t="s">
        <v>235</v>
      </c>
      <c r="E53" s="464"/>
      <c r="F53" s="501">
        <f>C53*E53</f>
        <v>0</v>
      </c>
      <c r="G53" s="501"/>
    </row>
    <row r="54" spans="1:7">
      <c r="A54" s="333"/>
      <c r="B54" s="479"/>
      <c r="C54" s="480"/>
      <c r="D54" s="467"/>
      <c r="E54" s="464"/>
      <c r="F54" s="466"/>
      <c r="G54" s="501"/>
    </row>
    <row r="55" spans="1:7">
      <c r="A55" s="333">
        <v>3</v>
      </c>
      <c r="B55" s="479" t="s">
        <v>453</v>
      </c>
      <c r="C55" s="480">
        <v>1</v>
      </c>
      <c r="D55" s="467" t="s">
        <v>235</v>
      </c>
      <c r="E55" s="464"/>
      <c r="F55" s="501">
        <f>C55*E55</f>
        <v>0</v>
      </c>
      <c r="G55" s="501"/>
    </row>
    <row r="56" spans="1:7">
      <c r="A56" s="333"/>
      <c r="B56" s="479"/>
      <c r="C56" s="480"/>
      <c r="D56" s="467"/>
      <c r="E56" s="464"/>
      <c r="F56" s="466"/>
      <c r="G56" s="501"/>
    </row>
    <row r="57" spans="1:7">
      <c r="A57" s="333">
        <v>4</v>
      </c>
      <c r="B57" s="479" t="s">
        <v>454</v>
      </c>
      <c r="C57" s="480">
        <v>1</v>
      </c>
      <c r="D57" s="467" t="s">
        <v>235</v>
      </c>
      <c r="E57" s="464"/>
      <c r="F57" s="501">
        <f>C57*E57</f>
        <v>0</v>
      </c>
      <c r="G57" s="501"/>
    </row>
    <row r="58" spans="1:7">
      <c r="A58" s="333"/>
      <c r="B58" s="479"/>
      <c r="C58" s="480"/>
      <c r="D58" s="467"/>
      <c r="E58" s="464"/>
      <c r="F58" s="466"/>
      <c r="G58" s="501"/>
    </row>
    <row r="59" spans="1:7" s="446" customFormat="1">
      <c r="A59" s="470">
        <v>5</v>
      </c>
      <c r="B59" s="464" t="s">
        <v>455</v>
      </c>
      <c r="C59" s="480">
        <v>1</v>
      </c>
      <c r="D59" s="467" t="s">
        <v>235</v>
      </c>
      <c r="E59" s="464"/>
      <c r="F59" s="501">
        <f>C59*E59</f>
        <v>0</v>
      </c>
      <c r="G59" s="501"/>
    </row>
    <row r="60" spans="1:7" s="446" customFormat="1">
      <c r="A60" s="470"/>
      <c r="B60" s="469"/>
      <c r="C60" s="467"/>
      <c r="D60" s="465"/>
      <c r="E60" s="464"/>
      <c r="F60" s="466"/>
      <c r="G60" s="501"/>
    </row>
    <row r="61" spans="1:7" s="446" customFormat="1">
      <c r="A61" s="470">
        <v>6</v>
      </c>
      <c r="B61" s="464" t="s">
        <v>456</v>
      </c>
      <c r="C61" s="480">
        <v>1</v>
      </c>
      <c r="D61" s="467" t="s">
        <v>235</v>
      </c>
      <c r="E61" s="464"/>
      <c r="F61" s="501">
        <f>C61*E61</f>
        <v>0</v>
      </c>
      <c r="G61" s="501"/>
    </row>
    <row r="62" spans="1:7" s="446" customFormat="1">
      <c r="A62" s="470"/>
      <c r="B62" s="464"/>
      <c r="C62" s="467"/>
      <c r="D62" s="465"/>
      <c r="E62" s="464"/>
      <c r="F62" s="466"/>
      <c r="G62" s="501"/>
    </row>
    <row r="63" spans="1:7" s="446" customFormat="1">
      <c r="A63" s="470">
        <v>7</v>
      </c>
      <c r="B63" s="464" t="s">
        <v>457</v>
      </c>
      <c r="C63" s="480">
        <v>1</v>
      </c>
      <c r="D63" s="467" t="s">
        <v>235</v>
      </c>
      <c r="E63" s="464"/>
      <c r="F63" s="501">
        <f>C63*E63</f>
        <v>0</v>
      </c>
      <c r="G63" s="501"/>
    </row>
    <row r="64" spans="1:7" s="446" customFormat="1">
      <c r="A64" s="470"/>
      <c r="B64" s="469"/>
      <c r="C64" s="467"/>
      <c r="D64" s="465"/>
      <c r="E64" s="464"/>
      <c r="F64" s="466"/>
      <c r="G64" s="501"/>
    </row>
    <row r="65" spans="1:7" s="446" customFormat="1">
      <c r="A65" s="470">
        <v>8</v>
      </c>
      <c r="B65" s="464" t="s">
        <v>458</v>
      </c>
      <c r="C65" s="480">
        <v>1</v>
      </c>
      <c r="D65" s="467" t="s">
        <v>235</v>
      </c>
      <c r="E65" s="464"/>
      <c r="F65" s="501">
        <f>C65*E65</f>
        <v>0</v>
      </c>
      <c r="G65" s="501"/>
    </row>
    <row r="66" spans="1:7">
      <c r="A66" s="333"/>
      <c r="B66" s="464"/>
      <c r="C66" s="467"/>
      <c r="D66" s="465"/>
      <c r="E66" s="464"/>
      <c r="F66" s="466"/>
      <c r="G66" s="501"/>
    </row>
    <row r="67" spans="1:7">
      <c r="A67" s="333">
        <v>9</v>
      </c>
      <c r="B67" s="464" t="s">
        <v>459</v>
      </c>
      <c r="C67" s="480">
        <v>1</v>
      </c>
      <c r="D67" s="467" t="s">
        <v>235</v>
      </c>
      <c r="E67" s="464"/>
      <c r="F67" s="501">
        <f>C67*E67</f>
        <v>0</v>
      </c>
      <c r="G67" s="501"/>
    </row>
    <row r="68" spans="1:7">
      <c r="A68" s="333"/>
      <c r="B68" s="464"/>
      <c r="C68" s="467"/>
      <c r="D68" s="465"/>
      <c r="E68" s="464"/>
      <c r="F68" s="466"/>
      <c r="G68" s="501"/>
    </row>
    <row r="69" spans="1:7">
      <c r="A69" s="333">
        <v>10</v>
      </c>
      <c r="B69" s="464" t="s">
        <v>460</v>
      </c>
      <c r="C69" s="480">
        <v>1</v>
      </c>
      <c r="D69" s="467" t="s">
        <v>235</v>
      </c>
      <c r="E69" s="464"/>
      <c r="F69" s="501">
        <f>C69*E69</f>
        <v>0</v>
      </c>
      <c r="G69" s="501"/>
    </row>
    <row r="70" spans="1:7" s="446" customFormat="1">
      <c r="A70" s="470"/>
      <c r="B70" s="464"/>
      <c r="C70" s="480"/>
      <c r="D70" s="467"/>
      <c r="E70" s="464"/>
      <c r="F70" s="506"/>
      <c r="G70" s="501"/>
    </row>
    <row r="71" spans="1:7" s="446" customFormat="1">
      <c r="A71" s="470">
        <v>11</v>
      </c>
      <c r="B71" s="464" t="s">
        <v>511</v>
      </c>
      <c r="C71" s="480">
        <v>3</v>
      </c>
      <c r="D71" s="467" t="s">
        <v>235</v>
      </c>
      <c r="E71" s="464"/>
      <c r="F71" s="501">
        <f>C71*E71</f>
        <v>0</v>
      </c>
      <c r="G71" s="501"/>
    </row>
    <row r="72" spans="1:7" s="446" customFormat="1">
      <c r="A72" s="470"/>
      <c r="B72" s="464"/>
      <c r="C72" s="480"/>
      <c r="D72" s="467"/>
      <c r="E72" s="464"/>
      <c r="F72" s="506"/>
      <c r="G72" s="501"/>
    </row>
    <row r="73" spans="1:7" s="446" customFormat="1">
      <c r="A73" s="470">
        <v>12</v>
      </c>
      <c r="B73" s="464" t="s">
        <v>512</v>
      </c>
      <c r="C73" s="480">
        <v>1</v>
      </c>
      <c r="D73" s="467" t="s">
        <v>235</v>
      </c>
      <c r="E73" s="464"/>
      <c r="F73" s="501">
        <f>C73*E73</f>
        <v>0</v>
      </c>
      <c r="G73" s="501"/>
    </row>
    <row r="74" spans="1:7" s="446" customFormat="1">
      <c r="A74" s="470"/>
      <c r="B74" s="464"/>
      <c r="C74" s="480"/>
      <c r="D74" s="467"/>
      <c r="E74" s="464"/>
      <c r="F74" s="506"/>
      <c r="G74" s="501"/>
    </row>
    <row r="75" spans="1:7">
      <c r="A75" s="333">
        <v>11</v>
      </c>
      <c r="B75" s="266" t="s">
        <v>620</v>
      </c>
      <c r="C75" s="273">
        <v>1</v>
      </c>
      <c r="D75" s="267" t="s">
        <v>230</v>
      </c>
      <c r="E75" s="266"/>
      <c r="F75" s="466">
        <f>C75*E75</f>
        <v>0</v>
      </c>
      <c r="G75" s="501"/>
    </row>
    <row r="76" spans="1:7">
      <c r="A76" s="268"/>
      <c r="B76" s="266"/>
      <c r="C76" s="273"/>
      <c r="D76" s="267"/>
      <c r="E76" s="266"/>
      <c r="F76" s="466"/>
      <c r="G76" s="501">
        <f>SUM(F51:F76)</f>
        <v>0</v>
      </c>
    </row>
    <row r="77" spans="1:7">
      <c r="A77" s="268"/>
      <c r="B77" s="266"/>
      <c r="C77" s="266"/>
      <c r="D77" s="267"/>
      <c r="E77" s="266"/>
      <c r="F77" s="466"/>
      <c r="G77" s="501"/>
    </row>
    <row r="78" spans="1:7">
      <c r="A78" s="153"/>
      <c r="B78" s="154"/>
      <c r="C78" s="155"/>
      <c r="D78" s="156"/>
      <c r="E78" s="157"/>
      <c r="F78" s="272"/>
      <c r="G78" s="508"/>
    </row>
    <row r="79" spans="1:7" ht="12.75" customHeight="1">
      <c r="A79" s="135"/>
      <c r="B79" s="540" t="s">
        <v>308</v>
      </c>
      <c r="C79" s="541"/>
      <c r="D79" s="541"/>
      <c r="E79" s="542"/>
      <c r="F79" s="271"/>
      <c r="G79" s="503">
        <f>SUM(G12:G75)</f>
        <v>0</v>
      </c>
    </row>
    <row r="80" spans="1:7">
      <c r="A80" s="147"/>
      <c r="B80" s="161"/>
      <c r="C80" s="162"/>
      <c r="D80" s="163"/>
      <c r="E80" s="164"/>
      <c r="F80" s="270"/>
      <c r="G80" s="502"/>
    </row>
    <row r="81" spans="1:7">
      <c r="A81" s="268"/>
      <c r="B81" s="266"/>
      <c r="C81" s="266"/>
      <c r="D81" s="267"/>
      <c r="E81" s="266"/>
      <c r="F81" s="269"/>
      <c r="G81" s="265"/>
    </row>
    <row r="82" spans="1:7">
      <c r="A82" s="268"/>
      <c r="B82" s="266"/>
      <c r="C82" s="266"/>
      <c r="D82" s="267"/>
      <c r="E82" s="266"/>
      <c r="F82" s="269"/>
      <c r="G82" s="265"/>
    </row>
    <row r="83" spans="1:7">
      <c r="A83" s="268"/>
      <c r="B83" s="266"/>
      <c r="C83" s="266"/>
      <c r="D83" s="267"/>
      <c r="E83" s="266"/>
      <c r="F83" s="269"/>
      <c r="G83" s="265"/>
    </row>
    <row r="84" spans="1:7">
      <c r="A84" s="268"/>
      <c r="B84" s="266"/>
      <c r="C84" s="266"/>
      <c r="D84" s="267"/>
      <c r="E84" s="266"/>
      <c r="F84" s="269"/>
      <c r="G84" s="265"/>
    </row>
    <row r="85" spans="1:7">
      <c r="A85" s="268"/>
      <c r="B85" s="266"/>
      <c r="C85" s="266"/>
      <c r="D85" s="267"/>
      <c r="E85" s="266"/>
      <c r="F85" s="269"/>
      <c r="G85" s="265"/>
    </row>
    <row r="86" spans="1:7">
      <c r="A86" s="268"/>
      <c r="B86" s="266"/>
      <c r="C86" s="266"/>
      <c r="D86" s="267"/>
      <c r="E86" s="266"/>
      <c r="F86" s="269"/>
      <c r="G86" s="265"/>
    </row>
    <row r="87" spans="1:7">
      <c r="A87" s="268"/>
      <c r="B87" s="266"/>
      <c r="C87" s="266"/>
      <c r="D87" s="267"/>
      <c r="E87" s="266"/>
      <c r="F87" s="269"/>
      <c r="G87" s="265"/>
    </row>
    <row r="88" spans="1:7">
      <c r="A88" s="268"/>
      <c r="B88" s="266"/>
      <c r="C88" s="266"/>
      <c r="D88" s="267"/>
      <c r="E88" s="266"/>
      <c r="F88" s="269"/>
      <c r="G88" s="265"/>
    </row>
    <row r="89" spans="1:7">
      <c r="A89" s="268"/>
      <c r="B89" s="266"/>
      <c r="C89" s="266"/>
      <c r="D89" s="267"/>
      <c r="E89" s="266"/>
      <c r="F89" s="269"/>
      <c r="G89" s="265"/>
    </row>
    <row r="90" spans="1:7">
      <c r="A90" s="268"/>
      <c r="B90" s="266"/>
      <c r="C90" s="266"/>
      <c r="D90" s="267"/>
      <c r="E90" s="266"/>
      <c r="F90" s="269"/>
      <c r="G90" s="265"/>
    </row>
    <row r="91" spans="1:7">
      <c r="A91" s="268"/>
      <c r="B91" s="266"/>
      <c r="C91" s="266"/>
      <c r="D91" s="267"/>
      <c r="E91" s="266"/>
      <c r="F91" s="269"/>
      <c r="G91" s="265"/>
    </row>
    <row r="92" spans="1:7">
      <c r="A92" s="268"/>
      <c r="B92" s="266"/>
      <c r="C92" s="266"/>
      <c r="D92" s="267"/>
      <c r="E92" s="266"/>
      <c r="F92" s="269"/>
      <c r="G92" s="265"/>
    </row>
    <row r="93" spans="1:7">
      <c r="A93" s="268"/>
      <c r="B93" s="266"/>
      <c r="C93" s="266"/>
      <c r="D93" s="267"/>
      <c r="E93" s="266"/>
      <c r="F93" s="269"/>
      <c r="G93" s="265"/>
    </row>
    <row r="94" spans="1:7">
      <c r="A94" s="268"/>
      <c r="B94" s="266"/>
      <c r="C94" s="266"/>
      <c r="D94" s="267"/>
      <c r="E94" s="266"/>
      <c r="F94" s="269"/>
      <c r="G94" s="265"/>
    </row>
    <row r="95" spans="1:7">
      <c r="A95" s="268"/>
      <c r="B95" s="266"/>
      <c r="C95" s="266"/>
      <c r="D95" s="267"/>
      <c r="E95" s="266"/>
      <c r="F95" s="269"/>
      <c r="G95" s="265"/>
    </row>
    <row r="96" spans="1:7">
      <c r="A96" s="268"/>
      <c r="B96" s="266"/>
      <c r="C96" s="266"/>
      <c r="D96" s="267"/>
      <c r="E96" s="266"/>
      <c r="F96" s="269"/>
      <c r="G96" s="265"/>
    </row>
    <row r="97" spans="1:7">
      <c r="A97" s="268"/>
      <c r="B97" s="266"/>
      <c r="C97" s="266"/>
      <c r="D97" s="267"/>
      <c r="E97" s="266"/>
      <c r="F97" s="269"/>
      <c r="G97" s="265"/>
    </row>
    <row r="98" spans="1:7">
      <c r="A98" s="268"/>
      <c r="B98" s="266"/>
      <c r="C98" s="266"/>
      <c r="D98" s="267"/>
      <c r="E98" s="266"/>
      <c r="F98" s="269"/>
      <c r="G98" s="265"/>
    </row>
    <row r="99" spans="1:7">
      <c r="A99" s="268"/>
      <c r="B99" s="266"/>
      <c r="C99" s="266"/>
      <c r="D99" s="267"/>
      <c r="E99" s="266"/>
      <c r="F99" s="269"/>
      <c r="G99" s="265"/>
    </row>
    <row r="100" spans="1:7">
      <c r="A100" s="268"/>
      <c r="B100" s="266"/>
      <c r="C100" s="266"/>
      <c r="D100" s="267"/>
      <c r="E100" s="266"/>
      <c r="F100" s="269"/>
      <c r="G100" s="265"/>
    </row>
    <row r="101" spans="1:7">
      <c r="A101" s="268"/>
      <c r="B101" s="266"/>
      <c r="C101" s="266"/>
      <c r="D101" s="267"/>
      <c r="E101" s="266"/>
      <c r="F101" s="269"/>
      <c r="G101" s="265"/>
    </row>
    <row r="102" spans="1:7">
      <c r="A102" s="268"/>
      <c r="B102" s="266"/>
      <c r="C102" s="266"/>
      <c r="D102" s="267"/>
      <c r="E102" s="266"/>
      <c r="F102" s="269"/>
      <c r="G102" s="265"/>
    </row>
    <row r="103" spans="1:7">
      <c r="A103" s="268"/>
      <c r="B103" s="266"/>
      <c r="C103" s="266"/>
      <c r="D103" s="267"/>
      <c r="E103" s="266"/>
      <c r="F103" s="269"/>
      <c r="G103" s="265"/>
    </row>
    <row r="104" spans="1:7">
      <c r="A104" s="268"/>
      <c r="B104" s="266"/>
      <c r="C104" s="266"/>
      <c r="D104" s="267"/>
      <c r="E104" s="266"/>
      <c r="F104" s="269"/>
      <c r="G104" s="265"/>
    </row>
    <row r="105" spans="1:7">
      <c r="A105" s="268"/>
      <c r="B105" s="266"/>
      <c r="C105" s="266"/>
      <c r="D105" s="267"/>
      <c r="E105" s="266"/>
      <c r="F105" s="269"/>
      <c r="G105" s="265"/>
    </row>
    <row r="106" spans="1:7">
      <c r="A106" s="268"/>
      <c r="B106" s="266"/>
      <c r="C106" s="266"/>
      <c r="D106" s="267"/>
      <c r="E106" s="266"/>
      <c r="F106" s="269"/>
      <c r="G106" s="265"/>
    </row>
    <row r="107" spans="1:7">
      <c r="A107" s="268"/>
      <c r="B107" s="266"/>
      <c r="C107" s="266"/>
      <c r="D107" s="267"/>
      <c r="E107" s="266"/>
      <c r="F107" s="269"/>
      <c r="G107" s="265"/>
    </row>
    <row r="108" spans="1:7">
      <c r="A108" s="268"/>
      <c r="B108" s="266"/>
      <c r="C108" s="266"/>
      <c r="D108" s="267"/>
      <c r="E108" s="266"/>
      <c r="F108" s="269"/>
      <c r="G108" s="265"/>
    </row>
    <row r="109" spans="1:7">
      <c r="A109" s="268"/>
      <c r="B109" s="266"/>
      <c r="C109" s="266"/>
      <c r="D109" s="267"/>
      <c r="E109" s="266"/>
      <c r="F109" s="269"/>
      <c r="G109" s="265"/>
    </row>
    <row r="110" spans="1:7">
      <c r="A110" s="268"/>
      <c r="B110" s="266"/>
      <c r="C110" s="266"/>
      <c r="D110" s="267"/>
      <c r="E110" s="266"/>
      <c r="F110" s="269"/>
      <c r="G110" s="265"/>
    </row>
    <row r="111" spans="1:7">
      <c r="A111" s="268"/>
      <c r="B111" s="266"/>
      <c r="C111" s="266"/>
      <c r="D111" s="267"/>
      <c r="E111" s="266"/>
      <c r="F111" s="269"/>
      <c r="G111" s="265"/>
    </row>
    <row r="112" spans="1:7">
      <c r="A112" s="268"/>
      <c r="B112" s="266"/>
      <c r="C112" s="266"/>
      <c r="D112" s="267"/>
      <c r="E112" s="266"/>
      <c r="F112" s="269"/>
      <c r="G112" s="265"/>
    </row>
    <row r="113" spans="1:7">
      <c r="A113" s="268"/>
      <c r="B113" s="266"/>
      <c r="C113" s="266"/>
      <c r="D113" s="267"/>
      <c r="E113" s="266"/>
      <c r="F113" s="269"/>
      <c r="G113" s="265"/>
    </row>
    <row r="114" spans="1:7">
      <c r="A114" s="268"/>
      <c r="B114" s="266"/>
      <c r="C114" s="266"/>
      <c r="D114" s="267"/>
      <c r="E114" s="266"/>
      <c r="F114" s="269"/>
      <c r="G114" s="265"/>
    </row>
    <row r="115" spans="1:7">
      <c r="A115" s="268"/>
      <c r="B115" s="266"/>
      <c r="C115" s="266"/>
      <c r="D115" s="267"/>
      <c r="E115" s="266"/>
      <c r="F115" s="269"/>
      <c r="G115" s="265"/>
    </row>
    <row r="116" spans="1:7">
      <c r="A116" s="268"/>
      <c r="B116" s="266"/>
      <c r="C116" s="266"/>
      <c r="D116" s="267"/>
      <c r="E116" s="266"/>
      <c r="F116" s="269"/>
      <c r="G116" s="265"/>
    </row>
    <row r="117" spans="1:7">
      <c r="A117" s="268"/>
      <c r="B117" s="266"/>
      <c r="C117" s="266"/>
      <c r="D117" s="267"/>
      <c r="E117" s="266"/>
      <c r="F117" s="269"/>
      <c r="G117" s="265"/>
    </row>
    <row r="118" spans="1:7">
      <c r="A118" s="268"/>
      <c r="B118" s="266"/>
      <c r="C118" s="266"/>
      <c r="D118" s="267"/>
      <c r="E118" s="266"/>
      <c r="F118" s="269"/>
      <c r="G118" s="265"/>
    </row>
    <row r="119" spans="1:7">
      <c r="A119" s="268"/>
      <c r="B119" s="266"/>
      <c r="C119" s="266"/>
      <c r="D119" s="267"/>
      <c r="E119" s="266"/>
      <c r="F119" s="269"/>
      <c r="G119" s="265"/>
    </row>
    <row r="120" spans="1:7">
      <c r="A120" s="268"/>
      <c r="B120" s="266"/>
      <c r="C120" s="266"/>
      <c r="D120" s="267"/>
      <c r="E120" s="266"/>
      <c r="F120" s="269"/>
      <c r="G120" s="265"/>
    </row>
    <row r="121" spans="1:7">
      <c r="A121" s="268"/>
      <c r="B121" s="266"/>
      <c r="C121" s="266"/>
      <c r="D121" s="267"/>
      <c r="E121" s="266"/>
      <c r="F121" s="269"/>
      <c r="G121" s="265"/>
    </row>
    <row r="122" spans="1:7">
      <c r="A122" s="268"/>
      <c r="B122" s="266"/>
      <c r="C122" s="266"/>
      <c r="D122" s="267"/>
      <c r="E122" s="266"/>
      <c r="F122" s="269"/>
      <c r="G122" s="265"/>
    </row>
    <row r="123" spans="1:7">
      <c r="A123" s="268"/>
      <c r="B123" s="266"/>
      <c r="C123" s="266"/>
      <c r="D123" s="267"/>
      <c r="E123" s="266"/>
      <c r="F123" s="269"/>
      <c r="G123" s="265"/>
    </row>
    <row r="124" spans="1:7">
      <c r="A124" s="268"/>
      <c r="B124" s="266"/>
      <c r="C124" s="266"/>
      <c r="D124" s="267"/>
      <c r="E124" s="266"/>
      <c r="F124" s="269"/>
      <c r="G124" s="265"/>
    </row>
    <row r="125" spans="1:7">
      <c r="A125" s="268"/>
      <c r="B125" s="266"/>
      <c r="C125" s="266"/>
      <c r="D125" s="267"/>
      <c r="E125" s="266"/>
      <c r="F125" s="269"/>
      <c r="G125" s="265"/>
    </row>
    <row r="126" spans="1:7">
      <c r="A126" s="268"/>
      <c r="B126" s="266"/>
      <c r="C126" s="266"/>
      <c r="D126" s="267"/>
      <c r="E126" s="266"/>
      <c r="F126" s="269"/>
      <c r="G126" s="265"/>
    </row>
    <row r="127" spans="1:7">
      <c r="A127" s="268"/>
      <c r="B127" s="266"/>
      <c r="C127" s="266"/>
      <c r="D127" s="267"/>
      <c r="E127" s="266"/>
      <c r="F127" s="266"/>
      <c r="G127" s="265"/>
    </row>
    <row r="128" spans="1:7">
      <c r="A128" s="268"/>
      <c r="B128" s="266"/>
      <c r="C128" s="266"/>
      <c r="D128" s="267"/>
      <c r="E128" s="266"/>
      <c r="F128" s="266"/>
      <c r="G128" s="265"/>
    </row>
    <row r="129" spans="1:7">
      <c r="A129" s="268"/>
      <c r="B129" s="266"/>
      <c r="C129" s="266"/>
      <c r="D129" s="267"/>
      <c r="E129" s="266"/>
      <c r="F129" s="266"/>
      <c r="G129" s="265"/>
    </row>
    <row r="130" spans="1:7">
      <c r="A130" s="268"/>
      <c r="B130" s="266"/>
      <c r="C130" s="266"/>
      <c r="D130" s="267"/>
      <c r="E130" s="266"/>
      <c r="F130" s="266"/>
      <c r="G130" s="265"/>
    </row>
    <row r="131" spans="1:7">
      <c r="A131" s="268"/>
      <c r="B131" s="266"/>
      <c r="C131" s="266"/>
      <c r="D131" s="267"/>
      <c r="E131" s="266"/>
      <c r="F131" s="266"/>
      <c r="G131" s="265"/>
    </row>
    <row r="132" spans="1:7">
      <c r="A132" s="268"/>
      <c r="B132" s="266"/>
      <c r="C132" s="266"/>
      <c r="D132" s="267"/>
      <c r="E132" s="266"/>
      <c r="F132" s="266"/>
      <c r="G132" s="265"/>
    </row>
    <row r="133" spans="1:7">
      <c r="A133" s="268"/>
      <c r="B133" s="266"/>
      <c r="C133" s="266"/>
      <c r="D133" s="267"/>
      <c r="E133" s="266"/>
      <c r="F133" s="266"/>
      <c r="G133" s="265"/>
    </row>
    <row r="134" spans="1:7">
      <c r="A134" s="268"/>
      <c r="B134" s="266"/>
      <c r="C134" s="266"/>
      <c r="D134" s="267"/>
      <c r="E134" s="266"/>
      <c r="F134" s="266"/>
      <c r="G134" s="265"/>
    </row>
    <row r="135" spans="1:7">
      <c r="A135" s="268"/>
      <c r="B135" s="266"/>
      <c r="C135" s="266"/>
      <c r="D135" s="267"/>
      <c r="E135" s="266"/>
      <c r="F135" s="266"/>
      <c r="G135" s="265"/>
    </row>
    <row r="136" spans="1:7">
      <c r="A136" s="268"/>
      <c r="B136" s="266"/>
      <c r="C136" s="266"/>
      <c r="D136" s="267"/>
      <c r="E136" s="266"/>
      <c r="F136" s="266"/>
      <c r="G136" s="265"/>
    </row>
    <row r="137" spans="1:7">
      <c r="A137" s="268"/>
      <c r="B137" s="266"/>
      <c r="C137" s="266"/>
      <c r="D137" s="267"/>
      <c r="E137" s="266"/>
      <c r="F137" s="266"/>
      <c r="G137" s="265"/>
    </row>
    <row r="138" spans="1:7">
      <c r="A138" s="268"/>
      <c r="B138" s="266"/>
      <c r="C138" s="266"/>
      <c r="D138" s="267"/>
      <c r="E138" s="266"/>
      <c r="F138" s="266"/>
      <c r="G138" s="265"/>
    </row>
    <row r="139" spans="1:7">
      <c r="A139" s="268"/>
      <c r="B139" s="266"/>
      <c r="C139" s="266"/>
      <c r="D139" s="267"/>
      <c r="E139" s="266"/>
      <c r="F139" s="266"/>
      <c r="G139" s="265"/>
    </row>
    <row r="140" spans="1:7">
      <c r="A140" s="268"/>
      <c r="B140" s="266"/>
      <c r="C140" s="266"/>
      <c r="D140" s="267"/>
      <c r="E140" s="266"/>
      <c r="F140" s="266"/>
      <c r="G140" s="265"/>
    </row>
    <row r="141" spans="1:7">
      <c r="A141" s="268"/>
      <c r="B141" s="266"/>
      <c r="C141" s="266"/>
      <c r="D141" s="267"/>
      <c r="E141" s="266"/>
      <c r="F141" s="266"/>
      <c r="G141" s="265"/>
    </row>
    <row r="142" spans="1:7">
      <c r="D142" s="182"/>
    </row>
    <row r="143" spans="1:7">
      <c r="D143" s="182"/>
    </row>
    <row r="144" spans="1:7">
      <c r="D144" s="182"/>
    </row>
    <row r="145" spans="4:4">
      <c r="D145" s="182"/>
    </row>
    <row r="146" spans="4:4">
      <c r="D146" s="182"/>
    </row>
    <row r="147" spans="4:4">
      <c r="D147" s="182"/>
    </row>
    <row r="148" spans="4:4">
      <c r="D148" s="182"/>
    </row>
    <row r="149" spans="4:4">
      <c r="D149" s="182"/>
    </row>
    <row r="150" spans="4:4">
      <c r="D150" s="182"/>
    </row>
    <row r="151" spans="4:4">
      <c r="D151" s="182"/>
    </row>
    <row r="152" spans="4:4">
      <c r="D152" s="182"/>
    </row>
    <row r="153" spans="4:4">
      <c r="D153" s="182"/>
    </row>
    <row r="154" spans="4:4">
      <c r="D154" s="182"/>
    </row>
    <row r="155" spans="4:4">
      <c r="D155" s="182"/>
    </row>
    <row r="156" spans="4:4">
      <c r="D156" s="182"/>
    </row>
    <row r="157" spans="4:4">
      <c r="D157" s="182"/>
    </row>
    <row r="158" spans="4:4">
      <c r="D158" s="182"/>
    </row>
    <row r="159" spans="4:4">
      <c r="D159" s="182"/>
    </row>
    <row r="160" spans="4:4">
      <c r="D160" s="182"/>
    </row>
    <row r="161" spans="4:4">
      <c r="D161" s="182"/>
    </row>
    <row r="162" spans="4:4">
      <c r="D162" s="182"/>
    </row>
    <row r="163" spans="4:4">
      <c r="D163" s="182"/>
    </row>
    <row r="164" spans="4:4">
      <c r="D164" s="182"/>
    </row>
    <row r="165" spans="4:4">
      <c r="D165" s="182"/>
    </row>
    <row r="166" spans="4:4">
      <c r="D166" s="182"/>
    </row>
    <row r="167" spans="4:4">
      <c r="D167" s="182"/>
    </row>
    <row r="168" spans="4:4">
      <c r="D168" s="182"/>
    </row>
    <row r="169" spans="4:4">
      <c r="D169" s="182"/>
    </row>
    <row r="170" spans="4:4">
      <c r="D170" s="182"/>
    </row>
    <row r="171" spans="4:4">
      <c r="D171" s="182"/>
    </row>
    <row r="172" spans="4:4">
      <c r="D172" s="182"/>
    </row>
    <row r="173" spans="4:4">
      <c r="D173" s="182"/>
    </row>
    <row r="174" spans="4:4">
      <c r="D174" s="182"/>
    </row>
    <row r="175" spans="4:4">
      <c r="D175" s="182"/>
    </row>
    <row r="176" spans="4:4">
      <c r="D176" s="182"/>
    </row>
    <row r="177" spans="4:4">
      <c r="D177" s="182"/>
    </row>
    <row r="178" spans="4:4">
      <c r="D178" s="182"/>
    </row>
    <row r="179" spans="4:4">
      <c r="D179" s="182"/>
    </row>
    <row r="180" spans="4:4">
      <c r="D180" s="182"/>
    </row>
    <row r="181" spans="4:4">
      <c r="D181" s="182"/>
    </row>
    <row r="182" spans="4:4">
      <c r="D182" s="182"/>
    </row>
    <row r="183" spans="4:4">
      <c r="D183" s="182"/>
    </row>
    <row r="184" spans="4:4">
      <c r="D184" s="182"/>
    </row>
    <row r="185" spans="4:4">
      <c r="D185" s="182"/>
    </row>
    <row r="186" spans="4:4">
      <c r="D186" s="182"/>
    </row>
    <row r="187" spans="4:4">
      <c r="D187" s="182"/>
    </row>
    <row r="188" spans="4:4">
      <c r="D188" s="182"/>
    </row>
    <row r="189" spans="4:4">
      <c r="D189" s="182"/>
    </row>
    <row r="190" spans="4:4">
      <c r="D190" s="182"/>
    </row>
    <row r="191" spans="4:4">
      <c r="D191" s="182"/>
    </row>
    <row r="192" spans="4:4">
      <c r="D192" s="182"/>
    </row>
    <row r="193" spans="4:4">
      <c r="D193" s="182"/>
    </row>
    <row r="194" spans="4:4">
      <c r="D194" s="182"/>
    </row>
    <row r="195" spans="4:4">
      <c r="D195" s="182"/>
    </row>
    <row r="196" spans="4:4">
      <c r="D196" s="182"/>
    </row>
    <row r="197" spans="4:4">
      <c r="D197" s="182"/>
    </row>
    <row r="198" spans="4:4">
      <c r="D198" s="182"/>
    </row>
    <row r="199" spans="4:4">
      <c r="D199" s="182"/>
    </row>
    <row r="200" spans="4:4">
      <c r="D200" s="182"/>
    </row>
    <row r="201" spans="4:4">
      <c r="D201" s="182"/>
    </row>
    <row r="202" spans="4:4">
      <c r="D202" s="182"/>
    </row>
    <row r="203" spans="4:4">
      <c r="D203" s="182"/>
    </row>
    <row r="204" spans="4:4">
      <c r="D204" s="182"/>
    </row>
    <row r="205" spans="4:4">
      <c r="D205" s="182"/>
    </row>
    <row r="206" spans="4:4">
      <c r="D206" s="182"/>
    </row>
    <row r="207" spans="4:4">
      <c r="D207" s="182"/>
    </row>
    <row r="208" spans="4:4">
      <c r="D208" s="182"/>
    </row>
    <row r="209" spans="4:4">
      <c r="D209" s="182"/>
    </row>
    <row r="210" spans="4:4">
      <c r="D210" s="182"/>
    </row>
    <row r="211" spans="4:4">
      <c r="D211" s="182"/>
    </row>
    <row r="212" spans="4:4">
      <c r="D212" s="182"/>
    </row>
    <row r="213" spans="4:4">
      <c r="D213" s="182"/>
    </row>
    <row r="214" spans="4:4">
      <c r="D214" s="182"/>
    </row>
    <row r="215" spans="4:4">
      <c r="D215" s="182"/>
    </row>
    <row r="216" spans="4:4">
      <c r="D216" s="182"/>
    </row>
    <row r="217" spans="4:4">
      <c r="D217" s="182"/>
    </row>
    <row r="218" spans="4:4">
      <c r="D218" s="182"/>
    </row>
    <row r="219" spans="4:4">
      <c r="D219" s="182"/>
    </row>
    <row r="220" spans="4:4">
      <c r="D220" s="182"/>
    </row>
    <row r="221" spans="4:4">
      <c r="D221" s="182"/>
    </row>
    <row r="222" spans="4:4">
      <c r="D222" s="182"/>
    </row>
    <row r="223" spans="4:4">
      <c r="D223" s="182"/>
    </row>
    <row r="224" spans="4:4">
      <c r="D224" s="182"/>
    </row>
    <row r="225" spans="4:4">
      <c r="D225" s="182"/>
    </row>
    <row r="226" spans="4:4">
      <c r="D226" s="182"/>
    </row>
    <row r="227" spans="4:4">
      <c r="D227" s="182"/>
    </row>
    <row r="228" spans="4:4">
      <c r="D228" s="182"/>
    </row>
    <row r="229" spans="4:4">
      <c r="D229" s="182"/>
    </row>
    <row r="230" spans="4:4">
      <c r="D230" s="182"/>
    </row>
    <row r="231" spans="4:4">
      <c r="D231" s="182"/>
    </row>
    <row r="232" spans="4:4">
      <c r="D232" s="182"/>
    </row>
    <row r="233" spans="4:4">
      <c r="D233" s="182"/>
    </row>
    <row r="234" spans="4:4">
      <c r="D234" s="182"/>
    </row>
    <row r="235" spans="4:4">
      <c r="D235" s="182"/>
    </row>
    <row r="236" spans="4:4">
      <c r="D236" s="182"/>
    </row>
    <row r="237" spans="4:4">
      <c r="D237" s="182"/>
    </row>
    <row r="238" spans="4:4">
      <c r="D238" s="182"/>
    </row>
    <row r="239" spans="4:4">
      <c r="D239" s="182"/>
    </row>
    <row r="240" spans="4:4">
      <c r="D240" s="182"/>
    </row>
    <row r="241" spans="4:4">
      <c r="D241" s="182"/>
    </row>
    <row r="242" spans="4:4">
      <c r="D242" s="182"/>
    </row>
    <row r="243" spans="4:4">
      <c r="D243" s="182"/>
    </row>
    <row r="244" spans="4:4">
      <c r="D244" s="182"/>
    </row>
    <row r="245" spans="4:4">
      <c r="D245" s="182"/>
    </row>
    <row r="246" spans="4:4">
      <c r="D246" s="182"/>
    </row>
    <row r="247" spans="4:4">
      <c r="D247" s="182"/>
    </row>
    <row r="248" spans="4:4">
      <c r="D248" s="182"/>
    </row>
    <row r="249" spans="4:4">
      <c r="D249" s="182"/>
    </row>
    <row r="250" spans="4:4">
      <c r="D250" s="182"/>
    </row>
    <row r="251" spans="4:4">
      <c r="D251" s="182"/>
    </row>
    <row r="252" spans="4:4">
      <c r="D252" s="182"/>
    </row>
    <row r="253" spans="4:4">
      <c r="D253" s="182"/>
    </row>
    <row r="254" spans="4:4">
      <c r="D254" s="182"/>
    </row>
    <row r="255" spans="4:4">
      <c r="D255" s="182"/>
    </row>
    <row r="256" spans="4:4">
      <c r="D256" s="182"/>
    </row>
    <row r="257" spans="4:4">
      <c r="D257" s="182"/>
    </row>
    <row r="258" spans="4:4">
      <c r="D258" s="182"/>
    </row>
    <row r="259" spans="4:4">
      <c r="D259" s="182"/>
    </row>
    <row r="260" spans="4:4">
      <c r="D260" s="182"/>
    </row>
    <row r="261" spans="4:4">
      <c r="D261" s="182"/>
    </row>
    <row r="262" spans="4:4">
      <c r="D262" s="182"/>
    </row>
    <row r="263" spans="4:4">
      <c r="D263" s="182"/>
    </row>
    <row r="264" spans="4:4">
      <c r="D264" s="182"/>
    </row>
    <row r="265" spans="4:4">
      <c r="D265" s="182"/>
    </row>
    <row r="266" spans="4:4">
      <c r="D266" s="182"/>
    </row>
    <row r="267" spans="4:4">
      <c r="D267" s="182"/>
    </row>
    <row r="268" spans="4:4">
      <c r="D268" s="182"/>
    </row>
    <row r="269" spans="4:4">
      <c r="D269" s="182"/>
    </row>
    <row r="270" spans="4:4">
      <c r="D270" s="182"/>
    </row>
    <row r="271" spans="4:4">
      <c r="D271" s="182"/>
    </row>
    <row r="272" spans="4:4">
      <c r="D272" s="182"/>
    </row>
    <row r="273" spans="4:4">
      <c r="D273" s="182"/>
    </row>
    <row r="274" spans="4:4">
      <c r="D274" s="182"/>
    </row>
    <row r="275" spans="4:4">
      <c r="D275" s="182"/>
    </row>
    <row r="276" spans="4:4">
      <c r="D276" s="182"/>
    </row>
    <row r="277" spans="4:4">
      <c r="D277" s="182"/>
    </row>
    <row r="278" spans="4:4">
      <c r="D278" s="182"/>
    </row>
    <row r="279" spans="4:4">
      <c r="D279" s="182"/>
    </row>
    <row r="280" spans="4:4">
      <c r="D280" s="182"/>
    </row>
    <row r="281" spans="4:4">
      <c r="D281" s="182"/>
    </row>
    <row r="282" spans="4:4">
      <c r="D282" s="182"/>
    </row>
    <row r="283" spans="4:4">
      <c r="D283" s="182"/>
    </row>
    <row r="284" spans="4:4">
      <c r="D284" s="182"/>
    </row>
    <row r="285" spans="4:4">
      <c r="D285" s="182"/>
    </row>
    <row r="286" spans="4:4">
      <c r="D286" s="182"/>
    </row>
    <row r="287" spans="4:4">
      <c r="D287" s="182"/>
    </row>
    <row r="288" spans="4:4">
      <c r="D288" s="182"/>
    </row>
    <row r="289" spans="4:4">
      <c r="D289" s="182"/>
    </row>
    <row r="290" spans="4:4">
      <c r="D290" s="182"/>
    </row>
    <row r="291" spans="4:4">
      <c r="D291" s="182"/>
    </row>
    <row r="292" spans="4:4">
      <c r="D292" s="182"/>
    </row>
    <row r="293" spans="4:4">
      <c r="D293" s="182"/>
    </row>
    <row r="294" spans="4:4">
      <c r="D294" s="182"/>
    </row>
    <row r="295" spans="4:4">
      <c r="D295" s="182"/>
    </row>
    <row r="296" spans="4:4">
      <c r="D296" s="182"/>
    </row>
    <row r="297" spans="4:4">
      <c r="D297" s="182"/>
    </row>
    <row r="298" spans="4:4">
      <c r="D298" s="182"/>
    </row>
    <row r="299" spans="4:4">
      <c r="D299" s="182"/>
    </row>
    <row r="300" spans="4:4">
      <c r="D300" s="182"/>
    </row>
    <row r="301" spans="4:4">
      <c r="D301" s="182"/>
    </row>
    <row r="302" spans="4:4">
      <c r="D302" s="182"/>
    </row>
    <row r="303" spans="4:4">
      <c r="D303" s="182"/>
    </row>
    <row r="304" spans="4:4">
      <c r="D304" s="182"/>
    </row>
    <row r="305" spans="4:4">
      <c r="D305" s="182"/>
    </row>
    <row r="306" spans="4:4">
      <c r="D306" s="182"/>
    </row>
    <row r="307" spans="4:4">
      <c r="D307" s="182"/>
    </row>
    <row r="308" spans="4:4">
      <c r="D308" s="182"/>
    </row>
    <row r="309" spans="4:4">
      <c r="D309" s="182"/>
    </row>
    <row r="310" spans="4:4">
      <c r="D310" s="182"/>
    </row>
    <row r="311" spans="4:4">
      <c r="D311" s="182"/>
    </row>
    <row r="312" spans="4:4">
      <c r="D312" s="182"/>
    </row>
    <row r="313" spans="4:4">
      <c r="D313" s="182"/>
    </row>
    <row r="314" spans="4:4">
      <c r="D314" s="182"/>
    </row>
    <row r="315" spans="4:4">
      <c r="D315" s="182"/>
    </row>
    <row r="316" spans="4:4">
      <c r="D316" s="182"/>
    </row>
    <row r="317" spans="4:4">
      <c r="D317" s="182"/>
    </row>
    <row r="318" spans="4:4">
      <c r="D318" s="182"/>
    </row>
    <row r="319" spans="4:4">
      <c r="D319" s="182"/>
    </row>
    <row r="320" spans="4:4">
      <c r="D320" s="182"/>
    </row>
    <row r="321" spans="4:4">
      <c r="D321" s="182"/>
    </row>
    <row r="322" spans="4:4">
      <c r="D322" s="182"/>
    </row>
    <row r="323" spans="4:4">
      <c r="D323" s="182"/>
    </row>
    <row r="324" spans="4:4">
      <c r="D324" s="182"/>
    </row>
    <row r="325" spans="4:4">
      <c r="D325" s="182"/>
    </row>
    <row r="326" spans="4:4">
      <c r="D326" s="182"/>
    </row>
    <row r="327" spans="4:4">
      <c r="D327" s="182"/>
    </row>
    <row r="328" spans="4:4">
      <c r="D328" s="182"/>
    </row>
    <row r="329" spans="4:4">
      <c r="D329" s="182"/>
    </row>
    <row r="330" spans="4:4">
      <c r="D330" s="182"/>
    </row>
    <row r="331" spans="4:4">
      <c r="D331" s="182"/>
    </row>
    <row r="332" spans="4:4">
      <c r="D332" s="182"/>
    </row>
    <row r="333" spans="4:4">
      <c r="D333" s="182"/>
    </row>
    <row r="334" spans="4:4">
      <c r="D334" s="182"/>
    </row>
    <row r="335" spans="4:4">
      <c r="D335" s="182"/>
    </row>
    <row r="336" spans="4:4">
      <c r="D336" s="182"/>
    </row>
    <row r="337" spans="4:4">
      <c r="D337" s="182"/>
    </row>
    <row r="338" spans="4:4">
      <c r="D338" s="182"/>
    </row>
    <row r="339" spans="4:4">
      <c r="D339" s="182"/>
    </row>
    <row r="340" spans="4:4">
      <c r="D340" s="182"/>
    </row>
    <row r="341" spans="4:4">
      <c r="D341" s="182"/>
    </row>
    <row r="342" spans="4:4">
      <c r="D342" s="182"/>
    </row>
    <row r="343" spans="4:4">
      <c r="D343" s="182"/>
    </row>
    <row r="344" spans="4:4">
      <c r="D344" s="182"/>
    </row>
    <row r="345" spans="4:4">
      <c r="D345" s="182"/>
    </row>
    <row r="346" spans="4:4">
      <c r="D346" s="182"/>
    </row>
    <row r="347" spans="4:4">
      <c r="D347" s="182"/>
    </row>
    <row r="348" spans="4:4">
      <c r="D348" s="182"/>
    </row>
    <row r="349" spans="4:4">
      <c r="D349" s="182"/>
    </row>
    <row r="350" spans="4:4">
      <c r="D350" s="182"/>
    </row>
    <row r="351" spans="4:4">
      <c r="D351" s="182"/>
    </row>
    <row r="352" spans="4:4">
      <c r="D352" s="182"/>
    </row>
    <row r="353" spans="4:4">
      <c r="D353" s="182"/>
    </row>
    <row r="354" spans="4:4">
      <c r="D354" s="182"/>
    </row>
    <row r="355" spans="4:4">
      <c r="D355" s="182"/>
    </row>
    <row r="356" spans="4:4">
      <c r="D356" s="182"/>
    </row>
    <row r="357" spans="4:4">
      <c r="D357" s="182"/>
    </row>
    <row r="358" spans="4:4">
      <c r="D358" s="182"/>
    </row>
    <row r="359" spans="4:4">
      <c r="D359" s="182"/>
    </row>
    <row r="360" spans="4:4">
      <c r="D360" s="182"/>
    </row>
    <row r="361" spans="4:4">
      <c r="D361" s="182"/>
    </row>
    <row r="362" spans="4:4">
      <c r="D362" s="182"/>
    </row>
    <row r="363" spans="4:4">
      <c r="D363" s="182"/>
    </row>
    <row r="364" spans="4:4">
      <c r="D364" s="182"/>
    </row>
    <row r="365" spans="4:4">
      <c r="D365" s="182"/>
    </row>
    <row r="366" spans="4:4">
      <c r="D366" s="182"/>
    </row>
    <row r="367" spans="4:4">
      <c r="D367" s="182"/>
    </row>
    <row r="368" spans="4:4">
      <c r="D368" s="182"/>
    </row>
    <row r="369" spans="4:4">
      <c r="D369" s="182"/>
    </row>
    <row r="370" spans="4:4">
      <c r="D370" s="182"/>
    </row>
    <row r="371" spans="4:4">
      <c r="D371" s="182"/>
    </row>
    <row r="372" spans="4:4">
      <c r="D372" s="182"/>
    </row>
    <row r="373" spans="4:4">
      <c r="D373" s="182"/>
    </row>
    <row r="374" spans="4:4">
      <c r="D374" s="182"/>
    </row>
    <row r="375" spans="4:4">
      <c r="D375" s="182"/>
    </row>
    <row r="376" spans="4:4">
      <c r="D376" s="182"/>
    </row>
    <row r="377" spans="4:4">
      <c r="D377" s="182"/>
    </row>
    <row r="378" spans="4:4">
      <c r="D378" s="182"/>
    </row>
    <row r="379" spans="4:4">
      <c r="D379" s="182"/>
    </row>
    <row r="380" spans="4:4">
      <c r="D380" s="182"/>
    </row>
    <row r="381" spans="4:4">
      <c r="D381" s="182"/>
    </row>
    <row r="382" spans="4:4">
      <c r="D382" s="182"/>
    </row>
    <row r="383" spans="4:4">
      <c r="D383" s="182"/>
    </row>
    <row r="384" spans="4:4">
      <c r="D384" s="182"/>
    </row>
    <row r="385" spans="4:4">
      <c r="D385" s="182"/>
    </row>
    <row r="386" spans="4:4">
      <c r="D386" s="182"/>
    </row>
    <row r="387" spans="4:4">
      <c r="D387" s="182"/>
    </row>
    <row r="388" spans="4:4">
      <c r="D388" s="182"/>
    </row>
    <row r="389" spans="4:4">
      <c r="D389" s="182"/>
    </row>
    <row r="390" spans="4:4">
      <c r="D390" s="182"/>
    </row>
    <row r="391" spans="4:4">
      <c r="D391" s="182"/>
    </row>
    <row r="392" spans="4:4">
      <c r="D392" s="182"/>
    </row>
    <row r="393" spans="4:4">
      <c r="D393" s="182"/>
    </row>
    <row r="394" spans="4:4">
      <c r="D394" s="182"/>
    </row>
    <row r="395" spans="4:4">
      <c r="D395" s="182"/>
    </row>
    <row r="396" spans="4:4">
      <c r="D396" s="182"/>
    </row>
    <row r="397" spans="4:4">
      <c r="D397" s="182"/>
    </row>
    <row r="398" spans="4:4">
      <c r="D398" s="182"/>
    </row>
    <row r="399" spans="4:4">
      <c r="D399" s="182"/>
    </row>
    <row r="400" spans="4:4">
      <c r="D400" s="182"/>
    </row>
    <row r="401" spans="4:4">
      <c r="D401" s="182"/>
    </row>
    <row r="402" spans="4:4">
      <c r="D402" s="182"/>
    </row>
    <row r="403" spans="4:4">
      <c r="D403" s="182"/>
    </row>
    <row r="404" spans="4:4">
      <c r="D404" s="182"/>
    </row>
    <row r="405" spans="4:4">
      <c r="D405" s="182"/>
    </row>
    <row r="406" spans="4:4">
      <c r="D406" s="182"/>
    </row>
    <row r="407" spans="4:4">
      <c r="D407" s="182"/>
    </row>
    <row r="408" spans="4:4">
      <c r="D408" s="182"/>
    </row>
    <row r="409" spans="4:4">
      <c r="D409" s="182"/>
    </row>
    <row r="410" spans="4:4">
      <c r="D410" s="182"/>
    </row>
    <row r="411" spans="4:4">
      <c r="D411" s="182"/>
    </row>
    <row r="412" spans="4:4">
      <c r="D412" s="182"/>
    </row>
    <row r="413" spans="4:4">
      <c r="D413" s="182"/>
    </row>
    <row r="414" spans="4:4">
      <c r="D414" s="182"/>
    </row>
    <row r="415" spans="4:4">
      <c r="D415" s="182"/>
    </row>
    <row r="416" spans="4:4">
      <c r="D416" s="182"/>
    </row>
    <row r="417" spans="4:4">
      <c r="D417" s="182"/>
    </row>
    <row r="418" spans="4:4">
      <c r="D418" s="182"/>
    </row>
    <row r="419" spans="4:4">
      <c r="D419" s="182"/>
    </row>
    <row r="420" spans="4:4">
      <c r="D420" s="182"/>
    </row>
    <row r="421" spans="4:4">
      <c r="D421" s="182"/>
    </row>
    <row r="422" spans="4:4">
      <c r="D422" s="182"/>
    </row>
    <row r="423" spans="4:4">
      <c r="D423" s="182"/>
    </row>
    <row r="424" spans="4:4">
      <c r="D424" s="182"/>
    </row>
    <row r="425" spans="4:4">
      <c r="D425" s="182"/>
    </row>
    <row r="426" spans="4:4">
      <c r="D426" s="182"/>
    </row>
    <row r="427" spans="4:4">
      <c r="D427" s="182"/>
    </row>
    <row r="428" spans="4:4">
      <c r="D428" s="182"/>
    </row>
    <row r="429" spans="4:4">
      <c r="D429" s="182"/>
    </row>
    <row r="430" spans="4:4">
      <c r="D430" s="182"/>
    </row>
    <row r="431" spans="4:4">
      <c r="D431" s="182"/>
    </row>
    <row r="432" spans="4:4">
      <c r="D432" s="182"/>
    </row>
    <row r="433" spans="4:4">
      <c r="D433" s="182"/>
    </row>
    <row r="434" spans="4:4">
      <c r="D434" s="182"/>
    </row>
    <row r="435" spans="4:4">
      <c r="D435" s="182"/>
    </row>
    <row r="436" spans="4:4">
      <c r="D436" s="182"/>
    </row>
    <row r="437" spans="4:4">
      <c r="D437" s="182"/>
    </row>
    <row r="438" spans="4:4">
      <c r="D438" s="182"/>
    </row>
    <row r="439" spans="4:4">
      <c r="D439" s="182"/>
    </row>
    <row r="440" spans="4:4">
      <c r="D440" s="182"/>
    </row>
    <row r="441" spans="4:4">
      <c r="D441" s="182"/>
    </row>
    <row r="442" spans="4:4">
      <c r="D442" s="182"/>
    </row>
    <row r="443" spans="4:4">
      <c r="D443" s="182"/>
    </row>
    <row r="444" spans="4:4">
      <c r="D444" s="182"/>
    </row>
    <row r="445" spans="4:4">
      <c r="D445" s="182"/>
    </row>
    <row r="446" spans="4:4">
      <c r="D446" s="182"/>
    </row>
    <row r="447" spans="4:4">
      <c r="D447" s="182"/>
    </row>
    <row r="448" spans="4:4">
      <c r="D448" s="182"/>
    </row>
    <row r="449" spans="4:4">
      <c r="D449" s="182"/>
    </row>
    <row r="450" spans="4:4">
      <c r="D450" s="182"/>
    </row>
    <row r="451" spans="4:4">
      <c r="D451" s="182"/>
    </row>
    <row r="452" spans="4:4">
      <c r="D452" s="182"/>
    </row>
    <row r="453" spans="4:4">
      <c r="D453" s="182"/>
    </row>
    <row r="454" spans="4:4">
      <c r="D454" s="182"/>
    </row>
    <row r="455" spans="4:4">
      <c r="D455" s="182"/>
    </row>
    <row r="456" spans="4:4">
      <c r="D456" s="182"/>
    </row>
    <row r="457" spans="4:4">
      <c r="D457" s="182"/>
    </row>
    <row r="458" spans="4:4">
      <c r="D458" s="182"/>
    </row>
    <row r="459" spans="4:4">
      <c r="D459" s="182"/>
    </row>
    <row r="460" spans="4:4">
      <c r="D460" s="182"/>
    </row>
    <row r="461" spans="4:4">
      <c r="D461" s="182"/>
    </row>
    <row r="462" spans="4:4">
      <c r="D462" s="182"/>
    </row>
    <row r="463" spans="4:4">
      <c r="D463" s="182"/>
    </row>
    <row r="464" spans="4:4">
      <c r="D464" s="182"/>
    </row>
    <row r="465" spans="4:4">
      <c r="D465" s="182"/>
    </row>
    <row r="466" spans="4:4">
      <c r="D466" s="182"/>
    </row>
    <row r="467" spans="4:4">
      <c r="D467" s="182"/>
    </row>
    <row r="468" spans="4:4">
      <c r="D468" s="182"/>
    </row>
    <row r="469" spans="4:4">
      <c r="D469" s="182"/>
    </row>
    <row r="470" spans="4:4">
      <c r="D470" s="182"/>
    </row>
    <row r="471" spans="4:4">
      <c r="D471" s="182"/>
    </row>
    <row r="472" spans="4:4">
      <c r="D472" s="182"/>
    </row>
    <row r="473" spans="4:4">
      <c r="D473" s="182"/>
    </row>
    <row r="474" spans="4:4">
      <c r="D474" s="182"/>
    </row>
    <row r="475" spans="4:4">
      <c r="D475" s="182"/>
    </row>
    <row r="476" spans="4:4">
      <c r="D476" s="182"/>
    </row>
    <row r="477" spans="4:4">
      <c r="D477" s="182"/>
    </row>
    <row r="478" spans="4:4">
      <c r="D478" s="182"/>
    </row>
    <row r="479" spans="4:4">
      <c r="D479" s="182"/>
    </row>
    <row r="480" spans="4:4">
      <c r="D480" s="182"/>
    </row>
    <row r="481" spans="4:4">
      <c r="D481" s="182"/>
    </row>
    <row r="482" spans="4:4">
      <c r="D482" s="182"/>
    </row>
    <row r="483" spans="4:4">
      <c r="D483" s="182"/>
    </row>
    <row r="484" spans="4:4">
      <c r="D484" s="182"/>
    </row>
    <row r="485" spans="4:4">
      <c r="D485" s="182"/>
    </row>
    <row r="486" spans="4:4">
      <c r="D486" s="182"/>
    </row>
    <row r="487" spans="4:4">
      <c r="D487" s="182"/>
    </row>
    <row r="488" spans="4:4">
      <c r="D488" s="182"/>
    </row>
    <row r="489" spans="4:4">
      <c r="D489" s="182"/>
    </row>
    <row r="490" spans="4:4">
      <c r="D490" s="182"/>
    </row>
    <row r="491" spans="4:4">
      <c r="D491" s="182"/>
    </row>
    <row r="492" spans="4:4">
      <c r="D492" s="182"/>
    </row>
    <row r="493" spans="4:4">
      <c r="D493" s="182"/>
    </row>
    <row r="494" spans="4:4">
      <c r="D494" s="182"/>
    </row>
    <row r="495" spans="4:4">
      <c r="D495" s="182"/>
    </row>
    <row r="496" spans="4:4">
      <c r="D496" s="182"/>
    </row>
    <row r="497" spans="4:4">
      <c r="D497" s="182"/>
    </row>
    <row r="498" spans="4:4">
      <c r="D498" s="182"/>
    </row>
    <row r="499" spans="4:4">
      <c r="D499" s="182"/>
    </row>
    <row r="500" spans="4:4">
      <c r="D500" s="182"/>
    </row>
    <row r="501" spans="4:4">
      <c r="D501" s="182"/>
    </row>
    <row r="502" spans="4:4">
      <c r="D502" s="182"/>
    </row>
    <row r="503" spans="4:4">
      <c r="D503" s="182"/>
    </row>
    <row r="504" spans="4:4">
      <c r="D504" s="182"/>
    </row>
    <row r="505" spans="4:4">
      <c r="D505" s="182"/>
    </row>
    <row r="506" spans="4:4">
      <c r="D506" s="182"/>
    </row>
    <row r="507" spans="4:4">
      <c r="D507" s="182"/>
    </row>
    <row r="508" spans="4:4">
      <c r="D508" s="182"/>
    </row>
    <row r="509" spans="4:4">
      <c r="D509" s="182"/>
    </row>
    <row r="510" spans="4:4">
      <c r="D510" s="182"/>
    </row>
    <row r="511" spans="4:4">
      <c r="D511" s="182"/>
    </row>
    <row r="512" spans="4:4">
      <c r="D512" s="182"/>
    </row>
    <row r="513" spans="4:4">
      <c r="D513" s="182"/>
    </row>
    <row r="514" spans="4:4">
      <c r="D514" s="182"/>
    </row>
    <row r="515" spans="4:4">
      <c r="D515" s="182"/>
    </row>
    <row r="516" spans="4:4">
      <c r="D516" s="182"/>
    </row>
    <row r="517" spans="4:4">
      <c r="D517" s="182"/>
    </row>
    <row r="518" spans="4:4">
      <c r="D518" s="182"/>
    </row>
    <row r="519" spans="4:4">
      <c r="D519" s="182"/>
    </row>
    <row r="520" spans="4:4">
      <c r="D520" s="182"/>
    </row>
    <row r="521" spans="4:4">
      <c r="D521" s="182"/>
    </row>
    <row r="522" spans="4:4">
      <c r="D522" s="182"/>
    </row>
    <row r="523" spans="4:4">
      <c r="D523" s="182"/>
    </row>
    <row r="524" spans="4:4">
      <c r="D524" s="182"/>
    </row>
    <row r="525" spans="4:4">
      <c r="D525" s="182"/>
    </row>
    <row r="526" spans="4:4">
      <c r="D526" s="182"/>
    </row>
    <row r="527" spans="4:4">
      <c r="D527" s="182"/>
    </row>
    <row r="528" spans="4:4">
      <c r="D528" s="182"/>
    </row>
    <row r="529" spans="4:4">
      <c r="D529" s="182"/>
    </row>
  </sheetData>
  <mergeCells count="2">
    <mergeCell ref="A2:C2"/>
    <mergeCell ref="B79:E79"/>
  </mergeCells>
  <pageMargins left="0.19685039370078741" right="0.19685039370078741" top="0.35433070866141736" bottom="0.55118110236220474" header="0.31496062992125984" footer="0.31496062992125984"/>
  <pageSetup paperSize="9" scale="61" fitToHeight="0" orientation="portrait" r:id="rId1"/>
  <headerFooter>
    <oddFooter>&amp;R&amp;F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2"/>
  <sheetViews>
    <sheetView topLeftCell="A73" zoomScaleNormal="100" workbookViewId="0">
      <selection activeCell="B85" sqref="B85"/>
    </sheetView>
  </sheetViews>
  <sheetFormatPr defaultRowHeight="12.75"/>
  <cols>
    <col min="1" max="1" width="7.42578125" customWidth="1"/>
    <col min="2" max="2" width="118" customWidth="1"/>
  </cols>
  <sheetData>
    <row r="1" spans="1:7" ht="20.25">
      <c r="A1" s="80" t="s">
        <v>474</v>
      </c>
      <c r="B1" s="2"/>
      <c r="C1" s="2"/>
      <c r="D1" s="61"/>
      <c r="E1" s="62"/>
      <c r="F1" s="61"/>
      <c r="G1" s="61"/>
    </row>
    <row r="2" spans="1:7" ht="15.75">
      <c r="A2" s="536" t="str">
        <f>Cover!G8</f>
        <v xml:space="preserve">REFURBISHMENT OF COTTAGE </v>
      </c>
      <c r="B2" s="536"/>
      <c r="C2" s="536"/>
      <c r="D2" s="61"/>
      <c r="E2" s="62"/>
      <c r="F2" s="61"/>
      <c r="G2" s="61"/>
    </row>
    <row r="3" spans="1:7" ht="15.75">
      <c r="A3" s="63" t="str">
        <f>Cover!G10</f>
        <v>OLD FOLD FARM, CARLTON ( nr HEMSLEY)</v>
      </c>
      <c r="B3" s="64"/>
      <c r="C3" s="64"/>
      <c r="D3" s="61"/>
      <c r="E3" s="62"/>
      <c r="F3" s="61"/>
      <c r="G3" s="61"/>
    </row>
    <row r="4" spans="1:7" ht="15.75">
      <c r="A4" s="103"/>
      <c r="B4" s="104"/>
      <c r="C4" s="104"/>
      <c r="D4" s="105"/>
      <c r="E4" s="106"/>
      <c r="F4" s="105"/>
      <c r="G4" s="105"/>
    </row>
    <row r="5" spans="1:7">
      <c r="A5" s="279" t="s">
        <v>0</v>
      </c>
      <c r="B5" s="82" t="s">
        <v>1</v>
      </c>
      <c r="C5" s="65"/>
      <c r="D5" s="65"/>
      <c r="E5" s="65"/>
      <c r="F5" s="66" t="s">
        <v>30</v>
      </c>
      <c r="G5" s="67" t="s">
        <v>31</v>
      </c>
    </row>
    <row r="6" spans="1:7" ht="15">
      <c r="A6" s="280"/>
      <c r="B6" s="70"/>
      <c r="C6" s="71" t="s">
        <v>32</v>
      </c>
      <c r="D6" s="71" t="s">
        <v>33</v>
      </c>
      <c r="E6" s="71" t="s">
        <v>34</v>
      </c>
      <c r="F6" s="72" t="s">
        <v>3</v>
      </c>
      <c r="G6" s="204" t="s">
        <v>3</v>
      </c>
    </row>
    <row r="7" spans="1:7">
      <c r="A7" s="281"/>
      <c r="B7" s="75"/>
      <c r="C7" s="76"/>
      <c r="D7" s="76"/>
      <c r="E7" s="76" t="s">
        <v>35</v>
      </c>
      <c r="F7" s="77" t="s">
        <v>35</v>
      </c>
      <c r="G7" s="282" t="s">
        <v>35</v>
      </c>
    </row>
    <row r="8" spans="1:7">
      <c r="A8" s="280"/>
      <c r="B8" s="79"/>
      <c r="C8" s="71"/>
      <c r="D8" s="71"/>
      <c r="E8" s="71"/>
      <c r="F8" s="72"/>
      <c r="G8" s="204"/>
    </row>
    <row r="9" spans="1:7">
      <c r="A9" s="227">
        <v>7</v>
      </c>
      <c r="B9" s="217" t="s">
        <v>241</v>
      </c>
      <c r="C9" s="218"/>
      <c r="D9" s="219"/>
      <c r="E9" s="220"/>
      <c r="F9" s="221"/>
      <c r="G9" s="222"/>
    </row>
    <row r="10" spans="1:7">
      <c r="A10" s="229"/>
      <c r="B10" s="136"/>
      <c r="C10" s="178"/>
      <c r="D10" s="212"/>
      <c r="E10" s="213"/>
      <c r="F10" s="214"/>
      <c r="G10" s="215"/>
    </row>
    <row r="11" spans="1:7">
      <c r="A11" s="200"/>
      <c r="B11" s="136"/>
      <c r="C11" s="177"/>
      <c r="D11" s="137"/>
      <c r="E11" s="138"/>
      <c r="F11" s="139"/>
      <c r="G11" s="140"/>
    </row>
    <row r="12" spans="1:7">
      <c r="A12" s="228">
        <v>7.1</v>
      </c>
      <c r="B12" s="217" t="s">
        <v>343</v>
      </c>
      <c r="C12" s="218"/>
      <c r="D12" s="219"/>
      <c r="E12" s="220"/>
      <c r="F12" s="221"/>
      <c r="G12" s="222"/>
    </row>
    <row r="13" spans="1:7">
      <c r="A13" s="283"/>
      <c r="B13" s="266"/>
      <c r="C13" s="266"/>
      <c r="D13" s="266"/>
      <c r="E13" s="266"/>
      <c r="F13" s="466"/>
      <c r="G13" s="501"/>
    </row>
    <row r="14" spans="1:7" ht="25.5">
      <c r="A14" s="283"/>
      <c r="B14" s="274" t="s">
        <v>621</v>
      </c>
      <c r="C14" s="266"/>
      <c r="D14" s="266"/>
      <c r="E14" s="266"/>
      <c r="F14" s="466"/>
      <c r="G14" s="501"/>
    </row>
    <row r="15" spans="1:7">
      <c r="A15" s="283"/>
      <c r="B15" s="274"/>
      <c r="C15" s="266"/>
      <c r="D15" s="266"/>
      <c r="E15" s="266"/>
      <c r="F15" s="466"/>
      <c r="G15" s="501"/>
    </row>
    <row r="16" spans="1:7">
      <c r="A16" s="283">
        <v>1</v>
      </c>
      <c r="B16" s="266" t="s">
        <v>242</v>
      </c>
      <c r="C16" s="273">
        <v>1</v>
      </c>
      <c r="D16" s="273" t="s">
        <v>230</v>
      </c>
      <c r="E16" s="266"/>
      <c r="F16" s="466">
        <f>C16*E16</f>
        <v>0</v>
      </c>
      <c r="G16" s="501"/>
    </row>
    <row r="17" spans="1:7">
      <c r="A17" s="283"/>
      <c r="B17" s="266"/>
      <c r="C17" s="266"/>
      <c r="D17" s="266"/>
      <c r="E17" s="266"/>
      <c r="F17" s="466"/>
      <c r="G17" s="501"/>
    </row>
    <row r="18" spans="1:7">
      <c r="A18" s="283">
        <v>2</v>
      </c>
      <c r="B18" s="266" t="s">
        <v>463</v>
      </c>
      <c r="C18" s="273">
        <v>1</v>
      </c>
      <c r="D18" s="273" t="s">
        <v>235</v>
      </c>
      <c r="E18" s="266"/>
      <c r="F18" s="466">
        <f>C18*E18</f>
        <v>0</v>
      </c>
      <c r="G18" s="501"/>
    </row>
    <row r="19" spans="1:7">
      <c r="A19" s="283"/>
      <c r="B19" s="266"/>
      <c r="C19" s="273"/>
      <c r="D19" s="273"/>
      <c r="E19" s="266"/>
      <c r="F19" s="466"/>
      <c r="G19" s="501"/>
    </row>
    <row r="20" spans="1:7">
      <c r="A20" s="283">
        <v>3</v>
      </c>
      <c r="B20" s="464" t="s">
        <v>464</v>
      </c>
      <c r="C20" s="273">
        <v>1</v>
      </c>
      <c r="D20" s="273" t="s">
        <v>235</v>
      </c>
      <c r="E20" s="266"/>
      <c r="F20" s="466">
        <f t="shared" ref="F20:F32" si="0">C20*E20</f>
        <v>0</v>
      </c>
      <c r="G20" s="501"/>
    </row>
    <row r="21" spans="1:7">
      <c r="A21" s="283"/>
      <c r="B21" s="266"/>
      <c r="C21" s="273"/>
      <c r="D21" s="273"/>
      <c r="E21" s="266"/>
      <c r="F21" s="466"/>
      <c r="G21" s="501"/>
    </row>
    <row r="22" spans="1:7">
      <c r="A22" s="283">
        <v>4</v>
      </c>
      <c r="B22" s="266" t="s">
        <v>465</v>
      </c>
      <c r="C22" s="273">
        <v>1</v>
      </c>
      <c r="D22" s="273" t="s">
        <v>235</v>
      </c>
      <c r="E22" s="266"/>
      <c r="F22" s="466">
        <f t="shared" si="0"/>
        <v>0</v>
      </c>
      <c r="G22" s="501"/>
    </row>
    <row r="23" spans="1:7">
      <c r="A23" s="283"/>
      <c r="B23" s="266"/>
      <c r="C23" s="273"/>
      <c r="D23" s="273"/>
      <c r="E23" s="266"/>
      <c r="F23" s="466"/>
      <c r="G23" s="501"/>
    </row>
    <row r="24" spans="1:7">
      <c r="A24" s="283">
        <v>5</v>
      </c>
      <c r="B24" s="266" t="s">
        <v>468</v>
      </c>
      <c r="C24" s="273">
        <v>1</v>
      </c>
      <c r="D24" s="273" t="s">
        <v>235</v>
      </c>
      <c r="E24" s="266"/>
      <c r="F24" s="466">
        <f t="shared" si="0"/>
        <v>0</v>
      </c>
      <c r="G24" s="501"/>
    </row>
    <row r="25" spans="1:7">
      <c r="A25" s="283"/>
      <c r="B25" s="266"/>
      <c r="C25" s="273"/>
      <c r="D25" s="273"/>
      <c r="E25" s="266"/>
      <c r="F25" s="466"/>
      <c r="G25" s="501"/>
    </row>
    <row r="26" spans="1:7" ht="25.5">
      <c r="A26" s="283"/>
      <c r="B26" s="468" t="s">
        <v>466</v>
      </c>
      <c r="C26" s="273"/>
      <c r="D26" s="273"/>
      <c r="E26" s="266"/>
      <c r="F26" s="466"/>
      <c r="G26" s="501"/>
    </row>
    <row r="27" spans="1:7">
      <c r="A27" s="283"/>
      <c r="B27" s="266"/>
      <c r="C27" s="273"/>
      <c r="D27" s="273"/>
      <c r="E27" s="266"/>
      <c r="F27" s="466"/>
      <c r="G27" s="501"/>
    </row>
    <row r="28" spans="1:7">
      <c r="A28" s="283">
        <v>6</v>
      </c>
      <c r="B28" s="266" t="s">
        <v>467</v>
      </c>
      <c r="C28" s="273">
        <v>1</v>
      </c>
      <c r="D28" s="273" t="s">
        <v>235</v>
      </c>
      <c r="E28" s="266"/>
      <c r="F28" s="466">
        <f t="shared" si="0"/>
        <v>0</v>
      </c>
      <c r="G28" s="501"/>
    </row>
    <row r="29" spans="1:7">
      <c r="A29" s="283"/>
      <c r="B29" s="266"/>
      <c r="C29" s="273"/>
      <c r="D29" s="273"/>
      <c r="E29" s="266"/>
      <c r="F29" s="466"/>
      <c r="G29" s="501"/>
    </row>
    <row r="30" spans="1:7" ht="25.5">
      <c r="A30" s="283"/>
      <c r="B30" s="468" t="s">
        <v>622</v>
      </c>
      <c r="C30" s="273"/>
      <c r="D30" s="273"/>
      <c r="E30" s="266"/>
      <c r="F30" s="466"/>
      <c r="G30" s="501"/>
    </row>
    <row r="31" spans="1:7">
      <c r="A31" s="283"/>
      <c r="B31" s="266"/>
      <c r="C31" s="273"/>
      <c r="D31" s="273"/>
      <c r="E31" s="266"/>
      <c r="F31" s="466"/>
      <c r="G31" s="501"/>
    </row>
    <row r="32" spans="1:7">
      <c r="A32" s="283">
        <v>7</v>
      </c>
      <c r="B32" s="266" t="s">
        <v>469</v>
      </c>
      <c r="C32" s="273">
        <v>1</v>
      </c>
      <c r="D32" s="273" t="s">
        <v>235</v>
      </c>
      <c r="E32" s="266"/>
      <c r="F32" s="466">
        <f t="shared" si="0"/>
        <v>0</v>
      </c>
      <c r="G32" s="501"/>
    </row>
    <row r="33" spans="1:7" s="446" customFormat="1">
      <c r="A33" s="283"/>
      <c r="B33" s="464"/>
      <c r="C33" s="467"/>
      <c r="D33" s="467"/>
      <c r="E33" s="464"/>
      <c r="F33" s="466"/>
      <c r="G33" s="501"/>
    </row>
    <row r="34" spans="1:7" s="446" customFormat="1">
      <c r="A34" s="283"/>
      <c r="B34" s="468" t="s">
        <v>623</v>
      </c>
      <c r="C34" s="467"/>
      <c r="D34" s="467"/>
      <c r="E34" s="464"/>
      <c r="F34" s="466"/>
      <c r="G34" s="501"/>
    </row>
    <row r="35" spans="1:7" s="446" customFormat="1">
      <c r="A35" s="283"/>
      <c r="B35" s="464"/>
      <c r="C35" s="467"/>
      <c r="D35" s="467"/>
      <c r="E35" s="464"/>
      <c r="F35" s="466"/>
      <c r="G35" s="501"/>
    </row>
    <row r="36" spans="1:7" s="446" customFormat="1">
      <c r="A36" s="283">
        <v>8</v>
      </c>
      <c r="B36" s="464" t="s">
        <v>470</v>
      </c>
      <c r="C36" s="467">
        <v>1</v>
      </c>
      <c r="D36" s="467" t="s">
        <v>235</v>
      </c>
      <c r="E36" s="464"/>
      <c r="F36" s="466">
        <f t="shared" ref="F36" si="1">C36*E36</f>
        <v>0</v>
      </c>
      <c r="G36" s="501"/>
    </row>
    <row r="37" spans="1:7">
      <c r="A37" s="283"/>
      <c r="B37" s="266"/>
      <c r="C37" s="273"/>
      <c r="D37" s="273"/>
      <c r="E37" s="266"/>
      <c r="F37" s="466"/>
      <c r="G37" s="501"/>
    </row>
    <row r="38" spans="1:7">
      <c r="A38" s="268">
        <v>36</v>
      </c>
      <c r="B38" s="266" t="s">
        <v>471</v>
      </c>
      <c r="C38" s="273">
        <v>1</v>
      </c>
      <c r="D38" s="273" t="s">
        <v>230</v>
      </c>
      <c r="E38" s="266"/>
      <c r="F38" s="466">
        <f>C38*E38</f>
        <v>0</v>
      </c>
      <c r="G38" s="501"/>
    </row>
    <row r="39" spans="1:7" s="446" customFormat="1">
      <c r="A39" s="268"/>
      <c r="B39" s="464"/>
      <c r="C39" s="467"/>
      <c r="D39" s="467"/>
      <c r="E39" s="464"/>
      <c r="F39" s="466"/>
      <c r="G39" s="501">
        <f>SUM(F14:F38)</f>
        <v>0</v>
      </c>
    </row>
    <row r="40" spans="1:7">
      <c r="A40" s="268"/>
      <c r="B40" s="266"/>
      <c r="C40" s="273"/>
      <c r="D40" s="273"/>
      <c r="E40" s="266"/>
      <c r="F40" s="466"/>
      <c r="G40" s="501"/>
    </row>
    <row r="41" spans="1:7">
      <c r="A41" s="463">
        <v>7.2</v>
      </c>
      <c r="B41" s="217" t="s">
        <v>344</v>
      </c>
      <c r="C41" s="218"/>
      <c r="D41" s="253"/>
      <c r="E41" s="220"/>
      <c r="F41" s="220"/>
      <c r="G41" s="507"/>
    </row>
    <row r="42" spans="1:7">
      <c r="A42" s="268"/>
      <c r="B42" s="266"/>
      <c r="C42" s="273"/>
      <c r="D42" s="273"/>
      <c r="E42" s="266"/>
      <c r="F42" s="466"/>
      <c r="G42" s="501"/>
    </row>
    <row r="43" spans="1:7">
      <c r="A43" s="268">
        <v>1</v>
      </c>
      <c r="B43" s="266" t="s">
        <v>243</v>
      </c>
      <c r="C43" s="273">
        <v>5</v>
      </c>
      <c r="D43" s="273" t="s">
        <v>235</v>
      </c>
      <c r="E43" s="266"/>
      <c r="F43" s="466">
        <f>C43*E43</f>
        <v>0</v>
      </c>
      <c r="G43" s="501"/>
    </row>
    <row r="44" spans="1:7">
      <c r="A44" s="268"/>
      <c r="B44" s="266"/>
      <c r="C44" s="273"/>
      <c r="D44" s="273"/>
      <c r="E44" s="266"/>
      <c r="F44" s="466"/>
      <c r="G44" s="501"/>
    </row>
    <row r="45" spans="1:7">
      <c r="A45" s="268">
        <v>2</v>
      </c>
      <c r="B45" s="266" t="s">
        <v>244</v>
      </c>
      <c r="C45" s="273">
        <v>2</v>
      </c>
      <c r="D45" s="273" t="s">
        <v>235</v>
      </c>
      <c r="E45" s="266"/>
      <c r="F45" s="466">
        <f>C45*E45</f>
        <v>0</v>
      </c>
      <c r="G45" s="501"/>
    </row>
    <row r="46" spans="1:7">
      <c r="A46" s="268"/>
      <c r="B46" s="266"/>
      <c r="C46" s="273"/>
      <c r="D46" s="273"/>
      <c r="E46" s="266"/>
      <c r="F46" s="466"/>
      <c r="G46" s="501"/>
    </row>
    <row r="47" spans="1:7">
      <c r="A47" s="268">
        <v>3</v>
      </c>
      <c r="B47" s="266" t="s">
        <v>245</v>
      </c>
      <c r="C47" s="273">
        <v>7</v>
      </c>
      <c r="D47" s="273" t="s">
        <v>239</v>
      </c>
      <c r="E47" s="266"/>
      <c r="F47" s="466">
        <f>C47*E47</f>
        <v>0</v>
      </c>
      <c r="G47" s="501"/>
    </row>
    <row r="48" spans="1:7">
      <c r="A48" s="268"/>
      <c r="B48" s="266"/>
      <c r="C48" s="273"/>
      <c r="D48" s="273"/>
      <c r="E48" s="266"/>
      <c r="F48" s="466"/>
      <c r="G48" s="501"/>
    </row>
    <row r="49" spans="1:7">
      <c r="A49" s="268">
        <v>4</v>
      </c>
      <c r="B49" s="266" t="s">
        <v>624</v>
      </c>
      <c r="C49" s="273">
        <v>7</v>
      </c>
      <c r="D49" s="273" t="s">
        <v>235</v>
      </c>
      <c r="E49" s="266"/>
      <c r="F49" s="466">
        <f>C49*E49</f>
        <v>0</v>
      </c>
      <c r="G49" s="501"/>
    </row>
    <row r="50" spans="1:7">
      <c r="A50" s="268"/>
      <c r="B50" s="266"/>
      <c r="C50" s="273"/>
      <c r="D50" s="273"/>
      <c r="E50" s="266"/>
      <c r="F50" s="466"/>
      <c r="G50" s="501"/>
    </row>
    <row r="51" spans="1:7">
      <c r="A51" s="268"/>
      <c r="B51" s="266"/>
      <c r="C51" s="273"/>
      <c r="D51" s="273"/>
      <c r="E51" s="266"/>
      <c r="F51" s="466"/>
      <c r="G51" s="501">
        <f>SUM(F43:F51)</f>
        <v>0</v>
      </c>
    </row>
    <row r="52" spans="1:7">
      <c r="A52" s="268"/>
      <c r="B52" s="266"/>
      <c r="C52" s="273"/>
      <c r="D52" s="273"/>
      <c r="E52" s="266"/>
      <c r="F52" s="466"/>
      <c r="G52" s="501"/>
    </row>
    <row r="53" spans="1:7">
      <c r="A53" s="268"/>
      <c r="B53" s="266"/>
      <c r="C53" s="273"/>
      <c r="D53" s="273"/>
      <c r="E53" s="266"/>
      <c r="F53" s="466"/>
      <c r="G53" s="501"/>
    </row>
    <row r="54" spans="1:7">
      <c r="A54" s="153"/>
      <c r="B54" s="154"/>
      <c r="C54" s="155"/>
      <c r="D54" s="156"/>
      <c r="E54" s="157"/>
      <c r="F54" s="272"/>
      <c r="G54" s="508"/>
    </row>
    <row r="55" spans="1:7">
      <c r="A55" s="135"/>
      <c r="B55" s="540" t="s">
        <v>307</v>
      </c>
      <c r="C55" s="541"/>
      <c r="D55" s="541"/>
      <c r="E55" s="542"/>
      <c r="F55" s="271"/>
      <c r="G55" s="503">
        <f>SUM(G13:G53)</f>
        <v>0</v>
      </c>
    </row>
    <row r="56" spans="1:7">
      <c r="A56" s="147"/>
      <c r="B56" s="161"/>
      <c r="C56" s="162"/>
      <c r="D56" s="163"/>
      <c r="E56" s="164"/>
      <c r="F56" s="270"/>
      <c r="G56" s="152"/>
    </row>
    <row r="57" spans="1:7">
      <c r="A57" s="268"/>
      <c r="B57" s="266"/>
      <c r="C57" s="273"/>
      <c r="D57" s="273"/>
      <c r="E57" s="266"/>
      <c r="F57" s="269"/>
      <c r="G57" s="265"/>
    </row>
    <row r="58" spans="1:7">
      <c r="A58" s="268"/>
      <c r="B58" s="266"/>
      <c r="C58" s="273"/>
      <c r="D58" s="273"/>
      <c r="E58" s="266"/>
      <c r="F58" s="269"/>
      <c r="G58" s="265"/>
    </row>
    <row r="59" spans="1:7">
      <c r="A59" s="268"/>
      <c r="B59" s="266"/>
      <c r="C59" s="273"/>
      <c r="D59" s="273"/>
      <c r="E59" s="266"/>
      <c r="F59" s="269"/>
      <c r="G59" s="265"/>
    </row>
    <row r="60" spans="1:7">
      <c r="A60" s="268"/>
      <c r="B60" s="266"/>
      <c r="C60" s="273"/>
      <c r="D60" s="273"/>
      <c r="E60" s="266"/>
      <c r="F60" s="269"/>
      <c r="G60" s="265"/>
    </row>
    <row r="61" spans="1:7">
      <c r="A61" s="268"/>
      <c r="B61" s="266"/>
      <c r="C61" s="273"/>
      <c r="D61" s="273"/>
      <c r="E61" s="266"/>
      <c r="F61" s="266"/>
      <c r="G61" s="265"/>
    </row>
    <row r="62" spans="1:7">
      <c r="A62" s="268"/>
      <c r="B62" s="266"/>
      <c r="C62" s="273"/>
      <c r="D62" s="273"/>
      <c r="E62" s="266"/>
      <c r="F62" s="266"/>
      <c r="G62" s="265"/>
    </row>
    <row r="63" spans="1:7">
      <c r="A63" s="268"/>
      <c r="B63" s="266"/>
      <c r="C63" s="273"/>
      <c r="D63" s="273"/>
      <c r="E63" s="266"/>
      <c r="F63" s="266"/>
      <c r="G63" s="265"/>
    </row>
    <row r="64" spans="1:7">
      <c r="A64" s="268"/>
      <c r="B64" s="266"/>
      <c r="C64" s="273"/>
      <c r="D64" s="273"/>
      <c r="E64" s="266"/>
      <c r="F64" s="266"/>
      <c r="G64" s="265"/>
    </row>
    <row r="65" spans="1:7">
      <c r="A65" s="268"/>
      <c r="B65" s="266"/>
      <c r="C65" s="273"/>
      <c r="D65" s="273"/>
      <c r="E65" s="266"/>
      <c r="F65" s="266"/>
      <c r="G65" s="265"/>
    </row>
    <row r="66" spans="1:7">
      <c r="A66" s="268"/>
      <c r="B66" s="266"/>
      <c r="C66" s="273"/>
      <c r="D66" s="273"/>
      <c r="E66" s="266"/>
      <c r="F66" s="266"/>
      <c r="G66" s="265"/>
    </row>
    <row r="67" spans="1:7">
      <c r="A67" s="268"/>
      <c r="B67" s="266"/>
      <c r="C67" s="273"/>
      <c r="D67" s="273"/>
      <c r="E67" s="266"/>
      <c r="F67" s="266"/>
      <c r="G67" s="265"/>
    </row>
    <row r="68" spans="1:7">
      <c r="A68" s="268"/>
      <c r="B68" s="266"/>
      <c r="C68" s="273"/>
      <c r="D68" s="273"/>
      <c r="E68" s="266"/>
      <c r="F68" s="266"/>
      <c r="G68" s="265"/>
    </row>
    <row r="69" spans="1:7">
      <c r="A69" s="268"/>
      <c r="B69" s="266"/>
      <c r="C69" s="273"/>
      <c r="D69" s="273"/>
      <c r="E69" s="266"/>
      <c r="F69" s="266"/>
      <c r="G69" s="265"/>
    </row>
    <row r="70" spans="1:7">
      <c r="A70" s="268"/>
      <c r="B70" s="266"/>
      <c r="C70" s="273"/>
      <c r="D70" s="273"/>
      <c r="E70" s="266"/>
      <c r="F70" s="266"/>
      <c r="G70" s="265"/>
    </row>
    <row r="71" spans="1:7">
      <c r="A71" s="268"/>
      <c r="B71" s="266"/>
      <c r="C71" s="273"/>
      <c r="D71" s="273"/>
      <c r="E71" s="266"/>
      <c r="F71" s="266"/>
      <c r="G71" s="265"/>
    </row>
    <row r="72" spans="1:7">
      <c r="A72" s="268"/>
      <c r="B72" s="266"/>
      <c r="C72" s="273"/>
      <c r="D72" s="273"/>
      <c r="E72" s="266"/>
      <c r="F72" s="266"/>
      <c r="G72" s="265"/>
    </row>
    <row r="73" spans="1:7">
      <c r="A73" s="268"/>
      <c r="B73" s="266"/>
      <c r="C73" s="273"/>
      <c r="D73" s="273"/>
      <c r="E73" s="266"/>
      <c r="F73" s="266"/>
      <c r="G73" s="265"/>
    </row>
    <row r="74" spans="1:7">
      <c r="A74" s="268"/>
      <c r="B74" s="266"/>
      <c r="C74" s="273"/>
      <c r="D74" s="273"/>
      <c r="E74" s="266"/>
      <c r="F74" s="266"/>
      <c r="G74" s="265"/>
    </row>
    <row r="75" spans="1:7">
      <c r="A75" s="268"/>
      <c r="B75" s="266"/>
      <c r="C75" s="273"/>
      <c r="D75" s="273"/>
      <c r="E75" s="266"/>
      <c r="F75" s="266"/>
      <c r="G75" s="265"/>
    </row>
    <row r="76" spans="1:7">
      <c r="A76" s="268"/>
      <c r="B76" s="266"/>
      <c r="C76" s="273"/>
      <c r="D76" s="273"/>
      <c r="E76" s="266"/>
      <c r="F76" s="266"/>
      <c r="G76" s="265"/>
    </row>
    <row r="77" spans="1:7">
      <c r="A77" s="268"/>
      <c r="B77" s="266"/>
      <c r="C77" s="273"/>
      <c r="D77" s="273"/>
      <c r="E77" s="266"/>
      <c r="F77" s="266"/>
      <c r="G77" s="265"/>
    </row>
    <row r="78" spans="1:7">
      <c r="A78" s="268"/>
      <c r="B78" s="266"/>
      <c r="C78" s="273"/>
      <c r="D78" s="273"/>
      <c r="E78" s="266"/>
      <c r="F78" s="266"/>
      <c r="G78" s="265"/>
    </row>
    <row r="79" spans="1:7">
      <c r="A79" s="268"/>
      <c r="B79" s="266"/>
      <c r="C79" s="273"/>
      <c r="D79" s="273"/>
      <c r="E79" s="266"/>
      <c r="F79" s="266"/>
      <c r="G79" s="265"/>
    </row>
    <row r="80" spans="1:7">
      <c r="A80" s="268"/>
      <c r="B80" s="266"/>
      <c r="C80" s="273"/>
      <c r="D80" s="273"/>
      <c r="E80" s="266"/>
      <c r="F80" s="266"/>
      <c r="G80" s="265"/>
    </row>
    <row r="81" spans="1:7">
      <c r="A81" s="268"/>
      <c r="B81" s="266"/>
      <c r="C81" s="273"/>
      <c r="D81" s="273"/>
      <c r="E81" s="266"/>
      <c r="F81" s="266"/>
      <c r="G81" s="265"/>
    </row>
    <row r="82" spans="1:7">
      <c r="A82" s="268"/>
      <c r="B82" s="266"/>
      <c r="C82" s="273"/>
      <c r="D82" s="273"/>
      <c r="E82" s="266"/>
      <c r="F82" s="266"/>
      <c r="G82" s="265"/>
    </row>
    <row r="83" spans="1:7">
      <c r="A83" s="268"/>
      <c r="B83" s="266"/>
      <c r="C83" s="273"/>
      <c r="D83" s="273"/>
      <c r="E83" s="266"/>
      <c r="F83" s="266"/>
      <c r="G83" s="265"/>
    </row>
    <row r="84" spans="1:7">
      <c r="A84" s="268"/>
      <c r="B84" s="266"/>
      <c r="C84" s="273"/>
      <c r="D84" s="273"/>
      <c r="E84" s="266"/>
      <c r="F84" s="266"/>
      <c r="G84" s="265"/>
    </row>
    <row r="85" spans="1:7">
      <c r="A85" s="268"/>
      <c r="B85" s="266"/>
      <c r="C85" s="273"/>
      <c r="D85" s="273"/>
      <c r="E85" s="266"/>
      <c r="F85" s="266"/>
      <c r="G85" s="265"/>
    </row>
    <row r="86" spans="1:7">
      <c r="A86" s="268"/>
      <c r="B86" s="266"/>
      <c r="C86" s="273"/>
      <c r="D86" s="273"/>
      <c r="E86" s="266"/>
      <c r="F86" s="266"/>
      <c r="G86" s="265"/>
    </row>
    <row r="87" spans="1:7">
      <c r="A87" s="268"/>
      <c r="B87" s="266"/>
      <c r="C87" s="273"/>
      <c r="D87" s="273"/>
      <c r="E87" s="266"/>
      <c r="F87" s="266"/>
      <c r="G87" s="265"/>
    </row>
    <row r="88" spans="1:7">
      <c r="A88" s="268"/>
      <c r="B88" s="266"/>
      <c r="C88" s="273"/>
      <c r="D88" s="273"/>
      <c r="E88" s="266"/>
      <c r="F88" s="266"/>
      <c r="G88" s="265"/>
    </row>
    <row r="89" spans="1:7">
      <c r="A89" s="268"/>
      <c r="B89" s="266"/>
      <c r="C89" s="273"/>
      <c r="D89" s="273"/>
      <c r="E89" s="266"/>
      <c r="F89" s="266"/>
      <c r="G89" s="265"/>
    </row>
    <row r="90" spans="1:7">
      <c r="A90" s="268"/>
      <c r="B90" s="266"/>
      <c r="C90" s="273"/>
      <c r="D90" s="273"/>
      <c r="E90" s="266"/>
      <c r="F90" s="266"/>
      <c r="G90" s="265"/>
    </row>
    <row r="91" spans="1:7">
      <c r="A91" s="268"/>
      <c r="B91" s="266"/>
      <c r="C91" s="273"/>
      <c r="D91" s="273"/>
      <c r="E91" s="266"/>
      <c r="F91" s="266"/>
      <c r="G91" s="265"/>
    </row>
    <row r="92" spans="1:7">
      <c r="A92" s="268"/>
      <c r="B92" s="266"/>
      <c r="C92" s="273"/>
      <c r="D92" s="273"/>
      <c r="E92" s="266"/>
      <c r="F92" s="266"/>
      <c r="G92" s="265"/>
    </row>
    <row r="93" spans="1:7">
      <c r="A93" s="268"/>
      <c r="B93" s="266"/>
      <c r="C93" s="273"/>
      <c r="D93" s="273"/>
      <c r="E93" s="266"/>
      <c r="F93" s="266"/>
      <c r="G93" s="265"/>
    </row>
    <row r="94" spans="1:7">
      <c r="A94" s="268"/>
      <c r="B94" s="266"/>
      <c r="C94" s="273"/>
      <c r="D94" s="273"/>
      <c r="E94" s="266"/>
      <c r="F94" s="266"/>
      <c r="G94" s="265"/>
    </row>
    <row r="95" spans="1:7">
      <c r="A95" s="268"/>
      <c r="B95" s="266"/>
      <c r="C95" s="273"/>
      <c r="D95" s="273"/>
      <c r="E95" s="266"/>
      <c r="F95" s="266"/>
      <c r="G95" s="265"/>
    </row>
    <row r="96" spans="1:7">
      <c r="A96" s="268"/>
      <c r="B96" s="266"/>
      <c r="C96" s="273"/>
      <c r="D96" s="273"/>
      <c r="E96" s="266"/>
      <c r="F96" s="266"/>
      <c r="G96" s="265"/>
    </row>
    <row r="97" spans="1:7">
      <c r="A97" s="268"/>
      <c r="B97" s="266"/>
      <c r="C97" s="273"/>
      <c r="D97" s="273"/>
      <c r="E97" s="266"/>
      <c r="F97" s="266"/>
      <c r="G97" s="265"/>
    </row>
    <row r="98" spans="1:7">
      <c r="A98" s="268"/>
      <c r="B98" s="266"/>
      <c r="C98" s="273"/>
      <c r="D98" s="273"/>
      <c r="E98" s="266"/>
      <c r="F98" s="266"/>
      <c r="G98" s="265"/>
    </row>
    <row r="99" spans="1:7">
      <c r="A99" s="268"/>
      <c r="B99" s="266"/>
      <c r="C99" s="273"/>
      <c r="D99" s="273"/>
      <c r="E99" s="266"/>
      <c r="F99" s="266"/>
      <c r="G99" s="265"/>
    </row>
    <row r="100" spans="1:7">
      <c r="A100" s="268"/>
      <c r="B100" s="266"/>
      <c r="C100" s="273"/>
      <c r="D100" s="273"/>
      <c r="E100" s="266"/>
      <c r="F100" s="266"/>
      <c r="G100" s="265"/>
    </row>
    <row r="101" spans="1:7">
      <c r="A101" s="268"/>
      <c r="B101" s="266"/>
      <c r="C101" s="273"/>
      <c r="D101" s="273"/>
      <c r="E101" s="266"/>
      <c r="F101" s="266"/>
      <c r="G101" s="265"/>
    </row>
    <row r="102" spans="1:7">
      <c r="A102" s="268"/>
      <c r="B102" s="266"/>
      <c r="C102" s="273"/>
      <c r="D102" s="273"/>
      <c r="E102" s="266"/>
      <c r="F102" s="266"/>
      <c r="G102" s="265"/>
    </row>
    <row r="103" spans="1:7">
      <c r="A103" s="268"/>
      <c r="B103" s="266"/>
      <c r="C103" s="273"/>
      <c r="D103" s="273"/>
      <c r="E103" s="266"/>
      <c r="F103" s="266"/>
      <c r="G103" s="265"/>
    </row>
    <row r="104" spans="1:7">
      <c r="A104" s="268"/>
      <c r="B104" s="266"/>
      <c r="C104" s="273"/>
      <c r="D104" s="273"/>
      <c r="E104" s="266"/>
      <c r="F104" s="266"/>
      <c r="G104" s="265"/>
    </row>
    <row r="105" spans="1:7">
      <c r="A105" s="268"/>
      <c r="B105" s="266"/>
      <c r="C105" s="273"/>
      <c r="D105" s="273"/>
      <c r="E105" s="266"/>
      <c r="F105" s="266"/>
      <c r="G105" s="265"/>
    </row>
    <row r="106" spans="1:7">
      <c r="A106" s="268"/>
      <c r="B106" s="266"/>
      <c r="C106" s="273"/>
      <c r="D106" s="273"/>
      <c r="E106" s="266"/>
      <c r="F106" s="266"/>
      <c r="G106" s="265"/>
    </row>
    <row r="107" spans="1:7">
      <c r="A107" s="268"/>
      <c r="B107" s="266"/>
      <c r="C107" s="273"/>
      <c r="D107" s="273"/>
      <c r="E107" s="266"/>
      <c r="F107" s="266"/>
      <c r="G107" s="265"/>
    </row>
    <row r="108" spans="1:7">
      <c r="A108" s="268"/>
      <c r="B108" s="266"/>
      <c r="C108" s="273"/>
      <c r="D108" s="273"/>
      <c r="E108" s="266"/>
      <c r="F108" s="266"/>
      <c r="G108" s="265"/>
    </row>
    <row r="109" spans="1:7">
      <c r="A109" s="268"/>
      <c r="B109" s="266"/>
      <c r="C109" s="273"/>
      <c r="D109" s="273"/>
      <c r="E109" s="266"/>
      <c r="F109" s="266"/>
      <c r="G109" s="265"/>
    </row>
    <row r="110" spans="1:7">
      <c r="A110" s="268"/>
      <c r="B110" s="266"/>
      <c r="C110" s="273"/>
      <c r="D110" s="273"/>
      <c r="E110" s="266"/>
      <c r="F110" s="266"/>
      <c r="G110" s="265"/>
    </row>
    <row r="111" spans="1:7">
      <c r="A111" s="268"/>
      <c r="B111" s="266"/>
      <c r="C111" s="273"/>
      <c r="D111" s="273"/>
      <c r="E111" s="266"/>
      <c r="F111" s="266"/>
      <c r="G111" s="265"/>
    </row>
    <row r="112" spans="1:7">
      <c r="A112" s="268"/>
      <c r="B112" s="266"/>
      <c r="C112" s="273"/>
      <c r="D112" s="273"/>
      <c r="E112" s="266"/>
      <c r="F112" s="266"/>
      <c r="G112" s="265"/>
    </row>
    <row r="113" spans="1:7">
      <c r="A113" s="268"/>
      <c r="B113" s="266"/>
      <c r="C113" s="273"/>
      <c r="D113" s="273"/>
      <c r="E113" s="266"/>
      <c r="F113" s="266"/>
      <c r="G113" s="265"/>
    </row>
    <row r="114" spans="1:7">
      <c r="A114" s="268"/>
      <c r="B114" s="266"/>
      <c r="C114" s="273"/>
      <c r="D114" s="273"/>
      <c r="E114" s="266"/>
      <c r="F114" s="266"/>
      <c r="G114" s="265"/>
    </row>
    <row r="115" spans="1:7">
      <c r="A115" s="268"/>
      <c r="B115" s="266"/>
      <c r="C115" s="273"/>
      <c r="D115" s="273"/>
      <c r="E115" s="266"/>
      <c r="F115" s="266"/>
      <c r="G115" s="265"/>
    </row>
    <row r="116" spans="1:7">
      <c r="A116" s="268"/>
      <c r="B116" s="266"/>
      <c r="C116" s="273"/>
      <c r="D116" s="273"/>
      <c r="E116" s="266"/>
      <c r="F116" s="266"/>
      <c r="G116" s="265"/>
    </row>
    <row r="117" spans="1:7">
      <c r="A117" s="268"/>
      <c r="B117" s="266"/>
      <c r="C117" s="273"/>
      <c r="D117" s="273"/>
      <c r="E117" s="266"/>
      <c r="F117" s="266"/>
      <c r="G117" s="265"/>
    </row>
    <row r="118" spans="1:7">
      <c r="A118" s="268"/>
      <c r="B118" s="266"/>
      <c r="C118" s="273"/>
      <c r="D118" s="273"/>
      <c r="E118" s="266"/>
      <c r="F118" s="266"/>
      <c r="G118" s="265"/>
    </row>
    <row r="119" spans="1:7">
      <c r="A119" s="268"/>
      <c r="B119" s="266"/>
      <c r="C119" s="273"/>
      <c r="D119" s="273"/>
      <c r="E119" s="266"/>
      <c r="F119" s="266"/>
      <c r="G119" s="265"/>
    </row>
    <row r="120" spans="1:7">
      <c r="A120" s="268"/>
      <c r="B120" s="266"/>
      <c r="C120" s="273"/>
      <c r="D120" s="273"/>
      <c r="E120" s="266"/>
      <c r="F120" s="266"/>
      <c r="G120" s="265"/>
    </row>
    <row r="121" spans="1:7">
      <c r="A121" s="268"/>
      <c r="B121" s="266"/>
      <c r="C121" s="273"/>
      <c r="D121" s="273"/>
      <c r="E121" s="266"/>
      <c r="F121" s="266"/>
      <c r="G121" s="265"/>
    </row>
    <row r="122" spans="1:7">
      <c r="A122" s="268"/>
      <c r="B122" s="266"/>
      <c r="C122" s="273"/>
      <c r="D122" s="273"/>
      <c r="E122" s="266"/>
      <c r="F122" s="266"/>
      <c r="G122" s="265"/>
    </row>
    <row r="123" spans="1:7">
      <c r="A123" s="268"/>
      <c r="B123" s="266"/>
      <c r="C123" s="273"/>
      <c r="D123" s="273"/>
      <c r="E123" s="266"/>
      <c r="F123" s="266"/>
      <c r="G123" s="265"/>
    </row>
    <row r="124" spans="1:7">
      <c r="A124" s="268"/>
      <c r="B124" s="266"/>
      <c r="C124" s="273"/>
      <c r="D124" s="273"/>
      <c r="E124" s="266"/>
      <c r="F124" s="266"/>
      <c r="G124" s="265"/>
    </row>
    <row r="125" spans="1:7">
      <c r="A125" s="268"/>
      <c r="B125" s="266"/>
      <c r="C125" s="273"/>
      <c r="D125" s="273"/>
      <c r="E125" s="266"/>
      <c r="F125" s="266"/>
      <c r="G125" s="265"/>
    </row>
    <row r="126" spans="1:7">
      <c r="A126" s="268"/>
      <c r="B126" s="266"/>
      <c r="C126" s="273"/>
      <c r="D126" s="273"/>
      <c r="E126" s="266"/>
      <c r="F126" s="266"/>
      <c r="G126" s="265"/>
    </row>
    <row r="127" spans="1:7">
      <c r="A127" s="268"/>
      <c r="B127" s="266"/>
      <c r="C127" s="273"/>
      <c r="D127" s="273"/>
      <c r="E127" s="266"/>
      <c r="F127" s="266"/>
      <c r="G127" s="265"/>
    </row>
    <row r="128" spans="1:7">
      <c r="A128" s="268"/>
      <c r="B128" s="266"/>
      <c r="C128" s="273"/>
      <c r="D128" s="273"/>
      <c r="E128" s="266"/>
      <c r="F128" s="266"/>
      <c r="G128" s="265"/>
    </row>
    <row r="129" spans="1:7">
      <c r="A129" s="268"/>
      <c r="B129" s="266"/>
      <c r="C129" s="273"/>
      <c r="D129" s="273"/>
      <c r="E129" s="266"/>
      <c r="F129" s="266"/>
      <c r="G129" s="265"/>
    </row>
    <row r="130" spans="1:7">
      <c r="A130" s="268"/>
      <c r="B130" s="266"/>
      <c r="C130" s="273"/>
      <c r="D130" s="273"/>
      <c r="E130" s="266"/>
      <c r="F130" s="266"/>
      <c r="G130" s="265"/>
    </row>
    <row r="131" spans="1:7">
      <c r="A131" s="268"/>
      <c r="B131" s="266"/>
      <c r="C131" s="273"/>
      <c r="D131" s="273"/>
      <c r="E131" s="266"/>
      <c r="F131" s="266"/>
      <c r="G131" s="265"/>
    </row>
    <row r="132" spans="1:7">
      <c r="A132" s="268"/>
      <c r="B132" s="266"/>
      <c r="C132" s="273"/>
      <c r="D132" s="273"/>
      <c r="E132" s="266"/>
      <c r="F132" s="266"/>
      <c r="G132" s="265"/>
    </row>
    <row r="133" spans="1:7">
      <c r="A133" s="268"/>
      <c r="B133" s="266"/>
      <c r="C133" s="273"/>
      <c r="D133" s="273"/>
      <c r="E133" s="266"/>
      <c r="F133" s="266"/>
      <c r="G133" s="265"/>
    </row>
    <row r="134" spans="1:7">
      <c r="A134" s="268"/>
      <c r="B134" s="266"/>
      <c r="C134" s="273"/>
      <c r="D134" s="273"/>
      <c r="E134" s="266"/>
      <c r="F134" s="266"/>
      <c r="G134" s="265"/>
    </row>
    <row r="135" spans="1:7">
      <c r="A135" s="268"/>
      <c r="B135" s="266"/>
      <c r="C135" s="273"/>
      <c r="D135" s="273"/>
      <c r="E135" s="266"/>
      <c r="F135" s="266"/>
      <c r="G135" s="265"/>
    </row>
    <row r="136" spans="1:7">
      <c r="A136" s="268"/>
      <c r="B136" s="266"/>
      <c r="C136" s="273"/>
      <c r="D136" s="273"/>
      <c r="E136" s="266"/>
      <c r="F136" s="266"/>
      <c r="G136" s="265"/>
    </row>
    <row r="137" spans="1:7">
      <c r="A137" s="268"/>
      <c r="B137" s="266"/>
      <c r="C137" s="273"/>
      <c r="D137" s="273"/>
      <c r="E137" s="266"/>
      <c r="F137" s="266"/>
      <c r="G137" s="265"/>
    </row>
    <row r="138" spans="1:7">
      <c r="A138" s="268"/>
      <c r="B138" s="266"/>
      <c r="C138" s="273"/>
      <c r="D138" s="273"/>
      <c r="E138" s="266"/>
      <c r="F138" s="266"/>
      <c r="G138" s="265"/>
    </row>
    <row r="139" spans="1:7">
      <c r="A139" s="268"/>
      <c r="B139" s="266"/>
      <c r="C139" s="273"/>
      <c r="D139" s="273"/>
      <c r="E139" s="266"/>
      <c r="F139" s="266"/>
      <c r="G139" s="265"/>
    </row>
    <row r="140" spans="1:7">
      <c r="A140" s="268"/>
      <c r="B140" s="266"/>
      <c r="C140" s="273"/>
      <c r="D140" s="273"/>
      <c r="E140" s="266"/>
      <c r="F140" s="266"/>
      <c r="G140" s="265"/>
    </row>
    <row r="141" spans="1:7">
      <c r="A141" s="268"/>
      <c r="B141" s="266"/>
      <c r="C141" s="273"/>
      <c r="D141" s="273"/>
      <c r="E141" s="266"/>
      <c r="F141" s="266"/>
      <c r="G141" s="265"/>
    </row>
    <row r="142" spans="1:7">
      <c r="A142" s="268"/>
      <c r="B142" s="266"/>
      <c r="C142" s="273"/>
      <c r="D142" s="273"/>
      <c r="E142" s="266"/>
      <c r="F142" s="266"/>
      <c r="G142" s="265"/>
    </row>
    <row r="143" spans="1:7">
      <c r="A143" s="268"/>
      <c r="B143" s="266"/>
      <c r="C143" s="273"/>
      <c r="D143" s="273"/>
      <c r="E143" s="266"/>
      <c r="F143" s="266"/>
      <c r="G143" s="265"/>
    </row>
    <row r="144" spans="1:7">
      <c r="A144" s="268"/>
      <c r="B144" s="266"/>
      <c r="C144" s="273"/>
      <c r="D144" s="273"/>
      <c r="E144" s="266"/>
      <c r="F144" s="266"/>
      <c r="G144" s="265"/>
    </row>
    <row r="145" spans="1:7">
      <c r="A145" s="268"/>
      <c r="B145" s="266"/>
      <c r="C145" s="273"/>
      <c r="D145" s="273"/>
      <c r="E145" s="266"/>
      <c r="F145" s="266"/>
      <c r="G145" s="265"/>
    </row>
    <row r="146" spans="1:7">
      <c r="A146" s="268"/>
      <c r="B146" s="266"/>
      <c r="C146" s="273"/>
      <c r="D146" s="273"/>
      <c r="E146" s="266"/>
      <c r="F146" s="266"/>
      <c r="G146" s="265"/>
    </row>
    <row r="147" spans="1:7">
      <c r="A147" s="268"/>
      <c r="B147" s="266"/>
      <c r="C147" s="273"/>
      <c r="D147" s="273"/>
      <c r="E147" s="266"/>
      <c r="F147" s="266"/>
      <c r="G147" s="265"/>
    </row>
    <row r="148" spans="1:7">
      <c r="A148" s="268"/>
      <c r="B148" s="266"/>
      <c r="C148" s="273"/>
      <c r="D148" s="273"/>
      <c r="E148" s="266"/>
      <c r="F148" s="266"/>
      <c r="G148" s="265"/>
    </row>
    <row r="149" spans="1:7">
      <c r="A149" s="268"/>
      <c r="B149" s="266"/>
      <c r="C149" s="273"/>
      <c r="D149" s="273"/>
      <c r="E149" s="266"/>
      <c r="F149" s="266"/>
      <c r="G149" s="265"/>
    </row>
    <row r="150" spans="1:7">
      <c r="A150" s="268"/>
      <c r="B150" s="266"/>
      <c r="C150" s="273"/>
      <c r="D150" s="273"/>
      <c r="E150" s="266"/>
      <c r="F150" s="266"/>
      <c r="G150" s="265"/>
    </row>
    <row r="151" spans="1:7">
      <c r="A151" s="268"/>
      <c r="B151" s="266"/>
      <c r="C151" s="273"/>
      <c r="D151" s="273"/>
      <c r="E151" s="266"/>
      <c r="F151" s="266"/>
      <c r="G151" s="265"/>
    </row>
    <row r="152" spans="1:7">
      <c r="A152" s="268"/>
      <c r="B152" s="266"/>
      <c r="C152" s="273"/>
      <c r="D152" s="273"/>
      <c r="E152" s="266"/>
      <c r="F152" s="266"/>
      <c r="G152" s="265"/>
    </row>
    <row r="153" spans="1:7">
      <c r="A153" s="268"/>
      <c r="B153" s="266"/>
      <c r="C153" s="273"/>
      <c r="D153" s="273"/>
      <c r="E153" s="266"/>
      <c r="F153" s="266"/>
      <c r="G153" s="265"/>
    </row>
    <row r="154" spans="1:7">
      <c r="A154" s="268"/>
      <c r="B154" s="266"/>
      <c r="C154" s="273"/>
      <c r="D154" s="273"/>
      <c r="E154" s="266"/>
      <c r="F154" s="266"/>
      <c r="G154" s="265"/>
    </row>
    <row r="155" spans="1:7">
      <c r="A155" s="268"/>
      <c r="B155" s="266"/>
      <c r="C155" s="273"/>
      <c r="D155" s="273"/>
      <c r="E155" s="266"/>
      <c r="F155" s="266"/>
      <c r="G155" s="265"/>
    </row>
    <row r="156" spans="1:7">
      <c r="A156" s="268"/>
      <c r="B156" s="266"/>
      <c r="C156" s="273"/>
      <c r="D156" s="273"/>
      <c r="E156" s="266"/>
      <c r="F156" s="266"/>
      <c r="G156" s="265"/>
    </row>
    <row r="157" spans="1:7">
      <c r="A157" s="268"/>
      <c r="B157" s="266"/>
      <c r="C157" s="273"/>
      <c r="D157" s="273"/>
      <c r="E157" s="266"/>
      <c r="F157" s="266"/>
      <c r="G157" s="265"/>
    </row>
    <row r="158" spans="1:7">
      <c r="A158" s="268"/>
      <c r="B158" s="266"/>
      <c r="C158" s="273"/>
      <c r="D158" s="273"/>
      <c r="E158" s="266"/>
      <c r="F158" s="266"/>
      <c r="G158" s="265"/>
    </row>
    <row r="159" spans="1:7">
      <c r="A159" s="268"/>
      <c r="B159" s="266"/>
      <c r="C159" s="273"/>
      <c r="D159" s="273"/>
      <c r="E159" s="266"/>
      <c r="F159" s="266"/>
      <c r="G159" s="265"/>
    </row>
    <row r="160" spans="1:7">
      <c r="A160" s="268"/>
      <c r="B160" s="266"/>
      <c r="C160" s="273"/>
      <c r="D160" s="273"/>
      <c r="E160" s="266"/>
      <c r="F160" s="266"/>
      <c r="G160" s="265"/>
    </row>
    <row r="161" spans="1:7">
      <c r="A161" s="268"/>
      <c r="B161" s="266"/>
      <c r="C161" s="273"/>
      <c r="D161" s="273"/>
      <c r="E161" s="266"/>
      <c r="F161" s="266"/>
      <c r="G161" s="265"/>
    </row>
    <row r="162" spans="1:7">
      <c r="A162" s="268"/>
      <c r="B162" s="266"/>
      <c r="C162" s="273"/>
      <c r="D162" s="273"/>
      <c r="E162" s="266"/>
      <c r="F162" s="266"/>
      <c r="G162" s="265"/>
    </row>
    <row r="163" spans="1:7">
      <c r="A163" s="268"/>
      <c r="B163" s="266"/>
      <c r="C163" s="273"/>
      <c r="D163" s="273"/>
      <c r="E163" s="266"/>
      <c r="F163" s="266"/>
      <c r="G163" s="265"/>
    </row>
    <row r="164" spans="1:7">
      <c r="A164" s="268"/>
      <c r="B164" s="266"/>
      <c r="C164" s="273"/>
      <c r="D164" s="273"/>
      <c r="E164" s="266"/>
      <c r="F164" s="266"/>
      <c r="G164" s="265"/>
    </row>
    <row r="165" spans="1:7">
      <c r="A165" s="268"/>
      <c r="B165" s="266"/>
      <c r="C165" s="273"/>
      <c r="D165" s="273"/>
      <c r="E165" s="266"/>
      <c r="F165" s="266"/>
      <c r="G165" s="265"/>
    </row>
    <row r="166" spans="1:7">
      <c r="A166" s="268"/>
      <c r="B166" s="266"/>
      <c r="C166" s="273"/>
      <c r="D166" s="273"/>
      <c r="E166" s="266"/>
      <c r="F166" s="266"/>
      <c r="G166" s="265"/>
    </row>
    <row r="167" spans="1:7">
      <c r="A167" s="268"/>
      <c r="B167" s="266"/>
      <c r="C167" s="273"/>
      <c r="D167" s="273"/>
      <c r="E167" s="266"/>
      <c r="F167" s="266"/>
      <c r="G167" s="265"/>
    </row>
    <row r="168" spans="1:7">
      <c r="A168" s="268"/>
      <c r="B168" s="266"/>
      <c r="C168" s="273"/>
      <c r="D168" s="273"/>
      <c r="E168" s="266"/>
      <c r="F168" s="266"/>
      <c r="G168" s="265"/>
    </row>
    <row r="169" spans="1:7">
      <c r="A169" s="268"/>
      <c r="B169" s="266"/>
      <c r="C169" s="273"/>
      <c r="D169" s="273"/>
      <c r="E169" s="266"/>
      <c r="F169" s="266"/>
      <c r="G169" s="265"/>
    </row>
    <row r="170" spans="1:7">
      <c r="A170" s="268"/>
      <c r="B170" s="266"/>
      <c r="C170" s="273"/>
      <c r="D170" s="273"/>
      <c r="E170" s="266"/>
      <c r="F170" s="266"/>
      <c r="G170" s="265"/>
    </row>
    <row r="171" spans="1:7">
      <c r="A171" s="268"/>
      <c r="B171" s="266"/>
      <c r="C171" s="273"/>
      <c r="D171" s="273"/>
      <c r="E171" s="266"/>
      <c r="F171" s="266"/>
      <c r="G171" s="265"/>
    </row>
    <row r="172" spans="1:7">
      <c r="A172" s="268"/>
      <c r="B172" s="266"/>
      <c r="C172" s="273"/>
      <c r="D172" s="273"/>
      <c r="E172" s="266"/>
      <c r="F172" s="266"/>
      <c r="G172" s="265"/>
    </row>
    <row r="173" spans="1:7">
      <c r="A173" s="268"/>
      <c r="B173" s="266"/>
      <c r="C173" s="273"/>
      <c r="D173" s="273"/>
      <c r="E173" s="266"/>
      <c r="F173" s="266"/>
      <c r="G173" s="265"/>
    </row>
    <row r="174" spans="1:7">
      <c r="A174" s="268"/>
      <c r="B174" s="266"/>
      <c r="C174" s="273"/>
      <c r="D174" s="273"/>
      <c r="E174" s="266"/>
      <c r="F174" s="266"/>
      <c r="G174" s="265"/>
    </row>
    <row r="175" spans="1:7">
      <c r="A175" s="268"/>
      <c r="B175" s="266"/>
      <c r="C175" s="273"/>
      <c r="D175" s="273"/>
      <c r="E175" s="266"/>
      <c r="F175" s="266"/>
      <c r="G175" s="265"/>
    </row>
    <row r="176" spans="1:7">
      <c r="A176" s="268"/>
      <c r="B176" s="266"/>
      <c r="C176" s="273"/>
      <c r="D176" s="273"/>
      <c r="E176" s="266"/>
      <c r="F176" s="266"/>
      <c r="G176" s="265"/>
    </row>
    <row r="177" spans="1:7">
      <c r="A177" s="268"/>
      <c r="B177" s="266"/>
      <c r="C177" s="273"/>
      <c r="D177" s="273"/>
      <c r="E177" s="266"/>
      <c r="F177" s="266"/>
      <c r="G177" s="265"/>
    </row>
    <row r="178" spans="1:7">
      <c r="A178" s="268"/>
      <c r="B178" s="266"/>
      <c r="C178" s="273"/>
      <c r="D178" s="273"/>
      <c r="E178" s="266"/>
      <c r="F178" s="266"/>
      <c r="G178" s="265"/>
    </row>
    <row r="179" spans="1:7">
      <c r="A179" s="268"/>
      <c r="B179" s="266"/>
      <c r="C179" s="273"/>
      <c r="D179" s="273"/>
      <c r="E179" s="266"/>
      <c r="F179" s="266"/>
      <c r="G179" s="265"/>
    </row>
    <row r="180" spans="1:7">
      <c r="A180" s="268"/>
      <c r="B180" s="266"/>
      <c r="C180" s="273"/>
      <c r="D180" s="273"/>
      <c r="E180" s="266"/>
      <c r="F180" s="266"/>
      <c r="G180" s="265"/>
    </row>
    <row r="181" spans="1:7">
      <c r="A181" s="268"/>
      <c r="B181" s="266"/>
      <c r="C181" s="273"/>
      <c r="D181" s="273"/>
      <c r="E181" s="266"/>
      <c r="F181" s="266"/>
      <c r="G181" s="265"/>
    </row>
    <row r="182" spans="1:7">
      <c r="A182" s="268"/>
      <c r="B182" s="266"/>
      <c r="C182" s="273"/>
      <c r="D182" s="273"/>
      <c r="E182" s="266"/>
      <c r="F182" s="266"/>
      <c r="G182" s="265"/>
    </row>
    <row r="183" spans="1:7">
      <c r="A183" s="268"/>
      <c r="B183" s="266"/>
      <c r="C183" s="273"/>
      <c r="D183" s="273"/>
      <c r="E183" s="266"/>
      <c r="F183" s="266"/>
      <c r="G183" s="265"/>
    </row>
    <row r="184" spans="1:7">
      <c r="A184" s="268"/>
      <c r="B184" s="266"/>
      <c r="C184" s="273"/>
      <c r="D184" s="273"/>
      <c r="E184" s="266"/>
      <c r="F184" s="266"/>
      <c r="G184" s="265"/>
    </row>
    <row r="185" spans="1:7">
      <c r="A185" s="268"/>
      <c r="B185" s="266"/>
      <c r="C185" s="273"/>
      <c r="D185" s="273"/>
      <c r="E185" s="266"/>
      <c r="F185" s="266"/>
      <c r="G185" s="265"/>
    </row>
    <row r="186" spans="1:7">
      <c r="A186" s="268"/>
      <c r="B186" s="266"/>
      <c r="C186" s="273"/>
      <c r="D186" s="273"/>
      <c r="E186" s="266"/>
      <c r="F186" s="266"/>
      <c r="G186" s="265"/>
    </row>
    <row r="187" spans="1:7">
      <c r="A187" s="268"/>
      <c r="B187" s="266"/>
      <c r="C187" s="273"/>
      <c r="D187" s="273"/>
      <c r="E187" s="266"/>
      <c r="F187" s="266"/>
      <c r="G187" s="265"/>
    </row>
    <row r="188" spans="1:7">
      <c r="A188" s="268"/>
      <c r="B188" s="266"/>
      <c r="C188" s="273"/>
      <c r="D188" s="273"/>
      <c r="E188" s="266"/>
      <c r="F188" s="266"/>
      <c r="G188" s="265"/>
    </row>
    <row r="189" spans="1:7">
      <c r="A189" s="268"/>
      <c r="B189" s="266"/>
      <c r="C189" s="273"/>
      <c r="D189" s="273"/>
      <c r="E189" s="266"/>
      <c r="F189" s="266"/>
      <c r="G189" s="265"/>
    </row>
    <row r="190" spans="1:7">
      <c r="A190" s="268"/>
      <c r="B190" s="266"/>
      <c r="C190" s="273"/>
      <c r="D190" s="273"/>
      <c r="E190" s="266"/>
      <c r="F190" s="266"/>
      <c r="G190" s="265"/>
    </row>
    <row r="191" spans="1:7">
      <c r="A191" s="268"/>
      <c r="B191" s="266"/>
      <c r="C191" s="273"/>
      <c r="D191" s="273"/>
      <c r="E191" s="266"/>
      <c r="F191" s="266"/>
      <c r="G191" s="265"/>
    </row>
    <row r="192" spans="1:7">
      <c r="A192" s="268"/>
      <c r="B192" s="266"/>
      <c r="C192" s="273"/>
      <c r="D192" s="273"/>
      <c r="E192" s="266"/>
      <c r="F192" s="266"/>
      <c r="G192" s="265"/>
    </row>
    <row r="193" spans="1:7">
      <c r="A193" s="268"/>
      <c r="B193" s="266"/>
      <c r="C193" s="273"/>
      <c r="D193" s="273"/>
      <c r="E193" s="266"/>
      <c r="F193" s="266"/>
      <c r="G193" s="265"/>
    </row>
    <row r="194" spans="1:7">
      <c r="A194" s="268"/>
      <c r="B194" s="266"/>
      <c r="C194" s="273"/>
      <c r="D194" s="273"/>
      <c r="E194" s="266"/>
      <c r="F194" s="266"/>
      <c r="G194" s="265"/>
    </row>
    <row r="195" spans="1:7">
      <c r="A195" s="268"/>
      <c r="B195" s="266"/>
      <c r="C195" s="273"/>
      <c r="D195" s="273"/>
      <c r="E195" s="266"/>
      <c r="F195" s="266"/>
      <c r="G195" s="265"/>
    </row>
    <row r="196" spans="1:7">
      <c r="A196" s="268"/>
      <c r="B196" s="266"/>
      <c r="C196" s="273"/>
      <c r="D196" s="273"/>
      <c r="E196" s="266"/>
      <c r="F196" s="266"/>
      <c r="G196" s="265"/>
    </row>
    <row r="197" spans="1:7">
      <c r="A197" s="268"/>
      <c r="B197" s="266"/>
      <c r="C197" s="273"/>
      <c r="D197" s="273"/>
      <c r="E197" s="266"/>
      <c r="F197" s="266"/>
      <c r="G197" s="265"/>
    </row>
    <row r="198" spans="1:7">
      <c r="A198" s="268"/>
      <c r="B198" s="266"/>
      <c r="C198" s="273"/>
      <c r="D198" s="273"/>
      <c r="E198" s="266"/>
      <c r="F198" s="266"/>
      <c r="G198" s="265"/>
    </row>
    <row r="199" spans="1:7">
      <c r="A199" s="268"/>
      <c r="B199" s="266"/>
      <c r="C199" s="273"/>
      <c r="D199" s="273"/>
      <c r="E199" s="266"/>
      <c r="F199" s="266"/>
      <c r="G199" s="265"/>
    </row>
    <row r="200" spans="1:7">
      <c r="A200" s="268"/>
      <c r="B200" s="266"/>
      <c r="C200" s="273"/>
      <c r="D200" s="273"/>
      <c r="E200" s="266"/>
      <c r="F200" s="266"/>
      <c r="G200" s="265"/>
    </row>
    <row r="201" spans="1:7">
      <c r="A201" s="268"/>
      <c r="B201" s="266"/>
      <c r="C201" s="273"/>
      <c r="D201" s="273"/>
      <c r="E201" s="266"/>
      <c r="F201" s="266"/>
      <c r="G201" s="265"/>
    </row>
    <row r="202" spans="1:7">
      <c r="A202" s="268"/>
      <c r="B202" s="266"/>
      <c r="C202" s="273"/>
      <c r="D202" s="273"/>
      <c r="E202" s="266"/>
      <c r="F202" s="266"/>
      <c r="G202" s="265"/>
    </row>
    <row r="203" spans="1:7">
      <c r="A203" s="268"/>
      <c r="B203" s="266"/>
      <c r="C203" s="273"/>
      <c r="D203" s="273"/>
      <c r="E203" s="266"/>
      <c r="F203" s="266"/>
      <c r="G203" s="265"/>
    </row>
    <row r="204" spans="1:7">
      <c r="A204" s="268"/>
      <c r="B204" s="266"/>
      <c r="C204" s="273"/>
      <c r="D204" s="273"/>
      <c r="E204" s="266"/>
      <c r="F204" s="266"/>
      <c r="G204" s="265"/>
    </row>
    <row r="205" spans="1:7">
      <c r="A205" s="268"/>
      <c r="B205" s="266"/>
      <c r="C205" s="273"/>
      <c r="D205" s="273"/>
      <c r="E205" s="266"/>
      <c r="F205" s="266"/>
      <c r="G205" s="265"/>
    </row>
    <row r="206" spans="1:7">
      <c r="A206" s="268"/>
      <c r="B206" s="266"/>
      <c r="C206" s="273"/>
      <c r="D206" s="273"/>
      <c r="E206" s="266"/>
      <c r="F206" s="266"/>
      <c r="G206" s="265"/>
    </row>
    <row r="207" spans="1:7">
      <c r="A207" s="268"/>
      <c r="B207" s="266"/>
      <c r="C207" s="273"/>
      <c r="D207" s="273"/>
      <c r="E207" s="266"/>
      <c r="F207" s="266"/>
      <c r="G207" s="265"/>
    </row>
    <row r="208" spans="1:7">
      <c r="A208" s="268"/>
      <c r="B208" s="266"/>
      <c r="C208" s="273"/>
      <c r="D208" s="273"/>
      <c r="E208" s="266"/>
      <c r="F208" s="266"/>
      <c r="G208" s="265"/>
    </row>
    <row r="209" spans="1:7">
      <c r="A209" s="268"/>
      <c r="B209" s="266"/>
      <c r="C209" s="273"/>
      <c r="D209" s="273"/>
      <c r="E209" s="266"/>
      <c r="F209" s="266"/>
      <c r="G209" s="265"/>
    </row>
    <row r="210" spans="1:7">
      <c r="A210" s="268"/>
      <c r="B210" s="266"/>
      <c r="C210" s="273"/>
      <c r="D210" s="273"/>
      <c r="E210" s="266"/>
      <c r="F210" s="266"/>
      <c r="G210" s="265"/>
    </row>
    <row r="211" spans="1:7">
      <c r="A211" s="268"/>
      <c r="B211" s="266"/>
      <c r="C211" s="273"/>
      <c r="D211" s="273"/>
      <c r="E211" s="266"/>
      <c r="F211" s="266"/>
      <c r="G211" s="265"/>
    </row>
    <row r="212" spans="1:7">
      <c r="A212" s="268"/>
      <c r="B212" s="266"/>
      <c r="C212" s="273"/>
      <c r="D212" s="273"/>
      <c r="E212" s="266"/>
      <c r="F212" s="266"/>
      <c r="G212" s="265"/>
    </row>
    <row r="213" spans="1:7">
      <c r="A213" s="268"/>
      <c r="B213" s="266"/>
      <c r="C213" s="273"/>
      <c r="D213" s="273"/>
      <c r="E213" s="266"/>
      <c r="F213" s="266"/>
      <c r="G213" s="265"/>
    </row>
    <row r="214" spans="1:7">
      <c r="A214" s="268"/>
      <c r="B214" s="266"/>
      <c r="C214" s="273"/>
      <c r="D214" s="273"/>
      <c r="E214" s="266"/>
      <c r="F214" s="266"/>
      <c r="G214" s="265"/>
    </row>
    <row r="215" spans="1:7">
      <c r="A215" s="268"/>
      <c r="B215" s="266"/>
      <c r="C215" s="273"/>
      <c r="D215" s="273"/>
      <c r="E215" s="266"/>
      <c r="F215" s="266"/>
      <c r="G215" s="265"/>
    </row>
    <row r="216" spans="1:7">
      <c r="A216" s="268"/>
      <c r="B216" s="266"/>
      <c r="C216" s="273"/>
      <c r="D216" s="273"/>
      <c r="E216" s="266"/>
      <c r="F216" s="266"/>
      <c r="G216" s="265"/>
    </row>
    <row r="217" spans="1:7">
      <c r="A217" s="268"/>
      <c r="B217" s="266"/>
      <c r="C217" s="273"/>
      <c r="D217" s="273"/>
      <c r="E217" s="266"/>
      <c r="F217" s="266"/>
      <c r="G217" s="265"/>
    </row>
    <row r="218" spans="1:7">
      <c r="A218" s="268"/>
      <c r="B218" s="266"/>
      <c r="C218" s="273"/>
      <c r="D218" s="273"/>
      <c r="E218" s="266"/>
      <c r="F218" s="266"/>
      <c r="G218" s="265"/>
    </row>
    <row r="219" spans="1:7">
      <c r="A219" s="268"/>
      <c r="B219" s="266"/>
      <c r="C219" s="273"/>
      <c r="D219" s="273"/>
      <c r="E219" s="266"/>
      <c r="F219" s="266"/>
      <c r="G219" s="265"/>
    </row>
    <row r="220" spans="1:7">
      <c r="A220" s="268"/>
      <c r="B220" s="266"/>
      <c r="C220" s="273"/>
      <c r="D220" s="273"/>
      <c r="E220" s="266"/>
      <c r="F220" s="266"/>
      <c r="G220" s="265"/>
    </row>
    <row r="221" spans="1:7">
      <c r="A221" s="268"/>
      <c r="B221" s="266"/>
      <c r="C221" s="273"/>
      <c r="D221" s="273"/>
      <c r="E221" s="266"/>
      <c r="F221" s="266"/>
      <c r="G221" s="265"/>
    </row>
    <row r="222" spans="1:7">
      <c r="A222" s="268"/>
      <c r="B222" s="266"/>
      <c r="C222" s="273"/>
      <c r="D222" s="273"/>
      <c r="E222" s="266"/>
      <c r="F222" s="266"/>
      <c r="G222" s="265"/>
    </row>
    <row r="223" spans="1:7">
      <c r="A223" s="268"/>
      <c r="B223" s="266"/>
      <c r="C223" s="273"/>
      <c r="D223" s="273"/>
      <c r="E223" s="266"/>
      <c r="F223" s="266"/>
      <c r="G223" s="265"/>
    </row>
    <row r="224" spans="1:7">
      <c r="A224" s="268"/>
      <c r="B224" s="266"/>
      <c r="C224" s="273"/>
      <c r="D224" s="273"/>
      <c r="E224" s="266"/>
      <c r="F224" s="266"/>
      <c r="G224" s="265"/>
    </row>
    <row r="225" spans="1:7">
      <c r="A225" s="268"/>
      <c r="B225" s="266"/>
      <c r="C225" s="273"/>
      <c r="D225" s="273"/>
      <c r="E225" s="266"/>
      <c r="F225" s="266"/>
      <c r="G225" s="265"/>
    </row>
    <row r="226" spans="1:7">
      <c r="A226" s="268"/>
      <c r="B226" s="266"/>
      <c r="C226" s="273"/>
      <c r="D226" s="273"/>
      <c r="E226" s="266"/>
      <c r="F226" s="266"/>
      <c r="G226" s="265"/>
    </row>
    <row r="227" spans="1:7">
      <c r="A227" s="268"/>
      <c r="B227" s="266"/>
      <c r="C227" s="273"/>
      <c r="D227" s="273"/>
      <c r="E227" s="266"/>
      <c r="F227" s="266"/>
      <c r="G227" s="265"/>
    </row>
    <row r="228" spans="1:7">
      <c r="A228" s="268"/>
      <c r="B228" s="266"/>
      <c r="C228" s="273"/>
      <c r="D228" s="273"/>
      <c r="E228" s="266"/>
      <c r="F228" s="266"/>
      <c r="G228" s="265"/>
    </row>
    <row r="229" spans="1:7">
      <c r="A229" s="268"/>
      <c r="B229" s="266"/>
      <c r="C229" s="266"/>
      <c r="D229" s="266"/>
      <c r="E229" s="266"/>
      <c r="F229" s="266"/>
      <c r="G229" s="265"/>
    </row>
    <row r="230" spans="1:7">
      <c r="A230" s="268"/>
      <c r="B230" s="266"/>
      <c r="C230" s="266"/>
      <c r="D230" s="266"/>
      <c r="E230" s="266"/>
      <c r="F230" s="266"/>
      <c r="G230" s="265"/>
    </row>
    <row r="231" spans="1:7">
      <c r="A231" s="268"/>
      <c r="B231" s="266"/>
      <c r="C231" s="266"/>
      <c r="D231" s="266"/>
      <c r="E231" s="266"/>
      <c r="F231" s="266"/>
      <c r="G231" s="265"/>
    </row>
    <row r="232" spans="1:7">
      <c r="A232" s="268"/>
      <c r="B232" s="266"/>
      <c r="C232" s="266"/>
      <c r="D232" s="266"/>
      <c r="E232" s="266"/>
      <c r="F232" s="266"/>
      <c r="G232" s="265"/>
    </row>
    <row r="233" spans="1:7">
      <c r="A233" s="268"/>
      <c r="B233" s="266"/>
      <c r="C233" s="266"/>
      <c r="D233" s="266"/>
      <c r="E233" s="266"/>
      <c r="F233" s="266"/>
      <c r="G233" s="265"/>
    </row>
    <row r="234" spans="1:7">
      <c r="A234" s="268"/>
      <c r="B234" s="266"/>
      <c r="C234" s="266"/>
      <c r="D234" s="266"/>
      <c r="E234" s="266"/>
      <c r="F234" s="266"/>
      <c r="G234" s="265"/>
    </row>
    <row r="235" spans="1:7">
      <c r="A235" s="268"/>
      <c r="B235" s="266"/>
      <c r="C235" s="266"/>
      <c r="D235" s="266"/>
      <c r="E235" s="266"/>
      <c r="F235" s="266"/>
      <c r="G235" s="265"/>
    </row>
    <row r="236" spans="1:7">
      <c r="A236" s="268"/>
      <c r="B236" s="266"/>
      <c r="C236" s="266"/>
      <c r="D236" s="266"/>
      <c r="E236" s="266"/>
      <c r="F236" s="266"/>
      <c r="G236" s="265"/>
    </row>
    <row r="237" spans="1:7">
      <c r="A237" s="268"/>
      <c r="B237" s="266"/>
      <c r="C237" s="266"/>
      <c r="D237" s="266"/>
      <c r="E237" s="266"/>
      <c r="F237" s="266"/>
      <c r="G237" s="265"/>
    </row>
    <row r="238" spans="1:7">
      <c r="A238" s="268"/>
      <c r="B238" s="266"/>
      <c r="C238" s="266"/>
      <c r="D238" s="266"/>
      <c r="E238" s="266"/>
      <c r="F238" s="266"/>
      <c r="G238" s="265"/>
    </row>
    <row r="239" spans="1:7">
      <c r="A239" s="268"/>
      <c r="B239" s="266"/>
      <c r="C239" s="266"/>
      <c r="D239" s="266"/>
      <c r="E239" s="266"/>
      <c r="F239" s="266"/>
      <c r="G239" s="265"/>
    </row>
    <row r="240" spans="1:7">
      <c r="A240" s="268"/>
      <c r="B240" s="266"/>
      <c r="C240" s="266"/>
      <c r="D240" s="266"/>
      <c r="E240" s="266"/>
      <c r="F240" s="266"/>
      <c r="G240" s="265"/>
    </row>
    <row r="241" spans="1:7">
      <c r="A241" s="268"/>
      <c r="B241" s="266"/>
      <c r="C241" s="266"/>
      <c r="D241" s="266"/>
      <c r="E241" s="266"/>
      <c r="F241" s="266"/>
      <c r="G241" s="265"/>
    </row>
    <row r="242" spans="1:7">
      <c r="A242" s="268"/>
      <c r="B242" s="266"/>
      <c r="C242" s="266"/>
      <c r="D242" s="266"/>
      <c r="E242" s="266"/>
      <c r="F242" s="266"/>
      <c r="G242" s="265"/>
    </row>
    <row r="243" spans="1:7">
      <c r="A243" s="268"/>
      <c r="B243" s="266"/>
      <c r="C243" s="266"/>
      <c r="D243" s="266"/>
      <c r="E243" s="266"/>
      <c r="F243" s="266"/>
      <c r="G243" s="265"/>
    </row>
    <row r="244" spans="1:7">
      <c r="A244" s="268"/>
      <c r="B244" s="266"/>
      <c r="C244" s="266"/>
      <c r="D244" s="266"/>
      <c r="E244" s="266"/>
      <c r="F244" s="266"/>
      <c r="G244" s="265"/>
    </row>
    <row r="245" spans="1:7">
      <c r="A245" s="268"/>
      <c r="B245" s="266"/>
      <c r="C245" s="266"/>
      <c r="D245" s="266"/>
      <c r="E245" s="266"/>
      <c r="F245" s="266"/>
      <c r="G245" s="265"/>
    </row>
    <row r="246" spans="1:7">
      <c r="A246" s="268"/>
      <c r="B246" s="266"/>
      <c r="C246" s="266"/>
      <c r="D246" s="266"/>
      <c r="E246" s="266"/>
      <c r="F246" s="266"/>
      <c r="G246" s="265"/>
    </row>
    <row r="247" spans="1:7">
      <c r="A247" s="268"/>
      <c r="B247" s="266"/>
      <c r="C247" s="266"/>
      <c r="D247" s="266"/>
      <c r="E247" s="266"/>
      <c r="F247" s="266"/>
      <c r="G247" s="265"/>
    </row>
    <row r="248" spans="1:7">
      <c r="A248" s="268"/>
      <c r="B248" s="266"/>
      <c r="C248" s="266"/>
      <c r="D248" s="266"/>
      <c r="E248" s="266"/>
      <c r="F248" s="266"/>
      <c r="G248" s="265"/>
    </row>
    <row r="249" spans="1:7">
      <c r="A249" s="268"/>
      <c r="B249" s="266"/>
      <c r="C249" s="266"/>
      <c r="D249" s="266"/>
      <c r="E249" s="266"/>
      <c r="F249" s="266"/>
      <c r="G249" s="265"/>
    </row>
    <row r="250" spans="1:7">
      <c r="A250" s="268"/>
      <c r="B250" s="266"/>
      <c r="C250" s="266"/>
      <c r="D250" s="266"/>
      <c r="E250" s="266"/>
      <c r="F250" s="266"/>
      <c r="G250" s="265"/>
    </row>
    <row r="251" spans="1:7">
      <c r="A251" s="268"/>
      <c r="B251" s="266"/>
      <c r="C251" s="266"/>
      <c r="D251" s="266"/>
      <c r="E251" s="266"/>
      <c r="F251" s="266"/>
      <c r="G251" s="265"/>
    </row>
    <row r="252" spans="1:7">
      <c r="A252" s="268"/>
      <c r="B252" s="266"/>
      <c r="C252" s="266"/>
      <c r="D252" s="266"/>
      <c r="E252" s="266"/>
      <c r="F252" s="266"/>
      <c r="G252" s="265"/>
    </row>
    <row r="253" spans="1:7">
      <c r="A253" s="268"/>
      <c r="B253" s="266"/>
      <c r="C253" s="266"/>
      <c r="D253" s="266"/>
      <c r="E253" s="266"/>
      <c r="F253" s="266"/>
      <c r="G253" s="265"/>
    </row>
    <row r="254" spans="1:7">
      <c r="A254" s="268"/>
      <c r="B254" s="266"/>
      <c r="C254" s="266"/>
      <c r="D254" s="266"/>
      <c r="E254" s="266"/>
      <c r="F254" s="266"/>
      <c r="G254" s="265"/>
    </row>
    <row r="255" spans="1:7">
      <c r="A255" s="268"/>
      <c r="B255" s="266"/>
      <c r="C255" s="266"/>
      <c r="D255" s="266"/>
      <c r="E255" s="266"/>
      <c r="F255" s="266"/>
      <c r="G255" s="265"/>
    </row>
    <row r="256" spans="1:7">
      <c r="A256" s="268"/>
      <c r="B256" s="266"/>
      <c r="C256" s="266"/>
      <c r="D256" s="266"/>
      <c r="E256" s="266"/>
      <c r="F256" s="266"/>
      <c r="G256" s="265"/>
    </row>
    <row r="257" spans="1:7">
      <c r="A257" s="268"/>
      <c r="B257" s="266"/>
      <c r="C257" s="266"/>
      <c r="D257" s="266"/>
      <c r="E257" s="266"/>
      <c r="F257" s="266"/>
      <c r="G257" s="265"/>
    </row>
    <row r="258" spans="1:7">
      <c r="A258" s="268"/>
      <c r="B258" s="266"/>
      <c r="C258" s="266"/>
      <c r="D258" s="266"/>
      <c r="E258" s="266"/>
      <c r="F258" s="266"/>
      <c r="G258" s="265"/>
    </row>
    <row r="259" spans="1:7">
      <c r="A259" s="268"/>
      <c r="B259" s="266"/>
      <c r="C259" s="266"/>
      <c r="D259" s="266"/>
      <c r="E259" s="266"/>
      <c r="F259" s="266"/>
      <c r="G259" s="265"/>
    </row>
    <row r="260" spans="1:7">
      <c r="A260" s="268"/>
      <c r="B260" s="266"/>
      <c r="C260" s="266"/>
      <c r="D260" s="266"/>
      <c r="E260" s="266"/>
      <c r="F260" s="266"/>
      <c r="G260" s="265"/>
    </row>
    <row r="261" spans="1:7">
      <c r="A261" s="268"/>
      <c r="B261" s="266"/>
      <c r="C261" s="266"/>
      <c r="D261" s="266"/>
      <c r="E261" s="266"/>
      <c r="F261" s="266"/>
      <c r="G261" s="265"/>
    </row>
    <row r="262" spans="1:7">
      <c r="A262" s="268"/>
      <c r="B262" s="266"/>
      <c r="C262" s="266"/>
      <c r="D262" s="266"/>
      <c r="E262" s="266"/>
      <c r="F262" s="266"/>
      <c r="G262" s="265"/>
    </row>
    <row r="263" spans="1:7">
      <c r="A263" s="268"/>
      <c r="B263" s="266"/>
      <c r="C263" s="266"/>
      <c r="D263" s="266"/>
      <c r="E263" s="266"/>
      <c r="F263" s="266"/>
      <c r="G263" s="265"/>
    </row>
    <row r="264" spans="1:7">
      <c r="A264" s="268"/>
      <c r="B264" s="266"/>
      <c r="C264" s="266"/>
      <c r="D264" s="266"/>
      <c r="E264" s="266"/>
      <c r="F264" s="266"/>
      <c r="G264" s="265"/>
    </row>
    <row r="265" spans="1:7">
      <c r="A265" s="268"/>
      <c r="B265" s="266"/>
      <c r="C265" s="266"/>
      <c r="D265" s="266"/>
      <c r="E265" s="266"/>
      <c r="F265" s="266"/>
      <c r="G265" s="265"/>
    </row>
    <row r="266" spans="1:7">
      <c r="A266" s="268"/>
      <c r="B266" s="266"/>
      <c r="C266" s="266"/>
      <c r="D266" s="266"/>
      <c r="E266" s="266"/>
      <c r="F266" s="266"/>
      <c r="G266" s="265"/>
    </row>
    <row r="267" spans="1:7">
      <c r="A267" s="268"/>
      <c r="B267" s="266"/>
      <c r="C267" s="266"/>
      <c r="D267" s="266"/>
      <c r="E267" s="266"/>
      <c r="F267" s="266"/>
      <c r="G267" s="265"/>
    </row>
    <row r="268" spans="1:7">
      <c r="A268" s="268"/>
      <c r="B268" s="266"/>
      <c r="C268" s="266"/>
      <c r="D268" s="266"/>
      <c r="E268" s="266"/>
      <c r="F268" s="266"/>
      <c r="G268" s="265"/>
    </row>
    <row r="269" spans="1:7">
      <c r="A269" s="268"/>
      <c r="B269" s="266"/>
      <c r="C269" s="266"/>
      <c r="D269" s="266"/>
      <c r="E269" s="266"/>
      <c r="F269" s="266"/>
      <c r="G269" s="265"/>
    </row>
    <row r="270" spans="1:7">
      <c r="A270" s="268"/>
      <c r="B270" s="266"/>
      <c r="C270" s="266"/>
      <c r="D270" s="266"/>
      <c r="E270" s="266"/>
      <c r="F270" s="266"/>
      <c r="G270" s="265"/>
    </row>
    <row r="271" spans="1:7">
      <c r="A271" s="268"/>
      <c r="B271" s="266"/>
      <c r="C271" s="266"/>
      <c r="D271" s="266"/>
      <c r="E271" s="266"/>
      <c r="F271" s="266"/>
      <c r="G271" s="265"/>
    </row>
    <row r="272" spans="1:7">
      <c r="A272" s="268"/>
      <c r="B272" s="266"/>
      <c r="C272" s="266"/>
      <c r="D272" s="266"/>
      <c r="E272" s="266"/>
      <c r="F272" s="266"/>
      <c r="G272" s="265"/>
    </row>
  </sheetData>
  <mergeCells count="2">
    <mergeCell ref="A2:C2"/>
    <mergeCell ref="B55:E55"/>
  </mergeCells>
  <pageMargins left="0.19685039370078741" right="0.19685039370078741" top="0.35433070866141736" bottom="0.55118110236220474" header="0.31496062992125984" footer="0.31496062992125984"/>
  <pageSetup paperSize="9" scale="59" fitToHeight="0" orientation="portrait" r:id="rId1"/>
  <headerFooter>
    <oddHeader>&amp;R
]</oddHeader>
    <oddFooter>&amp;R&amp;F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0"/>
  <sheetViews>
    <sheetView view="pageBreakPreview" zoomScale="55" zoomScaleNormal="100" zoomScaleSheetLayoutView="55" workbookViewId="0">
      <selection activeCell="R63" sqref="R63"/>
    </sheetView>
  </sheetViews>
  <sheetFormatPr defaultRowHeight="12.75"/>
  <cols>
    <col min="1" max="1" width="7.42578125" customWidth="1"/>
    <col min="2" max="2" width="118" customWidth="1"/>
    <col min="3" max="3" width="8.28515625" customWidth="1"/>
    <col min="4" max="4" width="5.7109375" customWidth="1"/>
  </cols>
  <sheetData>
    <row r="1" spans="1:7" ht="20.25">
      <c r="A1" s="80" t="s">
        <v>475</v>
      </c>
      <c r="B1" s="2"/>
      <c r="C1" s="2"/>
      <c r="D1" s="61"/>
      <c r="E1" s="62"/>
      <c r="F1" s="61"/>
      <c r="G1" s="61"/>
    </row>
    <row r="2" spans="1:7" ht="15.75">
      <c r="A2" s="536" t="str">
        <f>Cover!G8</f>
        <v xml:space="preserve">REFURBISHMENT OF COTTAGE </v>
      </c>
      <c r="B2" s="536"/>
      <c r="C2" s="536"/>
      <c r="D2" s="61"/>
      <c r="E2" s="62"/>
      <c r="F2" s="61"/>
      <c r="G2" s="61"/>
    </row>
    <row r="3" spans="1:7" ht="15.75">
      <c r="A3" s="63" t="str">
        <f>Cover!G10</f>
        <v>OLD FOLD FARM, CARLTON ( nr HEMSLEY)</v>
      </c>
      <c r="B3" s="64"/>
      <c r="C3" s="64"/>
      <c r="D3" s="61"/>
      <c r="E3" s="62"/>
      <c r="F3" s="61"/>
      <c r="G3" s="61"/>
    </row>
    <row r="4" spans="1:7" ht="15.75">
      <c r="A4" s="103"/>
      <c r="B4" s="104"/>
      <c r="C4" s="104"/>
      <c r="D4" s="105"/>
      <c r="E4" s="106"/>
      <c r="F4" s="105"/>
      <c r="G4" s="105"/>
    </row>
    <row r="5" spans="1:7">
      <c r="A5" s="279" t="s">
        <v>0</v>
      </c>
      <c r="B5" s="82" t="s">
        <v>1</v>
      </c>
      <c r="C5" s="65"/>
      <c r="D5" s="65"/>
      <c r="E5" s="65"/>
      <c r="F5" s="66" t="s">
        <v>30</v>
      </c>
      <c r="G5" s="67" t="s">
        <v>31</v>
      </c>
    </row>
    <row r="6" spans="1:7">
      <c r="A6" s="280"/>
      <c r="B6" s="254"/>
      <c r="C6" s="71" t="s">
        <v>32</v>
      </c>
      <c r="D6" s="71" t="s">
        <v>33</v>
      </c>
      <c r="E6" s="71" t="s">
        <v>34</v>
      </c>
      <c r="F6" s="72" t="s">
        <v>3</v>
      </c>
      <c r="G6" s="204" t="s">
        <v>3</v>
      </c>
    </row>
    <row r="7" spans="1:7">
      <c r="A7" s="281"/>
      <c r="B7" s="75"/>
      <c r="C7" s="76"/>
      <c r="D7" s="76"/>
      <c r="E7" s="76" t="s">
        <v>35</v>
      </c>
      <c r="F7" s="77" t="s">
        <v>35</v>
      </c>
      <c r="G7" s="282" t="s">
        <v>35</v>
      </c>
    </row>
    <row r="8" spans="1:7">
      <c r="A8" s="280"/>
      <c r="B8" s="79"/>
      <c r="C8" s="71"/>
      <c r="D8" s="71"/>
      <c r="E8" s="71"/>
      <c r="F8" s="72"/>
      <c r="G8" s="204"/>
    </row>
    <row r="9" spans="1:7">
      <c r="A9" s="227">
        <v>8</v>
      </c>
      <c r="B9" s="217" t="s">
        <v>237</v>
      </c>
      <c r="C9" s="218"/>
      <c r="D9" s="219"/>
      <c r="E9" s="220"/>
      <c r="F9" s="221"/>
      <c r="G9" s="222"/>
    </row>
    <row r="10" spans="1:7">
      <c r="A10" s="200"/>
      <c r="B10" s="136"/>
      <c r="C10" s="177"/>
      <c r="D10" s="137"/>
      <c r="E10" s="138"/>
      <c r="F10" s="361"/>
      <c r="G10" s="504"/>
    </row>
    <row r="11" spans="1:7">
      <c r="A11" s="192">
        <v>1</v>
      </c>
      <c r="B11" s="334" t="s">
        <v>472</v>
      </c>
      <c r="C11" s="177"/>
      <c r="D11" s="137"/>
      <c r="E11" s="138"/>
      <c r="F11" s="361"/>
      <c r="G11" s="504"/>
    </row>
    <row r="12" spans="1:7">
      <c r="A12" s="192"/>
      <c r="B12" s="334"/>
      <c r="C12" s="177"/>
      <c r="D12" s="137"/>
      <c r="E12" s="138"/>
      <c r="F12" s="361"/>
      <c r="G12" s="504"/>
    </row>
    <row r="13" spans="1:7" ht="38.25">
      <c r="A13" s="192">
        <v>2</v>
      </c>
      <c r="B13" s="180" t="s">
        <v>573</v>
      </c>
      <c r="C13" s="177"/>
      <c r="D13" s="137"/>
      <c r="E13" s="138"/>
      <c r="F13" s="361"/>
      <c r="G13" s="504"/>
    </row>
    <row r="14" spans="1:7">
      <c r="A14" s="192"/>
      <c r="B14" s="180"/>
      <c r="C14" s="177"/>
      <c r="D14" s="137"/>
      <c r="E14" s="138"/>
      <c r="F14" s="361"/>
      <c r="G14" s="504"/>
    </row>
    <row r="15" spans="1:7">
      <c r="A15" s="192">
        <v>3</v>
      </c>
      <c r="B15" s="144" t="s">
        <v>574</v>
      </c>
      <c r="C15" s="232">
        <v>1</v>
      </c>
      <c r="D15" s="232" t="s">
        <v>0</v>
      </c>
      <c r="E15" s="232"/>
      <c r="F15" s="520">
        <f>C15*E15</f>
        <v>0</v>
      </c>
      <c r="G15" s="504"/>
    </row>
    <row r="16" spans="1:7">
      <c r="A16" s="200"/>
      <c r="B16" s="136"/>
      <c r="C16" s="177"/>
      <c r="D16" s="137"/>
      <c r="E16" s="138"/>
      <c r="F16" s="361"/>
      <c r="G16" s="504"/>
    </row>
    <row r="17" spans="1:7">
      <c r="A17" s="286">
        <v>8.1</v>
      </c>
      <c r="B17" s="217" t="s">
        <v>345</v>
      </c>
      <c r="C17" s="218"/>
      <c r="D17" s="219"/>
      <c r="E17" s="220"/>
      <c r="F17" s="362"/>
      <c r="G17" s="505"/>
    </row>
    <row r="18" spans="1:7">
      <c r="A18" s="287"/>
      <c r="B18" s="136"/>
      <c r="C18" s="177"/>
      <c r="D18" s="137"/>
      <c r="E18" s="138"/>
      <c r="F18" s="361"/>
      <c r="G18" s="504"/>
    </row>
    <row r="19" spans="1:7" ht="25.5">
      <c r="A19" s="199">
        <v>1</v>
      </c>
      <c r="B19" s="144" t="s">
        <v>247</v>
      </c>
      <c r="C19" s="232">
        <v>1</v>
      </c>
      <c r="D19" s="232" t="s">
        <v>0</v>
      </c>
      <c r="E19" s="232"/>
      <c r="F19" s="520">
        <f>C19*E19</f>
        <v>0</v>
      </c>
      <c r="G19" s="504"/>
    </row>
    <row r="20" spans="1:7">
      <c r="A20" s="199"/>
      <c r="B20" s="144"/>
      <c r="C20" s="177"/>
      <c r="D20" s="137"/>
      <c r="E20" s="138"/>
      <c r="F20" s="361"/>
      <c r="G20" s="504"/>
    </row>
    <row r="21" spans="1:7">
      <c r="A21" s="199">
        <v>2</v>
      </c>
      <c r="B21" s="144" t="s">
        <v>271</v>
      </c>
      <c r="C21" s="232">
        <v>1</v>
      </c>
      <c r="D21" s="232" t="s">
        <v>0</v>
      </c>
      <c r="E21" s="232"/>
      <c r="F21" s="520">
        <f>C21*E21</f>
        <v>0</v>
      </c>
      <c r="G21" s="504"/>
    </row>
    <row r="22" spans="1:7">
      <c r="A22" s="199"/>
      <c r="B22" s="136"/>
      <c r="C22" s="177"/>
      <c r="D22" s="137"/>
      <c r="E22" s="138"/>
      <c r="F22" s="361"/>
      <c r="G22" s="504"/>
    </row>
    <row r="23" spans="1:7">
      <c r="A23" s="199">
        <v>3</v>
      </c>
      <c r="B23" s="144" t="s">
        <v>248</v>
      </c>
      <c r="C23" s="232">
        <v>1</v>
      </c>
      <c r="D23" s="232" t="s">
        <v>0</v>
      </c>
      <c r="E23" s="232"/>
      <c r="F23" s="520">
        <f>C23*E23</f>
        <v>0</v>
      </c>
      <c r="G23" s="504"/>
    </row>
    <row r="24" spans="1:7">
      <c r="A24" s="199"/>
      <c r="B24" s="136"/>
      <c r="C24" s="177"/>
      <c r="D24" s="137"/>
      <c r="E24" s="138"/>
      <c r="F24" s="361"/>
      <c r="G24" s="504"/>
    </row>
    <row r="25" spans="1:7" ht="38.25">
      <c r="A25" s="199">
        <v>4</v>
      </c>
      <c r="B25" s="144" t="s">
        <v>625</v>
      </c>
      <c r="C25" s="232">
        <v>1</v>
      </c>
      <c r="D25" s="232" t="s">
        <v>0</v>
      </c>
      <c r="E25" s="232"/>
      <c r="F25" s="520">
        <f>C25*E25</f>
        <v>0</v>
      </c>
      <c r="G25" s="504"/>
    </row>
    <row r="26" spans="1:7">
      <c r="A26" s="199"/>
      <c r="B26" s="144"/>
      <c r="C26" s="232"/>
      <c r="D26" s="232"/>
      <c r="E26" s="232"/>
      <c r="F26" s="520"/>
      <c r="G26" s="504"/>
    </row>
    <row r="27" spans="1:7">
      <c r="A27" s="199">
        <v>5</v>
      </c>
      <c r="B27" s="144" t="s">
        <v>250</v>
      </c>
      <c r="C27" s="232">
        <v>1</v>
      </c>
      <c r="D27" s="232" t="s">
        <v>0</v>
      </c>
      <c r="E27" s="232"/>
      <c r="F27" s="520">
        <f>C27*E27</f>
        <v>0</v>
      </c>
      <c r="G27" s="504"/>
    </row>
    <row r="28" spans="1:7">
      <c r="A28" s="199"/>
      <c r="B28" s="144"/>
      <c r="C28" s="232"/>
      <c r="D28" s="232"/>
      <c r="E28" s="232"/>
      <c r="F28" s="520"/>
      <c r="G28" s="504"/>
    </row>
    <row r="29" spans="1:7" ht="25.5">
      <c r="A29" s="199">
        <v>6</v>
      </c>
      <c r="B29" s="397" t="s">
        <v>626</v>
      </c>
      <c r="C29" s="232">
        <v>1</v>
      </c>
      <c r="D29" s="232" t="s">
        <v>0</v>
      </c>
      <c r="E29" s="232"/>
      <c r="F29" s="520">
        <f>C29*E29</f>
        <v>0</v>
      </c>
      <c r="G29" s="504"/>
    </row>
    <row r="30" spans="1:7" s="446" customFormat="1">
      <c r="A30" s="199"/>
      <c r="B30" s="397"/>
      <c r="C30" s="232"/>
      <c r="D30" s="232"/>
      <c r="E30" s="232"/>
      <c r="F30" s="520"/>
      <c r="G30" s="504">
        <f>SUM(F19:F29)</f>
        <v>0</v>
      </c>
    </row>
    <row r="31" spans="1:7">
      <c r="A31" s="287"/>
      <c r="B31" s="136"/>
      <c r="C31" s="177"/>
      <c r="D31" s="137"/>
      <c r="E31" s="138"/>
      <c r="F31" s="361"/>
      <c r="G31" s="504"/>
    </row>
    <row r="32" spans="1:7">
      <c r="A32" s="292">
        <v>8.1999999999999993</v>
      </c>
      <c r="B32" s="230" t="s">
        <v>482</v>
      </c>
      <c r="C32" s="231"/>
      <c r="D32" s="231"/>
      <c r="E32" s="231"/>
      <c r="F32" s="521"/>
      <c r="G32" s="522"/>
    </row>
    <row r="33" spans="1:7">
      <c r="A33" s="291"/>
      <c r="B33" s="120"/>
      <c r="C33" s="120"/>
      <c r="D33" s="120"/>
      <c r="E33" s="120"/>
      <c r="F33" s="520"/>
      <c r="G33" s="523"/>
    </row>
    <row r="34" spans="1:7">
      <c r="A34" s="291">
        <v>1</v>
      </c>
      <c r="B34" s="120" t="s">
        <v>476</v>
      </c>
      <c r="C34" s="232">
        <v>1</v>
      </c>
      <c r="D34" s="232" t="s">
        <v>0</v>
      </c>
      <c r="E34" s="120"/>
      <c r="F34" s="520">
        <f>C34*E34</f>
        <v>0</v>
      </c>
      <c r="G34" s="523"/>
    </row>
    <row r="35" spans="1:7">
      <c r="A35" s="291"/>
      <c r="B35" s="120"/>
      <c r="C35" s="232"/>
      <c r="D35" s="232"/>
      <c r="E35" s="120"/>
      <c r="F35" s="520"/>
      <c r="G35" s="523"/>
    </row>
    <row r="36" spans="1:7">
      <c r="A36" s="291">
        <v>2</v>
      </c>
      <c r="B36" s="120" t="s">
        <v>477</v>
      </c>
      <c r="C36" s="232">
        <v>1</v>
      </c>
      <c r="D36" s="232" t="s">
        <v>0</v>
      </c>
      <c r="E36" s="120"/>
      <c r="F36" s="520">
        <f>C36*E36</f>
        <v>0</v>
      </c>
      <c r="G36" s="523"/>
    </row>
    <row r="37" spans="1:7">
      <c r="A37" s="291"/>
      <c r="B37" s="120"/>
      <c r="C37" s="232"/>
      <c r="D37" s="232"/>
      <c r="E37" s="120"/>
      <c r="F37" s="520"/>
      <c r="G37" s="523"/>
    </row>
    <row r="38" spans="1:7">
      <c r="A38" s="291">
        <v>3</v>
      </c>
      <c r="B38" s="120" t="s">
        <v>236</v>
      </c>
      <c r="C38" s="232">
        <v>1</v>
      </c>
      <c r="D38" s="232" t="s">
        <v>0</v>
      </c>
      <c r="E38" s="120"/>
      <c r="F38" s="520">
        <f>C38*E38</f>
        <v>0</v>
      </c>
      <c r="G38" s="523"/>
    </row>
    <row r="39" spans="1:7" s="446" customFormat="1">
      <c r="A39" s="291"/>
      <c r="B39" s="120"/>
      <c r="C39" s="232"/>
      <c r="D39" s="232"/>
      <c r="E39" s="120"/>
      <c r="F39" s="520"/>
      <c r="G39" s="523"/>
    </row>
    <row r="40" spans="1:7" s="446" customFormat="1">
      <c r="A40" s="291">
        <v>4</v>
      </c>
      <c r="B40" s="120" t="s">
        <v>478</v>
      </c>
      <c r="C40" s="232"/>
      <c r="D40" s="232"/>
      <c r="E40" s="120"/>
      <c r="F40" s="520"/>
      <c r="G40" s="523"/>
    </row>
    <row r="41" spans="1:7">
      <c r="A41" s="291"/>
      <c r="B41" s="120"/>
      <c r="C41" s="120"/>
      <c r="D41" s="120"/>
      <c r="E41" s="120"/>
      <c r="F41" s="520"/>
      <c r="G41" s="523"/>
    </row>
    <row r="42" spans="1:7">
      <c r="A42" s="291">
        <v>5</v>
      </c>
      <c r="B42" s="481" t="s">
        <v>479</v>
      </c>
      <c r="C42" s="232">
        <v>1</v>
      </c>
      <c r="D42" s="232" t="s">
        <v>0</v>
      </c>
      <c r="E42" s="120"/>
      <c r="F42" s="520">
        <f>C42*E42</f>
        <v>0</v>
      </c>
      <c r="G42" s="523"/>
    </row>
    <row r="43" spans="1:7" s="446" customFormat="1">
      <c r="A43" s="291"/>
      <c r="B43" s="407"/>
      <c r="C43" s="232"/>
      <c r="D43" s="232"/>
      <c r="E43" s="120"/>
      <c r="F43" s="520"/>
      <c r="G43" s="523"/>
    </row>
    <row r="44" spans="1:7" s="446" customFormat="1">
      <c r="A44" s="291">
        <v>6</v>
      </c>
      <c r="B44" s="407" t="s">
        <v>480</v>
      </c>
      <c r="C44" s="232"/>
      <c r="D44" s="232"/>
      <c r="E44" s="120"/>
      <c r="F44" s="520"/>
      <c r="G44" s="523"/>
    </row>
    <row r="45" spans="1:7" ht="14.25">
      <c r="A45" s="291"/>
      <c r="B45" s="535"/>
      <c r="C45" s="232"/>
      <c r="D45" s="232"/>
      <c r="E45" s="120"/>
      <c r="F45" s="520"/>
      <c r="G45" s="523"/>
    </row>
    <row r="46" spans="1:7">
      <c r="A46" s="291">
        <v>7</v>
      </c>
      <c r="B46" s="120" t="s">
        <v>481</v>
      </c>
      <c r="C46" s="232">
        <v>1</v>
      </c>
      <c r="D46" s="232" t="s">
        <v>0</v>
      </c>
      <c r="E46" s="120"/>
      <c r="F46" s="520">
        <f>C46*E46</f>
        <v>0</v>
      </c>
      <c r="G46" s="523"/>
    </row>
    <row r="47" spans="1:7">
      <c r="A47" s="291"/>
      <c r="B47" s="120"/>
      <c r="C47" s="232"/>
      <c r="D47" s="232"/>
      <c r="E47" s="120"/>
      <c r="F47" s="520"/>
      <c r="G47" s="523"/>
    </row>
    <row r="48" spans="1:7">
      <c r="A48" s="291">
        <v>8</v>
      </c>
      <c r="B48" s="120" t="s">
        <v>238</v>
      </c>
      <c r="C48" s="120">
        <v>1</v>
      </c>
      <c r="D48" s="120" t="s">
        <v>0</v>
      </c>
      <c r="E48" s="120"/>
      <c r="F48" s="520">
        <f>C48*E48</f>
        <v>0</v>
      </c>
      <c r="G48" s="523"/>
    </row>
    <row r="49" spans="1:7">
      <c r="A49" s="291"/>
      <c r="B49" s="120"/>
      <c r="C49" s="120"/>
      <c r="D49" s="120"/>
      <c r="E49" s="120"/>
      <c r="F49" s="520"/>
      <c r="G49" s="523">
        <f>SUM(F34:F48)</f>
        <v>0</v>
      </c>
    </row>
    <row r="50" spans="1:7">
      <c r="A50" s="291"/>
      <c r="B50" s="120"/>
      <c r="C50" s="120"/>
      <c r="D50" s="120"/>
      <c r="E50" s="120"/>
      <c r="F50" s="520"/>
      <c r="G50" s="523"/>
    </row>
    <row r="51" spans="1:7">
      <c r="A51" s="292">
        <v>8.3000000000000007</v>
      </c>
      <c r="B51" s="230" t="s">
        <v>483</v>
      </c>
      <c r="C51" s="231"/>
      <c r="D51" s="231"/>
      <c r="E51" s="231"/>
      <c r="F51" s="521"/>
      <c r="G51" s="522"/>
    </row>
    <row r="52" spans="1:7">
      <c r="A52" s="291"/>
      <c r="B52" s="120"/>
      <c r="C52" s="120"/>
      <c r="D52" s="120"/>
      <c r="E52" s="120"/>
      <c r="F52" s="520"/>
      <c r="G52" s="523"/>
    </row>
    <row r="53" spans="1:7">
      <c r="A53" s="291">
        <v>1</v>
      </c>
      <c r="B53" s="120" t="s">
        <v>627</v>
      </c>
      <c r="C53" s="232">
        <v>1</v>
      </c>
      <c r="D53" s="232" t="s">
        <v>0</v>
      </c>
      <c r="E53" s="120"/>
      <c r="F53" s="520">
        <f>C53*E53</f>
        <v>0</v>
      </c>
      <c r="G53" s="523"/>
    </row>
    <row r="54" spans="1:7">
      <c r="A54" s="291"/>
      <c r="B54" s="120"/>
      <c r="C54" s="232"/>
      <c r="D54" s="232"/>
      <c r="E54" s="120"/>
      <c r="F54" s="520"/>
      <c r="G54" s="523"/>
    </row>
    <row r="55" spans="1:7">
      <c r="A55" s="291">
        <v>2</v>
      </c>
      <c r="B55" s="120" t="s">
        <v>484</v>
      </c>
      <c r="C55" s="232">
        <v>1</v>
      </c>
      <c r="D55" s="232" t="s">
        <v>0</v>
      </c>
      <c r="E55" s="120"/>
      <c r="F55" s="520">
        <f>C55*E55</f>
        <v>0</v>
      </c>
      <c r="G55" s="523"/>
    </row>
    <row r="56" spans="1:7">
      <c r="A56" s="291"/>
      <c r="B56" s="120"/>
      <c r="C56" s="232"/>
      <c r="D56" s="232"/>
      <c r="E56" s="120"/>
      <c r="F56" s="520"/>
      <c r="G56" s="523"/>
    </row>
    <row r="57" spans="1:7">
      <c r="A57" s="291">
        <v>3</v>
      </c>
      <c r="B57" s="120" t="s">
        <v>236</v>
      </c>
      <c r="C57" s="232">
        <v>1</v>
      </c>
      <c r="D57" s="232" t="s">
        <v>0</v>
      </c>
      <c r="E57" s="120"/>
      <c r="F57" s="520">
        <f>C57*E57</f>
        <v>0</v>
      </c>
      <c r="G57" s="523"/>
    </row>
    <row r="58" spans="1:7">
      <c r="A58" s="291"/>
      <c r="B58" s="120"/>
      <c r="C58" s="120"/>
      <c r="D58" s="120"/>
      <c r="E58" s="120"/>
      <c r="F58" s="520"/>
      <c r="G58" s="523"/>
    </row>
    <row r="59" spans="1:7">
      <c r="A59" s="291">
        <v>4</v>
      </c>
      <c r="B59" s="120" t="s">
        <v>238</v>
      </c>
      <c r="C59" s="232">
        <v>1</v>
      </c>
      <c r="D59" s="120" t="s">
        <v>0</v>
      </c>
      <c r="E59" s="120"/>
      <c r="F59" s="520">
        <f>C59*E59</f>
        <v>0</v>
      </c>
      <c r="G59" s="523"/>
    </row>
    <row r="60" spans="1:7">
      <c r="A60" s="291"/>
      <c r="B60" s="120"/>
      <c r="C60" s="120"/>
      <c r="D60" s="120"/>
      <c r="E60" s="120"/>
      <c r="F60" s="520"/>
      <c r="G60" s="523">
        <f>SUM(F53:F60)</f>
        <v>0</v>
      </c>
    </row>
    <row r="61" spans="1:7">
      <c r="A61" s="398"/>
      <c r="B61" s="399"/>
      <c r="C61" s="399"/>
      <c r="D61" s="399"/>
      <c r="E61" s="399"/>
      <c r="F61" s="400"/>
      <c r="G61" s="308"/>
    </row>
    <row r="62" spans="1:7">
      <c r="A62" s="153"/>
      <c r="B62" s="154"/>
      <c r="C62" s="155"/>
      <c r="D62" s="156"/>
      <c r="E62" s="157"/>
      <c r="F62" s="272"/>
      <c r="G62" s="159"/>
    </row>
    <row r="63" spans="1:7">
      <c r="A63" s="135"/>
      <c r="B63" s="552" t="s">
        <v>306</v>
      </c>
      <c r="C63" s="553"/>
      <c r="D63" s="553"/>
      <c r="E63" s="553"/>
      <c r="F63" s="271"/>
      <c r="G63" s="503">
        <f>SUM(G11:G61)</f>
        <v>0</v>
      </c>
    </row>
    <row r="64" spans="1:7">
      <c r="A64" s="147"/>
      <c r="B64" s="161"/>
      <c r="C64" s="162"/>
      <c r="D64" s="163"/>
      <c r="E64" s="164"/>
      <c r="F64" s="270"/>
      <c r="G64" s="152"/>
    </row>
    <row r="65" spans="1:6">
      <c r="A65" s="288"/>
      <c r="F65" s="290"/>
    </row>
    <row r="66" spans="1:6">
      <c r="A66" s="288"/>
      <c r="F66" s="290"/>
    </row>
    <row r="67" spans="1:6">
      <c r="A67" s="288"/>
      <c r="F67" s="290"/>
    </row>
    <row r="68" spans="1:6">
      <c r="A68" s="288"/>
      <c r="F68" s="290"/>
    </row>
    <row r="69" spans="1:6">
      <c r="A69" s="288"/>
      <c r="F69" s="290"/>
    </row>
    <row r="70" spans="1:6">
      <c r="A70" s="288"/>
      <c r="F70" s="290"/>
    </row>
    <row r="71" spans="1:6">
      <c r="A71" s="288"/>
      <c r="F71" s="290"/>
    </row>
    <row r="72" spans="1:6">
      <c r="A72" s="288"/>
      <c r="F72" s="290"/>
    </row>
    <row r="73" spans="1:6">
      <c r="A73" s="288"/>
      <c r="F73" s="290"/>
    </row>
    <row r="74" spans="1:6">
      <c r="A74" s="288"/>
      <c r="F74" s="290"/>
    </row>
    <row r="75" spans="1:6">
      <c r="A75" s="288"/>
      <c r="F75" s="290"/>
    </row>
    <row r="76" spans="1:6">
      <c r="A76" s="288"/>
      <c r="F76" s="290"/>
    </row>
    <row r="77" spans="1:6">
      <c r="A77" s="288"/>
      <c r="F77" s="290"/>
    </row>
    <row r="78" spans="1:6">
      <c r="A78" s="288"/>
      <c r="F78" s="290"/>
    </row>
    <row r="79" spans="1:6">
      <c r="A79" s="288"/>
      <c r="F79" s="290"/>
    </row>
    <row r="80" spans="1:6">
      <c r="A80" s="288"/>
      <c r="F80" s="290"/>
    </row>
    <row r="81" spans="1:6">
      <c r="A81" s="288"/>
      <c r="F81" s="290"/>
    </row>
    <row r="82" spans="1:6">
      <c r="A82" s="288"/>
      <c r="F82" s="290"/>
    </row>
    <row r="83" spans="1:6">
      <c r="A83" s="288"/>
      <c r="F83" s="290"/>
    </row>
    <row r="84" spans="1:6">
      <c r="A84" s="288"/>
      <c r="F84" s="290"/>
    </row>
    <row r="85" spans="1:6">
      <c r="A85" s="288"/>
      <c r="F85" s="290"/>
    </row>
    <row r="86" spans="1:6">
      <c r="A86" s="288"/>
      <c r="F86" s="290"/>
    </row>
    <row r="87" spans="1:6">
      <c r="A87" s="288"/>
      <c r="F87" s="290"/>
    </row>
    <row r="88" spans="1:6">
      <c r="A88" s="288"/>
      <c r="F88" s="290"/>
    </row>
    <row r="89" spans="1:6">
      <c r="A89" s="288"/>
      <c r="F89" s="290"/>
    </row>
    <row r="90" spans="1:6">
      <c r="A90" s="288"/>
      <c r="F90" s="290"/>
    </row>
    <row r="91" spans="1:6">
      <c r="A91" s="288"/>
      <c r="F91" s="290"/>
    </row>
    <row r="92" spans="1:6">
      <c r="A92" s="288"/>
      <c r="F92" s="290"/>
    </row>
    <row r="93" spans="1:6">
      <c r="A93" s="288"/>
      <c r="F93" s="290"/>
    </row>
    <row r="94" spans="1:6">
      <c r="A94" s="288"/>
      <c r="F94" s="290"/>
    </row>
    <row r="95" spans="1:6">
      <c r="A95" s="288"/>
      <c r="F95" s="290"/>
    </row>
    <row r="96" spans="1:6">
      <c r="A96" s="288"/>
      <c r="F96" s="290"/>
    </row>
    <row r="97" spans="1:6">
      <c r="A97" s="288"/>
      <c r="F97" s="290"/>
    </row>
    <row r="98" spans="1:6">
      <c r="A98" s="288"/>
      <c r="F98" s="290"/>
    </row>
    <row r="99" spans="1:6">
      <c r="A99" s="288"/>
      <c r="F99" s="290"/>
    </row>
    <row r="100" spans="1:6">
      <c r="A100" s="288"/>
      <c r="F100" s="290"/>
    </row>
    <row r="101" spans="1:6">
      <c r="A101" s="288"/>
      <c r="F101" s="290"/>
    </row>
    <row r="102" spans="1:6">
      <c r="A102" s="288"/>
      <c r="F102" s="290"/>
    </row>
    <row r="103" spans="1:6">
      <c r="A103" s="288"/>
      <c r="F103" s="290"/>
    </row>
    <row r="104" spans="1:6">
      <c r="A104" s="288"/>
      <c r="F104" s="290"/>
    </row>
    <row r="105" spans="1:6">
      <c r="A105" s="288"/>
      <c r="F105" s="290"/>
    </row>
    <row r="106" spans="1:6">
      <c r="A106" s="288"/>
      <c r="F106" s="290"/>
    </row>
    <row r="107" spans="1:6">
      <c r="A107" s="288"/>
      <c r="F107" s="290"/>
    </row>
    <row r="108" spans="1:6">
      <c r="A108" s="288"/>
      <c r="F108" s="290"/>
    </row>
    <row r="109" spans="1:6">
      <c r="A109" s="288"/>
      <c r="F109" s="290"/>
    </row>
    <row r="110" spans="1:6">
      <c r="A110" s="288"/>
      <c r="F110" s="290"/>
    </row>
    <row r="111" spans="1:6">
      <c r="A111" s="288"/>
      <c r="F111" s="290"/>
    </row>
    <row r="112" spans="1:6">
      <c r="A112" s="288"/>
      <c r="F112" s="290"/>
    </row>
    <row r="113" spans="1:6">
      <c r="A113" s="288"/>
      <c r="F113" s="290"/>
    </row>
    <row r="114" spans="1:6">
      <c r="A114" s="288"/>
      <c r="F114" s="290"/>
    </row>
    <row r="115" spans="1:6">
      <c r="A115" s="288"/>
      <c r="F115" s="290"/>
    </row>
    <row r="116" spans="1:6">
      <c r="A116" s="288"/>
      <c r="F116" s="290"/>
    </row>
    <row r="117" spans="1:6">
      <c r="A117" s="288"/>
      <c r="F117" s="290"/>
    </row>
    <row r="118" spans="1:6">
      <c r="A118" s="288"/>
      <c r="F118" s="290"/>
    </row>
    <row r="119" spans="1:6">
      <c r="A119" s="288"/>
      <c r="F119" s="290"/>
    </row>
    <row r="120" spans="1:6">
      <c r="A120" s="288"/>
      <c r="F120" s="290"/>
    </row>
    <row r="121" spans="1:6">
      <c r="A121" s="288"/>
      <c r="F121" s="290"/>
    </row>
    <row r="122" spans="1:6">
      <c r="A122" s="288"/>
      <c r="F122" s="290"/>
    </row>
    <row r="123" spans="1:6">
      <c r="A123" s="288"/>
      <c r="F123" s="290"/>
    </row>
    <row r="124" spans="1:6">
      <c r="A124" s="288"/>
      <c r="F124" s="290"/>
    </row>
    <row r="125" spans="1:6">
      <c r="A125" s="288"/>
      <c r="F125" s="290"/>
    </row>
    <row r="126" spans="1:6">
      <c r="A126" s="288"/>
      <c r="F126" s="290"/>
    </row>
    <row r="127" spans="1:6">
      <c r="A127" s="288"/>
      <c r="F127" s="290"/>
    </row>
    <row r="128" spans="1:6">
      <c r="A128" s="288"/>
      <c r="F128" s="290"/>
    </row>
    <row r="129" spans="1:6">
      <c r="A129" s="288"/>
      <c r="F129" s="290"/>
    </row>
    <row r="130" spans="1:6">
      <c r="A130" s="288"/>
      <c r="F130" s="290"/>
    </row>
    <row r="131" spans="1:6">
      <c r="A131" s="288"/>
      <c r="F131" s="290"/>
    </row>
    <row r="132" spans="1:6">
      <c r="A132" s="288"/>
    </row>
    <row r="133" spans="1:6">
      <c r="A133" s="288"/>
    </row>
    <row r="134" spans="1:6">
      <c r="A134" s="288"/>
    </row>
    <row r="135" spans="1:6">
      <c r="A135" s="288"/>
    </row>
    <row r="136" spans="1:6">
      <c r="A136" s="288"/>
    </row>
    <row r="137" spans="1:6">
      <c r="A137" s="288"/>
    </row>
    <row r="138" spans="1:6">
      <c r="A138" s="288"/>
    </row>
    <row r="139" spans="1:6">
      <c r="A139" s="288"/>
    </row>
    <row r="140" spans="1:6">
      <c r="A140" s="288"/>
    </row>
    <row r="141" spans="1:6">
      <c r="A141" s="288"/>
    </row>
    <row r="142" spans="1:6">
      <c r="A142" s="288"/>
    </row>
    <row r="143" spans="1:6">
      <c r="A143" s="288"/>
    </row>
    <row r="144" spans="1:6">
      <c r="A144" s="288"/>
    </row>
    <row r="145" spans="1:1">
      <c r="A145" s="288"/>
    </row>
    <row r="146" spans="1:1">
      <c r="A146" s="288"/>
    </row>
    <row r="147" spans="1:1">
      <c r="A147" s="288"/>
    </row>
    <row r="148" spans="1:1">
      <c r="A148" s="288"/>
    </row>
    <row r="149" spans="1:1">
      <c r="A149" s="288"/>
    </row>
    <row r="150" spans="1:1">
      <c r="A150" s="288"/>
    </row>
    <row r="151" spans="1:1">
      <c r="A151" s="288"/>
    </row>
    <row r="152" spans="1:1">
      <c r="A152" s="288"/>
    </row>
    <row r="153" spans="1:1">
      <c r="A153" s="288"/>
    </row>
    <row r="154" spans="1:1">
      <c r="A154" s="288"/>
    </row>
    <row r="155" spans="1:1">
      <c r="A155" s="288"/>
    </row>
    <row r="156" spans="1:1">
      <c r="A156" s="288"/>
    </row>
    <row r="157" spans="1:1">
      <c r="A157" s="288"/>
    </row>
    <row r="158" spans="1:1">
      <c r="A158" s="288"/>
    </row>
    <row r="159" spans="1:1">
      <c r="A159" s="288"/>
    </row>
    <row r="160" spans="1:1">
      <c r="A160" s="288"/>
    </row>
    <row r="161" spans="1:1">
      <c r="A161" s="288"/>
    </row>
    <row r="162" spans="1:1">
      <c r="A162" s="288"/>
    </row>
    <row r="163" spans="1:1">
      <c r="A163" s="288"/>
    </row>
    <row r="164" spans="1:1">
      <c r="A164" s="288"/>
    </row>
    <row r="165" spans="1:1">
      <c r="A165" s="288"/>
    </row>
    <row r="166" spans="1:1">
      <c r="A166" s="288"/>
    </row>
    <row r="167" spans="1:1">
      <c r="A167" s="288"/>
    </row>
    <row r="168" spans="1:1">
      <c r="A168" s="288"/>
    </row>
    <row r="169" spans="1:1">
      <c r="A169" s="288"/>
    </row>
    <row r="170" spans="1:1">
      <c r="A170" s="288"/>
    </row>
    <row r="171" spans="1:1">
      <c r="A171" s="288"/>
    </row>
    <row r="172" spans="1:1">
      <c r="A172" s="288"/>
    </row>
    <row r="173" spans="1:1">
      <c r="A173" s="288"/>
    </row>
    <row r="174" spans="1:1">
      <c r="A174" s="288"/>
    </row>
    <row r="175" spans="1:1">
      <c r="A175" s="288"/>
    </row>
    <row r="176" spans="1:1">
      <c r="A176" s="288"/>
    </row>
    <row r="177" spans="1:1">
      <c r="A177" s="288"/>
    </row>
    <row r="178" spans="1:1">
      <c r="A178" s="288"/>
    </row>
    <row r="179" spans="1:1">
      <c r="A179" s="288"/>
    </row>
    <row r="180" spans="1:1">
      <c r="A180" s="288"/>
    </row>
    <row r="181" spans="1:1">
      <c r="A181" s="288"/>
    </row>
    <row r="182" spans="1:1">
      <c r="A182" s="288"/>
    </row>
    <row r="183" spans="1:1">
      <c r="A183" s="288"/>
    </row>
    <row r="184" spans="1:1">
      <c r="A184" s="288"/>
    </row>
    <row r="185" spans="1:1">
      <c r="A185" s="288"/>
    </row>
    <row r="186" spans="1:1">
      <c r="A186" s="288"/>
    </row>
    <row r="187" spans="1:1">
      <c r="A187" s="288"/>
    </row>
    <row r="188" spans="1:1">
      <c r="A188" s="288"/>
    </row>
    <row r="189" spans="1:1">
      <c r="A189" s="288"/>
    </row>
    <row r="190" spans="1:1">
      <c r="A190" s="288"/>
    </row>
    <row r="191" spans="1:1">
      <c r="A191" s="288"/>
    </row>
    <row r="192" spans="1:1">
      <c r="A192" s="288"/>
    </row>
    <row r="193" spans="1:1">
      <c r="A193" s="288"/>
    </row>
    <row r="194" spans="1:1">
      <c r="A194" s="288"/>
    </row>
    <row r="195" spans="1:1">
      <c r="A195" s="288"/>
    </row>
    <row r="196" spans="1:1">
      <c r="A196" s="288"/>
    </row>
    <row r="197" spans="1:1">
      <c r="A197" s="288"/>
    </row>
    <row r="198" spans="1:1">
      <c r="A198" s="288"/>
    </row>
    <row r="199" spans="1:1">
      <c r="A199" s="288"/>
    </row>
    <row r="200" spans="1:1">
      <c r="A200" s="288"/>
    </row>
    <row r="201" spans="1:1">
      <c r="A201" s="288"/>
    </row>
    <row r="202" spans="1:1">
      <c r="A202" s="288"/>
    </row>
    <row r="203" spans="1:1">
      <c r="A203" s="288"/>
    </row>
    <row r="204" spans="1:1">
      <c r="A204" s="288"/>
    </row>
    <row r="205" spans="1:1">
      <c r="A205" s="288"/>
    </row>
    <row r="206" spans="1:1">
      <c r="A206" s="288"/>
    </row>
    <row r="207" spans="1:1">
      <c r="A207" s="288"/>
    </row>
    <row r="208" spans="1:1">
      <c r="A208" s="288"/>
    </row>
    <row r="209" spans="1:1">
      <c r="A209" s="288"/>
    </row>
    <row r="210" spans="1:1">
      <c r="A210" s="288"/>
    </row>
    <row r="211" spans="1:1">
      <c r="A211" s="288"/>
    </row>
    <row r="212" spans="1:1">
      <c r="A212" s="288"/>
    </row>
    <row r="213" spans="1:1">
      <c r="A213" s="288"/>
    </row>
    <row r="214" spans="1:1">
      <c r="A214" s="288"/>
    </row>
    <row r="215" spans="1:1">
      <c r="A215" s="288"/>
    </row>
    <row r="216" spans="1:1">
      <c r="A216" s="288"/>
    </row>
    <row r="217" spans="1:1">
      <c r="A217" s="288"/>
    </row>
    <row r="218" spans="1:1">
      <c r="A218" s="288"/>
    </row>
    <row r="219" spans="1:1">
      <c r="A219" s="288"/>
    </row>
    <row r="220" spans="1:1">
      <c r="A220" s="288"/>
    </row>
    <row r="221" spans="1:1">
      <c r="A221" s="288"/>
    </row>
    <row r="222" spans="1:1">
      <c r="A222" s="288"/>
    </row>
    <row r="223" spans="1:1">
      <c r="A223" s="288"/>
    </row>
    <row r="224" spans="1:1">
      <c r="A224" s="288"/>
    </row>
    <row r="225" spans="1:1">
      <c r="A225" s="288"/>
    </row>
    <row r="226" spans="1:1">
      <c r="A226" s="288"/>
    </row>
    <row r="227" spans="1:1">
      <c r="A227" s="288"/>
    </row>
    <row r="228" spans="1:1">
      <c r="A228" s="288"/>
    </row>
    <row r="229" spans="1:1">
      <c r="A229" s="288"/>
    </row>
    <row r="230" spans="1:1">
      <c r="A230" s="288"/>
    </row>
    <row r="231" spans="1:1">
      <c r="A231" s="288"/>
    </row>
    <row r="232" spans="1:1">
      <c r="A232" s="288"/>
    </row>
    <row r="233" spans="1:1">
      <c r="A233" s="288"/>
    </row>
    <row r="234" spans="1:1">
      <c r="A234" s="288"/>
    </row>
    <row r="235" spans="1:1">
      <c r="A235" s="288"/>
    </row>
    <row r="236" spans="1:1">
      <c r="A236" s="288"/>
    </row>
    <row r="237" spans="1:1">
      <c r="A237" s="288"/>
    </row>
    <row r="238" spans="1:1">
      <c r="A238" s="288"/>
    </row>
    <row r="239" spans="1:1">
      <c r="A239" s="288"/>
    </row>
    <row r="240" spans="1:1">
      <c r="A240" s="288"/>
    </row>
    <row r="241" spans="1:1">
      <c r="A241" s="288"/>
    </row>
    <row r="242" spans="1:1">
      <c r="A242" s="288"/>
    </row>
    <row r="243" spans="1:1">
      <c r="A243" s="288"/>
    </row>
    <row r="244" spans="1:1">
      <c r="A244" s="288"/>
    </row>
    <row r="245" spans="1:1">
      <c r="A245" s="288"/>
    </row>
    <row r="246" spans="1:1">
      <c r="A246" s="288"/>
    </row>
    <row r="247" spans="1:1">
      <c r="A247" s="288"/>
    </row>
    <row r="248" spans="1:1">
      <c r="A248" s="288"/>
    </row>
    <row r="249" spans="1:1">
      <c r="A249" s="288"/>
    </row>
    <row r="250" spans="1:1">
      <c r="A250" s="288"/>
    </row>
    <row r="251" spans="1:1">
      <c r="A251" s="288"/>
    </row>
    <row r="252" spans="1:1">
      <c r="A252" s="288"/>
    </row>
    <row r="253" spans="1:1">
      <c r="A253" s="288"/>
    </row>
    <row r="254" spans="1:1">
      <c r="A254" s="288"/>
    </row>
    <row r="255" spans="1:1">
      <c r="A255" s="288"/>
    </row>
    <row r="256" spans="1:1">
      <c r="A256" s="288"/>
    </row>
    <row r="257" spans="1:1">
      <c r="A257" s="288"/>
    </row>
    <row r="258" spans="1:1">
      <c r="A258" s="288"/>
    </row>
    <row r="259" spans="1:1">
      <c r="A259" s="288"/>
    </row>
    <row r="260" spans="1:1">
      <c r="A260" s="288"/>
    </row>
    <row r="261" spans="1:1">
      <c r="A261" s="288"/>
    </row>
    <row r="262" spans="1:1">
      <c r="A262" s="288"/>
    </row>
    <row r="263" spans="1:1">
      <c r="A263" s="288"/>
    </row>
    <row r="264" spans="1:1">
      <c r="A264" s="288"/>
    </row>
    <row r="265" spans="1:1">
      <c r="A265" s="288"/>
    </row>
    <row r="266" spans="1:1">
      <c r="A266" s="288"/>
    </row>
    <row r="267" spans="1:1">
      <c r="A267" s="288"/>
    </row>
    <row r="268" spans="1:1">
      <c r="A268" s="288"/>
    </row>
    <row r="269" spans="1:1">
      <c r="A269" s="288"/>
    </row>
    <row r="270" spans="1:1">
      <c r="A270" s="288"/>
    </row>
    <row r="271" spans="1:1">
      <c r="A271" s="288"/>
    </row>
    <row r="272" spans="1:1">
      <c r="A272" s="288"/>
    </row>
    <row r="273" spans="1:1">
      <c r="A273" s="288"/>
    </row>
    <row r="274" spans="1:1">
      <c r="A274" s="288"/>
    </row>
    <row r="275" spans="1:1">
      <c r="A275" s="288"/>
    </row>
    <row r="276" spans="1:1">
      <c r="A276" s="288"/>
    </row>
    <row r="277" spans="1:1">
      <c r="A277" s="288"/>
    </row>
    <row r="278" spans="1:1">
      <c r="A278" s="288"/>
    </row>
    <row r="279" spans="1:1">
      <c r="A279" s="288"/>
    </row>
    <row r="280" spans="1:1">
      <c r="A280" s="288"/>
    </row>
    <row r="281" spans="1:1">
      <c r="A281" s="288"/>
    </row>
    <row r="282" spans="1:1">
      <c r="A282" s="288"/>
    </row>
    <row r="283" spans="1:1">
      <c r="A283" s="288"/>
    </row>
    <row r="284" spans="1:1">
      <c r="A284" s="288"/>
    </row>
    <row r="285" spans="1:1">
      <c r="A285" s="288"/>
    </row>
    <row r="286" spans="1:1">
      <c r="A286" s="288"/>
    </row>
    <row r="287" spans="1:1">
      <c r="A287" s="288"/>
    </row>
    <row r="288" spans="1:1">
      <c r="A288" s="288"/>
    </row>
    <row r="289" spans="1:1">
      <c r="A289" s="288"/>
    </row>
    <row r="290" spans="1:1">
      <c r="A290" s="288"/>
    </row>
    <row r="291" spans="1:1">
      <c r="A291" s="288"/>
    </row>
    <row r="292" spans="1:1">
      <c r="A292" s="288"/>
    </row>
    <row r="293" spans="1:1">
      <c r="A293" s="288"/>
    </row>
    <row r="294" spans="1:1">
      <c r="A294" s="288"/>
    </row>
    <row r="295" spans="1:1">
      <c r="A295" s="288"/>
    </row>
    <row r="296" spans="1:1">
      <c r="A296" s="288"/>
    </row>
    <row r="297" spans="1:1">
      <c r="A297" s="288"/>
    </row>
    <row r="298" spans="1:1">
      <c r="A298" s="288"/>
    </row>
    <row r="299" spans="1:1">
      <c r="A299" s="288"/>
    </row>
    <row r="300" spans="1:1">
      <c r="A300" s="288"/>
    </row>
    <row r="301" spans="1:1">
      <c r="A301" s="288"/>
    </row>
    <row r="302" spans="1:1">
      <c r="A302" s="288"/>
    </row>
    <row r="303" spans="1:1">
      <c r="A303" s="288"/>
    </row>
    <row r="304" spans="1:1">
      <c r="A304" s="288"/>
    </row>
    <row r="305" spans="1:1">
      <c r="A305" s="288"/>
    </row>
    <row r="306" spans="1:1">
      <c r="A306" s="288"/>
    </row>
    <row r="307" spans="1:1">
      <c r="A307" s="288"/>
    </row>
    <row r="308" spans="1:1">
      <c r="A308" s="288"/>
    </row>
    <row r="309" spans="1:1">
      <c r="A309" s="288"/>
    </row>
    <row r="310" spans="1:1">
      <c r="A310" s="288"/>
    </row>
    <row r="311" spans="1:1">
      <c r="A311" s="288"/>
    </row>
    <row r="312" spans="1:1">
      <c r="A312" s="288"/>
    </row>
    <row r="313" spans="1:1">
      <c r="A313" s="288"/>
    </row>
    <row r="314" spans="1:1">
      <c r="A314" s="288"/>
    </row>
    <row r="315" spans="1:1">
      <c r="A315" s="288"/>
    </row>
    <row r="316" spans="1:1">
      <c r="A316" s="288"/>
    </row>
    <row r="317" spans="1:1">
      <c r="A317" s="288"/>
    </row>
    <row r="318" spans="1:1">
      <c r="A318" s="288"/>
    </row>
    <row r="319" spans="1:1">
      <c r="A319" s="288"/>
    </row>
    <row r="320" spans="1:1">
      <c r="A320" s="288"/>
    </row>
    <row r="321" spans="1:1">
      <c r="A321" s="288"/>
    </row>
    <row r="322" spans="1:1">
      <c r="A322" s="288"/>
    </row>
    <row r="323" spans="1:1">
      <c r="A323" s="288"/>
    </row>
    <row r="324" spans="1:1">
      <c r="A324" s="288"/>
    </row>
    <row r="325" spans="1:1">
      <c r="A325" s="288"/>
    </row>
    <row r="326" spans="1:1">
      <c r="A326" s="288"/>
    </row>
    <row r="327" spans="1:1">
      <c r="A327" s="288"/>
    </row>
    <row r="328" spans="1:1">
      <c r="A328" s="288"/>
    </row>
    <row r="329" spans="1:1">
      <c r="A329" s="288"/>
    </row>
    <row r="330" spans="1:1">
      <c r="A330" s="288"/>
    </row>
    <row r="331" spans="1:1">
      <c r="A331" s="288"/>
    </row>
    <row r="332" spans="1:1">
      <c r="A332" s="288"/>
    </row>
    <row r="333" spans="1:1">
      <c r="A333" s="288"/>
    </row>
    <row r="334" spans="1:1">
      <c r="A334" s="288"/>
    </row>
    <row r="335" spans="1:1">
      <c r="A335" s="288"/>
    </row>
    <row r="336" spans="1:1">
      <c r="A336" s="288"/>
    </row>
    <row r="337" spans="1:1">
      <c r="A337" s="288"/>
    </row>
    <row r="338" spans="1:1">
      <c r="A338" s="288"/>
    </row>
    <row r="339" spans="1:1">
      <c r="A339" s="288"/>
    </row>
    <row r="340" spans="1:1">
      <c r="A340" s="288"/>
    </row>
    <row r="341" spans="1:1">
      <c r="A341" s="288"/>
    </row>
    <row r="342" spans="1:1">
      <c r="A342" s="288"/>
    </row>
    <row r="343" spans="1:1">
      <c r="A343" s="288"/>
    </row>
    <row r="344" spans="1:1">
      <c r="A344" s="288"/>
    </row>
    <row r="345" spans="1:1">
      <c r="A345" s="288"/>
    </row>
    <row r="346" spans="1:1">
      <c r="A346" s="288"/>
    </row>
    <row r="347" spans="1:1">
      <c r="A347" s="288"/>
    </row>
    <row r="348" spans="1:1">
      <c r="A348" s="288"/>
    </row>
    <row r="349" spans="1:1">
      <c r="A349" s="288"/>
    </row>
    <row r="350" spans="1:1">
      <c r="A350" s="288"/>
    </row>
  </sheetData>
  <mergeCells count="2">
    <mergeCell ref="A2:C2"/>
    <mergeCell ref="B63:E63"/>
  </mergeCells>
  <pageMargins left="0.19685039370078741" right="0.19685039370078741" top="0.35433070866141736" bottom="0.55118110236220474" header="0.31496062992125984" footer="0.31496062992125984"/>
  <pageSetup paperSize="9" scale="60" fitToHeight="0" orientation="portrait" r:id="rId1"/>
  <headerFooter>
    <oddFooter>&amp;R&amp;F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2"/>
  <sheetViews>
    <sheetView topLeftCell="A40" zoomScaleNormal="100" workbookViewId="0">
      <selection activeCell="B56" sqref="B56"/>
    </sheetView>
  </sheetViews>
  <sheetFormatPr defaultRowHeight="12.75"/>
  <cols>
    <col min="1" max="1" width="5.85546875" customWidth="1"/>
    <col min="2" max="2" width="118.7109375" customWidth="1"/>
    <col min="4" max="4" width="7.5703125" customWidth="1"/>
  </cols>
  <sheetData>
    <row r="1" spans="1:7" ht="20.25">
      <c r="A1" s="382" t="s">
        <v>485</v>
      </c>
      <c r="B1" s="383"/>
      <c r="C1" s="383"/>
      <c r="D1" s="68"/>
      <c r="E1" s="134"/>
      <c r="F1" s="68"/>
      <c r="G1" s="68"/>
    </row>
    <row r="2" spans="1:7" ht="15.75">
      <c r="A2" s="536" t="str">
        <f>Cover!G8</f>
        <v xml:space="preserve">REFURBISHMENT OF COTTAGE </v>
      </c>
      <c r="B2" s="536"/>
      <c r="C2" s="536"/>
      <c r="D2" s="68"/>
      <c r="E2" s="134"/>
      <c r="F2" s="68"/>
      <c r="G2" s="68"/>
    </row>
    <row r="3" spans="1:7" ht="15.75">
      <c r="A3" s="384" t="str">
        <f>Cover!G10</f>
        <v>OLD FOLD FARM, CARLTON ( nr HEMSLEY)</v>
      </c>
      <c r="B3" s="385"/>
      <c r="C3" s="385"/>
      <c r="D3" s="386"/>
      <c r="E3" s="387"/>
      <c r="F3" s="386"/>
      <c r="G3" s="386"/>
    </row>
    <row r="4" spans="1:7" ht="15.75">
      <c r="A4" s="392"/>
      <c r="B4" s="393"/>
      <c r="C4" s="393"/>
      <c r="D4" s="394"/>
      <c r="E4" s="395"/>
      <c r="F4" s="396"/>
      <c r="G4" s="307"/>
    </row>
    <row r="5" spans="1:7">
      <c r="A5" s="388" t="s">
        <v>0</v>
      </c>
      <c r="B5" s="389" t="s">
        <v>1</v>
      </c>
      <c r="C5" s="390"/>
      <c r="D5" s="390"/>
      <c r="E5" s="390"/>
      <c r="F5" s="391" t="s">
        <v>30</v>
      </c>
      <c r="G5" s="204" t="s">
        <v>31</v>
      </c>
    </row>
    <row r="6" spans="1:7" ht="15">
      <c r="A6" s="293"/>
      <c r="B6" s="294"/>
      <c r="C6" s="183" t="s">
        <v>32</v>
      </c>
      <c r="D6" s="183" t="s">
        <v>33</v>
      </c>
      <c r="E6" s="183" t="s">
        <v>34</v>
      </c>
      <c r="F6" s="300" t="s">
        <v>3</v>
      </c>
      <c r="G6" s="202" t="s">
        <v>3</v>
      </c>
    </row>
    <row r="7" spans="1:7">
      <c r="A7" s="293"/>
      <c r="B7" s="145"/>
      <c r="C7" s="183"/>
      <c r="D7" s="183"/>
      <c r="E7" s="183" t="s">
        <v>35</v>
      </c>
      <c r="F7" s="300" t="s">
        <v>35</v>
      </c>
      <c r="G7" s="204" t="s">
        <v>35</v>
      </c>
    </row>
    <row r="8" spans="1:7">
      <c r="A8" s="293"/>
      <c r="B8" s="145"/>
      <c r="C8" s="183"/>
      <c r="D8" s="183"/>
      <c r="E8" s="183"/>
      <c r="F8" s="300"/>
      <c r="G8" s="203"/>
    </row>
    <row r="9" spans="1:7">
      <c r="A9" s="227">
        <v>9</v>
      </c>
      <c r="B9" s="217" t="s">
        <v>246</v>
      </c>
      <c r="C9" s="218"/>
      <c r="D9" s="219"/>
      <c r="E9" s="220"/>
      <c r="F9" s="301"/>
      <c r="G9" s="222"/>
    </row>
    <row r="10" spans="1:7">
      <c r="A10" s="135"/>
      <c r="B10" s="136"/>
      <c r="C10" s="177"/>
      <c r="D10" s="137"/>
      <c r="E10" s="138"/>
      <c r="F10" s="302"/>
      <c r="G10" s="140"/>
    </row>
    <row r="11" spans="1:7" ht="38.25">
      <c r="A11" s="192">
        <v>1</v>
      </c>
      <c r="B11" s="144" t="s">
        <v>628</v>
      </c>
      <c r="C11" s="177"/>
      <c r="D11" s="137"/>
      <c r="E11" s="138"/>
      <c r="F11" s="302"/>
      <c r="G11" s="140"/>
    </row>
    <row r="12" spans="1:7">
      <c r="A12" s="135"/>
      <c r="B12" s="136"/>
      <c r="C12" s="177"/>
      <c r="D12" s="137"/>
      <c r="E12" s="138"/>
      <c r="F12" s="302"/>
      <c r="G12" s="140"/>
    </row>
    <row r="13" spans="1:7" ht="38.25">
      <c r="A13" s="192">
        <v>2</v>
      </c>
      <c r="B13" s="297" t="s">
        <v>337</v>
      </c>
      <c r="C13" s="177"/>
      <c r="D13" s="137"/>
      <c r="E13" s="138"/>
      <c r="F13" s="302"/>
      <c r="G13" s="140"/>
    </row>
    <row r="14" spans="1:7">
      <c r="A14" s="192"/>
      <c r="B14" s="136"/>
      <c r="C14" s="177"/>
      <c r="D14" s="137"/>
      <c r="E14" s="138"/>
      <c r="F14" s="302"/>
      <c r="G14" s="140"/>
    </row>
    <row r="15" spans="1:7" ht="14.25">
      <c r="A15" s="192"/>
      <c r="B15" s="373" t="s">
        <v>249</v>
      </c>
      <c r="C15" s="120"/>
      <c r="D15" s="120"/>
      <c r="E15" s="120"/>
      <c r="F15" s="303"/>
      <c r="G15" s="140"/>
    </row>
    <row r="16" spans="1:7">
      <c r="A16" s="192"/>
      <c r="B16" s="136"/>
      <c r="C16" s="177"/>
      <c r="D16" s="137"/>
      <c r="E16" s="138"/>
      <c r="F16" s="302"/>
      <c r="G16" s="140"/>
    </row>
    <row r="17" spans="1:7">
      <c r="A17" s="192"/>
      <c r="B17" s="144" t="s">
        <v>486</v>
      </c>
      <c r="C17" s="177"/>
      <c r="D17" s="137"/>
      <c r="E17" s="138"/>
      <c r="F17" s="302"/>
      <c r="G17" s="140"/>
    </row>
    <row r="18" spans="1:7">
      <c r="A18" s="192"/>
      <c r="B18" s="144"/>
      <c r="C18" s="177"/>
      <c r="D18" s="137"/>
      <c r="E18" s="138"/>
      <c r="F18" s="302"/>
      <c r="G18" s="140"/>
    </row>
    <row r="19" spans="1:7" ht="38.25">
      <c r="A19" s="192">
        <v>3</v>
      </c>
      <c r="B19" s="144" t="s">
        <v>629</v>
      </c>
      <c r="C19" s="177"/>
      <c r="D19" s="137"/>
      <c r="E19" s="138"/>
      <c r="F19" s="302"/>
      <c r="G19" s="140"/>
    </row>
    <row r="20" spans="1:7">
      <c r="A20" s="192"/>
      <c r="B20" s="144"/>
      <c r="C20" s="177"/>
      <c r="D20" s="137"/>
      <c r="E20" s="138"/>
      <c r="F20" s="302"/>
      <c r="G20" s="140"/>
    </row>
    <row r="21" spans="1:7">
      <c r="A21" s="135"/>
      <c r="B21" s="136"/>
      <c r="C21" s="177"/>
      <c r="D21" s="137"/>
      <c r="E21" s="138"/>
      <c r="F21" s="302"/>
      <c r="G21" s="140"/>
    </row>
    <row r="22" spans="1:7">
      <c r="A22" s="463">
        <v>9.1</v>
      </c>
      <c r="B22" s="217" t="s">
        <v>346</v>
      </c>
      <c r="C22" s="218"/>
      <c r="D22" s="219"/>
      <c r="E22" s="220"/>
      <c r="F22" s="301"/>
      <c r="G22" s="222"/>
    </row>
    <row r="23" spans="1:7">
      <c r="A23" s="295"/>
      <c r="B23" s="120"/>
      <c r="C23" s="120"/>
      <c r="D23" s="120"/>
      <c r="E23" s="120"/>
      <c r="F23" s="304"/>
      <c r="G23" s="265"/>
    </row>
    <row r="24" spans="1:7">
      <c r="A24" s="295">
        <v>1</v>
      </c>
      <c r="B24" s="356" t="s">
        <v>630</v>
      </c>
      <c r="C24" s="232">
        <v>1</v>
      </c>
      <c r="D24" s="232" t="s">
        <v>0</v>
      </c>
      <c r="E24" s="232"/>
      <c r="F24" s="305">
        <f>C24*E24</f>
        <v>0</v>
      </c>
      <c r="G24" s="265"/>
    </row>
    <row r="25" spans="1:7">
      <c r="A25" s="295"/>
      <c r="B25" s="120"/>
      <c r="C25" s="232"/>
      <c r="D25" s="232"/>
      <c r="E25" s="232"/>
      <c r="F25" s="305"/>
      <c r="G25" s="265"/>
    </row>
    <row r="26" spans="1:7">
      <c r="A26" s="296">
        <v>2</v>
      </c>
      <c r="B26" s="121" t="s">
        <v>631</v>
      </c>
      <c r="C26" s="232">
        <v>1</v>
      </c>
      <c r="D26" s="232" t="s">
        <v>0</v>
      </c>
      <c r="E26" s="232"/>
      <c r="F26" s="305">
        <f>C26*E26</f>
        <v>0</v>
      </c>
      <c r="G26" s="265"/>
    </row>
    <row r="27" spans="1:7">
      <c r="A27" s="296"/>
      <c r="B27" s="121"/>
      <c r="C27" s="232"/>
      <c r="D27" s="232"/>
      <c r="E27" s="232"/>
      <c r="F27" s="305"/>
      <c r="G27" s="265"/>
    </row>
    <row r="28" spans="1:7" ht="12.6" customHeight="1">
      <c r="A28" s="296">
        <v>3</v>
      </c>
      <c r="B28" s="121" t="s">
        <v>575</v>
      </c>
      <c r="C28" s="232">
        <v>1</v>
      </c>
      <c r="D28" s="232" t="s">
        <v>0</v>
      </c>
      <c r="E28" s="232"/>
      <c r="F28" s="305">
        <f>C28*E28</f>
        <v>0</v>
      </c>
      <c r="G28" s="265"/>
    </row>
    <row r="29" spans="1:7">
      <c r="A29" s="296"/>
      <c r="B29" s="120"/>
      <c r="C29" s="120"/>
      <c r="D29" s="120"/>
      <c r="E29" s="120"/>
      <c r="F29" s="304"/>
      <c r="G29" s="265"/>
    </row>
    <row r="30" spans="1:7" ht="25.5">
      <c r="A30" s="296">
        <v>4</v>
      </c>
      <c r="B30" s="121" t="s">
        <v>632</v>
      </c>
      <c r="C30" s="232">
        <v>1</v>
      </c>
      <c r="D30" s="232" t="s">
        <v>0</v>
      </c>
      <c r="E30" s="232"/>
      <c r="F30" s="305">
        <f>C30*E30</f>
        <v>0</v>
      </c>
      <c r="G30" s="265"/>
    </row>
    <row r="31" spans="1:7">
      <c r="A31" s="296"/>
      <c r="B31" s="120"/>
      <c r="C31" s="120"/>
      <c r="D31" s="120"/>
      <c r="E31" s="120"/>
      <c r="F31" s="304"/>
      <c r="G31" s="265"/>
    </row>
    <row r="32" spans="1:7" ht="25.5">
      <c r="A32" s="296">
        <v>5</v>
      </c>
      <c r="B32" s="121" t="s">
        <v>633</v>
      </c>
      <c r="C32" s="232">
        <v>1</v>
      </c>
      <c r="D32" s="232" t="s">
        <v>0</v>
      </c>
      <c r="E32" s="232"/>
      <c r="F32" s="305">
        <f>C32*E32</f>
        <v>0</v>
      </c>
      <c r="G32" s="265"/>
    </row>
    <row r="33" spans="1:7">
      <c r="A33" s="296"/>
      <c r="B33" s="120"/>
      <c r="C33" s="120"/>
      <c r="D33" s="120"/>
      <c r="E33" s="120"/>
      <c r="F33" s="304"/>
      <c r="G33" s="265"/>
    </row>
    <row r="34" spans="1:7" ht="25.5">
      <c r="A34" s="296">
        <v>6</v>
      </c>
      <c r="B34" s="121" t="s">
        <v>576</v>
      </c>
      <c r="C34" s="232">
        <v>1</v>
      </c>
      <c r="D34" s="232" t="s">
        <v>0</v>
      </c>
      <c r="E34" s="232"/>
      <c r="F34" s="305">
        <f>C34*E34</f>
        <v>0</v>
      </c>
      <c r="G34" s="265"/>
    </row>
    <row r="35" spans="1:7">
      <c r="A35" s="296"/>
      <c r="B35" s="120"/>
      <c r="C35" s="120"/>
      <c r="D35" s="120"/>
      <c r="E35" s="120"/>
      <c r="F35" s="304"/>
      <c r="G35" s="265"/>
    </row>
    <row r="36" spans="1:7">
      <c r="A36" s="296">
        <v>7</v>
      </c>
      <c r="B36" s="120" t="s">
        <v>634</v>
      </c>
      <c r="C36" s="232">
        <v>1</v>
      </c>
      <c r="D36" s="232" t="s">
        <v>0</v>
      </c>
      <c r="E36" s="232"/>
      <c r="F36" s="305">
        <f>C36*E36</f>
        <v>0</v>
      </c>
      <c r="G36" s="265"/>
    </row>
    <row r="37" spans="1:7">
      <c r="A37" s="296"/>
      <c r="B37" s="120"/>
      <c r="C37" s="120"/>
      <c r="D37" s="120"/>
      <c r="E37" s="120"/>
      <c r="F37" s="304"/>
      <c r="G37" s="265"/>
    </row>
    <row r="38" spans="1:7">
      <c r="A38" s="296">
        <v>8</v>
      </c>
      <c r="B38" s="120" t="s">
        <v>339</v>
      </c>
      <c r="C38" s="232">
        <v>1</v>
      </c>
      <c r="D38" s="232" t="s">
        <v>0</v>
      </c>
      <c r="E38" s="232"/>
      <c r="F38" s="305">
        <f>C38*E38</f>
        <v>0</v>
      </c>
      <c r="G38" s="265"/>
    </row>
    <row r="39" spans="1:7">
      <c r="A39" s="296"/>
      <c r="B39" s="120"/>
      <c r="C39" s="232"/>
      <c r="D39" s="232"/>
      <c r="E39" s="232"/>
      <c r="F39" s="305"/>
      <c r="G39" s="265"/>
    </row>
    <row r="40" spans="1:7">
      <c r="A40" s="296">
        <v>9</v>
      </c>
      <c r="B40" s="120" t="s">
        <v>635</v>
      </c>
      <c r="C40" s="232">
        <v>1</v>
      </c>
      <c r="D40" s="232" t="s">
        <v>0</v>
      </c>
      <c r="E40" s="232"/>
      <c r="F40" s="305">
        <f>C40*E40</f>
        <v>0</v>
      </c>
      <c r="G40" s="265"/>
    </row>
    <row r="41" spans="1:7">
      <c r="A41" s="296"/>
      <c r="B41" s="120"/>
      <c r="C41" s="120"/>
      <c r="D41" s="120"/>
      <c r="E41" s="120"/>
      <c r="F41" s="304"/>
      <c r="G41" s="265"/>
    </row>
    <row r="42" spans="1:7" ht="25.5">
      <c r="A42" s="296">
        <v>10</v>
      </c>
      <c r="B42" s="297" t="s">
        <v>636</v>
      </c>
      <c r="C42" s="232">
        <v>1</v>
      </c>
      <c r="D42" s="232" t="s">
        <v>0</v>
      </c>
      <c r="E42" s="232"/>
      <c r="F42" s="305">
        <f>C42*E42</f>
        <v>0</v>
      </c>
      <c r="G42" s="265"/>
    </row>
    <row r="43" spans="1:7">
      <c r="A43" s="296"/>
      <c r="B43" s="120"/>
      <c r="C43" s="120"/>
      <c r="D43" s="120"/>
      <c r="E43" s="120"/>
      <c r="F43" s="304"/>
      <c r="G43" s="265"/>
    </row>
    <row r="44" spans="1:7">
      <c r="A44" s="296"/>
      <c r="B44" s="120"/>
      <c r="C44" s="120"/>
      <c r="D44" s="120"/>
      <c r="E44" s="120"/>
      <c r="F44" s="304"/>
      <c r="G44" s="501">
        <f>SUM(F23:F43)</f>
        <v>0</v>
      </c>
    </row>
    <row r="45" spans="1:7">
      <c r="A45" s="295"/>
      <c r="B45" s="120"/>
      <c r="C45" s="120"/>
      <c r="D45" s="120"/>
      <c r="E45" s="120"/>
      <c r="F45" s="304"/>
      <c r="G45" s="265"/>
    </row>
    <row r="46" spans="1:7">
      <c r="A46" s="463">
        <v>9.1999999999999993</v>
      </c>
      <c r="B46" s="217" t="s">
        <v>347</v>
      </c>
      <c r="C46" s="218"/>
      <c r="D46" s="219"/>
      <c r="E46" s="220"/>
      <c r="F46" s="301"/>
      <c r="G46" s="222"/>
    </row>
    <row r="47" spans="1:7">
      <c r="A47" s="295"/>
      <c r="B47" s="120"/>
      <c r="C47" s="120"/>
      <c r="D47" s="120"/>
      <c r="E47" s="120"/>
      <c r="F47" s="304"/>
      <c r="G47" s="265"/>
    </row>
    <row r="48" spans="1:7">
      <c r="A48" s="295">
        <v>1</v>
      </c>
      <c r="B48" s="120" t="s">
        <v>487</v>
      </c>
      <c r="C48" s="232">
        <v>1</v>
      </c>
      <c r="D48" s="232" t="s">
        <v>0</v>
      </c>
      <c r="E48" s="232"/>
      <c r="F48" s="305">
        <f>C48*E48</f>
        <v>0</v>
      </c>
      <c r="G48" s="265"/>
    </row>
    <row r="49" spans="1:7">
      <c r="A49" s="295"/>
      <c r="B49" s="120"/>
      <c r="C49" s="120"/>
      <c r="D49" s="120"/>
      <c r="E49" s="120"/>
      <c r="F49" s="304"/>
      <c r="G49" s="265"/>
    </row>
    <row r="50" spans="1:7" ht="12" customHeight="1">
      <c r="A50" s="296">
        <v>2</v>
      </c>
      <c r="B50" s="121" t="s">
        <v>637</v>
      </c>
      <c r="C50" s="232">
        <v>1</v>
      </c>
      <c r="D50" s="232" t="s">
        <v>0</v>
      </c>
      <c r="E50" s="232"/>
      <c r="F50" s="305">
        <f>C50*E50</f>
        <v>0</v>
      </c>
      <c r="G50" s="265"/>
    </row>
    <row r="51" spans="1:7">
      <c r="A51" s="296"/>
      <c r="B51" s="120"/>
      <c r="C51" s="120"/>
      <c r="D51" s="120"/>
      <c r="E51" s="120"/>
      <c r="F51" s="304"/>
      <c r="G51" s="265"/>
    </row>
    <row r="52" spans="1:7">
      <c r="A52" s="295">
        <v>7</v>
      </c>
      <c r="B52" s="120" t="s">
        <v>577</v>
      </c>
      <c r="C52" s="232">
        <v>1</v>
      </c>
      <c r="D52" s="232" t="s">
        <v>0</v>
      </c>
      <c r="E52" s="232"/>
      <c r="F52" s="305">
        <f>C52*E52</f>
        <v>0</v>
      </c>
      <c r="G52" s="265"/>
    </row>
    <row r="53" spans="1:7">
      <c r="A53" s="295"/>
      <c r="B53" s="120"/>
      <c r="C53" s="120"/>
      <c r="D53" s="120"/>
      <c r="E53" s="120"/>
      <c r="F53" s="304"/>
      <c r="G53" s="265"/>
    </row>
    <row r="54" spans="1:7">
      <c r="A54" s="295">
        <v>8</v>
      </c>
      <c r="B54" s="120" t="s">
        <v>638</v>
      </c>
      <c r="C54" s="120"/>
      <c r="D54" s="120"/>
      <c r="E54" s="120"/>
      <c r="F54" s="304"/>
      <c r="G54" s="265"/>
    </row>
    <row r="55" spans="1:7">
      <c r="A55" s="295"/>
      <c r="B55" s="120"/>
      <c r="C55" s="120"/>
      <c r="D55" s="120"/>
      <c r="E55" s="120"/>
      <c r="F55" s="304"/>
      <c r="G55" s="265"/>
    </row>
    <row r="56" spans="1:7" ht="25.5">
      <c r="A56" s="296">
        <v>9</v>
      </c>
      <c r="B56" s="297" t="s">
        <v>639</v>
      </c>
      <c r="C56" s="232">
        <v>1</v>
      </c>
      <c r="D56" s="232" t="s">
        <v>0</v>
      </c>
      <c r="E56" s="232"/>
      <c r="F56" s="305">
        <f>C56*E56</f>
        <v>0</v>
      </c>
      <c r="G56" s="265"/>
    </row>
    <row r="57" spans="1:7">
      <c r="A57" s="295"/>
      <c r="B57" s="120"/>
      <c r="C57" s="120"/>
      <c r="D57" s="120"/>
      <c r="E57" s="120"/>
      <c r="F57" s="304"/>
      <c r="G57" s="265"/>
    </row>
    <row r="58" spans="1:7">
      <c r="A58" s="295"/>
      <c r="B58" s="120"/>
      <c r="C58" s="120"/>
      <c r="D58" s="120"/>
      <c r="E58" s="120"/>
      <c r="F58" s="304"/>
      <c r="G58" s="501">
        <f>SUM(F48:F58)</f>
        <v>0</v>
      </c>
    </row>
    <row r="59" spans="1:7">
      <c r="A59" s="298"/>
      <c r="B59" s="299"/>
      <c r="C59" s="299"/>
      <c r="D59" s="299"/>
      <c r="E59" s="299"/>
      <c r="F59" s="306"/>
      <c r="G59" s="308"/>
    </row>
    <row r="60" spans="1:7">
      <c r="A60" s="153"/>
      <c r="B60" s="154"/>
      <c r="C60" s="155"/>
      <c r="D60" s="156"/>
      <c r="E60" s="157"/>
      <c r="F60" s="272"/>
      <c r="G60" s="159"/>
    </row>
    <row r="61" spans="1:7">
      <c r="A61" s="135"/>
      <c r="B61" s="552" t="s">
        <v>305</v>
      </c>
      <c r="C61" s="553"/>
      <c r="D61" s="553"/>
      <c r="E61" s="553"/>
      <c r="F61" s="271"/>
      <c r="G61" s="503">
        <f>SUM(G23:G59)</f>
        <v>0</v>
      </c>
    </row>
    <row r="62" spans="1:7">
      <c r="A62" s="147"/>
      <c r="B62" s="161"/>
      <c r="C62" s="162"/>
      <c r="D62" s="163"/>
      <c r="E62" s="164"/>
      <c r="F62" s="270"/>
      <c r="G62" s="152"/>
    </row>
  </sheetData>
  <mergeCells count="2">
    <mergeCell ref="A2:C2"/>
    <mergeCell ref="B61:E61"/>
  </mergeCells>
  <pageMargins left="0.19685039370078741" right="0.19685039370078741" top="0.35433070866141736" bottom="0.55118110236220474" header="0.31496062992125984" footer="0.31496062992125984"/>
  <pageSetup paperSize="9" scale="60" fitToHeight="0" orientation="portrait" r:id="rId1"/>
  <headerFoot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Cover</vt:lpstr>
      <vt:lpstr>1 Project Directory </vt:lpstr>
      <vt:lpstr>2 Prelims </vt:lpstr>
      <vt:lpstr>4  Preamble </vt:lpstr>
      <vt:lpstr>5 Schedule of Works</vt:lpstr>
      <vt:lpstr>6 Windows and External Doors </vt:lpstr>
      <vt:lpstr>7 Internal Doors </vt:lpstr>
      <vt:lpstr>8 Sanitary Installations</vt:lpstr>
      <vt:lpstr>9 Mechanical Instalations</vt:lpstr>
      <vt:lpstr>10 Electrical Instalations</vt:lpstr>
      <vt:lpstr>11 External Works</vt:lpstr>
      <vt:lpstr>Sched of Dims</vt:lpstr>
      <vt:lpstr>Room Schedule Electric </vt:lpstr>
      <vt:lpstr>'10 Electrical Instalations'!Print_Area</vt:lpstr>
      <vt:lpstr>'4  Preamble '!Print_Area</vt:lpstr>
      <vt:lpstr>'5 Schedule of Works'!Print_Area</vt:lpstr>
      <vt:lpstr>'6 Windows and External Doors '!Print_Area</vt:lpstr>
      <vt:lpstr>'7 Internal Doors '!Print_Area</vt:lpstr>
      <vt:lpstr>'8 Sanitary Installations'!Print_Area</vt:lpstr>
      <vt:lpstr>'9 Mechanical Instalations'!Print_Area</vt:lpstr>
      <vt:lpstr>Cover!Print_Area</vt:lpstr>
      <vt:lpstr>'Room Schedule Electric '!Print_Area</vt:lpstr>
      <vt:lpstr>'10 Electrical Instalations'!Print_Titles</vt:lpstr>
      <vt:lpstr>'4  Preamble '!Print_Titles</vt:lpstr>
      <vt:lpstr>'5 Schedule of Works'!Print_Titles</vt:lpstr>
      <vt:lpstr>'6 Windows and External Doors '!Print_Titles</vt:lpstr>
      <vt:lpstr>'8 Sanitary Installations'!Print_Titles</vt:lpstr>
      <vt:lpstr>'9 Mechanical Instalations'!Print_Titles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Hayward</dc:creator>
  <cp:lastModifiedBy>Spence, James</cp:lastModifiedBy>
  <cp:lastPrinted>2016-10-31T12:26:09Z</cp:lastPrinted>
  <dcterms:created xsi:type="dcterms:W3CDTF">2013-08-09T16:15:57Z</dcterms:created>
  <dcterms:modified xsi:type="dcterms:W3CDTF">2016-12-05T10:24:44Z</dcterms:modified>
</cp:coreProperties>
</file>