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ve\Councils\Purley-on-Thames PC\Design\Work schedules\"/>
    </mc:Choice>
  </mc:AlternateContent>
  <xr:revisionPtr revIDLastSave="0" documentId="13_ncr:1_{B56F6CBA-8943-4ABB-B8D2-D59DF8B2BFFD}" xr6:coauthVersionLast="47" xr6:coauthVersionMax="47" xr10:uidLastSave="{00000000-0000-0000-0000-000000000000}"/>
  <bookViews>
    <workbookView xWindow="-120" yWindow="-120" windowWidth="29040" windowHeight="15840" xr2:uid="{36A34798-9A0B-4722-B7D1-17BA8C49E9A9}"/>
  </bookViews>
  <sheets>
    <sheet name="Work schedu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85" i="1"/>
  <c r="G80" i="1"/>
  <c r="G79" i="1"/>
  <c r="G78" i="1"/>
  <c r="G64" i="1" l="1"/>
  <c r="G63" i="1"/>
  <c r="G34" i="1" l="1"/>
  <c r="G29" i="1"/>
  <c r="G28" i="1"/>
  <c r="G86" i="1" l="1"/>
  <c r="G24" i="1"/>
  <c r="B109" i="1"/>
  <c r="B108" i="1"/>
  <c r="B107" i="1"/>
  <c r="B106" i="1"/>
  <c r="B105" i="1"/>
  <c r="G100" i="1"/>
  <c r="G99" i="1"/>
  <c r="G98" i="1"/>
  <c r="G96" i="1"/>
  <c r="G101" i="1"/>
  <c r="G95" i="1"/>
  <c r="G94" i="1"/>
  <c r="G93" i="1"/>
  <c r="G92" i="1"/>
  <c r="G91" i="1"/>
  <c r="G84" i="1"/>
  <c r="G83" i="1"/>
  <c r="G82" i="1"/>
  <c r="G81" i="1"/>
  <c r="G77" i="1"/>
  <c r="G76" i="1"/>
  <c r="G75" i="1"/>
  <c r="G70" i="1"/>
  <c r="G65" i="1"/>
  <c r="G62" i="1"/>
  <c r="G61" i="1"/>
  <c r="G60" i="1"/>
  <c r="G58" i="1"/>
  <c r="G57" i="1"/>
  <c r="G55" i="1"/>
  <c r="G54" i="1"/>
  <c r="G53" i="1"/>
  <c r="G52" i="1"/>
  <c r="G51" i="1"/>
  <c r="G50" i="1"/>
  <c r="G48" i="1"/>
  <c r="G46" i="1"/>
  <c r="G40" i="1"/>
  <c r="G39" i="1"/>
  <c r="G37" i="1"/>
  <c r="G27" i="1"/>
  <c r="G35" i="1"/>
  <c r="G33" i="1"/>
  <c r="G31" i="1"/>
  <c r="G25" i="1"/>
  <c r="G23" i="1"/>
  <c r="G21" i="1"/>
  <c r="G20" i="1"/>
  <c r="E18" i="1"/>
  <c r="G18" i="1" s="1"/>
  <c r="E17" i="1"/>
  <c r="G17" i="1" s="1"/>
  <c r="E16" i="1"/>
  <c r="G16" i="1" s="1"/>
  <c r="G15" i="1"/>
  <c r="G14" i="1"/>
  <c r="G12" i="1"/>
  <c r="G11" i="1"/>
  <c r="G9" i="1"/>
  <c r="G7" i="1"/>
  <c r="G5" i="1"/>
  <c r="G71" i="1" l="1"/>
  <c r="G107" i="1" s="1"/>
  <c r="G102" i="1"/>
  <c r="G109" i="1" s="1"/>
  <c r="G87" i="1"/>
  <c r="G108" i="1" s="1"/>
  <c r="G66" i="1"/>
  <c r="G106" i="1" s="1"/>
  <c r="G42" i="1"/>
  <c r="G105" i="1" s="1"/>
  <c r="G110" i="1" l="1"/>
  <c r="G111" i="1" s="1"/>
  <c r="G112" i="1" s="1"/>
</calcChain>
</file>

<file path=xl/sharedStrings.xml><?xml version="1.0" encoding="utf-8"?>
<sst xmlns="http://schemas.openxmlformats.org/spreadsheetml/2006/main" count="241" uniqueCount="144">
  <si>
    <t>Purley-on-Thames Op 2</t>
  </si>
  <si>
    <t>Item</t>
  </si>
  <si>
    <t>Description</t>
  </si>
  <si>
    <t>Unit</t>
  </si>
  <si>
    <t>Number</t>
  </si>
  <si>
    <t>£/unit</t>
  </si>
  <si>
    <t>Cost (£)</t>
  </si>
  <si>
    <t>P1-P6</t>
  </si>
  <si>
    <t>A1</t>
  </si>
  <si>
    <t>Setting Out</t>
  </si>
  <si>
    <t>A2</t>
  </si>
  <si>
    <t>Site Clearance</t>
  </si>
  <si>
    <r>
      <t>m</t>
    </r>
    <r>
      <rPr>
        <vertAlign val="superscript"/>
        <sz val="9"/>
        <rFont val="Arial"/>
        <family val="2"/>
      </rPr>
      <t>2</t>
    </r>
  </si>
  <si>
    <t>A3</t>
  </si>
  <si>
    <t>3.2-3.3</t>
  </si>
  <si>
    <r>
      <t>m</t>
    </r>
    <r>
      <rPr>
        <vertAlign val="superscript"/>
        <sz val="9"/>
        <rFont val="Arial"/>
        <family val="2"/>
      </rPr>
      <t>3</t>
    </r>
  </si>
  <si>
    <t>A4</t>
  </si>
  <si>
    <t>4.1-4.2</t>
  </si>
  <si>
    <t>4.4-4.5</t>
  </si>
  <si>
    <t>A5</t>
  </si>
  <si>
    <t>Undertake in-situ stone separation operation and remove arisings to disposal on-site.</t>
  </si>
  <si>
    <t>A6</t>
  </si>
  <si>
    <t>Lin. m</t>
  </si>
  <si>
    <t>A7</t>
  </si>
  <si>
    <t>Cultivations</t>
  </si>
  <si>
    <t>A8</t>
  </si>
  <si>
    <t>Fertiliser</t>
  </si>
  <si>
    <t>A9</t>
  </si>
  <si>
    <t>Seeding</t>
  </si>
  <si>
    <t>9.1-9.2</t>
  </si>
  <si>
    <t>A10</t>
  </si>
  <si>
    <t>A11</t>
  </si>
  <si>
    <t>Reinstatement</t>
  </si>
  <si>
    <t>As-built survey / O&amp;M / H&amp;S File</t>
  </si>
  <si>
    <t>TOTAL PART A TO SUMMARY (EXCL. VAT)</t>
  </si>
  <si>
    <t>PART B: CRICKET SQUARE CONSTRUCTION</t>
  </si>
  <si>
    <t>B1</t>
  </si>
  <si>
    <t>B2</t>
  </si>
  <si>
    <t>Construction of Cricket Square [5-pitch]</t>
  </si>
  <si>
    <t>2.1-2.8</t>
  </si>
  <si>
    <t>B4</t>
  </si>
  <si>
    <t>Final seedbed preparations, fertiliser application and seeding of the Cricket Square</t>
  </si>
  <si>
    <t>TOTAL PART B TO SUMMARY (EXCL. VAT)</t>
  </si>
  <si>
    <t>TOTAL PART C (excl. VAT) TO SUMMARY</t>
  </si>
  <si>
    <t>PART D: AGRONOMIC MAINTENANCE TO HANDOVER [OUTFIELD]</t>
  </si>
  <si>
    <t>D1</t>
  </si>
  <si>
    <t>Nr</t>
  </si>
  <si>
    <t>D2</t>
  </si>
  <si>
    <t>D3</t>
  </si>
  <si>
    <t>D4</t>
  </si>
  <si>
    <t>D5</t>
  </si>
  <si>
    <t>D6</t>
  </si>
  <si>
    <t>D7</t>
  </si>
  <si>
    <t>TOTAL PART D (excl. VAT) TO SUMMARY</t>
  </si>
  <si>
    <t>PART E: AGRONOMIC MAINTENANCE TO HANDOVER [CRICKET SQUARE]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</si>
  <si>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</si>
  <si>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</si>
  <si>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</si>
  <si>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</si>
  <si>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</si>
  <si>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</si>
  <si>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</si>
  <si>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</si>
  <si>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</si>
  <si>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</si>
  <si>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kg</t>
  </si>
  <si>
    <t>TOTAL PART E (excl. VAT) TO SUMMARY</t>
  </si>
  <si>
    <t>SUMMARY</t>
  </si>
  <si>
    <t>SUB-TOTAL</t>
  </si>
  <si>
    <t>PROJECT CONTINGENCY (10%)</t>
  </si>
  <si>
    <t>TOTAL ESTIMATED COST OF CONTRACT (EXCL. VAT)</t>
  </si>
  <si>
    <t>PART C: NON-TURF CRICKET PITCH</t>
  </si>
  <si>
    <t>PART A: EARTHWORKS</t>
  </si>
  <si>
    <t>Rootzone carpet</t>
  </si>
  <si>
    <t>D8</t>
  </si>
  <si>
    <t>Topsoil cultivation and removal</t>
  </si>
  <si>
    <t>Cut and fill remodelling earthworks</t>
  </si>
  <si>
    <r>
      <t>Cut and fill earthworks to create new levels (Cut = 2841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, Fill = 2841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).  Volumes quoted IN THE SOLID.</t>
    </r>
  </si>
  <si>
    <t>Topsoil return</t>
  </si>
  <si>
    <t>7.1-7.3</t>
  </si>
  <si>
    <t>Supply and incorporate rootzone amendments.</t>
  </si>
  <si>
    <t>Transport and Preliminaries.</t>
  </si>
  <si>
    <t>Setting out working area.</t>
  </si>
  <si>
    <t>Spray off vegetation using total herbicide.</t>
  </si>
  <si>
    <t>Rotovation of topsoil.</t>
  </si>
  <si>
    <t>Topsoil strip including removal to stockpile on-site.</t>
  </si>
  <si>
    <t>Grading to final levels and tolerances.</t>
  </si>
  <si>
    <t>Trimming embankments and cuttings.</t>
  </si>
  <si>
    <t>Subsoil loosening (2 directions).</t>
  </si>
  <si>
    <t>Tracking to consolidate surface.</t>
  </si>
  <si>
    <t>Return and place nominally 300 mm depth of preserved topsoil from stockpile.</t>
  </si>
  <si>
    <t>Cultivation.</t>
  </si>
  <si>
    <t>Stone separation (burial).</t>
  </si>
  <si>
    <t>Final grading.</t>
  </si>
  <si>
    <t>Supply and spread specified 50 mm deep rootzone carpet.</t>
  </si>
  <si>
    <t>Fertiliser application.</t>
  </si>
  <si>
    <t>Rolling.</t>
  </si>
  <si>
    <t>Reinstatement of damage.</t>
  </si>
  <si>
    <t>As-built survey.</t>
  </si>
  <si>
    <t>O&amp;M and H&amp;S file.</t>
  </si>
  <si>
    <t>Create a tilth to depth 10 mm.</t>
  </si>
  <si>
    <r>
      <t>Import, place, grade and consolidate cricket loam (100 mm depth @ dbd 1.65 Mg m</t>
    </r>
    <r>
      <rPr>
        <vertAlign val="superscript"/>
        <sz val="9"/>
        <rFont val="Arial"/>
        <family val="2"/>
      </rPr>
      <t>-3</t>
    </r>
    <r>
      <rPr>
        <sz val="9"/>
        <rFont val="Arial"/>
        <family val="2"/>
      </rPr>
      <t>) and marry in to surrounds.</t>
    </r>
  </si>
  <si>
    <t>Remove &amp; dispose spoil on site.</t>
  </si>
  <si>
    <t>Stone rake and supply and spread fertiliser.</t>
  </si>
  <si>
    <t>Supply and sow seed.</t>
  </si>
  <si>
    <t>Remove all spoil from site.</t>
  </si>
  <si>
    <t>Mowing.</t>
  </si>
  <si>
    <t>Fertiliser.</t>
  </si>
  <si>
    <t>Herbicide.</t>
  </si>
  <si>
    <t>Overseeding .</t>
  </si>
  <si>
    <t>Verti-draining.</t>
  </si>
  <si>
    <t>Pest &amp; Disease control (if required).</t>
  </si>
  <si>
    <t>Supply and installation of pitch corner markers.</t>
  </si>
  <si>
    <t>Verti-cutting.</t>
  </si>
  <si>
    <t>Scarification.</t>
  </si>
  <si>
    <t>Spiking.</t>
  </si>
  <si>
    <t>Overseeding.</t>
  </si>
  <si>
    <t>Topdressing with cricket loam.</t>
  </si>
  <si>
    <t>7.5-7.6</t>
  </si>
  <si>
    <t>Grade to specified tolerances.</t>
  </si>
  <si>
    <t>Supply and mix mycorrhizal seed coating.</t>
  </si>
  <si>
    <t>Supply and drill seed.</t>
  </si>
  <si>
    <t xml:space="preserve">Excavation to 150 mm depth below proposed finished level, grading and formation surface preparation of Cricket Square. </t>
  </si>
  <si>
    <t>Import, place, grade and consolidate 50 mm (consolidated depth - @ dbd 1.65 Mg m-3) cricket base loam.</t>
  </si>
  <si>
    <t>Installation of a water supply to the cricket square</t>
  </si>
  <si>
    <t>Supply and install a mains-fed 10,000L tank and pump system as per the specification.</t>
  </si>
  <si>
    <t>Supply and install water pipe to connect square hydrant to pressurised supply from water tank (location to be confirmed).</t>
  </si>
  <si>
    <t>Supply and install water pipe to the mains water system and fittings.</t>
  </si>
  <si>
    <t>Connection of the irrigation pump to the mains electricity supply .</t>
  </si>
  <si>
    <t>B3</t>
  </si>
  <si>
    <t>3.1-3.3</t>
  </si>
  <si>
    <t>4.1, 4.4,4.5</t>
  </si>
  <si>
    <t>4.2, 4.4,4.5</t>
  </si>
  <si>
    <t>C</t>
  </si>
  <si>
    <t>Supply and installation of a non-turf cricket pitch.</t>
  </si>
  <si>
    <t>Granular fertiliser.</t>
  </si>
  <si>
    <t>Liquid fertiliser.</t>
  </si>
  <si>
    <t>Controlled release fertiliser.</t>
  </si>
  <si>
    <t>Plant growth regulator</t>
  </si>
  <si>
    <t>D9</t>
  </si>
  <si>
    <t>D10</t>
  </si>
  <si>
    <t>Marking out</t>
  </si>
  <si>
    <t>D11</t>
  </si>
  <si>
    <t>Supply and install hydrant box and connect (to existing and new square).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</si>
</sst>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0" fillId="0" borderId="0" xfId="0" applyNumberFormat="1"/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65" fontId="2" fillId="0" borderId="4" xfId="0" applyNumberFormat="1" applyFont="1" applyBorder="1" applyAlignment="1">
      <alignment horizontal="justify" vertical="center" wrapText="1"/>
    </xf>
    <xf numFmtId="165" fontId="3" fillId="0" borderId="4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69FE-FBA1-4F04-B3D3-198457DF7673}">
  <dimension ref="B1:J116"/>
  <sheetViews>
    <sheetView tabSelected="1" topLeftCell="A42" workbookViewId="0">
      <selection activeCell="J53" sqref="J53"/>
    </sheetView>
  </sheetViews>
  <sheetFormatPr defaultRowHeight="15" x14ac:dyDescent="0.25"/>
  <cols>
    <col min="3" max="3" width="71.5703125" customWidth="1"/>
    <col min="6" max="6" width="9.85546875" bestFit="1" customWidth="1"/>
    <col min="7" max="7" width="12.85546875" bestFit="1" customWidth="1"/>
  </cols>
  <sheetData>
    <row r="1" spans="2:10" x14ac:dyDescent="0.25">
      <c r="B1" s="1"/>
      <c r="C1" s="1"/>
      <c r="D1" s="1"/>
      <c r="E1" s="1"/>
      <c r="F1" s="1"/>
      <c r="G1" s="1"/>
    </row>
    <row r="2" spans="2:10" x14ac:dyDescent="0.25">
      <c r="B2" s="2"/>
      <c r="C2" s="3"/>
      <c r="D2" s="2"/>
      <c r="E2" s="2"/>
      <c r="F2" s="66" t="s">
        <v>0</v>
      </c>
      <c r="G2" s="66"/>
    </row>
    <row r="3" spans="2:10" x14ac:dyDescent="0.25">
      <c r="B3" s="4" t="s">
        <v>72</v>
      </c>
      <c r="C3" s="5"/>
      <c r="D3" s="6"/>
      <c r="E3" s="6"/>
      <c r="F3" s="6"/>
      <c r="G3" s="6"/>
    </row>
    <row r="4" spans="2:10" x14ac:dyDescent="0.25">
      <c r="B4" s="7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2:10" x14ac:dyDescent="0.25">
      <c r="B5" s="7" t="s">
        <v>7</v>
      </c>
      <c r="C5" s="10" t="s">
        <v>81</v>
      </c>
      <c r="D5" s="11" t="s">
        <v>1</v>
      </c>
      <c r="E5" s="11">
        <v>1</v>
      </c>
      <c r="F5" s="12"/>
      <c r="G5" s="12">
        <f>F5*$E5</f>
        <v>0</v>
      </c>
    </row>
    <row r="6" spans="2:10" x14ac:dyDescent="0.25">
      <c r="B6" s="7" t="s">
        <v>8</v>
      </c>
      <c r="C6" s="13" t="s">
        <v>9</v>
      </c>
      <c r="D6" s="14"/>
      <c r="E6" s="14"/>
      <c r="F6" s="14"/>
      <c r="G6" s="15"/>
      <c r="J6" s="16"/>
    </row>
    <row r="7" spans="2:10" x14ac:dyDescent="0.25">
      <c r="B7" s="17">
        <v>1.1000000000000001</v>
      </c>
      <c r="C7" s="18" t="s">
        <v>82</v>
      </c>
      <c r="D7" s="11" t="s">
        <v>1</v>
      </c>
      <c r="E7" s="11">
        <v>1</v>
      </c>
      <c r="F7" s="12"/>
      <c r="G7" s="12">
        <f>F7*$E7</f>
        <v>0</v>
      </c>
    </row>
    <row r="8" spans="2:10" x14ac:dyDescent="0.25">
      <c r="B8" s="7" t="s">
        <v>10</v>
      </c>
      <c r="C8" s="19" t="s">
        <v>11</v>
      </c>
      <c r="D8" s="19"/>
      <c r="E8" s="19"/>
      <c r="F8" s="20"/>
      <c r="G8" s="21"/>
    </row>
    <row r="9" spans="2:10" x14ac:dyDescent="0.25">
      <c r="B9" s="17">
        <v>2.1</v>
      </c>
      <c r="C9" s="18" t="s">
        <v>83</v>
      </c>
      <c r="D9" s="11" t="s">
        <v>12</v>
      </c>
      <c r="E9" s="22">
        <v>26600</v>
      </c>
      <c r="F9" s="12"/>
      <c r="G9" s="12">
        <f t="shared" ref="G9" si="0">F9*$E9</f>
        <v>0</v>
      </c>
    </row>
    <row r="10" spans="2:10" x14ac:dyDescent="0.25">
      <c r="B10" s="7" t="s">
        <v>13</v>
      </c>
      <c r="C10" s="19" t="s">
        <v>75</v>
      </c>
      <c r="D10" s="19"/>
      <c r="E10" s="19"/>
      <c r="F10" s="19"/>
      <c r="G10" s="19"/>
    </row>
    <row r="11" spans="2:10" x14ac:dyDescent="0.25">
      <c r="B11" s="17">
        <v>3.1</v>
      </c>
      <c r="C11" s="18" t="s">
        <v>84</v>
      </c>
      <c r="D11" s="11" t="s">
        <v>12</v>
      </c>
      <c r="E11" s="22">
        <v>26600</v>
      </c>
      <c r="F11" s="12"/>
      <c r="G11" s="12">
        <f>F11*$E11</f>
        <v>0</v>
      </c>
    </row>
    <row r="12" spans="2:10" x14ac:dyDescent="0.25">
      <c r="B12" s="17" t="s">
        <v>14</v>
      </c>
      <c r="C12" s="18" t="s">
        <v>85</v>
      </c>
      <c r="D12" s="11" t="s">
        <v>12</v>
      </c>
      <c r="E12" s="22">
        <v>26600</v>
      </c>
      <c r="F12" s="12"/>
      <c r="G12" s="12">
        <f>F12*$E12</f>
        <v>0</v>
      </c>
    </row>
    <row r="13" spans="2:10" x14ac:dyDescent="0.25">
      <c r="B13" s="23" t="s">
        <v>16</v>
      </c>
      <c r="C13" s="21" t="s">
        <v>76</v>
      </c>
      <c r="D13" s="21"/>
      <c r="E13" s="21"/>
      <c r="F13" s="21"/>
      <c r="G13" s="21"/>
    </row>
    <row r="14" spans="2:10" ht="25.5" x14ac:dyDescent="0.25">
      <c r="B14" s="17" t="s">
        <v>17</v>
      </c>
      <c r="C14" s="18" t="s">
        <v>77</v>
      </c>
      <c r="D14" s="11" t="s">
        <v>15</v>
      </c>
      <c r="E14" s="22">
        <v>2841</v>
      </c>
      <c r="F14" s="12"/>
      <c r="G14" s="12">
        <f>F14*$E14</f>
        <v>0</v>
      </c>
    </row>
    <row r="15" spans="2:10" x14ac:dyDescent="0.25">
      <c r="B15" s="17">
        <v>4.3</v>
      </c>
      <c r="C15" s="18" t="s">
        <v>86</v>
      </c>
      <c r="D15" s="11" t="s">
        <v>12</v>
      </c>
      <c r="E15" s="22">
        <v>20000</v>
      </c>
      <c r="F15" s="12"/>
      <c r="G15" s="12">
        <f>F15*$E15</f>
        <v>0</v>
      </c>
    </row>
    <row r="16" spans="2:10" x14ac:dyDescent="0.25">
      <c r="B16" s="17" t="s">
        <v>18</v>
      </c>
      <c r="C16" s="18" t="s">
        <v>87</v>
      </c>
      <c r="D16" s="11" t="s">
        <v>12</v>
      </c>
      <c r="E16" s="22">
        <f>E12-E15</f>
        <v>6600</v>
      </c>
      <c r="F16" s="12"/>
      <c r="G16" s="12">
        <f>F16*$E16</f>
        <v>0</v>
      </c>
    </row>
    <row r="17" spans="2:7" x14ac:dyDescent="0.25">
      <c r="B17" s="17">
        <v>4.5999999999999996</v>
      </c>
      <c r="C17" s="18" t="s">
        <v>88</v>
      </c>
      <c r="D17" s="11" t="s">
        <v>12</v>
      </c>
      <c r="E17" s="22">
        <f>E15</f>
        <v>20000</v>
      </c>
      <c r="F17" s="12"/>
      <c r="G17" s="12">
        <f>F17*$E17</f>
        <v>0</v>
      </c>
    </row>
    <row r="18" spans="2:7" x14ac:dyDescent="0.25">
      <c r="B18" s="17">
        <v>4.7</v>
      </c>
      <c r="C18" s="18" t="s">
        <v>89</v>
      </c>
      <c r="D18" s="11" t="s">
        <v>12</v>
      </c>
      <c r="E18" s="22">
        <f>E15</f>
        <v>20000</v>
      </c>
      <c r="F18" s="12"/>
      <c r="G18" s="12">
        <f>F18*$E18</f>
        <v>0</v>
      </c>
    </row>
    <row r="19" spans="2:7" x14ac:dyDescent="0.25">
      <c r="B19" s="24" t="s">
        <v>19</v>
      </c>
      <c r="C19" s="20" t="s">
        <v>78</v>
      </c>
      <c r="D19" s="20"/>
      <c r="E19" s="20"/>
      <c r="F19" s="20"/>
      <c r="G19" s="20"/>
    </row>
    <row r="20" spans="2:7" x14ac:dyDescent="0.25">
      <c r="B20" s="17">
        <v>5.0999999999999996</v>
      </c>
      <c r="C20" s="18" t="s">
        <v>90</v>
      </c>
      <c r="D20" s="11" t="s">
        <v>12</v>
      </c>
      <c r="E20" s="22">
        <v>26600</v>
      </c>
      <c r="F20" s="12"/>
      <c r="G20" s="12">
        <f t="shared" ref="G20" si="1">F20*$E20</f>
        <v>0</v>
      </c>
    </row>
    <row r="21" spans="2:7" x14ac:dyDescent="0.25">
      <c r="B21" s="17">
        <v>5.2</v>
      </c>
      <c r="C21" s="18" t="s">
        <v>20</v>
      </c>
      <c r="D21" s="11" t="s">
        <v>12</v>
      </c>
      <c r="E21" s="22">
        <v>26600</v>
      </c>
      <c r="F21" s="12"/>
      <c r="G21" s="12">
        <f>F21*$E21</f>
        <v>0</v>
      </c>
    </row>
    <row r="22" spans="2:7" x14ac:dyDescent="0.25">
      <c r="B22" s="26" t="s">
        <v>21</v>
      </c>
      <c r="C22" s="8" t="s">
        <v>24</v>
      </c>
      <c r="D22" s="27"/>
      <c r="E22" s="27"/>
      <c r="F22" s="27"/>
      <c r="G22" s="28"/>
    </row>
    <row r="23" spans="2:7" x14ac:dyDescent="0.25">
      <c r="B23" s="25">
        <v>6.1</v>
      </c>
      <c r="C23" s="18" t="s">
        <v>91</v>
      </c>
      <c r="D23" s="11" t="s">
        <v>12</v>
      </c>
      <c r="E23" s="22">
        <v>26600</v>
      </c>
      <c r="F23" s="12"/>
      <c r="G23" s="12">
        <f>F23*$E23</f>
        <v>0</v>
      </c>
    </row>
    <row r="24" spans="2:7" x14ac:dyDescent="0.25">
      <c r="B24" s="25">
        <v>6.2</v>
      </c>
      <c r="C24" s="18" t="s">
        <v>92</v>
      </c>
      <c r="D24" s="11" t="s">
        <v>12</v>
      </c>
      <c r="E24" s="22">
        <v>26600</v>
      </c>
      <c r="F24" s="12"/>
      <c r="G24" s="12">
        <f t="shared" ref="G24:G25" si="2">F24*$E24</f>
        <v>0</v>
      </c>
    </row>
    <row r="25" spans="2:7" x14ac:dyDescent="0.25">
      <c r="B25" s="25">
        <v>6.3</v>
      </c>
      <c r="C25" s="18" t="s">
        <v>93</v>
      </c>
      <c r="D25" s="11" t="s">
        <v>12</v>
      </c>
      <c r="E25" s="22">
        <v>26600</v>
      </c>
      <c r="F25" s="12"/>
      <c r="G25" s="12">
        <f t="shared" si="2"/>
        <v>0</v>
      </c>
    </row>
    <row r="26" spans="2:7" x14ac:dyDescent="0.25">
      <c r="B26" s="26" t="s">
        <v>23</v>
      </c>
      <c r="C26" s="29" t="s">
        <v>73</v>
      </c>
      <c r="D26" s="30"/>
      <c r="E26" s="30"/>
      <c r="F26" s="30"/>
      <c r="G26" s="31"/>
    </row>
    <row r="27" spans="2:7" x14ac:dyDescent="0.25">
      <c r="B27" s="25" t="s">
        <v>79</v>
      </c>
      <c r="C27" s="18" t="s">
        <v>94</v>
      </c>
      <c r="D27" s="11" t="s">
        <v>12</v>
      </c>
      <c r="E27" s="22">
        <v>20000</v>
      </c>
      <c r="F27" s="12"/>
      <c r="G27" s="12">
        <f>F27*$E27</f>
        <v>0</v>
      </c>
    </row>
    <row r="28" spans="2:7" x14ac:dyDescent="0.25">
      <c r="B28" s="25">
        <v>7.4</v>
      </c>
      <c r="C28" s="18" t="s">
        <v>80</v>
      </c>
      <c r="D28" s="11" t="s">
        <v>12</v>
      </c>
      <c r="E28" s="22">
        <v>20000</v>
      </c>
      <c r="F28" s="12"/>
      <c r="G28" s="12">
        <f>F28*$E28</f>
        <v>0</v>
      </c>
    </row>
    <row r="29" spans="2:7" x14ac:dyDescent="0.25">
      <c r="B29" s="25" t="s">
        <v>118</v>
      </c>
      <c r="C29" s="18" t="s">
        <v>119</v>
      </c>
      <c r="D29" s="11" t="s">
        <v>12</v>
      </c>
      <c r="E29" s="22">
        <v>20000</v>
      </c>
      <c r="F29" s="12"/>
      <c r="G29" s="12">
        <f>F29*$E29</f>
        <v>0</v>
      </c>
    </row>
    <row r="30" spans="2:7" x14ac:dyDescent="0.25">
      <c r="B30" s="26" t="s">
        <v>25</v>
      </c>
      <c r="C30" s="8" t="s">
        <v>26</v>
      </c>
      <c r="D30" s="27"/>
      <c r="E30" s="27"/>
      <c r="F30" s="27"/>
      <c r="G30" s="28"/>
    </row>
    <row r="31" spans="2:7" x14ac:dyDescent="0.25">
      <c r="B31" s="25">
        <v>8.1</v>
      </c>
      <c r="C31" s="18" t="s">
        <v>95</v>
      </c>
      <c r="D31" s="11" t="s">
        <v>12</v>
      </c>
      <c r="E31" s="22">
        <v>26600</v>
      </c>
      <c r="F31" s="12"/>
      <c r="G31" s="12">
        <f t="shared" ref="G31" si="3">F31*$E31</f>
        <v>0</v>
      </c>
    </row>
    <row r="32" spans="2:7" x14ac:dyDescent="0.25">
      <c r="B32" s="26" t="s">
        <v>27</v>
      </c>
      <c r="C32" s="8" t="s">
        <v>28</v>
      </c>
      <c r="D32" s="27"/>
      <c r="E32" s="27"/>
      <c r="F32" s="27"/>
      <c r="G32" s="28"/>
    </row>
    <row r="33" spans="2:7" x14ac:dyDescent="0.25">
      <c r="B33" s="25">
        <v>9.1999999999999993</v>
      </c>
      <c r="C33" s="18" t="s">
        <v>120</v>
      </c>
      <c r="D33" s="11" t="s">
        <v>65</v>
      </c>
      <c r="E33" s="22">
        <v>8</v>
      </c>
      <c r="F33" s="12"/>
      <c r="G33" s="12">
        <f t="shared" ref="G33" si="4">F33*$E33</f>
        <v>0</v>
      </c>
    </row>
    <row r="34" spans="2:7" x14ac:dyDescent="0.25">
      <c r="B34" s="25" t="s">
        <v>29</v>
      </c>
      <c r="C34" s="18" t="s">
        <v>121</v>
      </c>
      <c r="D34" s="11" t="s">
        <v>12</v>
      </c>
      <c r="E34" s="22">
        <v>26600</v>
      </c>
      <c r="F34" s="12"/>
      <c r="G34" s="12">
        <f t="shared" ref="G34" si="5">F34*$E34</f>
        <v>0</v>
      </c>
    </row>
    <row r="35" spans="2:7" x14ac:dyDescent="0.25">
      <c r="B35" s="25">
        <v>9.3000000000000007</v>
      </c>
      <c r="C35" s="18" t="s">
        <v>96</v>
      </c>
      <c r="D35" s="11" t="s">
        <v>12</v>
      </c>
      <c r="E35" s="22">
        <v>26600</v>
      </c>
      <c r="F35" s="12"/>
      <c r="G35" s="12">
        <f>F35*$E35</f>
        <v>0</v>
      </c>
    </row>
    <row r="36" spans="2:7" x14ac:dyDescent="0.25">
      <c r="B36" s="26" t="s">
        <v>30</v>
      </c>
      <c r="C36" s="8" t="s">
        <v>32</v>
      </c>
      <c r="D36" s="27"/>
      <c r="E36" s="27"/>
      <c r="F36" s="27"/>
      <c r="G36" s="28"/>
    </row>
    <row r="37" spans="2:7" x14ac:dyDescent="0.25">
      <c r="B37" s="25">
        <v>10.1</v>
      </c>
      <c r="C37" s="18" t="s">
        <v>97</v>
      </c>
      <c r="D37" s="11" t="s">
        <v>1</v>
      </c>
      <c r="E37" s="22">
        <v>1</v>
      </c>
      <c r="F37" s="12"/>
      <c r="G37" s="12">
        <f>F37*$E37</f>
        <v>0</v>
      </c>
    </row>
    <row r="38" spans="2:7" x14ac:dyDescent="0.25">
      <c r="B38" s="26" t="s">
        <v>31</v>
      </c>
      <c r="C38" s="8" t="s">
        <v>33</v>
      </c>
      <c r="D38" s="27"/>
      <c r="E38" s="27"/>
      <c r="F38" s="27"/>
      <c r="G38" s="28"/>
    </row>
    <row r="39" spans="2:7" x14ac:dyDescent="0.25">
      <c r="B39" s="25">
        <v>11.1</v>
      </c>
      <c r="C39" s="18" t="s">
        <v>98</v>
      </c>
      <c r="D39" s="11" t="s">
        <v>1</v>
      </c>
      <c r="E39" s="22">
        <v>1</v>
      </c>
      <c r="F39" s="12"/>
      <c r="G39" s="12">
        <f t="shared" ref="G39:G40" si="6">F39*$E39</f>
        <v>0</v>
      </c>
    </row>
    <row r="40" spans="2:7" x14ac:dyDescent="0.25">
      <c r="B40" s="25">
        <v>11.2</v>
      </c>
      <c r="C40" s="18" t="s">
        <v>99</v>
      </c>
      <c r="D40" s="11" t="s">
        <v>1</v>
      </c>
      <c r="E40" s="22">
        <v>1</v>
      </c>
      <c r="F40" s="12"/>
      <c r="G40" s="12">
        <f t="shared" si="6"/>
        <v>0</v>
      </c>
    </row>
    <row r="41" spans="2:7" x14ac:dyDescent="0.25">
      <c r="B41" s="32"/>
      <c r="C41" s="18"/>
      <c r="D41" s="32"/>
      <c r="E41" s="32"/>
      <c r="F41" s="32"/>
      <c r="G41" s="12"/>
    </row>
    <row r="42" spans="2:7" x14ac:dyDescent="0.25">
      <c r="B42" s="67" t="s">
        <v>34</v>
      </c>
      <c r="C42" s="67"/>
      <c r="D42" s="67"/>
      <c r="E42" s="67"/>
      <c r="F42" s="33"/>
      <c r="G42" s="34">
        <f>SUM(G5:G40)</f>
        <v>0</v>
      </c>
    </row>
    <row r="43" spans="2:7" x14ac:dyDescent="0.25">
      <c r="B43" s="35"/>
      <c r="C43" s="36"/>
      <c r="D43" s="37"/>
      <c r="E43" s="37"/>
      <c r="F43" s="37"/>
      <c r="G43" s="38"/>
    </row>
    <row r="44" spans="2:7" x14ac:dyDescent="0.25">
      <c r="B44" s="4" t="s">
        <v>35</v>
      </c>
      <c r="C44" s="5"/>
      <c r="D44" s="6"/>
      <c r="E44" s="6"/>
      <c r="F44" s="6"/>
      <c r="G44" s="6"/>
    </row>
    <row r="45" spans="2:7" x14ac:dyDescent="0.25">
      <c r="B45" s="7" t="s">
        <v>1</v>
      </c>
      <c r="C45" s="8" t="s">
        <v>2</v>
      </c>
      <c r="D45" s="9" t="s">
        <v>3</v>
      </c>
      <c r="E45" s="9" t="s">
        <v>4</v>
      </c>
      <c r="F45" s="9" t="s">
        <v>5</v>
      </c>
      <c r="G45" s="9" t="s">
        <v>6</v>
      </c>
    </row>
    <row r="46" spans="2:7" x14ac:dyDescent="0.25">
      <c r="B46" s="7" t="s">
        <v>7</v>
      </c>
      <c r="C46" s="10" t="s">
        <v>81</v>
      </c>
      <c r="D46" s="11" t="s">
        <v>1</v>
      </c>
      <c r="E46" s="11">
        <v>1</v>
      </c>
      <c r="F46" s="12"/>
      <c r="G46" s="12">
        <f>F46*$E46</f>
        <v>0</v>
      </c>
    </row>
    <row r="47" spans="2:7" x14ac:dyDescent="0.25">
      <c r="B47" s="7" t="s">
        <v>36</v>
      </c>
      <c r="C47" s="13" t="s">
        <v>9</v>
      </c>
      <c r="D47" s="14"/>
      <c r="E47" s="14"/>
      <c r="F47" s="14"/>
      <c r="G47" s="15"/>
    </row>
    <row r="48" spans="2:7" x14ac:dyDescent="0.25">
      <c r="B48" s="17">
        <v>1.1000000000000001</v>
      </c>
      <c r="C48" s="18" t="s">
        <v>82</v>
      </c>
      <c r="D48" s="11" t="s">
        <v>1</v>
      </c>
      <c r="E48" s="11">
        <v>1</v>
      </c>
      <c r="F48" s="12"/>
      <c r="G48" s="12">
        <f>F48*$E48</f>
        <v>0</v>
      </c>
    </row>
    <row r="49" spans="2:7" x14ac:dyDescent="0.25">
      <c r="B49" s="7" t="s">
        <v>37</v>
      </c>
      <c r="C49" s="13" t="s">
        <v>38</v>
      </c>
      <c r="D49" s="14"/>
      <c r="E49" s="14"/>
      <c r="F49" s="14"/>
      <c r="G49" s="15"/>
    </row>
    <row r="50" spans="2:7" ht="24" x14ac:dyDescent="0.25">
      <c r="B50" s="17" t="s">
        <v>39</v>
      </c>
      <c r="C50" s="39" t="s">
        <v>122</v>
      </c>
      <c r="D50" s="11" t="s">
        <v>15</v>
      </c>
      <c r="E50" s="40">
        <v>50</v>
      </c>
      <c r="F50" s="41"/>
      <c r="G50" s="12">
        <f t="shared" ref="G50:G55" si="7">F50*$E50</f>
        <v>0</v>
      </c>
    </row>
    <row r="51" spans="2:7" x14ac:dyDescent="0.25">
      <c r="B51" s="17"/>
      <c r="C51" s="42" t="s">
        <v>100</v>
      </c>
      <c r="D51" s="43" t="s">
        <v>12</v>
      </c>
      <c r="E51" s="44">
        <v>380</v>
      </c>
      <c r="F51" s="41"/>
      <c r="G51" s="12">
        <f t="shared" si="7"/>
        <v>0</v>
      </c>
    </row>
    <row r="52" spans="2:7" ht="24" x14ac:dyDescent="0.25">
      <c r="B52" s="17"/>
      <c r="C52" s="42" t="s">
        <v>123</v>
      </c>
      <c r="D52" s="43" t="s">
        <v>12</v>
      </c>
      <c r="E52" s="44">
        <v>380</v>
      </c>
      <c r="F52" s="41"/>
      <c r="G52" s="12">
        <f t="shared" si="7"/>
        <v>0</v>
      </c>
    </row>
    <row r="53" spans="2:7" x14ac:dyDescent="0.25">
      <c r="B53" s="17"/>
      <c r="C53" s="42" t="s">
        <v>100</v>
      </c>
      <c r="D53" s="43" t="s">
        <v>12</v>
      </c>
      <c r="E53" s="44">
        <v>380</v>
      </c>
      <c r="F53" s="45"/>
      <c r="G53" s="12">
        <f t="shared" si="7"/>
        <v>0</v>
      </c>
    </row>
    <row r="54" spans="2:7" ht="25.5" x14ac:dyDescent="0.25">
      <c r="B54" s="17"/>
      <c r="C54" s="42" t="s">
        <v>101</v>
      </c>
      <c r="D54" s="43" t="s">
        <v>12</v>
      </c>
      <c r="E54" s="44">
        <v>380</v>
      </c>
      <c r="F54" s="45"/>
      <c r="G54" s="12">
        <f t="shared" si="7"/>
        <v>0</v>
      </c>
    </row>
    <row r="55" spans="2:7" x14ac:dyDescent="0.25">
      <c r="B55" s="17"/>
      <c r="C55" s="39" t="s">
        <v>102</v>
      </c>
      <c r="D55" s="11" t="s">
        <v>15</v>
      </c>
      <c r="E55" s="46">
        <v>50</v>
      </c>
      <c r="F55" s="45"/>
      <c r="G55" s="12">
        <f t="shared" si="7"/>
        <v>0</v>
      </c>
    </row>
    <row r="56" spans="2:7" x14ac:dyDescent="0.25">
      <c r="B56" s="7" t="s">
        <v>129</v>
      </c>
      <c r="C56" s="13" t="s">
        <v>41</v>
      </c>
      <c r="D56" s="14"/>
      <c r="E56" s="14"/>
      <c r="F56" s="14"/>
      <c r="G56" s="15"/>
    </row>
    <row r="57" spans="2:7" x14ac:dyDescent="0.25">
      <c r="B57" s="17" t="s">
        <v>130</v>
      </c>
      <c r="C57" s="17" t="s">
        <v>103</v>
      </c>
      <c r="D57" s="11" t="s">
        <v>12</v>
      </c>
      <c r="E57" s="40">
        <v>380</v>
      </c>
      <c r="F57" s="41"/>
      <c r="G57" s="12">
        <f t="shared" ref="G57:G58" si="8">F57*$E57</f>
        <v>0</v>
      </c>
    </row>
    <row r="58" spans="2:7" x14ac:dyDescent="0.25">
      <c r="B58" s="17"/>
      <c r="C58" s="17" t="s">
        <v>104</v>
      </c>
      <c r="D58" s="11" t="s">
        <v>12</v>
      </c>
      <c r="E58" s="40">
        <v>380</v>
      </c>
      <c r="F58" s="45"/>
      <c r="G58" s="12">
        <f t="shared" si="8"/>
        <v>0</v>
      </c>
    </row>
    <row r="59" spans="2:7" x14ac:dyDescent="0.25">
      <c r="B59" s="7" t="s">
        <v>40</v>
      </c>
      <c r="C59" s="13" t="s">
        <v>124</v>
      </c>
      <c r="D59" s="14"/>
      <c r="E59" s="14"/>
      <c r="F59" s="14"/>
      <c r="G59" s="15"/>
    </row>
    <row r="60" spans="2:7" ht="24" x14ac:dyDescent="0.25">
      <c r="B60" s="17" t="s">
        <v>131</v>
      </c>
      <c r="C60" s="18" t="s">
        <v>125</v>
      </c>
      <c r="D60" s="11" t="s">
        <v>1</v>
      </c>
      <c r="E60" s="22">
        <v>1</v>
      </c>
      <c r="F60" s="45"/>
      <c r="G60" s="12">
        <f t="shared" ref="G60:G65" si="9">F60*$E60</f>
        <v>0</v>
      </c>
    </row>
    <row r="61" spans="2:7" ht="24" x14ac:dyDescent="0.25">
      <c r="B61" s="17" t="s">
        <v>132</v>
      </c>
      <c r="C61" s="18" t="s">
        <v>126</v>
      </c>
      <c r="D61" s="11" t="s">
        <v>22</v>
      </c>
      <c r="E61" s="22">
        <v>500</v>
      </c>
      <c r="F61" s="45"/>
      <c r="G61" s="12">
        <f t="shared" si="9"/>
        <v>0</v>
      </c>
    </row>
    <row r="62" spans="2:7" x14ac:dyDescent="0.25">
      <c r="B62" s="17">
        <v>4.3</v>
      </c>
      <c r="C62" s="18" t="s">
        <v>143</v>
      </c>
      <c r="D62" s="11" t="s">
        <v>1</v>
      </c>
      <c r="E62" s="22">
        <v>4</v>
      </c>
      <c r="F62" s="45"/>
      <c r="G62" s="12">
        <f t="shared" si="9"/>
        <v>0</v>
      </c>
    </row>
    <row r="63" spans="2:7" x14ac:dyDescent="0.25">
      <c r="B63" s="17">
        <v>4.4000000000000004</v>
      </c>
      <c r="C63" s="18" t="s">
        <v>127</v>
      </c>
      <c r="D63" s="11" t="s">
        <v>22</v>
      </c>
      <c r="E63" s="22">
        <v>25</v>
      </c>
      <c r="F63" s="45"/>
      <c r="G63" s="12">
        <f t="shared" ref="G63" si="10">F63*$E63</f>
        <v>0</v>
      </c>
    </row>
    <row r="64" spans="2:7" x14ac:dyDescent="0.25">
      <c r="B64" s="17">
        <v>4.5</v>
      </c>
      <c r="C64" s="18" t="s">
        <v>128</v>
      </c>
      <c r="D64" s="11" t="s">
        <v>22</v>
      </c>
      <c r="E64" s="22">
        <v>25</v>
      </c>
      <c r="F64" s="45"/>
      <c r="G64" s="12">
        <f t="shared" ref="G64" si="11">F64*$E64</f>
        <v>0</v>
      </c>
    </row>
    <row r="65" spans="2:7" x14ac:dyDescent="0.25">
      <c r="B65" s="17">
        <v>4.5999999999999996</v>
      </c>
      <c r="C65" s="39" t="s">
        <v>105</v>
      </c>
      <c r="D65" s="47" t="s">
        <v>1</v>
      </c>
      <c r="E65" s="40">
        <v>1</v>
      </c>
      <c r="F65" s="45"/>
      <c r="G65" s="12">
        <f t="shared" si="9"/>
        <v>0</v>
      </c>
    </row>
    <row r="66" spans="2:7" x14ac:dyDescent="0.25">
      <c r="B66" s="67" t="s">
        <v>42</v>
      </c>
      <c r="C66" s="67"/>
      <c r="D66" s="67"/>
      <c r="E66" s="67"/>
      <c r="F66" s="33"/>
      <c r="G66" s="34">
        <f>SUM(G46:G65)</f>
        <v>0</v>
      </c>
    </row>
    <row r="67" spans="2:7" x14ac:dyDescent="0.25">
      <c r="B67" s="35"/>
      <c r="C67" s="36"/>
      <c r="D67" s="37"/>
      <c r="E67" s="37"/>
      <c r="F67" s="37"/>
      <c r="G67" s="38"/>
    </row>
    <row r="68" spans="2:7" x14ac:dyDescent="0.25">
      <c r="B68" s="4" t="s">
        <v>71</v>
      </c>
      <c r="C68" s="48"/>
      <c r="D68" s="48"/>
      <c r="E68" s="48"/>
      <c r="F68" s="48"/>
      <c r="G68" s="49"/>
    </row>
    <row r="69" spans="2:7" x14ac:dyDescent="0.25">
      <c r="B69" s="50" t="s">
        <v>1</v>
      </c>
      <c r="C69" s="50" t="s">
        <v>2</v>
      </c>
      <c r="D69" s="50" t="s">
        <v>3</v>
      </c>
      <c r="E69" s="50" t="s">
        <v>4</v>
      </c>
      <c r="F69" s="50" t="s">
        <v>5</v>
      </c>
      <c r="G69" s="50" t="s">
        <v>6</v>
      </c>
    </row>
    <row r="70" spans="2:7" x14ac:dyDescent="0.25">
      <c r="B70" s="51" t="s">
        <v>133</v>
      </c>
      <c r="C70" s="42" t="s">
        <v>134</v>
      </c>
      <c r="D70" s="52" t="s">
        <v>1</v>
      </c>
      <c r="E70" s="53">
        <v>1</v>
      </c>
      <c r="F70" s="12"/>
      <c r="G70" s="12">
        <f>F70*$E70</f>
        <v>0</v>
      </c>
    </row>
    <row r="71" spans="2:7" x14ac:dyDescent="0.25">
      <c r="B71" s="65" t="s">
        <v>43</v>
      </c>
      <c r="C71" s="65"/>
      <c r="D71" s="65"/>
      <c r="E71" s="65"/>
      <c r="F71" s="33"/>
      <c r="G71" s="54">
        <f>SUM(G70:G70)</f>
        <v>0</v>
      </c>
    </row>
    <row r="72" spans="2:7" x14ac:dyDescent="0.25">
      <c r="B72" s="35"/>
      <c r="C72" s="36"/>
      <c r="D72" s="37"/>
      <c r="E72" s="37"/>
      <c r="F72" s="37"/>
      <c r="G72" s="38"/>
    </row>
    <row r="73" spans="2:7" x14ac:dyDescent="0.25">
      <c r="B73" s="4" t="s">
        <v>44</v>
      </c>
      <c r="C73" s="48"/>
      <c r="D73" s="48"/>
      <c r="E73" s="48"/>
      <c r="F73" s="48"/>
      <c r="G73" s="49"/>
    </row>
    <row r="74" spans="2:7" x14ac:dyDescent="0.25">
      <c r="B74" s="50" t="s">
        <v>1</v>
      </c>
      <c r="C74" s="50" t="s">
        <v>2</v>
      </c>
      <c r="D74" s="50" t="s">
        <v>3</v>
      </c>
      <c r="E74" s="50" t="s">
        <v>4</v>
      </c>
      <c r="F74" s="50" t="s">
        <v>5</v>
      </c>
      <c r="G74" s="50" t="s">
        <v>6</v>
      </c>
    </row>
    <row r="75" spans="2:7" x14ac:dyDescent="0.25">
      <c r="B75" s="7" t="s">
        <v>7</v>
      </c>
      <c r="C75" s="10" t="s">
        <v>81</v>
      </c>
      <c r="D75" s="11" t="s">
        <v>1</v>
      </c>
      <c r="E75" s="11">
        <v>1</v>
      </c>
      <c r="F75" s="12"/>
      <c r="G75" s="12">
        <f>F75*$E75</f>
        <v>0</v>
      </c>
    </row>
    <row r="76" spans="2:7" x14ac:dyDescent="0.25">
      <c r="B76" s="51" t="s">
        <v>45</v>
      </c>
      <c r="C76" s="42" t="s">
        <v>106</v>
      </c>
      <c r="D76" s="52" t="s">
        <v>46</v>
      </c>
      <c r="E76" s="53">
        <v>30</v>
      </c>
      <c r="F76" s="12"/>
      <c r="G76" s="12">
        <f>F76*$E76</f>
        <v>0</v>
      </c>
    </row>
    <row r="77" spans="2:7" x14ac:dyDescent="0.25">
      <c r="B77" s="51" t="s">
        <v>47</v>
      </c>
      <c r="C77" s="42" t="s">
        <v>135</v>
      </c>
      <c r="D77" s="52" t="s">
        <v>46</v>
      </c>
      <c r="E77" s="53">
        <v>4</v>
      </c>
      <c r="F77" s="12"/>
      <c r="G77" s="12">
        <f t="shared" ref="G77:G84" si="12">F77*$E77</f>
        <v>0</v>
      </c>
    </row>
    <row r="78" spans="2:7" x14ac:dyDescent="0.25">
      <c r="B78" s="51" t="s">
        <v>48</v>
      </c>
      <c r="C78" s="42" t="s">
        <v>136</v>
      </c>
      <c r="D78" s="52" t="s">
        <v>46</v>
      </c>
      <c r="E78" s="53">
        <v>2</v>
      </c>
      <c r="F78" s="12"/>
      <c r="G78" s="12">
        <f t="shared" ref="G78" si="13">F78*$E78</f>
        <v>0</v>
      </c>
    </row>
    <row r="79" spans="2:7" x14ac:dyDescent="0.25">
      <c r="B79" s="51" t="s">
        <v>49</v>
      </c>
      <c r="C79" s="42" t="s">
        <v>137</v>
      </c>
      <c r="D79" s="52" t="s">
        <v>46</v>
      </c>
      <c r="E79" s="53">
        <v>2</v>
      </c>
      <c r="F79" s="12"/>
      <c r="G79" s="12">
        <f t="shared" ref="G79" si="14">F79*$E79</f>
        <v>0</v>
      </c>
    </row>
    <row r="80" spans="2:7" x14ac:dyDescent="0.25">
      <c r="B80" s="51" t="s">
        <v>50</v>
      </c>
      <c r="C80" s="42" t="s">
        <v>138</v>
      </c>
      <c r="D80" s="52" t="s">
        <v>46</v>
      </c>
      <c r="E80" s="53">
        <v>1</v>
      </c>
      <c r="F80" s="12"/>
      <c r="G80" s="12">
        <f t="shared" ref="G80" si="15">F80*$E80</f>
        <v>0</v>
      </c>
    </row>
    <row r="81" spans="2:7" x14ac:dyDescent="0.25">
      <c r="B81" s="51" t="s">
        <v>51</v>
      </c>
      <c r="C81" s="42" t="s">
        <v>108</v>
      </c>
      <c r="D81" s="52" t="s">
        <v>46</v>
      </c>
      <c r="E81" s="53">
        <v>1</v>
      </c>
      <c r="F81" s="12"/>
      <c r="G81" s="12">
        <f t="shared" si="12"/>
        <v>0</v>
      </c>
    </row>
    <row r="82" spans="2:7" x14ac:dyDescent="0.25">
      <c r="B82" s="51" t="s">
        <v>52</v>
      </c>
      <c r="C82" s="42" t="s">
        <v>109</v>
      </c>
      <c r="D82" s="52" t="s">
        <v>46</v>
      </c>
      <c r="E82" s="53">
        <v>1</v>
      </c>
      <c r="F82" s="12"/>
      <c r="G82" s="12">
        <f t="shared" si="12"/>
        <v>0</v>
      </c>
    </row>
    <row r="83" spans="2:7" x14ac:dyDescent="0.25">
      <c r="B83" s="51" t="s">
        <v>74</v>
      </c>
      <c r="C83" s="42" t="s">
        <v>110</v>
      </c>
      <c r="D83" s="52" t="s">
        <v>46</v>
      </c>
      <c r="E83" s="53">
        <v>2</v>
      </c>
      <c r="F83" s="12"/>
      <c r="G83" s="12">
        <f t="shared" si="12"/>
        <v>0</v>
      </c>
    </row>
    <row r="84" spans="2:7" x14ac:dyDescent="0.25">
      <c r="B84" s="51" t="s">
        <v>139</v>
      </c>
      <c r="C84" s="42" t="s">
        <v>111</v>
      </c>
      <c r="D84" s="52" t="s">
        <v>46</v>
      </c>
      <c r="E84" s="53">
        <v>1</v>
      </c>
      <c r="F84" s="12"/>
      <c r="G84" s="12">
        <f t="shared" si="12"/>
        <v>0</v>
      </c>
    </row>
    <row r="85" spans="2:7" x14ac:dyDescent="0.25">
      <c r="B85" s="51" t="s">
        <v>140</v>
      </c>
      <c r="C85" s="42" t="s">
        <v>141</v>
      </c>
      <c r="D85" s="52" t="s">
        <v>46</v>
      </c>
      <c r="E85" s="53">
        <v>1</v>
      </c>
      <c r="F85" s="12"/>
      <c r="G85" s="12">
        <f t="shared" ref="G85" si="16">F85*$E85</f>
        <v>0</v>
      </c>
    </row>
    <row r="86" spans="2:7" x14ac:dyDescent="0.25">
      <c r="B86" s="51" t="s">
        <v>142</v>
      </c>
      <c r="C86" s="42" t="s">
        <v>112</v>
      </c>
      <c r="D86" s="52" t="s">
        <v>46</v>
      </c>
      <c r="E86" s="53">
        <v>16</v>
      </c>
      <c r="F86" s="12"/>
      <c r="G86" s="12">
        <f t="shared" ref="G86" si="17">F86*$E86</f>
        <v>0</v>
      </c>
    </row>
    <row r="87" spans="2:7" x14ac:dyDescent="0.25">
      <c r="B87" s="65" t="s">
        <v>53</v>
      </c>
      <c r="C87" s="65"/>
      <c r="D87" s="65"/>
      <c r="E87" s="65"/>
      <c r="F87" s="33"/>
      <c r="G87" s="54">
        <f>SUM(G75:G84)</f>
        <v>0</v>
      </c>
    </row>
    <row r="88" spans="2:7" x14ac:dyDescent="0.25">
      <c r="B88" s="35"/>
      <c r="C88" s="36"/>
      <c r="D88" s="37"/>
      <c r="E88" s="37"/>
      <c r="F88" s="37"/>
      <c r="G88" s="38"/>
    </row>
    <row r="89" spans="2:7" x14ac:dyDescent="0.25">
      <c r="B89" s="4" t="s">
        <v>54</v>
      </c>
      <c r="C89" s="48"/>
      <c r="D89" s="48"/>
      <c r="E89" s="48"/>
      <c r="F89" s="48"/>
      <c r="G89" s="49"/>
    </row>
    <row r="90" spans="2:7" x14ac:dyDescent="0.25">
      <c r="B90" s="50" t="s">
        <v>1</v>
      </c>
      <c r="C90" s="50" t="s">
        <v>2</v>
      </c>
      <c r="D90" s="50" t="s">
        <v>3</v>
      </c>
      <c r="E90" s="50" t="s">
        <v>4</v>
      </c>
      <c r="F90" s="50" t="s">
        <v>5</v>
      </c>
      <c r="G90" s="50" t="s">
        <v>6</v>
      </c>
    </row>
    <row r="91" spans="2:7" x14ac:dyDescent="0.25">
      <c r="B91" s="7" t="s">
        <v>7</v>
      </c>
      <c r="C91" s="10" t="s">
        <v>81</v>
      </c>
      <c r="D91" s="11" t="s">
        <v>1</v>
      </c>
      <c r="E91" s="11">
        <v>1</v>
      </c>
      <c r="F91" s="12"/>
      <c r="G91" s="12">
        <f>F91*$E91</f>
        <v>0</v>
      </c>
    </row>
    <row r="92" spans="2:7" x14ac:dyDescent="0.25">
      <c r="B92" s="51" t="s">
        <v>55</v>
      </c>
      <c r="C92" s="42" t="s">
        <v>106</v>
      </c>
      <c r="D92" s="52" t="s">
        <v>46</v>
      </c>
      <c r="E92" s="53">
        <v>40</v>
      </c>
      <c r="F92" s="12"/>
      <c r="G92" s="12">
        <f>F92*$E92</f>
        <v>0</v>
      </c>
    </row>
    <row r="93" spans="2:7" x14ac:dyDescent="0.25">
      <c r="B93" s="51" t="s">
        <v>56</v>
      </c>
      <c r="C93" s="42" t="s">
        <v>107</v>
      </c>
      <c r="D93" s="52" t="s">
        <v>46</v>
      </c>
      <c r="E93" s="53">
        <v>4</v>
      </c>
      <c r="F93" s="12"/>
      <c r="G93" s="12">
        <f t="shared" ref="G93:G94" si="18">F93*$E93</f>
        <v>0</v>
      </c>
    </row>
    <row r="94" spans="2:7" x14ac:dyDescent="0.25">
      <c r="B94" s="51" t="s">
        <v>57</v>
      </c>
      <c r="C94" s="42" t="s">
        <v>108</v>
      </c>
      <c r="D94" s="52" t="s">
        <v>46</v>
      </c>
      <c r="E94" s="53">
        <v>1</v>
      </c>
      <c r="F94" s="12"/>
      <c r="G94" s="12">
        <f t="shared" si="18"/>
        <v>0</v>
      </c>
    </row>
    <row r="95" spans="2:7" x14ac:dyDescent="0.25">
      <c r="B95" s="51" t="s">
        <v>58</v>
      </c>
      <c r="C95" s="42" t="s">
        <v>111</v>
      </c>
      <c r="D95" s="52" t="s">
        <v>46</v>
      </c>
      <c r="E95" s="53">
        <v>1</v>
      </c>
      <c r="F95" s="12"/>
      <c r="G95" s="12">
        <f t="shared" ref="G95:G101" si="19">F95*$E95</f>
        <v>0</v>
      </c>
    </row>
    <row r="96" spans="2:7" x14ac:dyDescent="0.25">
      <c r="B96" s="51" t="s">
        <v>59</v>
      </c>
      <c r="C96" s="42" t="s">
        <v>113</v>
      </c>
      <c r="D96" s="52" t="s">
        <v>46</v>
      </c>
      <c r="E96" s="53">
        <v>6</v>
      </c>
      <c r="F96" s="12"/>
      <c r="G96" s="12">
        <f t="shared" si="19"/>
        <v>0</v>
      </c>
    </row>
    <row r="97" spans="2:7" x14ac:dyDescent="0.25">
      <c r="B97" s="51" t="s">
        <v>60</v>
      </c>
      <c r="C97" s="42" t="s">
        <v>114</v>
      </c>
      <c r="D97" s="52" t="s">
        <v>46</v>
      </c>
      <c r="E97" s="53">
        <v>1</v>
      </c>
      <c r="F97" s="12"/>
      <c r="G97" s="12">
        <f t="shared" si="19"/>
        <v>0</v>
      </c>
    </row>
    <row r="98" spans="2:7" x14ac:dyDescent="0.25">
      <c r="B98" s="51" t="s">
        <v>61</v>
      </c>
      <c r="C98" s="42" t="s">
        <v>115</v>
      </c>
      <c r="D98" s="52" t="s">
        <v>46</v>
      </c>
      <c r="E98" s="53">
        <v>2</v>
      </c>
      <c r="F98" s="12"/>
      <c r="G98" s="12">
        <f t="shared" si="19"/>
        <v>0</v>
      </c>
    </row>
    <row r="99" spans="2:7" x14ac:dyDescent="0.25">
      <c r="B99" s="51" t="s">
        <v>62</v>
      </c>
      <c r="C99" s="42" t="s">
        <v>116</v>
      </c>
      <c r="D99" s="52" t="s">
        <v>46</v>
      </c>
      <c r="E99" s="53">
        <v>1</v>
      </c>
      <c r="F99" s="12"/>
      <c r="G99" s="12">
        <f t="shared" si="19"/>
        <v>0</v>
      </c>
    </row>
    <row r="100" spans="2:7" x14ac:dyDescent="0.25">
      <c r="B100" s="51" t="s">
        <v>63</v>
      </c>
      <c r="C100" s="42" t="s">
        <v>117</v>
      </c>
      <c r="D100" s="52" t="s">
        <v>65</v>
      </c>
      <c r="E100" s="53">
        <v>500</v>
      </c>
      <c r="F100" s="12"/>
      <c r="G100" s="12">
        <f t="shared" si="19"/>
        <v>0</v>
      </c>
    </row>
    <row r="101" spans="2:7" x14ac:dyDescent="0.25">
      <c r="B101" s="51" t="s">
        <v>64</v>
      </c>
      <c r="C101" s="42" t="s">
        <v>96</v>
      </c>
      <c r="D101" s="52" t="s">
        <v>46</v>
      </c>
      <c r="E101" s="53">
        <v>10</v>
      </c>
      <c r="F101" s="12"/>
      <c r="G101" s="12">
        <f t="shared" si="19"/>
        <v>0</v>
      </c>
    </row>
    <row r="102" spans="2:7" x14ac:dyDescent="0.25">
      <c r="B102" s="65" t="s">
        <v>66</v>
      </c>
      <c r="C102" s="65"/>
      <c r="D102" s="65"/>
      <c r="E102" s="65"/>
      <c r="F102" s="33"/>
      <c r="G102" s="54">
        <f>SUM(G91:G101)</f>
        <v>0</v>
      </c>
    </row>
    <row r="103" spans="2:7" x14ac:dyDescent="0.25">
      <c r="B103" s="35"/>
      <c r="C103" s="36"/>
      <c r="D103" s="37"/>
      <c r="E103" s="37"/>
      <c r="F103" s="37"/>
      <c r="G103" s="38"/>
    </row>
    <row r="104" spans="2:7" x14ac:dyDescent="0.25">
      <c r="B104" s="4" t="s">
        <v>67</v>
      </c>
      <c r="C104" s="48"/>
      <c r="D104" s="48"/>
      <c r="E104" s="48"/>
      <c r="F104" s="48"/>
      <c r="G104" s="49"/>
    </row>
    <row r="105" spans="2:7" x14ac:dyDescent="0.25">
      <c r="B105" s="19" t="str">
        <f>B3</f>
        <v>PART A: EARTHWORKS</v>
      </c>
      <c r="C105" s="55"/>
      <c r="D105" s="56"/>
      <c r="E105" s="57"/>
      <c r="F105" s="38"/>
      <c r="G105" s="12">
        <f>G42</f>
        <v>0</v>
      </c>
    </row>
    <row r="106" spans="2:7" x14ac:dyDescent="0.25">
      <c r="B106" s="19" t="str">
        <f>B44</f>
        <v>PART B: CRICKET SQUARE CONSTRUCTION</v>
      </c>
      <c r="C106" s="55"/>
      <c r="D106" s="56"/>
      <c r="E106" s="57"/>
      <c r="F106" s="38"/>
      <c r="G106" s="12">
        <f>G66</f>
        <v>0</v>
      </c>
    </row>
    <row r="107" spans="2:7" x14ac:dyDescent="0.25">
      <c r="B107" s="13" t="str">
        <f>B68</f>
        <v>PART C: NON-TURF CRICKET PITCH</v>
      </c>
      <c r="C107" s="58"/>
      <c r="D107" s="56"/>
      <c r="E107" s="57"/>
      <c r="F107" s="38"/>
      <c r="G107" s="12">
        <f>G71</f>
        <v>0</v>
      </c>
    </row>
    <row r="108" spans="2:7" x14ac:dyDescent="0.25">
      <c r="B108" s="13" t="str">
        <f>B73</f>
        <v>PART D: AGRONOMIC MAINTENANCE TO HANDOVER [OUTFIELD]</v>
      </c>
      <c r="C108" s="58"/>
      <c r="D108" s="56"/>
      <c r="E108" s="57"/>
      <c r="F108" s="38"/>
      <c r="G108" s="12">
        <f>G87</f>
        <v>0</v>
      </c>
    </row>
    <row r="109" spans="2:7" x14ac:dyDescent="0.25">
      <c r="B109" s="13" t="str">
        <f>B89</f>
        <v>PART E: AGRONOMIC MAINTENANCE TO HANDOVER [CRICKET SQUARE]</v>
      </c>
      <c r="C109" s="58"/>
      <c r="D109" s="56"/>
      <c r="E109" s="57"/>
      <c r="F109" s="38"/>
      <c r="G109" s="12">
        <f>G102</f>
        <v>0</v>
      </c>
    </row>
    <row r="110" spans="2:7" x14ac:dyDescent="0.25">
      <c r="B110" s="19" t="s">
        <v>68</v>
      </c>
      <c r="C110" s="55"/>
      <c r="D110" s="56"/>
      <c r="E110" s="57"/>
      <c r="F110" s="38"/>
      <c r="G110" s="34">
        <f>SUM(G105:G109)</f>
        <v>0</v>
      </c>
    </row>
    <row r="111" spans="2:7" x14ac:dyDescent="0.25">
      <c r="B111" s="19" t="s">
        <v>69</v>
      </c>
      <c r="C111" s="55"/>
      <c r="D111" s="56"/>
      <c r="E111" s="57"/>
      <c r="F111" s="38"/>
      <c r="G111" s="12">
        <f>G110*0.1</f>
        <v>0</v>
      </c>
    </row>
    <row r="112" spans="2:7" x14ac:dyDescent="0.25">
      <c r="B112" s="19" t="s">
        <v>70</v>
      </c>
      <c r="C112" s="59"/>
      <c r="D112" s="60"/>
      <c r="E112" s="60"/>
      <c r="F112" s="61"/>
      <c r="G112" s="54">
        <f>SUM(G110:G111)</f>
        <v>0</v>
      </c>
    </row>
    <row r="116" spans="3:7" x14ac:dyDescent="0.25">
      <c r="C116" s="62"/>
      <c r="E116" s="63"/>
      <c r="F116" s="63"/>
      <c r="G116" s="64"/>
    </row>
  </sheetData>
  <mergeCells count="6">
    <mergeCell ref="B102:E102"/>
    <mergeCell ref="F2:G2"/>
    <mergeCell ref="B42:E42"/>
    <mergeCell ref="B66:E66"/>
    <mergeCell ref="B71:E71"/>
    <mergeCell ref="B87:E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2022-07-15T09:08:04Z</dcterms:created>
  <dcterms:modified xsi:type="dcterms:W3CDTF">2024-06-04T10:32:30Z</dcterms:modified>
</cp:coreProperties>
</file>