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75" windowWidth="9435" windowHeight="5010" tabRatio="804" firstSheet="8" activeTab="21"/>
  </bookViews>
  <sheets>
    <sheet name="Preliminaries" sheetId="39" r:id="rId1"/>
    <sheet name="Pricing Notes" sheetId="40" r:id="rId2"/>
    <sheet name="Prov Sums" sheetId="8" r:id="rId3"/>
    <sheet name="Facilitating" sheetId="26" r:id="rId4"/>
    <sheet name="Substructure" sheetId="31" r:id="rId5"/>
    <sheet name="Upper floors" sheetId="46" r:id="rId6"/>
    <sheet name="Roof" sheetId="23" r:id="rId7"/>
    <sheet name="External Walls" sheetId="21" r:id="rId8"/>
    <sheet name="Windows &amp; Ext Doors" sheetId="20" r:id="rId9"/>
    <sheet name="Internal Walls" sheetId="19" r:id="rId10"/>
    <sheet name="Internal Doors" sheetId="18" r:id="rId11"/>
    <sheet name="Wall Finishes" sheetId="17" r:id="rId12"/>
    <sheet name="Floor Finishes" sheetId="16" r:id="rId13"/>
    <sheet name="Ceiling Finishes" sheetId="15" r:id="rId14"/>
    <sheet name="Fittings" sheetId="14" r:id="rId15"/>
    <sheet name="Sanitary" sheetId="47" r:id="rId16"/>
    <sheet name="Mechanical" sheetId="13" r:id="rId17"/>
    <sheet name="Electrical" sheetId="30" r:id="rId18"/>
    <sheet name="BWIC" sheetId="10" r:id="rId19"/>
    <sheet name="Site Work" sheetId="9" r:id="rId20"/>
    <sheet name="Drainage" sheetId="12" r:id="rId21"/>
    <sheet name="Summary" sheetId="28" r:id="rId22"/>
    <sheet name="General Summary" sheetId="27" r:id="rId23"/>
    <sheet name="Sheet2" sheetId="51" r:id="rId24"/>
  </sheets>
  <definedNames>
    <definedName name="_xlnm.Print_Area" localSheetId="18">BWIC!$A$1:$F$39</definedName>
    <definedName name="_xlnm.Print_Area" localSheetId="13">'Ceiling Finishes'!$A$1:$F$86</definedName>
    <definedName name="_xlnm.Print_Area" localSheetId="20">Drainage!$A$1:$F$93</definedName>
    <definedName name="_xlnm.Print_Area" localSheetId="17">Electrical!$A$1:$F$237</definedName>
    <definedName name="_xlnm.Print_Area" localSheetId="7">'External Walls'!$A$1:$F$34</definedName>
    <definedName name="_xlnm.Print_Area" localSheetId="3">Facilitating!$A$1:$F$136</definedName>
    <definedName name="_xlnm.Print_Area" localSheetId="14">Fittings!$A$1:$F$178</definedName>
    <definedName name="_xlnm.Print_Area" localSheetId="12">'Floor Finishes'!$A$1:$F$162</definedName>
    <definedName name="_xlnm.Print_Area" localSheetId="22">'General Summary'!$A$1:$F$40</definedName>
    <definedName name="_xlnm.Print_Area" localSheetId="10">'Internal Doors'!$A$1:$F$369</definedName>
    <definedName name="_xlnm.Print_Area" localSheetId="9">'Internal Walls'!$A$1:$F$50</definedName>
    <definedName name="_xlnm.Print_Area" localSheetId="16">Mechanical!$A$1:$F$323</definedName>
    <definedName name="_xlnm.Print_Area" localSheetId="0">Preliminaries!$A$1:$F$342</definedName>
    <definedName name="_xlnm.Print_Area" localSheetId="1">'Pricing Notes'!$A$1:$F$54</definedName>
    <definedName name="_xlnm.Print_Area" localSheetId="2">'Prov Sums'!$A$1:$F$132</definedName>
    <definedName name="_xlnm.Print_Area" localSheetId="6">Roof!$A$1:$F$44</definedName>
    <definedName name="_xlnm.Print_Area" localSheetId="15">Sanitary!$A$1:$F$72</definedName>
    <definedName name="_xlnm.Print_Area" localSheetId="19">'Site Work'!$A$1:$F$27</definedName>
    <definedName name="_xlnm.Print_Area" localSheetId="4">Substructure!$A$1:$F$34</definedName>
    <definedName name="_xlnm.Print_Area" localSheetId="21">Summary!$A$1:$F$42</definedName>
    <definedName name="_xlnm.Print_Area" localSheetId="5">'Upper floors'!$A$1:$F$36</definedName>
    <definedName name="_xlnm.Print_Area" localSheetId="11">'Wall Finishes'!$A$1:$F$128</definedName>
    <definedName name="_xlnm.Print_Area" localSheetId="8">'Windows &amp; Ext Doors'!$A$1:$F$515</definedName>
    <definedName name="_xlnm.Print_Titles" localSheetId="18">BWIC!$1:$2</definedName>
    <definedName name="_xlnm.Print_Titles" localSheetId="13">'Ceiling Finishes'!$1:$1</definedName>
    <definedName name="_xlnm.Print_Titles" localSheetId="20">Drainage!$1:$2</definedName>
    <definedName name="_xlnm.Print_Titles" localSheetId="7">'External Walls'!$1:$2</definedName>
    <definedName name="_xlnm.Print_Titles" localSheetId="3">Facilitating!$1:$2</definedName>
    <definedName name="_xlnm.Print_Titles" localSheetId="14">Fittings!$1:$2</definedName>
    <definedName name="_xlnm.Print_Titles" localSheetId="12">'Floor Finishes'!$1:$2</definedName>
    <definedName name="_xlnm.Print_Titles" localSheetId="10">'Internal Doors'!$1:$2</definedName>
    <definedName name="_xlnm.Print_Titles" localSheetId="9">'Internal Walls'!$1:$2</definedName>
    <definedName name="_xlnm.Print_Titles" localSheetId="16">Mechanical!$1:$2</definedName>
    <definedName name="_xlnm.Print_Titles" localSheetId="0">Preliminaries!$1:$2</definedName>
    <definedName name="_xlnm.Print_Titles" localSheetId="1">'Pricing Notes'!$1:$2</definedName>
    <definedName name="_xlnm.Print_Titles" localSheetId="2">'Prov Sums'!$1:$2</definedName>
    <definedName name="_xlnm.Print_Titles" localSheetId="6">Roof!$1:$2</definedName>
    <definedName name="_xlnm.Print_Titles" localSheetId="15">Sanitary!$1:$2</definedName>
    <definedName name="_xlnm.Print_Titles" localSheetId="19">'Site Work'!$1:$2</definedName>
    <definedName name="_xlnm.Print_Titles" localSheetId="5">'Upper floors'!$1:$2</definedName>
    <definedName name="_xlnm.Print_Titles" localSheetId="11">'Wall Finishes'!$1:$2</definedName>
    <definedName name="_xlnm.Print_Titles" localSheetId="8">'Windows &amp; Ext Doors'!$1:$2</definedName>
  </definedNames>
  <calcPr calcId="125725"/>
  <customWorkbookViews>
    <customWorkbookView name="Pamela Kitt - Personal View" guid="{F10CD6A0-5904-11D6-9EE8-0000B4C305FE}" mergeInterval="0" personalView="1" maximized="1" windowWidth="796" windowHeight="466" tabRatio="804" activeSheetId="2" showComments="commIndAndComment"/>
  </customWorkbookViews>
</workbook>
</file>

<file path=xl/calcChain.xml><?xml version="1.0" encoding="utf-8"?>
<calcChain xmlns="http://schemas.openxmlformats.org/spreadsheetml/2006/main">
  <c r="A18" i="9"/>
  <c r="A20"/>
  <c r="A22"/>
  <c r="A78" i="15"/>
  <c r="A80"/>
  <c r="F79"/>
  <c r="F80"/>
  <c r="A10"/>
  <c r="A12"/>
  <c r="A14"/>
  <c r="A16"/>
  <c r="F12"/>
  <c r="F11"/>
  <c r="A10" i="9"/>
  <c r="A12"/>
  <c r="A13"/>
  <c r="A14"/>
  <c r="A15"/>
  <c r="A16"/>
  <c r="A23"/>
  <c r="A24"/>
  <c r="F4"/>
  <c r="F5"/>
  <c r="F6"/>
  <c r="F7"/>
  <c r="F8"/>
  <c r="F9"/>
  <c r="F10"/>
  <c r="F11"/>
  <c r="F12"/>
  <c r="F13"/>
  <c r="F14"/>
  <c r="F15"/>
  <c r="F16"/>
  <c r="F17"/>
  <c r="F18"/>
  <c r="F21"/>
  <c r="F22"/>
  <c r="F19"/>
  <c r="F20"/>
  <c r="F23"/>
  <c r="F24"/>
  <c r="A6" i="10"/>
  <c r="A7"/>
  <c r="A8"/>
  <c r="A9"/>
  <c r="A11"/>
  <c r="A13"/>
  <c r="A15"/>
  <c r="A17"/>
  <c r="A19"/>
  <c r="A20"/>
  <c r="A21"/>
  <c r="A23"/>
  <c r="A25"/>
  <c r="A27"/>
  <c r="A29"/>
  <c r="A30"/>
  <c r="A31"/>
  <c r="A33"/>
  <c r="A35"/>
  <c r="A37"/>
  <c r="A6" i="30"/>
  <c r="A7"/>
  <c r="A8"/>
  <c r="A9"/>
  <c r="A10"/>
  <c r="A11"/>
  <c r="A12"/>
  <c r="A13"/>
  <c r="A14"/>
  <c r="A15"/>
  <c r="A16"/>
  <c r="A17"/>
  <c r="A18"/>
  <c r="A19"/>
  <c r="A21" s="1"/>
  <c r="A20"/>
  <c r="A22"/>
  <c r="A23"/>
  <c r="A24"/>
  <c r="A25"/>
  <c r="A26"/>
  <c r="A27"/>
  <c r="A28"/>
  <c r="A30"/>
  <c r="A32"/>
  <c r="A34"/>
  <c r="A36"/>
  <c r="A38"/>
  <c r="A40"/>
  <c r="A42"/>
  <c r="A43"/>
  <c r="A44"/>
  <c r="A45"/>
  <c r="A46"/>
  <c r="A49"/>
  <c r="A51"/>
  <c r="A53"/>
  <c r="A55"/>
  <c r="A57"/>
  <c r="A59"/>
  <c r="A61"/>
  <c r="A63"/>
  <c r="A65"/>
  <c r="A67"/>
  <c r="A70"/>
  <c r="A72"/>
  <c r="A73"/>
  <c r="A74"/>
  <c r="A76"/>
  <c r="A78"/>
  <c r="A80"/>
  <c r="A82"/>
  <c r="A84"/>
  <c r="A86"/>
  <c r="A88"/>
  <c r="A90"/>
  <c r="A92"/>
  <c r="A94"/>
  <c r="A96"/>
  <c r="A97"/>
  <c r="A98"/>
  <c r="A100"/>
  <c r="A102"/>
  <c r="A103"/>
  <c r="A104"/>
  <c r="A105"/>
  <c r="A106"/>
  <c r="A107"/>
  <c r="A109"/>
  <c r="A111"/>
  <c r="A113"/>
  <c r="A115"/>
  <c r="A117"/>
  <c r="A119"/>
  <c r="A121"/>
  <c r="A123"/>
  <c r="A125"/>
  <c r="A127"/>
  <c r="A129"/>
  <c r="A131"/>
  <c r="A132"/>
  <c r="A133"/>
  <c r="A135"/>
  <c r="A137"/>
  <c r="A139"/>
  <c r="A141"/>
  <c r="A143"/>
  <c r="A145"/>
  <c r="A147"/>
  <c r="A149"/>
  <c r="A151"/>
  <c r="A153"/>
  <c r="A155"/>
  <c r="A157"/>
  <c r="A159"/>
  <c r="A161"/>
  <c r="A163"/>
  <c r="A164"/>
  <c r="A165"/>
  <c r="A167"/>
  <c r="A169"/>
  <c r="A171"/>
  <c r="A173"/>
  <c r="A174"/>
  <c r="A175"/>
  <c r="A177"/>
  <c r="A179"/>
  <c r="A181"/>
  <c r="A182"/>
  <c r="A183"/>
  <c r="A185"/>
  <c r="A187"/>
  <c r="A189"/>
  <c r="A191"/>
  <c r="A193"/>
  <c r="A195"/>
  <c r="A197"/>
  <c r="A199"/>
  <c r="A201"/>
  <c r="A203"/>
  <c r="A205"/>
  <c r="A207"/>
  <c r="A209"/>
  <c r="A211"/>
  <c r="A213"/>
  <c r="A215"/>
  <c r="A217"/>
  <c r="A219"/>
  <c r="A221"/>
  <c r="A223"/>
  <c r="A225"/>
  <c r="A226"/>
  <c r="A227"/>
  <c r="A229"/>
  <c r="A230"/>
  <c r="A231"/>
  <c r="A233"/>
  <c r="A234"/>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A235"/>
  <c r="F235"/>
  <c r="F104" i="18"/>
  <c r="A104"/>
  <c r="F103"/>
  <c r="A72"/>
  <c r="A74"/>
  <c r="A76"/>
  <c r="A77"/>
  <c r="F74"/>
  <c r="F73"/>
  <c r="A363"/>
  <c r="F362"/>
  <c r="A341"/>
  <c r="F340"/>
  <c r="A318"/>
  <c r="F317"/>
  <c r="A245"/>
  <c r="F244"/>
  <c r="A220"/>
  <c r="F219"/>
  <c r="A200"/>
  <c r="F199"/>
  <c r="A180"/>
  <c r="F179"/>
  <c r="A160"/>
  <c r="F159"/>
  <c r="F125"/>
  <c r="A124"/>
  <c r="A126"/>
  <c r="A127"/>
  <c r="A7" i="13"/>
  <c r="A8"/>
  <c r="A9"/>
  <c r="A10"/>
  <c r="A11"/>
  <c r="A12"/>
  <c r="A13"/>
  <c r="A14"/>
  <c r="A16"/>
  <c r="A17"/>
  <c r="A19"/>
  <c r="A20"/>
  <c r="A21"/>
  <c r="A22"/>
  <c r="A23"/>
  <c r="A24"/>
  <c r="A25"/>
  <c r="A26"/>
  <c r="A27"/>
  <c r="A28"/>
  <c r="A29"/>
  <c r="A30"/>
  <c r="A31"/>
  <c r="A33"/>
  <c r="A35"/>
  <c r="A37"/>
  <c r="A39"/>
  <c r="A41"/>
  <c r="A43"/>
  <c r="A45"/>
  <c r="A46"/>
  <c r="A47"/>
  <c r="A49"/>
  <c r="A51"/>
  <c r="A53"/>
  <c r="A54"/>
  <c r="A55"/>
  <c r="A57"/>
  <c r="A59"/>
  <c r="A61"/>
  <c r="A62"/>
  <c r="A63"/>
  <c r="A65"/>
  <c r="A67"/>
  <c r="A69"/>
  <c r="A71"/>
  <c r="A72"/>
  <c r="A73"/>
  <c r="A74"/>
  <c r="A75"/>
  <c r="A77"/>
  <c r="A79"/>
  <c r="A80"/>
  <c r="A81"/>
  <c r="A83"/>
  <c r="A85"/>
  <c r="A87"/>
  <c r="A88"/>
  <c r="A89"/>
  <c r="A91"/>
  <c r="A93"/>
  <c r="A95"/>
  <c r="A96"/>
  <c r="A97"/>
  <c r="A99"/>
  <c r="A101"/>
  <c r="A102"/>
  <c r="A103"/>
  <c r="A104"/>
  <c r="A105"/>
  <c r="A107"/>
  <c r="A109"/>
  <c r="A111"/>
  <c r="A113"/>
  <c r="A115"/>
  <c r="A116"/>
  <c r="A117"/>
  <c r="A119"/>
  <c r="A120"/>
  <c r="A122"/>
  <c r="A124"/>
  <c r="A126"/>
  <c r="A127"/>
  <c r="A128"/>
  <c r="A130"/>
  <c r="A132"/>
  <c r="A134"/>
  <c r="A135"/>
  <c r="A136"/>
  <c r="A138"/>
  <c r="A140"/>
  <c r="A142"/>
  <c r="A143"/>
  <c r="A144"/>
  <c r="A146"/>
  <c r="A148"/>
  <c r="A149"/>
  <c r="A150"/>
  <c r="A151"/>
  <c r="A152"/>
  <c r="A154"/>
  <c r="A156"/>
  <c r="A157"/>
  <c r="A158"/>
  <c r="A160"/>
  <c r="A162"/>
  <c r="A163"/>
  <c r="A164"/>
  <c r="A166"/>
  <c r="A167"/>
  <c r="A168"/>
  <c r="A170"/>
  <c r="A171"/>
  <c r="A172"/>
  <c r="A174"/>
  <c r="A176"/>
  <c r="A178"/>
  <c r="A180"/>
  <c r="A182"/>
  <c r="A183"/>
  <c r="A184"/>
  <c r="A186"/>
  <c r="A188"/>
  <c r="A190"/>
  <c r="A192"/>
  <c r="A194"/>
  <c r="A196"/>
  <c r="A197"/>
  <c r="A198"/>
  <c r="A200"/>
  <c r="A202"/>
  <c r="A204"/>
  <c r="A206"/>
  <c r="A208"/>
  <c r="A210"/>
  <c r="A212"/>
  <c r="A214"/>
  <c r="A216"/>
  <c r="A217"/>
  <c r="A218"/>
  <c r="A220"/>
  <c r="A222"/>
  <c r="A224"/>
  <c r="A226"/>
  <c r="A228"/>
  <c r="A230"/>
  <c r="A232"/>
  <c r="A234"/>
  <c r="A236"/>
  <c r="A237"/>
  <c r="A238"/>
  <c r="A240"/>
  <c r="A242"/>
  <c r="A244"/>
  <c r="A246"/>
  <c r="A248"/>
  <c r="A250"/>
  <c r="A252"/>
  <c r="A254"/>
  <c r="A255"/>
  <c r="A256"/>
  <c r="A258"/>
  <c r="A260"/>
  <c r="A261"/>
  <c r="A262"/>
  <c r="A263"/>
  <c r="A264"/>
  <c r="A266"/>
  <c r="A268"/>
  <c r="A269"/>
  <c r="A270"/>
  <c r="A272"/>
  <c r="A274"/>
  <c r="A276"/>
  <c r="A278"/>
  <c r="A279"/>
  <c r="A280"/>
  <c r="A282"/>
  <c r="A284"/>
  <c r="A286"/>
  <c r="A288"/>
  <c r="A289"/>
  <c r="A290"/>
  <c r="A292"/>
  <c r="A293"/>
  <c r="A294"/>
  <c r="A295"/>
  <c r="A296"/>
  <c r="A298"/>
  <c r="A299"/>
  <c r="A300"/>
  <c r="A301"/>
  <c r="A302"/>
  <c r="A304"/>
  <c r="A305"/>
  <c r="A306"/>
  <c r="A308"/>
  <c r="A310"/>
  <c r="A312"/>
  <c r="A314"/>
  <c r="A316"/>
  <c r="A318"/>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A8" i="47"/>
  <c r="A10"/>
  <c r="A11"/>
  <c r="A12"/>
  <c r="A13"/>
  <c r="A14"/>
  <c r="A16"/>
  <c r="A17"/>
  <c r="A18"/>
  <c r="A19"/>
  <c r="A20"/>
  <c r="A21"/>
  <c r="A22"/>
  <c r="A24"/>
  <c r="A26"/>
  <c r="A27"/>
  <c r="A28"/>
  <c r="A30"/>
  <c r="A32"/>
  <c r="A34"/>
  <c r="A36"/>
  <c r="A38"/>
  <c r="A42"/>
  <c r="A44"/>
  <c r="A46"/>
  <c r="A48"/>
  <c r="A49"/>
  <c r="A50"/>
  <c r="A52"/>
  <c r="A54"/>
  <c r="A56"/>
  <c r="A58"/>
  <c r="A60"/>
  <c r="A61"/>
  <c r="A62"/>
  <c r="A63"/>
  <c r="A65"/>
  <c r="A66"/>
  <c r="A67"/>
  <c r="F4"/>
  <c r="F5"/>
  <c r="F6"/>
  <c r="F7"/>
  <c r="F8"/>
  <c r="F9"/>
  <c r="F10"/>
  <c r="F11"/>
  <c r="F12"/>
  <c r="F13"/>
  <c r="F14"/>
  <c r="F15"/>
  <c r="F16"/>
  <c r="F17"/>
  <c r="F18"/>
  <c r="F19"/>
  <c r="F20"/>
  <c r="F21"/>
  <c r="F22"/>
  <c r="F23"/>
  <c r="F24"/>
  <c r="F25"/>
  <c r="F26"/>
  <c r="F27"/>
  <c r="F28"/>
  <c r="F29"/>
  <c r="F30"/>
  <c r="F31"/>
  <c r="F32"/>
  <c r="F33"/>
  <c r="F34"/>
  <c r="F35"/>
  <c r="F36"/>
  <c r="F37"/>
  <c r="F38"/>
  <c r="F39"/>
  <c r="F41"/>
  <c r="F42"/>
  <c r="F43"/>
  <c r="F44"/>
  <c r="F45"/>
  <c r="F46"/>
  <c r="F47"/>
  <c r="F48"/>
  <c r="F49"/>
  <c r="F50"/>
  <c r="F51"/>
  <c r="F52"/>
  <c r="F53"/>
  <c r="F54"/>
  <c r="F55"/>
  <c r="F56"/>
  <c r="F57"/>
  <c r="F58"/>
  <c r="F59"/>
  <c r="F60"/>
  <c r="F61"/>
  <c r="F62"/>
  <c r="F63"/>
  <c r="F64"/>
  <c r="F65"/>
  <c r="F66"/>
  <c r="F67"/>
  <c r="F68"/>
  <c r="A6" i="14"/>
  <c r="A7"/>
  <c r="A8"/>
  <c r="A9"/>
  <c r="A10"/>
  <c r="A11"/>
  <c r="A12"/>
  <c r="A13"/>
  <c r="A14"/>
  <c r="A15"/>
  <c r="A16"/>
  <c r="A18"/>
  <c r="A19"/>
  <c r="A21"/>
  <c r="A22"/>
  <c r="A23"/>
  <c r="A24"/>
  <c r="A25"/>
  <c r="A26"/>
  <c r="A27"/>
  <c r="A28"/>
  <c r="A29"/>
  <c r="A30"/>
  <c r="A32"/>
  <c r="A34"/>
  <c r="A36"/>
  <c r="A38"/>
  <c r="A40"/>
  <c r="A41"/>
  <c r="A42"/>
  <c r="A44"/>
  <c r="A45"/>
  <c r="A46"/>
  <c r="A47"/>
  <c r="A48"/>
  <c r="A50"/>
  <c r="A51"/>
  <c r="A52"/>
  <c r="A54"/>
  <c r="A55"/>
  <c r="A56"/>
  <c r="A58"/>
  <c r="A60"/>
  <c r="A62"/>
  <c r="A63"/>
  <c r="A64"/>
  <c r="A66"/>
  <c r="A67"/>
  <c r="A68"/>
  <c r="A70"/>
  <c r="A72"/>
  <c r="A74"/>
  <c r="A76"/>
  <c r="A78"/>
  <c r="A80"/>
  <c r="A82"/>
  <c r="A84"/>
  <c r="A86"/>
  <c r="A88"/>
  <c r="A90"/>
  <c r="A92"/>
  <c r="A94"/>
  <c r="A96"/>
  <c r="A98"/>
  <c r="A100"/>
  <c r="A102"/>
  <c r="A103"/>
  <c r="A104"/>
  <c r="A105"/>
  <c r="A107"/>
  <c r="A109"/>
  <c r="A111"/>
  <c r="A113"/>
  <c r="A115"/>
  <c r="A117"/>
  <c r="A118"/>
  <c r="A120"/>
  <c r="A121"/>
  <c r="A122"/>
  <c r="A124"/>
  <c r="A125"/>
  <c r="A126"/>
  <c r="A127"/>
  <c r="A128"/>
  <c r="A129"/>
  <c r="A131"/>
  <c r="A133"/>
  <c r="A135"/>
  <c r="A137"/>
  <c r="A139"/>
  <c r="A141"/>
  <c r="A143"/>
  <c r="A145"/>
  <c r="A147"/>
  <c r="A149"/>
  <c r="A151"/>
  <c r="A153"/>
  <c r="A155"/>
  <c r="A157"/>
  <c r="A159"/>
  <c r="A161"/>
  <c r="A163"/>
  <c r="A165"/>
  <c r="A167"/>
  <c r="A169"/>
  <c r="A171"/>
  <c r="A173"/>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6"/>
  <c r="A6" i="15"/>
  <c r="A8"/>
  <c r="A18"/>
  <c r="A20"/>
  <c r="A21"/>
  <c r="A22"/>
  <c r="A23"/>
  <c r="A24"/>
  <c r="A26"/>
  <c r="A28"/>
  <c r="A30"/>
  <c r="A32"/>
  <c r="A33"/>
  <c r="A34"/>
  <c r="A35"/>
  <c r="A36"/>
  <c r="A38"/>
  <c r="A40"/>
  <c r="A42"/>
  <c r="A44"/>
  <c r="A45"/>
  <c r="A46"/>
  <c r="A48"/>
  <c r="A50"/>
  <c r="A52"/>
  <c r="A54"/>
  <c r="A56"/>
  <c r="A58"/>
  <c r="A59"/>
  <c r="A60"/>
  <c r="A62"/>
  <c r="A64"/>
  <c r="A66"/>
  <c r="A68"/>
  <c r="A70"/>
  <c r="A71"/>
  <c r="A72"/>
  <c r="A74"/>
  <c r="A75"/>
  <c r="A76"/>
  <c r="A82"/>
  <c r="A84"/>
  <c r="F4"/>
  <c r="F5"/>
  <c r="F6"/>
  <c r="F7"/>
  <c r="F8"/>
  <c r="F9"/>
  <c r="F10"/>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81"/>
  <c r="F82"/>
  <c r="F83"/>
  <c r="A10" i="16"/>
  <c r="A11"/>
  <c r="A12"/>
  <c r="A13"/>
  <c r="A14"/>
  <c r="A16"/>
  <c r="A17"/>
  <c r="A18"/>
  <c r="A19"/>
  <c r="A20"/>
  <c r="A22"/>
  <c r="A24"/>
  <c r="A25"/>
  <c r="A26"/>
  <c r="A28"/>
  <c r="A29"/>
  <c r="A30"/>
  <c r="A32"/>
  <c r="A34"/>
  <c r="A36"/>
  <c r="A38"/>
  <c r="A40"/>
  <c r="A42"/>
  <c r="A44"/>
  <c r="A46"/>
  <c r="A48"/>
  <c r="A49"/>
  <c r="A50"/>
  <c r="A52"/>
  <c r="A54"/>
  <c r="A56"/>
  <c r="A58"/>
  <c r="A60"/>
  <c r="A62"/>
  <c r="A64"/>
  <c r="A66"/>
  <c r="A68"/>
  <c r="A69"/>
  <c r="A70"/>
  <c r="A72"/>
  <c r="A74"/>
  <c r="A76"/>
  <c r="A78"/>
  <c r="A80"/>
  <c r="A82"/>
  <c r="A84"/>
  <c r="A86"/>
  <c r="A88"/>
  <c r="A90"/>
  <c r="A92"/>
  <c r="A94"/>
  <c r="A95"/>
  <c r="A96"/>
  <c r="A98"/>
  <c r="A99"/>
  <c r="A100"/>
  <c r="A101"/>
  <c r="A102"/>
  <c r="A104"/>
  <c r="A106"/>
  <c r="A108"/>
  <c r="A110"/>
  <c r="A112"/>
  <c r="A113"/>
  <c r="A116"/>
  <c r="A118"/>
  <c r="A120"/>
  <c r="A122"/>
  <c r="A124"/>
  <c r="A126"/>
  <c r="A128"/>
  <c r="A129"/>
  <c r="A130"/>
  <c r="A131"/>
  <c r="A132"/>
  <c r="A133"/>
  <c r="A135"/>
  <c r="A137"/>
  <c r="A138"/>
  <c r="A139"/>
  <c r="A141"/>
  <c r="A142"/>
  <c r="A143"/>
  <c r="A144"/>
  <c r="A146"/>
  <c r="A147"/>
  <c r="A148"/>
  <c r="A149"/>
  <c r="A150"/>
  <c r="A151"/>
  <c r="A152"/>
  <c r="A154"/>
  <c r="A156"/>
  <c r="A157"/>
  <c r="A158"/>
  <c r="A7"/>
  <c r="A8"/>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3" i="17"/>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A5"/>
  <c r="A6"/>
  <c r="A7" s="1"/>
  <c r="A8"/>
  <c r="A10"/>
  <c r="A12"/>
  <c r="A14"/>
  <c r="A16"/>
  <c r="A17"/>
  <c r="A18"/>
  <c r="A20"/>
  <c r="A22"/>
  <c r="A24"/>
  <c r="A26"/>
  <c r="A27"/>
  <c r="A28"/>
  <c r="A30"/>
  <c r="A32"/>
  <c r="A34"/>
  <c r="A35"/>
  <c r="A36"/>
  <c r="A38"/>
  <c r="A40"/>
  <c r="A42"/>
  <c r="A43"/>
  <c r="A44"/>
  <c r="A45"/>
  <c r="A46"/>
  <c r="A47"/>
  <c r="A49"/>
  <c r="A50"/>
  <c r="A51"/>
  <c r="A52"/>
  <c r="A53"/>
  <c r="A54"/>
  <c r="A55"/>
  <c r="A56"/>
  <c r="A58"/>
  <c r="A59"/>
  <c r="A60"/>
  <c r="A61"/>
  <c r="A62"/>
  <c r="A63"/>
  <c r="A64"/>
  <c r="A65"/>
  <c r="A67"/>
  <c r="A69"/>
  <c r="A71"/>
  <c r="A73"/>
  <c r="A75"/>
  <c r="A77"/>
  <c r="A79"/>
  <c r="A81"/>
  <c r="A83"/>
  <c r="A85"/>
  <c r="A86"/>
  <c r="A87"/>
  <c r="A89"/>
  <c r="A90"/>
  <c r="A91"/>
  <c r="A93"/>
  <c r="A95"/>
  <c r="A97"/>
  <c r="A98"/>
  <c r="A99"/>
  <c r="A101"/>
  <c r="A103"/>
  <c r="A105"/>
  <c r="A107"/>
  <c r="A109"/>
  <c r="A111"/>
  <c r="A112"/>
  <c r="A113"/>
  <c r="A115"/>
  <c r="A117"/>
  <c r="A119"/>
  <c r="A121"/>
  <c r="A123"/>
  <c r="A5" i="18"/>
  <c r="A6"/>
  <c r="A7"/>
  <c r="A8"/>
  <c r="A9"/>
  <c r="A10"/>
  <c r="A11"/>
  <c r="A13"/>
  <c r="A15"/>
  <c r="A17"/>
  <c r="A19"/>
  <c r="A21"/>
  <c r="A22"/>
  <c r="A24"/>
  <c r="A26"/>
  <c r="A28"/>
  <c r="A30"/>
  <c r="A32"/>
  <c r="A34"/>
  <c r="A36"/>
  <c r="A38"/>
  <c r="A39"/>
  <c r="A40"/>
  <c r="A42"/>
  <c r="A44"/>
  <c r="A46"/>
  <c r="A49"/>
  <c r="A50"/>
  <c r="A52"/>
  <c r="A54"/>
  <c r="A56"/>
  <c r="A58"/>
  <c r="A60"/>
  <c r="A62"/>
  <c r="A64"/>
  <c r="A65"/>
  <c r="A66"/>
  <c r="A68"/>
  <c r="A70"/>
  <c r="A78"/>
  <c r="A80"/>
  <c r="A82"/>
  <c r="A84"/>
  <c r="A86"/>
  <c r="A88"/>
  <c r="A90"/>
  <c r="A92"/>
  <c r="A94"/>
  <c r="A95"/>
  <c r="A96"/>
  <c r="A98"/>
  <c r="A100"/>
  <c r="A102"/>
  <c r="A106"/>
  <c r="A108"/>
  <c r="A109"/>
  <c r="A110"/>
  <c r="A112"/>
  <c r="A114"/>
  <c r="A116"/>
  <c r="A118"/>
  <c r="A120"/>
  <c r="A122"/>
  <c r="A128"/>
  <c r="A130"/>
  <c r="A132"/>
  <c r="A134"/>
  <c r="A136"/>
  <c r="A138"/>
  <c r="A139"/>
  <c r="A140"/>
  <c r="A142"/>
  <c r="A144"/>
  <c r="A146"/>
  <c r="A148"/>
  <c r="A150"/>
  <c r="A152"/>
  <c r="A154"/>
  <c r="A156"/>
  <c r="A158"/>
  <c r="A162"/>
  <c r="A164"/>
  <c r="A165"/>
  <c r="A166"/>
  <c r="A168"/>
  <c r="A170"/>
  <c r="A172"/>
  <c r="A174"/>
  <c r="A176"/>
  <c r="A178"/>
  <c r="A182"/>
  <c r="A184"/>
  <c r="A185"/>
  <c r="A186"/>
  <c r="A188"/>
  <c r="A190"/>
  <c r="A192"/>
  <c r="A194"/>
  <c r="A196"/>
  <c r="A198"/>
  <c r="A202"/>
  <c r="A204"/>
  <c r="A205"/>
  <c r="A206"/>
  <c r="A208"/>
  <c r="A210"/>
  <c r="A212"/>
  <c r="A214"/>
  <c r="A216"/>
  <c r="A218"/>
  <c r="A222"/>
  <c r="A223"/>
  <c r="A225"/>
  <c r="A227"/>
  <c r="A229"/>
  <c r="A230"/>
  <c r="A231"/>
  <c r="A233"/>
  <c r="A235"/>
  <c r="A237"/>
  <c r="A239"/>
  <c r="A241"/>
  <c r="A243"/>
  <c r="A246"/>
  <c r="A247"/>
  <c r="A249"/>
  <c r="A251"/>
  <c r="A253"/>
  <c r="A255"/>
  <c r="A256"/>
  <c r="A257"/>
  <c r="A259"/>
  <c r="A261"/>
  <c r="A263"/>
  <c r="A265"/>
  <c r="A267"/>
  <c r="A269"/>
  <c r="A270"/>
  <c r="A271"/>
  <c r="A272"/>
  <c r="A274"/>
  <c r="A276"/>
  <c r="A278"/>
  <c r="A280"/>
  <c r="A281"/>
  <c r="A282"/>
  <c r="A284"/>
  <c r="A286"/>
  <c r="A288"/>
  <c r="A290"/>
  <c r="A292"/>
  <c r="A294"/>
  <c r="A295"/>
  <c r="A296"/>
  <c r="A298"/>
  <c r="A300"/>
  <c r="A301"/>
  <c r="A302"/>
  <c r="A304"/>
  <c r="A306"/>
  <c r="A308"/>
  <c r="A310"/>
  <c r="A312"/>
  <c r="A314"/>
  <c r="A316"/>
  <c r="A319"/>
  <c r="A321"/>
  <c r="A323"/>
  <c r="A324"/>
  <c r="A325"/>
  <c r="A327"/>
  <c r="A329"/>
  <c r="A331"/>
  <c r="A333"/>
  <c r="A335"/>
  <c r="A337"/>
  <c r="A339"/>
  <c r="A343"/>
  <c r="A345"/>
  <c r="A346"/>
  <c r="A347"/>
  <c r="A349"/>
  <c r="A351"/>
  <c r="A353"/>
  <c r="A355"/>
  <c r="A357"/>
  <c r="A359"/>
  <c r="A361"/>
  <c r="A364"/>
  <c r="A365"/>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9"/>
  <c r="F50"/>
  <c r="F51"/>
  <c r="F52"/>
  <c r="F53"/>
  <c r="F54"/>
  <c r="F55"/>
  <c r="F56"/>
  <c r="F57"/>
  <c r="F58"/>
  <c r="F59"/>
  <c r="F60"/>
  <c r="F61"/>
  <c r="F62"/>
  <c r="F63"/>
  <c r="F64"/>
  <c r="F65"/>
  <c r="F66"/>
  <c r="F67"/>
  <c r="F68"/>
  <c r="F69"/>
  <c r="F70"/>
  <c r="F71"/>
  <c r="F72"/>
  <c r="F75"/>
  <c r="F76"/>
  <c r="F77"/>
  <c r="F78"/>
  <c r="F79"/>
  <c r="F80"/>
  <c r="F81"/>
  <c r="F82"/>
  <c r="F83"/>
  <c r="F84"/>
  <c r="F85"/>
  <c r="F86"/>
  <c r="F87"/>
  <c r="F88"/>
  <c r="F89"/>
  <c r="F90"/>
  <c r="F91"/>
  <c r="F92"/>
  <c r="F93"/>
  <c r="F94"/>
  <c r="F95"/>
  <c r="F96"/>
  <c r="F97"/>
  <c r="F98"/>
  <c r="F99"/>
  <c r="F100"/>
  <c r="F101"/>
  <c r="F102"/>
  <c r="F105"/>
  <c r="F106"/>
  <c r="F107"/>
  <c r="F108"/>
  <c r="F109"/>
  <c r="F110"/>
  <c r="F111"/>
  <c r="F112"/>
  <c r="F113"/>
  <c r="F114"/>
  <c r="F115"/>
  <c r="F116"/>
  <c r="F117"/>
  <c r="F118"/>
  <c r="F119"/>
  <c r="F120"/>
  <c r="F121"/>
  <c r="F122"/>
  <c r="F123"/>
  <c r="F124"/>
  <c r="F127"/>
  <c r="F128"/>
  <c r="F129"/>
  <c r="F130"/>
  <c r="F131"/>
  <c r="F132"/>
  <c r="F133"/>
  <c r="F134"/>
  <c r="F135"/>
  <c r="F136"/>
  <c r="F137"/>
  <c r="F138"/>
  <c r="F139"/>
  <c r="F140"/>
  <c r="F141"/>
  <c r="F142"/>
  <c r="F143"/>
  <c r="F144"/>
  <c r="F145"/>
  <c r="F146"/>
  <c r="F147"/>
  <c r="F148"/>
  <c r="F149"/>
  <c r="F150"/>
  <c r="F151"/>
  <c r="F152"/>
  <c r="F153"/>
  <c r="F154"/>
  <c r="F155"/>
  <c r="F156"/>
  <c r="F157"/>
  <c r="F158"/>
  <c r="F161"/>
  <c r="F162"/>
  <c r="F163"/>
  <c r="F164"/>
  <c r="F165"/>
  <c r="F166"/>
  <c r="F167"/>
  <c r="F168"/>
  <c r="F169"/>
  <c r="F170"/>
  <c r="F171"/>
  <c r="F172"/>
  <c r="F173"/>
  <c r="F174"/>
  <c r="F175"/>
  <c r="F176"/>
  <c r="F177"/>
  <c r="F178"/>
  <c r="F181"/>
  <c r="F182"/>
  <c r="F183"/>
  <c r="F184"/>
  <c r="F185"/>
  <c r="F186"/>
  <c r="F187"/>
  <c r="F188"/>
  <c r="F189"/>
  <c r="F190"/>
  <c r="F191"/>
  <c r="F192"/>
  <c r="F193"/>
  <c r="F194"/>
  <c r="F195"/>
  <c r="F196"/>
  <c r="F197"/>
  <c r="F198"/>
  <c r="F201"/>
  <c r="F202"/>
  <c r="F203"/>
  <c r="F204"/>
  <c r="F205"/>
  <c r="F206"/>
  <c r="F207"/>
  <c r="F208"/>
  <c r="F209"/>
  <c r="F210"/>
  <c r="F211"/>
  <c r="F212"/>
  <c r="F213"/>
  <c r="F214"/>
  <c r="F215"/>
  <c r="F216"/>
  <c r="F217"/>
  <c r="F218"/>
  <c r="F222"/>
  <c r="F223"/>
  <c r="F224"/>
  <c r="F225"/>
  <c r="F226"/>
  <c r="F227"/>
  <c r="F228"/>
  <c r="F229"/>
  <c r="F230"/>
  <c r="F231"/>
  <c r="F232"/>
  <c r="F233"/>
  <c r="F234"/>
  <c r="F235"/>
  <c r="F236"/>
  <c r="F237"/>
  <c r="F238"/>
  <c r="F239"/>
  <c r="F240"/>
  <c r="F241"/>
  <c r="F242"/>
  <c r="F243"/>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9"/>
  <c r="F320"/>
  <c r="F321"/>
  <c r="F322"/>
  <c r="F323"/>
  <c r="F324"/>
  <c r="F325"/>
  <c r="F326"/>
  <c r="F327"/>
  <c r="F328"/>
  <c r="F329"/>
  <c r="F330"/>
  <c r="F331"/>
  <c r="F332"/>
  <c r="F333"/>
  <c r="F334"/>
  <c r="F335"/>
  <c r="F336"/>
  <c r="F337"/>
  <c r="F338"/>
  <c r="F339"/>
  <c r="F342"/>
  <c r="F343"/>
  <c r="F344"/>
  <c r="F345"/>
  <c r="F346"/>
  <c r="F347"/>
  <c r="F348"/>
  <c r="F349"/>
  <c r="F350"/>
  <c r="F351"/>
  <c r="F352"/>
  <c r="F353"/>
  <c r="F354"/>
  <c r="F355"/>
  <c r="F356"/>
  <c r="F357"/>
  <c r="F358"/>
  <c r="F359"/>
  <c r="F360"/>
  <c r="F361"/>
  <c r="F364"/>
  <c r="F365"/>
  <c r="F366"/>
  <c r="A5" i="19"/>
  <c r="A6"/>
  <c r="A7"/>
  <c r="A9" s="1"/>
  <c r="A8"/>
  <c r="A10"/>
  <c r="A11"/>
  <c r="A12"/>
  <c r="A13"/>
  <c r="A14"/>
  <c r="A15"/>
  <c r="A16"/>
  <c r="A17"/>
  <c r="A19"/>
  <c r="A20"/>
  <c r="A21"/>
  <c r="A23"/>
  <c r="A24"/>
  <c r="A25"/>
  <c r="A27"/>
  <c r="A29"/>
  <c r="A31"/>
  <c r="A33"/>
  <c r="A35"/>
  <c r="A36"/>
  <c r="A37"/>
  <c r="A38"/>
  <c r="A40"/>
  <c r="A42"/>
  <c r="A44"/>
  <c r="A46"/>
  <c r="A47"/>
  <c r="F2"/>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A5" i="20"/>
  <c r="A6"/>
  <c r="A7"/>
  <c r="A8"/>
  <c r="A9"/>
  <c r="A10"/>
  <c r="A11"/>
  <c r="A12"/>
  <c r="A13"/>
  <c r="A14"/>
  <c r="A15"/>
  <c r="A16"/>
  <c r="A17"/>
  <c r="A28" s="1"/>
  <c r="A18"/>
  <c r="A19"/>
  <c r="A20"/>
  <c r="A21"/>
  <c r="A30" s="1"/>
  <c r="A22"/>
  <c r="A23"/>
  <c r="A24"/>
  <c r="A25"/>
  <c r="A26"/>
  <c r="A27"/>
  <c r="A29"/>
  <c r="A31"/>
  <c r="A33"/>
  <c r="A34"/>
  <c r="A35"/>
  <c r="A37"/>
  <c r="A39"/>
  <c r="A41"/>
  <c r="A42"/>
  <c r="A43"/>
  <c r="A45"/>
  <c r="A46"/>
  <c r="A47"/>
  <c r="A49"/>
  <c r="A51"/>
  <c r="A53"/>
  <c r="A54"/>
  <c r="A55"/>
  <c r="A57"/>
  <c r="A59"/>
  <c r="A61"/>
  <c r="A62"/>
  <c r="A63"/>
  <c r="A65"/>
  <c r="A66"/>
  <c r="A67"/>
  <c r="A69"/>
  <c r="A71"/>
  <c r="A73"/>
  <c r="A74"/>
  <c r="A75"/>
  <c r="A77"/>
  <c r="A79"/>
  <c r="A81"/>
  <c r="A82"/>
  <c r="A83"/>
  <c r="A85"/>
  <c r="A86"/>
  <c r="A87"/>
  <c r="A89"/>
  <c r="A90"/>
  <c r="A91"/>
  <c r="A93"/>
  <c r="A94"/>
  <c r="A95"/>
  <c r="A97"/>
  <c r="A99"/>
  <c r="A101"/>
  <c r="A102"/>
  <c r="A103"/>
  <c r="A105"/>
  <c r="A107"/>
  <c r="A109"/>
  <c r="A110"/>
  <c r="A111"/>
  <c r="A113"/>
  <c r="A114"/>
  <c r="A115"/>
  <c r="A117"/>
  <c r="A118"/>
  <c r="A119"/>
  <c r="A121"/>
  <c r="A122"/>
  <c r="A123"/>
  <c r="A125"/>
  <c r="A127"/>
  <c r="A129"/>
  <c r="A130"/>
  <c r="A131"/>
  <c r="A133"/>
  <c r="A135"/>
  <c r="A137"/>
  <c r="A138"/>
  <c r="A139"/>
  <c r="A141"/>
  <c r="A142"/>
  <c r="A143"/>
  <c r="A145"/>
  <c r="A146"/>
  <c r="A147"/>
  <c r="A149"/>
  <c r="A150"/>
  <c r="A151"/>
  <c r="A153"/>
  <c r="A155"/>
  <c r="A157"/>
  <c r="A158"/>
  <c r="A159"/>
  <c r="A161"/>
  <c r="A163"/>
  <c r="A165"/>
  <c r="A166"/>
  <c r="A167"/>
  <c r="A169"/>
  <c r="A170"/>
  <c r="A171"/>
  <c r="A173"/>
  <c r="A174"/>
  <c r="A175"/>
  <c r="A177"/>
  <c r="A178"/>
  <c r="A179"/>
  <c r="A181"/>
  <c r="A183"/>
  <c r="A185"/>
  <c r="A186"/>
  <c r="A187"/>
  <c r="A189"/>
  <c r="A191"/>
  <c r="A193"/>
  <c r="A194"/>
  <c r="A195"/>
  <c r="A197"/>
  <c r="A198"/>
  <c r="A199"/>
  <c r="A201"/>
  <c r="A202"/>
  <c r="A203"/>
  <c r="A205"/>
  <c r="A206"/>
  <c r="A207"/>
  <c r="A209"/>
  <c r="A211"/>
  <c r="A213"/>
  <c r="A215"/>
  <c r="A216"/>
  <c r="A218"/>
  <c r="A220"/>
  <c r="A222"/>
  <c r="A223"/>
  <c r="A224"/>
  <c r="A226"/>
  <c r="A227"/>
  <c r="A228"/>
  <c r="A230"/>
  <c r="A231"/>
  <c r="A232"/>
  <c r="A234"/>
  <c r="A235"/>
  <c r="A236"/>
  <c r="A238"/>
  <c r="A240"/>
  <c r="A242"/>
  <c r="A243"/>
  <c r="A245"/>
  <c r="A247"/>
  <c r="A249"/>
  <c r="A250"/>
  <c r="A251"/>
  <c r="A253"/>
  <c r="A254"/>
  <c r="A255"/>
  <c r="A257"/>
  <c r="A258"/>
  <c r="A259"/>
  <c r="A261"/>
  <c r="A262"/>
  <c r="A263"/>
  <c r="A265"/>
  <c r="A267"/>
  <c r="A269"/>
  <c r="A270"/>
  <c r="A272"/>
  <c r="A274"/>
  <c r="A276"/>
  <c r="A277"/>
  <c r="A278"/>
  <c r="A280"/>
  <c r="A281"/>
  <c r="A282"/>
  <c r="A284"/>
  <c r="A285"/>
  <c r="A286"/>
  <c r="A288"/>
  <c r="A289"/>
  <c r="A290"/>
  <c r="A292"/>
  <c r="A294"/>
  <c r="A296"/>
  <c r="A297"/>
  <c r="A298"/>
  <c r="A300"/>
  <c r="A302"/>
  <c r="A304"/>
  <c r="A305"/>
  <c r="A306"/>
  <c r="A308"/>
  <c r="A309"/>
  <c r="A310"/>
  <c r="A312"/>
  <c r="A314"/>
  <c r="A317"/>
  <c r="A318"/>
  <c r="A320"/>
  <c r="A322"/>
  <c r="A324"/>
  <c r="A325"/>
  <c r="A326"/>
  <c r="A328"/>
  <c r="A329"/>
  <c r="A330"/>
  <c r="A332"/>
  <c r="A334"/>
  <c r="A336"/>
  <c r="A337"/>
  <c r="A338"/>
  <c r="A340"/>
  <c r="A342"/>
  <c r="A344"/>
  <c r="A345"/>
  <c r="A346"/>
  <c r="A348"/>
  <c r="A349"/>
  <c r="A350"/>
  <c r="A351"/>
  <c r="A352"/>
  <c r="A353"/>
  <c r="A354"/>
  <c r="A356"/>
  <c r="A358"/>
  <c r="A360"/>
  <c r="A362"/>
  <c r="A364"/>
  <c r="A366"/>
  <c r="A368"/>
  <c r="A369"/>
  <c r="A370"/>
  <c r="A372"/>
  <c r="A374"/>
  <c r="A376"/>
  <c r="A378"/>
  <c r="A380"/>
  <c r="A382"/>
  <c r="A384"/>
  <c r="A385"/>
  <c r="A386"/>
  <c r="A388"/>
  <c r="A390"/>
  <c r="A392"/>
  <c r="A394"/>
  <c r="A396"/>
  <c r="A398"/>
  <c r="A400"/>
  <c r="A401"/>
  <c r="A403"/>
  <c r="A405"/>
  <c r="A407"/>
  <c r="A409"/>
  <c r="A411"/>
  <c r="A413"/>
  <c r="A414"/>
  <c r="A415"/>
  <c r="A417"/>
  <c r="A419"/>
  <c r="A421"/>
  <c r="A423"/>
  <c r="A424"/>
  <c r="A425"/>
  <c r="A427"/>
  <c r="A429"/>
  <c r="A431"/>
  <c r="A433"/>
  <c r="A435"/>
  <c r="A437"/>
  <c r="A438"/>
  <c r="A439"/>
  <c r="A441"/>
  <c r="A443"/>
  <c r="A445"/>
  <c r="A447"/>
  <c r="A449"/>
  <c r="A450"/>
  <c r="A451"/>
  <c r="A453"/>
  <c r="A455"/>
  <c r="A457"/>
  <c r="A459"/>
  <c r="A461"/>
  <c r="A463"/>
  <c r="A464"/>
  <c r="A465"/>
  <c r="A467"/>
  <c r="A469"/>
  <c r="A471"/>
  <c r="A473"/>
  <c r="A474"/>
  <c r="A475"/>
  <c r="A477"/>
  <c r="A479"/>
  <c r="A481"/>
  <c r="A483"/>
  <c r="A485"/>
  <c r="A487"/>
  <c r="A489"/>
  <c r="A490"/>
  <c r="A491"/>
  <c r="A493"/>
  <c r="A495"/>
  <c r="A496"/>
  <c r="A497"/>
  <c r="A499"/>
  <c r="A501"/>
  <c r="A503"/>
  <c r="A505"/>
  <c r="A507"/>
  <c r="A509"/>
  <c r="A510"/>
  <c r="A51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12" i="23"/>
  <c r="F13"/>
  <c r="F14"/>
  <c r="F15"/>
  <c r="F16"/>
  <c r="F17"/>
  <c r="F18"/>
  <c r="F19"/>
  <c r="F20"/>
  <c r="F21"/>
  <c r="F22"/>
  <c r="F23"/>
  <c r="F24"/>
  <c r="F25"/>
  <c r="F26"/>
  <c r="F27"/>
  <c r="F28"/>
  <c r="F29"/>
  <c r="F30"/>
  <c r="F31"/>
  <c r="F32"/>
  <c r="F33"/>
  <c r="F34"/>
  <c r="F35"/>
  <c r="F36"/>
  <c r="F37"/>
  <c r="F38"/>
  <c r="F39"/>
  <c r="F40"/>
  <c r="F41"/>
  <c r="A24"/>
  <c r="A26"/>
  <c r="A28"/>
  <c r="A29"/>
  <c r="A30"/>
  <c r="A32"/>
  <c r="A34"/>
  <c r="A36"/>
  <c r="A38"/>
  <c r="A40"/>
  <c r="G17"/>
  <c r="F6" i="46"/>
  <c r="F7"/>
  <c r="F8"/>
  <c r="F9"/>
  <c r="F10"/>
  <c r="F11"/>
  <c r="F12"/>
  <c r="F13"/>
  <c r="F14"/>
  <c r="F15"/>
  <c r="F16"/>
  <c r="F17"/>
  <c r="F18"/>
  <c r="F19"/>
  <c r="F20"/>
  <c r="F21"/>
  <c r="F22"/>
  <c r="F23"/>
  <c r="F24"/>
  <c r="F25"/>
  <c r="F26"/>
  <c r="F27"/>
  <c r="F28"/>
  <c r="F29"/>
  <c r="F30"/>
  <c r="F31"/>
  <c r="F32"/>
  <c r="F33"/>
  <c r="A15" i="26"/>
  <c r="A16"/>
  <c r="A18"/>
  <c r="A20"/>
  <c r="A21"/>
  <c r="A22"/>
  <c r="A24"/>
  <c r="A26"/>
  <c r="A28"/>
  <c r="A30"/>
  <c r="A31"/>
  <c r="A32"/>
  <c r="A34"/>
  <c r="A36"/>
  <c r="A38"/>
  <c r="A40"/>
  <c r="A42"/>
  <c r="A44"/>
  <c r="A45"/>
  <c r="A46"/>
  <c r="A47"/>
  <c r="A48"/>
  <c r="A49"/>
  <c r="A50"/>
  <c r="A51"/>
  <c r="A53"/>
  <c r="A55"/>
  <c r="A57"/>
  <c r="A59"/>
  <c r="A61"/>
  <c r="A62"/>
  <c r="A63"/>
  <c r="A65"/>
  <c r="A67"/>
  <c r="A69"/>
  <c r="A71"/>
  <c r="A73"/>
  <c r="A76"/>
  <c r="A77"/>
  <c r="A78"/>
  <c r="A80"/>
  <c r="A82"/>
  <c r="A84"/>
  <c r="A86"/>
  <c r="A87"/>
  <c r="A88"/>
  <c r="A90"/>
  <c r="A91"/>
  <c r="A92"/>
  <c r="A94"/>
  <c r="A96"/>
  <c r="A98"/>
  <c r="A100"/>
  <c r="A101"/>
  <c r="A102"/>
  <c r="A104"/>
  <c r="A106"/>
  <c r="A107"/>
  <c r="A108"/>
  <c r="A110"/>
  <c r="A112"/>
  <c r="A114"/>
  <c r="A116"/>
  <c r="A117"/>
  <c r="A118"/>
  <c r="A120"/>
  <c r="A121"/>
  <c r="A122"/>
  <c r="A124"/>
  <c r="A125"/>
  <c r="A126"/>
  <c r="A127"/>
  <c r="A128"/>
  <c r="A129"/>
  <c r="A130"/>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C129" i="8"/>
  <c r="C123"/>
  <c r="F54"/>
  <c r="A56"/>
  <c r="A52"/>
  <c r="A54"/>
  <c r="F53"/>
  <c r="F158" i="39"/>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A5"/>
  <c r="A6"/>
  <c r="A7"/>
  <c r="A8"/>
  <c r="A9"/>
  <c r="A10"/>
  <c r="A12"/>
  <c r="A14"/>
  <c r="A16"/>
  <c r="A17"/>
  <c r="A18"/>
  <c r="A20"/>
  <c r="A21"/>
  <c r="A22"/>
  <c r="A24"/>
  <c r="A26"/>
  <c r="A27"/>
  <c r="A28"/>
  <c r="A29"/>
  <c r="A30"/>
  <c r="A31"/>
  <c r="A32"/>
  <c r="A34"/>
  <c r="A36"/>
  <c r="A38"/>
  <c r="A40"/>
  <c r="A42"/>
  <c r="A44"/>
  <c r="A46"/>
  <c r="A47"/>
  <c r="A48"/>
  <c r="A50"/>
  <c r="A52"/>
  <c r="A53"/>
  <c r="A54"/>
  <c r="A56"/>
  <c r="A58"/>
  <c r="A60"/>
  <c r="A61"/>
  <c r="A62"/>
  <c r="A64"/>
  <c r="A66"/>
  <c r="A68"/>
  <c r="A70"/>
  <c r="A71"/>
  <c r="A72"/>
  <c r="A73"/>
  <c r="A74"/>
  <c r="A76"/>
  <c r="A78"/>
  <c r="A80"/>
  <c r="A82"/>
  <c r="A83"/>
  <c r="A84"/>
  <c r="A86"/>
  <c r="A88"/>
  <c r="A90"/>
  <c r="A91"/>
  <c r="A92"/>
  <c r="A94"/>
  <c r="A96"/>
  <c r="A98"/>
  <c r="A99"/>
  <c r="A100"/>
  <c r="A102"/>
  <c r="A104"/>
  <c r="A106"/>
  <c r="A107"/>
  <c r="A108"/>
  <c r="A110"/>
  <c r="A112"/>
  <c r="A114"/>
  <c r="A115"/>
  <c r="A116"/>
  <c r="A118"/>
  <c r="A120"/>
  <c r="A122"/>
  <c r="A123"/>
  <c r="A124"/>
  <c r="A125"/>
  <c r="A126"/>
  <c r="A132"/>
  <c r="A134"/>
  <c r="A135"/>
  <c r="A136"/>
  <c r="A138"/>
  <c r="A140"/>
  <c r="A142"/>
  <c r="A144"/>
  <c r="A145"/>
  <c r="A146"/>
  <c r="A152"/>
  <c r="A154"/>
  <c r="A155"/>
  <c r="A156"/>
  <c r="A158"/>
  <c r="A160"/>
  <c r="A162"/>
  <c r="A164"/>
  <c r="A166"/>
  <c r="A168"/>
  <c r="A170"/>
  <c r="A171"/>
  <c r="A172"/>
  <c r="A173"/>
  <c r="A174"/>
  <c r="A176"/>
  <c r="A178"/>
  <c r="A179"/>
  <c r="A180"/>
  <c r="A182"/>
  <c r="A184"/>
  <c r="A185"/>
  <c r="A186"/>
  <c r="A187"/>
  <c r="A188"/>
  <c r="A190"/>
  <c r="A192"/>
  <c r="A194"/>
  <c r="A196"/>
  <c r="A198"/>
  <c r="A200"/>
  <c r="A202"/>
  <c r="A203"/>
  <c r="A204"/>
  <c r="A206"/>
  <c r="A208"/>
  <c r="A210"/>
  <c r="A211"/>
  <c r="A212"/>
  <c r="A214"/>
  <c r="A216"/>
  <c r="A218"/>
  <c r="A220"/>
  <c r="A221"/>
  <c r="A222"/>
  <c r="A224"/>
  <c r="A226"/>
  <c r="A228"/>
  <c r="A230"/>
  <c r="A232"/>
  <c r="A233"/>
  <c r="A234"/>
  <c r="A235"/>
  <c r="A236"/>
  <c r="A238"/>
  <c r="A240"/>
  <c r="A242"/>
  <c r="A243"/>
  <c r="A244"/>
  <c r="A246"/>
  <c r="A248"/>
  <c r="A250"/>
  <c r="A252"/>
  <c r="A253"/>
  <c r="A254"/>
  <c r="A255"/>
  <c r="A256"/>
  <c r="A258"/>
  <c r="A260"/>
  <c r="A262"/>
  <c r="A264"/>
  <c r="A265"/>
  <c r="A266"/>
  <c r="A267"/>
  <c r="A268"/>
  <c r="A270"/>
  <c r="A272"/>
  <c r="A274"/>
  <c r="A275"/>
  <c r="A276"/>
  <c r="A278"/>
  <c r="A280"/>
  <c r="A282"/>
  <c r="A283"/>
  <c r="A284"/>
  <c r="A286"/>
  <c r="A287"/>
  <c r="A288"/>
  <c r="A290"/>
  <c r="A292"/>
  <c r="A293"/>
  <c r="A294"/>
  <c r="A296"/>
  <c r="A297"/>
  <c r="A298"/>
  <c r="A299"/>
  <c r="A300"/>
  <c r="A301"/>
  <c r="A303"/>
  <c r="A305"/>
  <c r="A307"/>
  <c r="A308"/>
  <c r="A309"/>
  <c r="A310"/>
  <c r="A311"/>
  <c r="F2" i="31"/>
  <c r="F3"/>
  <c r="F4"/>
  <c r="F5"/>
  <c r="F6"/>
  <c r="F7"/>
  <c r="F8"/>
  <c r="F9"/>
  <c r="F10"/>
  <c r="F11"/>
  <c r="F12"/>
  <c r="F13"/>
  <c r="F14"/>
  <c r="F15"/>
  <c r="F16"/>
  <c r="F17"/>
  <c r="F18"/>
  <c r="F19"/>
  <c r="F20"/>
  <c r="F21"/>
  <c r="F22"/>
  <c r="F23"/>
  <c r="F24"/>
  <c r="F25"/>
  <c r="F26"/>
  <c r="F27"/>
  <c r="F28"/>
  <c r="F29"/>
  <c r="F30"/>
  <c r="F31"/>
  <c r="F2" i="13"/>
  <c r="F6" i="12"/>
  <c r="F7"/>
  <c r="F9"/>
  <c r="F10"/>
  <c r="F11"/>
  <c r="F12"/>
  <c r="F13"/>
  <c r="F14"/>
  <c r="F15"/>
  <c r="F16"/>
  <c r="F17"/>
  <c r="F18"/>
  <c r="F19"/>
  <c r="F20"/>
  <c r="F21"/>
  <c r="F22"/>
  <c r="F23"/>
  <c r="F24"/>
  <c r="F25"/>
  <c r="F26"/>
  <c r="F27"/>
  <c r="F29"/>
  <c r="F31"/>
  <c r="F32"/>
  <c r="F33"/>
  <c r="F34"/>
  <c r="F35"/>
  <c r="F36"/>
  <c r="F37"/>
  <c r="F38"/>
  <c r="F39"/>
  <c r="F40"/>
  <c r="F41"/>
  <c r="F42"/>
  <c r="F43"/>
  <c r="F44"/>
  <c r="F45"/>
  <c r="F47"/>
  <c r="F49"/>
  <c r="F51"/>
  <c r="F53"/>
  <c r="F54"/>
  <c r="F55"/>
  <c r="F62" i="8"/>
  <c r="A62"/>
  <c r="F61"/>
  <c r="F60"/>
  <c r="A60"/>
  <c r="F59"/>
  <c r="F58"/>
  <c r="A58"/>
  <c r="F57"/>
  <c r="F56"/>
  <c r="F55"/>
  <c r="F52"/>
  <c r="F51"/>
  <c r="F50"/>
  <c r="A50"/>
  <c r="F49"/>
  <c r="F3" i="30"/>
  <c r="A5" i="14"/>
  <c r="A6" i="13"/>
  <c r="A5"/>
  <c r="A36" i="8"/>
  <c r="A38"/>
  <c r="A40"/>
  <c r="A42"/>
  <c r="A44"/>
  <c r="A46"/>
  <c r="F40"/>
  <c r="F39"/>
  <c r="A19" i="9" l="1"/>
  <c r="A21" s="1"/>
  <c r="A79" i="15"/>
  <c r="A81" s="1"/>
  <c r="A10" i="10"/>
  <c r="A12" s="1"/>
  <c r="A29" i="30"/>
  <c r="A31"/>
  <c r="A15" i="13"/>
  <c r="A18" s="1"/>
  <c r="A9" i="17"/>
  <c r="A11"/>
  <c r="A18" i="19"/>
  <c r="A32" i="20"/>
  <c r="A36"/>
  <c r="A38"/>
  <c r="A14" i="10" l="1"/>
  <c r="A33" i="30"/>
  <c r="A32" i="13"/>
  <c r="A34" s="1"/>
  <c r="A36" s="1"/>
  <c r="A38" s="1"/>
  <c r="A19" i="17"/>
  <c r="A15"/>
  <c r="A13"/>
  <c r="A22" i="19"/>
  <c r="A28" s="1"/>
  <c r="A26"/>
  <c r="A40" i="20"/>
  <c r="A16" i="10" l="1"/>
  <c r="A35" i="30"/>
  <c r="A37" s="1"/>
  <c r="A40" i="13"/>
  <c r="A21" i="17"/>
  <c r="A30" i="19"/>
  <c r="A44" i="20"/>
  <c r="A48"/>
  <c r="A18" i="10" l="1"/>
  <c r="A39" i="30"/>
  <c r="A41"/>
  <c r="A42" i="13"/>
  <c r="A44" s="1"/>
  <c r="A23" i="17"/>
  <c r="A32" i="19"/>
  <c r="A50" i="20"/>
  <c r="A20" i="23"/>
  <c r="A22"/>
  <c r="A20" i="21"/>
  <c r="A22"/>
  <c r="A24"/>
  <c r="A26"/>
  <c r="A28"/>
  <c r="A29"/>
  <c r="A18"/>
  <c r="F6"/>
  <c r="F7"/>
  <c r="F8"/>
  <c r="F9"/>
  <c r="F10"/>
  <c r="F11"/>
  <c r="F12"/>
  <c r="F13"/>
  <c r="F14"/>
  <c r="F15"/>
  <c r="F16"/>
  <c r="F17"/>
  <c r="F18"/>
  <c r="F19"/>
  <c r="F20"/>
  <c r="F21"/>
  <c r="F22"/>
  <c r="F23"/>
  <c r="F24"/>
  <c r="F27"/>
  <c r="F28"/>
  <c r="F25"/>
  <c r="F26"/>
  <c r="F29"/>
  <c r="G19"/>
  <c r="G17"/>
  <c r="A12"/>
  <c r="A14"/>
  <c r="A16"/>
  <c r="G15"/>
  <c r="G13"/>
  <c r="A81" i="12"/>
  <c r="F80"/>
  <c r="A5"/>
  <c r="A6"/>
  <c r="A9"/>
  <c r="A10"/>
  <c r="A11"/>
  <c r="A12"/>
  <c r="A14"/>
  <c r="A15"/>
  <c r="A16"/>
  <c r="A17"/>
  <c r="A18"/>
  <c r="A19"/>
  <c r="A20"/>
  <c r="A22"/>
  <c r="A24"/>
  <c r="A26"/>
  <c r="A32"/>
  <c r="A33"/>
  <c r="A34"/>
  <c r="A36"/>
  <c r="A37"/>
  <c r="A38"/>
  <c r="A39"/>
  <c r="A40"/>
  <c r="A41"/>
  <c r="A42"/>
  <c r="A44"/>
  <c r="A54"/>
  <c r="A55"/>
  <c r="A56"/>
  <c r="A57"/>
  <c r="A58"/>
  <c r="A59"/>
  <c r="A60"/>
  <c r="A62"/>
  <c r="A64"/>
  <c r="A66"/>
  <c r="A67"/>
  <c r="A68"/>
  <c r="A69"/>
  <c r="A73"/>
  <c r="A75"/>
  <c r="A76"/>
  <c r="A77"/>
  <c r="A79"/>
  <c r="A82"/>
  <c r="A83"/>
  <c r="A84"/>
  <c r="A85"/>
  <c r="A86"/>
  <c r="A88"/>
  <c r="A89"/>
  <c r="A90"/>
  <c r="A91"/>
  <c r="A4"/>
  <c r="F78"/>
  <c r="C83" i="30"/>
  <c r="A22" i="10" l="1"/>
  <c r="A24" s="1"/>
  <c r="A28" s="1"/>
  <c r="A26"/>
  <c r="A48" i="30"/>
  <c r="A47"/>
  <c r="A48" i="13"/>
  <c r="A25" i="17"/>
  <c r="A34" i="19"/>
  <c r="A39" s="1"/>
  <c r="A41" s="1"/>
  <c r="A43" s="1"/>
  <c r="A45" s="1"/>
  <c r="A52" i="20"/>
  <c r="A7" i="12"/>
  <c r="A34" i="10" l="1"/>
  <c r="A36" s="1"/>
  <c r="A32"/>
  <c r="A50" i="30"/>
  <c r="A52"/>
  <c r="A50" i="13"/>
  <c r="A52" s="1"/>
  <c r="A56" s="1"/>
  <c r="A58" s="1"/>
  <c r="A60" s="1"/>
  <c r="A64" s="1"/>
  <c r="A66" s="1"/>
  <c r="A68" s="1"/>
  <c r="A70" s="1"/>
  <c r="A76" s="1"/>
  <c r="A78" s="1"/>
  <c r="A82" s="1"/>
  <c r="A84" s="1"/>
  <c r="A86" s="1"/>
  <c r="A90" s="1"/>
  <c r="A92" s="1"/>
  <c r="A94" s="1"/>
  <c r="A98" s="1"/>
  <c r="A100" s="1"/>
  <c r="A106" s="1"/>
  <c r="A108" s="1"/>
  <c r="A110" s="1"/>
  <c r="A112" s="1"/>
  <c r="A114" s="1"/>
  <c r="A118" s="1"/>
  <c r="A121" s="1"/>
  <c r="A123" s="1"/>
  <c r="A125" s="1"/>
  <c r="A129" s="1"/>
  <c r="A131" s="1"/>
  <c r="A133" s="1"/>
  <c r="A137" s="1"/>
  <c r="A139" s="1"/>
  <c r="A141" s="1"/>
  <c r="A145" s="1"/>
  <c r="A147" s="1"/>
  <c r="A153" s="1"/>
  <c r="A155" s="1"/>
  <c r="A159" s="1"/>
  <c r="A161" s="1"/>
  <c r="A165" s="1"/>
  <c r="A169" s="1"/>
  <c r="A173" s="1"/>
  <c r="A175" s="1"/>
  <c r="A177" s="1"/>
  <c r="A179" s="1"/>
  <c r="A181" s="1"/>
  <c r="A185" s="1"/>
  <c r="A187" s="1"/>
  <c r="A189" s="1"/>
  <c r="A191" s="1"/>
  <c r="A193" s="1"/>
  <c r="A195" s="1"/>
  <c r="A199" s="1"/>
  <c r="A201" s="1"/>
  <c r="A203" s="1"/>
  <c r="A205" s="1"/>
  <c r="A207" s="1"/>
  <c r="A209" s="1"/>
  <c r="A211" s="1"/>
  <c r="A213" s="1"/>
  <c r="A215" s="1"/>
  <c r="A219" s="1"/>
  <c r="A221" s="1"/>
  <c r="A223" s="1"/>
  <c r="A225" s="1"/>
  <c r="A227" s="1"/>
  <c r="A229" s="1"/>
  <c r="A231" s="1"/>
  <c r="A233" s="1"/>
  <c r="A235" s="1"/>
  <c r="A239" s="1"/>
  <c r="A241" s="1"/>
  <c r="A243" s="1"/>
  <c r="A245" s="1"/>
  <c r="A247" s="1"/>
  <c r="A249" s="1"/>
  <c r="A251" s="1"/>
  <c r="A253" s="1"/>
  <c r="A257" s="1"/>
  <c r="A259" s="1"/>
  <c r="A265" s="1"/>
  <c r="A267" s="1"/>
  <c r="A271" s="1"/>
  <c r="A273" s="1"/>
  <c r="A275" s="1"/>
  <c r="A277" s="1"/>
  <c r="A281" s="1"/>
  <c r="A283" s="1"/>
  <c r="A285" s="1"/>
  <c r="A287" s="1"/>
  <c r="A291" s="1"/>
  <c r="A297" s="1"/>
  <c r="A303" s="1"/>
  <c r="A307" s="1"/>
  <c r="A309" s="1"/>
  <c r="A311" s="1"/>
  <c r="A313" s="1"/>
  <c r="A315" s="1"/>
  <c r="A317" s="1"/>
  <c r="A319" s="1"/>
  <c r="A29" i="17"/>
  <c r="A31" s="1"/>
  <c r="A33" s="1"/>
  <c r="A37" s="1"/>
  <c r="A39" s="1"/>
  <c r="A41" s="1"/>
  <c r="A48" s="1"/>
  <c r="A57" s="1"/>
  <c r="A56" i="20"/>
  <c r="A54" i="30" l="1"/>
  <c r="A66" i="17"/>
  <c r="A68" s="1"/>
  <c r="A70" s="1"/>
  <c r="A72" s="1"/>
  <c r="A74" s="1"/>
  <c r="A76" s="1"/>
  <c r="A78" s="1"/>
  <c r="A80" s="1"/>
  <c r="A82" s="1"/>
  <c r="A84" s="1"/>
  <c r="A88" s="1"/>
  <c r="A92" s="1"/>
  <c r="A94" s="1"/>
  <c r="A96" s="1"/>
  <c r="A100" s="1"/>
  <c r="A102" s="1"/>
  <c r="A104" s="1"/>
  <c r="A106" s="1"/>
  <c r="A108" s="1"/>
  <c r="A110" s="1"/>
  <c r="A114" s="1"/>
  <c r="A116" s="1"/>
  <c r="A118" s="1"/>
  <c r="A120" s="1"/>
  <c r="A122" s="1"/>
  <c r="A124" s="1"/>
  <c r="A58" i="20"/>
  <c r="A13" i="12"/>
  <c r="A56" i="30" l="1"/>
  <c r="A58" s="1"/>
  <c r="A60" s="1"/>
  <c r="A62" s="1"/>
  <c r="A64" s="1"/>
  <c r="A66" s="1"/>
  <c r="A68" s="1"/>
  <c r="A69" s="1"/>
  <c r="A71" s="1"/>
  <c r="A75" s="1"/>
  <c r="A77" s="1"/>
  <c r="A79" s="1"/>
  <c r="A81" s="1"/>
  <c r="A83" s="1"/>
  <c r="A85" s="1"/>
  <c r="A87" s="1"/>
  <c r="A89" s="1"/>
  <c r="A91" s="1"/>
  <c r="A93" s="1"/>
  <c r="A95" s="1"/>
  <c r="A99" s="1"/>
  <c r="A101" s="1"/>
  <c r="A108" s="1"/>
  <c r="A110" s="1"/>
  <c r="A112" s="1"/>
  <c r="A114" s="1"/>
  <c r="A116" s="1"/>
  <c r="A118" s="1"/>
  <c r="A120" s="1"/>
  <c r="A122" s="1"/>
  <c r="A124" s="1"/>
  <c r="A126" s="1"/>
  <c r="A128" s="1"/>
  <c r="A130" s="1"/>
  <c r="A134" s="1"/>
  <c r="A136" s="1"/>
  <c r="A138" s="1"/>
  <c r="A140" s="1"/>
  <c r="A142" s="1"/>
  <c r="A144" s="1"/>
  <c r="A146" s="1"/>
  <c r="A148" s="1"/>
  <c r="A150" s="1"/>
  <c r="A152" s="1"/>
  <c r="A154" s="1"/>
  <c r="A156" s="1"/>
  <c r="A158" s="1"/>
  <c r="A160" s="1"/>
  <c r="A162" s="1"/>
  <c r="A166" s="1"/>
  <c r="A168" s="1"/>
  <c r="A170" s="1"/>
  <c r="A172" s="1"/>
  <c r="A176" s="1"/>
  <c r="A178" s="1"/>
  <c r="A180" s="1"/>
  <c r="A184" s="1"/>
  <c r="A186" s="1"/>
  <c r="A188" s="1"/>
  <c r="A190" s="1"/>
  <c r="A192" s="1"/>
  <c r="A194" s="1"/>
  <c r="A196" s="1"/>
  <c r="A198" s="1"/>
  <c r="A200" s="1"/>
  <c r="A202" s="1"/>
  <c r="A204" s="1"/>
  <c r="A206" s="1"/>
  <c r="A208" s="1"/>
  <c r="A210" s="1"/>
  <c r="A212" s="1"/>
  <c r="A214" s="1"/>
  <c r="A216" s="1"/>
  <c r="A218" s="1"/>
  <c r="A220" s="1"/>
  <c r="A222" s="1"/>
  <c r="A224" s="1"/>
  <c r="A228" s="1"/>
  <c r="A232" s="1"/>
  <c r="A60" i="20"/>
  <c r="A64" s="1"/>
  <c r="A68" s="1"/>
  <c r="A70" s="1"/>
  <c r="A72" s="1"/>
  <c r="A76" s="1"/>
  <c r="A78" s="1"/>
  <c r="A80" s="1"/>
  <c r="A84" s="1"/>
  <c r="A88" s="1"/>
  <c r="A92" s="1"/>
  <c r="A96" s="1"/>
  <c r="A98" s="1"/>
  <c r="A100" s="1"/>
  <c r="A104" s="1"/>
  <c r="A106" s="1"/>
  <c r="A108" s="1"/>
  <c r="A112" s="1"/>
  <c r="A116" s="1"/>
  <c r="A120" s="1"/>
  <c r="A124" s="1"/>
  <c r="A126" s="1"/>
  <c r="A128" s="1"/>
  <c r="A132" s="1"/>
  <c r="A134" s="1"/>
  <c r="A136" s="1"/>
  <c r="A140" s="1"/>
  <c r="A144" s="1"/>
  <c r="A148" s="1"/>
  <c r="A152" s="1"/>
  <c r="A154" s="1"/>
  <c r="A156" s="1"/>
  <c r="A160" s="1"/>
  <c r="A162" s="1"/>
  <c r="A164" s="1"/>
  <c r="A168" s="1"/>
  <c r="A172" s="1"/>
  <c r="A176" s="1"/>
  <c r="A180" s="1"/>
  <c r="A182" s="1"/>
  <c r="A184" s="1"/>
  <c r="A188" s="1"/>
  <c r="A190" s="1"/>
  <c r="A192" s="1"/>
  <c r="A196" s="1"/>
  <c r="A200" s="1"/>
  <c r="A204" s="1"/>
  <c r="A208" s="1"/>
  <c r="A210" s="1"/>
  <c r="A212" s="1"/>
  <c r="A214" s="1"/>
  <c r="A217" s="1"/>
  <c r="A219" s="1"/>
  <c r="A221" s="1"/>
  <c r="A225" s="1"/>
  <c r="A229" s="1"/>
  <c r="A233" s="1"/>
  <c r="A237" s="1"/>
  <c r="A239" s="1"/>
  <c r="A241" s="1"/>
  <c r="A244" s="1"/>
  <c r="A246" s="1"/>
  <c r="A248" s="1"/>
  <c r="A252" s="1"/>
  <c r="A256" s="1"/>
  <c r="A260" s="1"/>
  <c r="A264" s="1"/>
  <c r="A266" s="1"/>
  <c r="A268" s="1"/>
  <c r="A271" s="1"/>
  <c r="A273" s="1"/>
  <c r="A275" s="1"/>
  <c r="A279" s="1"/>
  <c r="A283" s="1"/>
  <c r="A287" s="1"/>
  <c r="A291" s="1"/>
  <c r="A293" s="1"/>
  <c r="A295" s="1"/>
  <c r="A299" s="1"/>
  <c r="A301" s="1"/>
  <c r="A303" s="1"/>
  <c r="A307" s="1"/>
  <c r="A311" s="1"/>
  <c r="A313" s="1"/>
  <c r="A315" s="1"/>
  <c r="A319" s="1"/>
  <c r="A321" s="1"/>
  <c r="A323" s="1"/>
  <c r="A327" s="1"/>
  <c r="A331" s="1"/>
  <c r="A333" s="1"/>
  <c r="A335" s="1"/>
  <c r="A339" s="1"/>
  <c r="A341" s="1"/>
  <c r="A343" s="1"/>
  <c r="A347" s="1"/>
  <c r="A355" s="1"/>
  <c r="A357" s="1"/>
  <c r="A359" s="1"/>
  <c r="A361" s="1"/>
  <c r="A363" s="1"/>
  <c r="A365" s="1"/>
  <c r="A367" s="1"/>
  <c r="A371" s="1"/>
  <c r="A373" s="1"/>
  <c r="A375" s="1"/>
  <c r="A377" s="1"/>
  <c r="A379" s="1"/>
  <c r="A381" s="1"/>
  <c r="A383" s="1"/>
  <c r="A387" s="1"/>
  <c r="A389" s="1"/>
  <c r="A391" s="1"/>
  <c r="A393" s="1"/>
  <c r="A395" s="1"/>
  <c r="A397" s="1"/>
  <c r="A399" s="1"/>
  <c r="A402" s="1"/>
  <c r="A404" s="1"/>
  <c r="A406" s="1"/>
  <c r="A408" s="1"/>
  <c r="A410" s="1"/>
  <c r="A412" s="1"/>
  <c r="A416" s="1"/>
  <c r="A418" s="1"/>
  <c r="A420" s="1"/>
  <c r="A422" s="1"/>
  <c r="A426" s="1"/>
  <c r="A428" s="1"/>
  <c r="A430" s="1"/>
  <c r="A432" s="1"/>
  <c r="A434" s="1"/>
  <c r="A436" s="1"/>
  <c r="A440" s="1"/>
  <c r="A442" s="1"/>
  <c r="A444" s="1"/>
  <c r="A446" s="1"/>
  <c r="A448" s="1"/>
  <c r="A452" s="1"/>
  <c r="A454" s="1"/>
  <c r="A456" s="1"/>
  <c r="A458" s="1"/>
  <c r="A460" s="1"/>
  <c r="A462" s="1"/>
  <c r="A466" s="1"/>
  <c r="A468" s="1"/>
  <c r="A470" s="1"/>
  <c r="A472" s="1"/>
  <c r="A476" s="1"/>
  <c r="A478" s="1"/>
  <c r="A480" s="1"/>
  <c r="A482" s="1"/>
  <c r="A484" s="1"/>
  <c r="A486" s="1"/>
  <c r="A488" s="1"/>
  <c r="A492" s="1"/>
  <c r="A494" s="1"/>
  <c r="A498" s="1"/>
  <c r="A500" s="1"/>
  <c r="A502" s="1"/>
  <c r="A504" s="1"/>
  <c r="A506" s="1"/>
  <c r="A508" s="1"/>
  <c r="A512" s="1"/>
  <c r="A21" i="12"/>
  <c r="A23" l="1"/>
  <c r="A25" l="1"/>
  <c r="A27" s="1"/>
  <c r="A29" s="1"/>
  <c r="A31" s="1"/>
  <c r="A35" s="1"/>
  <c r="A43" s="1"/>
  <c r="A45" s="1"/>
  <c r="A47" s="1"/>
  <c r="A49" s="1"/>
  <c r="A51" s="1"/>
  <c r="A53" s="1"/>
  <c r="A61" s="1"/>
  <c r="A63" s="1"/>
  <c r="A65" s="1"/>
  <c r="A70" s="1"/>
  <c r="A72" s="1"/>
  <c r="A74" s="1"/>
  <c r="A78" s="1"/>
  <c r="A80" l="1"/>
  <c r="A87" s="1"/>
  <c r="C29" i="15"/>
  <c r="C25"/>
  <c r="F16" i="10"/>
  <c r="F18"/>
  <c r="A5"/>
  <c r="A4"/>
  <c r="A10" i="46"/>
  <c r="F131" i="26"/>
  <c r="F28" i="8"/>
  <c r="A28"/>
  <c r="F27"/>
  <c r="A27"/>
  <c r="F26"/>
  <c r="A26"/>
  <c r="F25"/>
  <c r="F24"/>
  <c r="A24"/>
  <c r="E23"/>
  <c r="F23" s="1"/>
  <c r="A23"/>
  <c r="F22"/>
  <c r="A22"/>
  <c r="F21"/>
  <c r="E11"/>
  <c r="E15"/>
  <c r="E19"/>
  <c r="F20"/>
  <c r="A20"/>
  <c r="A19"/>
  <c r="F18"/>
  <c r="A18"/>
  <c r="F17"/>
  <c r="F16"/>
  <c r="A16"/>
  <c r="A15"/>
  <c r="F14"/>
  <c r="A14"/>
  <c r="F13"/>
  <c r="F12"/>
  <c r="A12"/>
  <c r="A313" i="39"/>
  <c r="A315"/>
  <c r="A317"/>
  <c r="A318"/>
  <c r="A319"/>
  <c r="A321"/>
  <c r="A323"/>
  <c r="A325"/>
  <c r="A326"/>
  <c r="A327"/>
  <c r="A329"/>
  <c r="A331"/>
  <c r="A333"/>
  <c r="A335"/>
  <c r="A337"/>
  <c r="A339"/>
  <c r="A340"/>
  <c r="A4"/>
  <c r="A8" i="40"/>
  <c r="A9"/>
  <c r="A10"/>
  <c r="A11"/>
  <c r="A14"/>
  <c r="A16"/>
  <c r="A18"/>
  <c r="A19"/>
  <c r="A20"/>
  <c r="A21"/>
  <c r="A24"/>
  <c r="A25"/>
  <c r="A26"/>
  <c r="A28"/>
  <c r="A30"/>
  <c r="A31"/>
  <c r="A32"/>
  <c r="A33"/>
  <c r="A34"/>
  <c r="A35"/>
  <c r="A36"/>
  <c r="A37"/>
  <c r="A38"/>
  <c r="A40"/>
  <c r="A42"/>
  <c r="A44"/>
  <c r="A46"/>
  <c r="A48"/>
  <c r="A50"/>
  <c r="A52"/>
  <c r="A5"/>
  <c r="A6"/>
  <c r="A4"/>
  <c r="A5" i="8"/>
  <c r="A6"/>
  <c r="A7"/>
  <c r="A8"/>
  <c r="A10"/>
  <c r="A11"/>
  <c r="A29"/>
  <c r="A30"/>
  <c r="A31"/>
  <c r="A32"/>
  <c r="A33"/>
  <c r="A34"/>
  <c r="A48"/>
  <c r="A64"/>
  <c r="A66"/>
  <c r="A68"/>
  <c r="A70"/>
  <c r="A72"/>
  <c r="A73"/>
  <c r="A74"/>
  <c r="A75"/>
  <c r="A76"/>
  <c r="A77"/>
  <c r="A78"/>
  <c r="A79"/>
  <c r="A80"/>
  <c r="A81"/>
  <c r="A82"/>
  <c r="A83"/>
  <c r="A84"/>
  <c r="A85"/>
  <c r="A86"/>
  <c r="A87"/>
  <c r="A88"/>
  <c r="A89"/>
  <c r="A90"/>
  <c r="A91"/>
  <c r="A92"/>
  <c r="A93"/>
  <c r="A94"/>
  <c r="A95"/>
  <c r="A96"/>
  <c r="A97"/>
  <c r="A98"/>
  <c r="A99"/>
  <c r="A100"/>
  <c r="A102"/>
  <c r="A104"/>
  <c r="A106"/>
  <c r="A108"/>
  <c r="A110"/>
  <c r="A112"/>
  <c r="A114"/>
  <c r="A116"/>
  <c r="A118"/>
  <c r="A119"/>
  <c r="A120"/>
  <c r="A122"/>
  <c r="A123"/>
  <c r="A124"/>
  <c r="A125"/>
  <c r="A126"/>
  <c r="A128"/>
  <c r="A129"/>
  <c r="A130"/>
  <c r="A131"/>
  <c r="A4"/>
  <c r="A7" i="40" l="1"/>
  <c r="A15" s="1"/>
  <c r="A17" s="1"/>
  <c r="A11" i="39"/>
  <c r="A13" s="1"/>
  <c r="A9" i="8"/>
  <c r="A13" s="1"/>
  <c r="A15" i="39" l="1"/>
  <c r="A19" s="1"/>
  <c r="A17" i="8"/>
  <c r="A27" i="40"/>
  <c r="A23" i="39" l="1"/>
  <c r="A21" i="8"/>
  <c r="A29" i="40"/>
  <c r="A25" i="39" l="1"/>
  <c r="A25" i="8"/>
  <c r="A39" i="40"/>
  <c r="A33" i="39" l="1"/>
  <c r="A41" i="40"/>
  <c r="A43" s="1"/>
  <c r="A35" i="39" l="1"/>
  <c r="A37" s="1"/>
  <c r="A45" i="40"/>
  <c r="A47" s="1"/>
  <c r="A49" s="1"/>
  <c r="A51" s="1"/>
  <c r="A39" i="39" l="1"/>
  <c r="A41" s="1"/>
  <c r="A43" s="1"/>
  <c r="A45" s="1"/>
  <c r="A49" s="1"/>
  <c r="A51" s="1"/>
  <c r="A55" s="1"/>
  <c r="A57" s="1"/>
  <c r="A59" s="1"/>
  <c r="A63" s="1"/>
  <c r="A65" s="1"/>
  <c r="A67" s="1"/>
  <c r="A69" s="1"/>
  <c r="A75" s="1"/>
  <c r="A77" s="1"/>
  <c r="A79" s="1"/>
  <c r="A81" s="1"/>
  <c r="A85" s="1"/>
  <c r="A87" s="1"/>
  <c r="A89" s="1"/>
  <c r="A93" s="1"/>
  <c r="A95" s="1"/>
  <c r="A97" s="1"/>
  <c r="A101" s="1"/>
  <c r="A103" s="1"/>
  <c r="A105" s="1"/>
  <c r="A109" s="1"/>
  <c r="A111" s="1"/>
  <c r="A113" s="1"/>
  <c r="A117" s="1"/>
  <c r="A119" s="1"/>
  <c r="A121" s="1"/>
  <c r="A127" s="1"/>
  <c r="A129" s="1"/>
  <c r="A131" s="1"/>
  <c r="A133" s="1"/>
  <c r="A137" s="1"/>
  <c r="A139" s="1"/>
  <c r="A141" s="1"/>
  <c r="A143" s="1"/>
  <c r="A147" s="1"/>
  <c r="A149" s="1"/>
  <c r="A151" s="1"/>
  <c r="A153" s="1"/>
  <c r="A157" s="1"/>
  <c r="A159" s="1"/>
  <c r="A161" s="1"/>
  <c r="A163" s="1"/>
  <c r="A165" s="1"/>
  <c r="A167" s="1"/>
  <c r="A169" s="1"/>
  <c r="A175" s="1"/>
  <c r="A177" s="1"/>
  <c r="A181" s="1"/>
  <c r="A183" s="1"/>
  <c r="A189" s="1"/>
  <c r="A191" s="1"/>
  <c r="A193" s="1"/>
  <c r="A195" s="1"/>
  <c r="A197" s="1"/>
  <c r="A199" s="1"/>
  <c r="A201" s="1"/>
  <c r="A205" s="1"/>
  <c r="A207" s="1"/>
  <c r="A209" s="1"/>
  <c r="A213" s="1"/>
  <c r="A215" s="1"/>
  <c r="A217" s="1"/>
  <c r="A219" s="1"/>
  <c r="A223" s="1"/>
  <c r="A225" s="1"/>
  <c r="A227" s="1"/>
  <c r="A229" s="1"/>
  <c r="A231" s="1"/>
  <c r="A237" s="1"/>
  <c r="A239" s="1"/>
  <c r="A241" s="1"/>
  <c r="A245" s="1"/>
  <c r="A247" s="1"/>
  <c r="A249" s="1"/>
  <c r="A251" s="1"/>
  <c r="A257" s="1"/>
  <c r="A259" s="1"/>
  <c r="A261" s="1"/>
  <c r="A263" s="1"/>
  <c r="A269" s="1"/>
  <c r="A271" s="1"/>
  <c r="A273" s="1"/>
  <c r="A277" s="1"/>
  <c r="A279" s="1"/>
  <c r="A281" s="1"/>
  <c r="A285" s="1"/>
  <c r="A289" s="1"/>
  <c r="A291" s="1"/>
  <c r="A295" s="1"/>
  <c r="A302" s="1"/>
  <c r="A304" s="1"/>
  <c r="A306" s="1"/>
  <c r="A35" i="8"/>
  <c r="A37" l="1"/>
  <c r="A39" s="1"/>
  <c r="A41" s="1"/>
  <c r="A43" s="1"/>
  <c r="A312" i="39"/>
  <c r="A314" s="1"/>
  <c r="A316" s="1"/>
  <c r="A320" s="1"/>
  <c r="A322" s="1"/>
  <c r="A324" s="1"/>
  <c r="A328" s="1"/>
  <c r="A330" s="1"/>
  <c r="A332" s="1"/>
  <c r="A334" s="1"/>
  <c r="A336" s="1"/>
  <c r="A338" s="1"/>
  <c r="A45" i="8" l="1"/>
  <c r="A47" l="1"/>
  <c r="A49" s="1"/>
  <c r="A51" s="1"/>
  <c r="C19" i="9"/>
  <c r="A5"/>
  <c r="A6"/>
  <c r="A7"/>
  <c r="A8"/>
  <c r="A9"/>
  <c r="A4"/>
  <c r="A4" i="30"/>
  <c r="A5"/>
  <c r="A14" i="31"/>
  <c r="A16"/>
  <c r="A15"/>
  <c r="G11" i="21"/>
  <c r="A10"/>
  <c r="H29"/>
  <c r="L29" s="1"/>
  <c r="A7"/>
  <c r="A8"/>
  <c r="G9"/>
  <c r="A11" i="9" l="1"/>
  <c r="A17" s="1"/>
  <c r="A53" i="8"/>
  <c r="A55" s="1"/>
  <c r="A63"/>
  <c r="A57" l="1"/>
  <c r="A59" s="1"/>
  <c r="A61" s="1"/>
  <c r="A5" i="26"/>
  <c r="A6"/>
  <c r="A7"/>
  <c r="A8"/>
  <c r="A9"/>
  <c r="A10"/>
  <c r="A11"/>
  <c r="A12"/>
  <c r="A13"/>
  <c r="A14"/>
  <c r="A132"/>
  <c r="A133"/>
  <c r="A134"/>
  <c r="A135"/>
  <c r="A4"/>
  <c r="A5" i="31"/>
  <c r="A6"/>
  <c r="A7"/>
  <c r="A8"/>
  <c r="A9"/>
  <c r="A10"/>
  <c r="A12"/>
  <c r="A18"/>
  <c r="A19"/>
  <c r="A20"/>
  <c r="A21"/>
  <c r="A22"/>
  <c r="A24"/>
  <c r="A25"/>
  <c r="A26"/>
  <c r="A27"/>
  <c r="A28"/>
  <c r="A30"/>
  <c r="A32"/>
  <c r="A4"/>
  <c r="A21" i="46"/>
  <c r="A22"/>
  <c r="A23"/>
  <c r="A24"/>
  <c r="A26"/>
  <c r="A28"/>
  <c r="A29"/>
  <c r="A30"/>
  <c r="A32"/>
  <c r="A33"/>
  <c r="A34"/>
  <c r="A5"/>
  <c r="A6"/>
  <c r="A7"/>
  <c r="A8"/>
  <c r="A9"/>
  <c r="A11"/>
  <c r="A12"/>
  <c r="A14"/>
  <c r="A16"/>
  <c r="A18"/>
  <c r="A20"/>
  <c r="A4"/>
  <c r="A5" i="23"/>
  <c r="A6"/>
  <c r="A7"/>
  <c r="A8"/>
  <c r="A9"/>
  <c r="A11"/>
  <c r="A14"/>
  <c r="A16"/>
  <c r="A18"/>
  <c r="A42"/>
  <c r="A4"/>
  <c r="A5" i="21"/>
  <c r="A6"/>
  <c r="A30"/>
  <c r="A31"/>
  <c r="A32"/>
  <c r="A4"/>
  <c r="A513" i="20"/>
  <c r="A4"/>
  <c r="A48" i="19"/>
  <c r="A4"/>
  <c r="A17" i="26" l="1"/>
  <c r="A65" i="8"/>
  <c r="A67" s="1"/>
  <c r="A69" s="1"/>
  <c r="A71" s="1"/>
  <c r="A101" s="1"/>
  <c r="A103" s="1"/>
  <c r="A105" s="1"/>
  <c r="A107" s="1"/>
  <c r="A109" s="1"/>
  <c r="A111" s="1"/>
  <c r="A113" s="1"/>
  <c r="A115" s="1"/>
  <c r="A117" s="1"/>
  <c r="A121" s="1"/>
  <c r="A127" s="1"/>
  <c r="A13" i="23"/>
  <c r="A11" i="31"/>
  <c r="A9" i="21"/>
  <c r="A19" i="26" l="1"/>
  <c r="A15" i="23"/>
  <c r="A11" i="21"/>
  <c r="A13" s="1"/>
  <c r="A13" i="31"/>
  <c r="A17" s="1"/>
  <c r="A17" i="23" l="1"/>
  <c r="A19" s="1"/>
  <c r="A23" i="26"/>
  <c r="A25" s="1"/>
  <c r="A15" i="21"/>
  <c r="A17" s="1"/>
  <c r="A23" i="31"/>
  <c r="A29" s="1"/>
  <c r="A31" s="1"/>
  <c r="A21" i="23" l="1"/>
  <c r="A23" s="1"/>
  <c r="A27" i="26"/>
  <c r="A19" i="21"/>
  <c r="A21" s="1"/>
  <c r="A23" s="1"/>
  <c r="A25" s="1"/>
  <c r="A27" s="1"/>
  <c r="A29" i="26" l="1"/>
  <c r="A25" i="23"/>
  <c r="A33" i="26"/>
  <c r="A35" s="1"/>
  <c r="A27" i="23" l="1"/>
  <c r="A37" i="26"/>
  <c r="A31" i="23" l="1"/>
  <c r="A39" i="26"/>
  <c r="A41" s="1"/>
  <c r="A43" s="1"/>
  <c r="A52" s="1"/>
  <c r="A54" s="1"/>
  <c r="A56" s="1"/>
  <c r="A58" s="1"/>
  <c r="A60" s="1"/>
  <c r="A64" s="1"/>
  <c r="A66" s="1"/>
  <c r="A68" s="1"/>
  <c r="A70" s="1"/>
  <c r="A72" s="1"/>
  <c r="A33" i="23" l="1"/>
  <c r="A35" s="1"/>
  <c r="A37" s="1"/>
  <c r="A74" i="26"/>
  <c r="A75" s="1"/>
  <c r="A79" s="1"/>
  <c r="A81" s="1"/>
  <c r="A83" s="1"/>
  <c r="A85" s="1"/>
  <c r="A89" s="1"/>
  <c r="A93" s="1"/>
  <c r="A95" s="1"/>
  <c r="A97" s="1"/>
  <c r="A99" s="1"/>
  <c r="A103" s="1"/>
  <c r="A105" s="1"/>
  <c r="A109" s="1"/>
  <c r="A111" s="1"/>
  <c r="A113" s="1"/>
  <c r="A115" s="1"/>
  <c r="A119" l="1"/>
  <c r="A39" i="23"/>
  <c r="A41" s="1"/>
  <c r="A131" i="26" l="1"/>
  <c r="A123"/>
  <c r="A367" i="18"/>
  <c r="A368"/>
  <c r="A4"/>
  <c r="A126" i="17"/>
  <c r="A4"/>
  <c r="A12" i="18" l="1"/>
  <c r="A14" s="1"/>
  <c r="A5" i="16"/>
  <c r="A159"/>
  <c r="A160"/>
  <c r="A4"/>
  <c r="A5" i="15"/>
  <c r="A4"/>
  <c r="A4" i="14"/>
  <c r="A5" i="47"/>
  <c r="A6"/>
  <c r="A7"/>
  <c r="A69"/>
  <c r="A70"/>
  <c r="A71"/>
  <c r="A321" i="13"/>
  <c r="A320"/>
  <c r="F45" i="19"/>
  <c r="F46"/>
  <c r="A7" i="15" l="1"/>
  <c r="A9" s="1"/>
  <c r="A16" i="18"/>
  <c r="A18" s="1"/>
  <c r="A9" i="47"/>
  <c r="A17" i="14"/>
  <c r="A9" i="16"/>
  <c r="A11" i="15" l="1"/>
  <c r="A20" i="18"/>
  <c r="A23" s="1"/>
  <c r="A15" i="47"/>
  <c r="A20" i="14"/>
  <c r="A15" i="16"/>
  <c r="A23" s="1"/>
  <c r="A21"/>
  <c r="A15" i="15" l="1"/>
  <c r="A17" s="1"/>
  <c r="A19" s="1"/>
  <c r="A13"/>
  <c r="A25" i="18"/>
  <c r="A27" s="1"/>
  <c r="A23" i="47"/>
  <c r="A25"/>
  <c r="A31" i="14"/>
  <c r="A27" i="16"/>
  <c r="A33" s="1"/>
  <c r="A31"/>
  <c r="A25" i="15" l="1"/>
  <c r="A27" s="1"/>
  <c r="A29" s="1"/>
  <c r="A31" s="1"/>
  <c r="A37" s="1"/>
  <c r="A39" s="1"/>
  <c r="A41" s="1"/>
  <c r="A43" s="1"/>
  <c r="A47" s="1"/>
  <c r="A49" s="1"/>
  <c r="A51" s="1"/>
  <c r="A53" s="1"/>
  <c r="A29" i="18"/>
  <c r="A29" i="47"/>
  <c r="A31" s="1"/>
  <c r="A33" i="14"/>
  <c r="A35" s="1"/>
  <c r="A37" s="1"/>
  <c r="A35" i="16"/>
  <c r="A31" i="18" l="1"/>
  <c r="A33" s="1"/>
  <c r="A35" s="1"/>
  <c r="A37" s="1"/>
  <c r="A41" s="1"/>
  <c r="A43" s="1"/>
  <c r="A45" s="1"/>
  <c r="A47" s="1"/>
  <c r="A51" s="1"/>
  <c r="A53" s="1"/>
  <c r="A55" s="1"/>
  <c r="A57" s="1"/>
  <c r="A59" s="1"/>
  <c r="A61" s="1"/>
  <c r="A63" s="1"/>
  <c r="A67" s="1"/>
  <c r="A69" s="1"/>
  <c r="A71" s="1"/>
  <c r="A35" i="47"/>
  <c r="A33"/>
  <c r="A37" s="1"/>
  <c r="A39" s="1"/>
  <c r="A39" i="14"/>
  <c r="A43" s="1"/>
  <c r="A37" i="16"/>
  <c r="A73" i="18" l="1"/>
  <c r="A75" s="1"/>
  <c r="A41" i="47"/>
  <c r="A43" s="1"/>
  <c r="A45" s="1"/>
  <c r="A47" s="1"/>
  <c r="A51" s="1"/>
  <c r="A53" s="1"/>
  <c r="A55" s="1"/>
  <c r="A57" s="1"/>
  <c r="A59" s="1"/>
  <c r="A64" s="1"/>
  <c r="A68" s="1"/>
  <c r="A49" i="14"/>
  <c r="A53"/>
  <c r="A57" s="1"/>
  <c r="A59" s="1"/>
  <c r="A61" s="1"/>
  <c r="A39" i="16"/>
  <c r="A79" i="18" l="1"/>
  <c r="A81" s="1"/>
  <c r="A83" s="1"/>
  <c r="A85" s="1"/>
  <c r="A87" s="1"/>
  <c r="A89" s="1"/>
  <c r="A91" s="1"/>
  <c r="A93" s="1"/>
  <c r="A97" s="1"/>
  <c r="A99" s="1"/>
  <c r="A101" s="1"/>
  <c r="A65" i="14"/>
  <c r="A69" s="1"/>
  <c r="A71" s="1"/>
  <c r="A73" s="1"/>
  <c r="A75" s="1"/>
  <c r="A77" s="1"/>
  <c r="A79" s="1"/>
  <c r="A81" s="1"/>
  <c r="A83" s="1"/>
  <c r="A85" s="1"/>
  <c r="A87" s="1"/>
  <c r="A89" s="1"/>
  <c r="A91" s="1"/>
  <c r="A93" s="1"/>
  <c r="A95" s="1"/>
  <c r="A97" s="1"/>
  <c r="A99" s="1"/>
  <c r="A101" s="1"/>
  <c r="A106" s="1"/>
  <c r="A108" s="1"/>
  <c r="A110" s="1"/>
  <c r="A112" s="1"/>
  <c r="A114" s="1"/>
  <c r="A116" s="1"/>
  <c r="A119" s="1"/>
  <c r="A123" s="1"/>
  <c r="A130" s="1"/>
  <c r="A132" s="1"/>
  <c r="A134" s="1"/>
  <c r="A136" s="1"/>
  <c r="A138" s="1"/>
  <c r="A140" s="1"/>
  <c r="A142" s="1"/>
  <c r="A144" s="1"/>
  <c r="A146" s="1"/>
  <c r="A148" s="1"/>
  <c r="A150" s="1"/>
  <c r="A152" s="1"/>
  <c r="A154" s="1"/>
  <c r="A156" s="1"/>
  <c r="A158" s="1"/>
  <c r="A160" s="1"/>
  <c r="A162" s="1"/>
  <c r="A164" s="1"/>
  <c r="A166" s="1"/>
  <c r="A168" s="1"/>
  <c r="A170" s="1"/>
  <c r="A172" s="1"/>
  <c r="A174" s="1"/>
  <c r="A176" s="1"/>
  <c r="A41" i="16"/>
  <c r="A43"/>
  <c r="A45" s="1"/>
  <c r="A105" i="18" l="1"/>
  <c r="A103"/>
  <c r="A47" i="16"/>
  <c r="A51" s="1"/>
  <c r="A53" s="1"/>
  <c r="A55" s="1"/>
  <c r="A57" s="1"/>
  <c r="A59" s="1"/>
  <c r="A61" s="1"/>
  <c r="A63" s="1"/>
  <c r="A65" s="1"/>
  <c r="A67" s="1"/>
  <c r="A71" s="1"/>
  <c r="A73" s="1"/>
  <c r="A75" s="1"/>
  <c r="A77" s="1"/>
  <c r="A79" s="1"/>
  <c r="A81" s="1"/>
  <c r="A83" s="1"/>
  <c r="A85" s="1"/>
  <c r="A87" s="1"/>
  <c r="A89" s="1"/>
  <c r="A91" s="1"/>
  <c r="A93" s="1"/>
  <c r="A97" s="1"/>
  <c r="A103" s="1"/>
  <c r="A105" s="1"/>
  <c r="A107" s="1"/>
  <c r="A109" s="1"/>
  <c r="A111" s="1"/>
  <c r="A115" s="1"/>
  <c r="A117" s="1"/>
  <c r="A119" s="1"/>
  <c r="A121" s="1"/>
  <c r="A123" s="1"/>
  <c r="A125" s="1"/>
  <c r="A127" s="1"/>
  <c r="A134" s="1"/>
  <c r="A136" s="1"/>
  <c r="A140" s="1"/>
  <c r="A145" s="1"/>
  <c r="A153" s="1"/>
  <c r="A155" s="1"/>
  <c r="A107" i="18" l="1"/>
  <c r="A111" s="1"/>
  <c r="A113" s="1"/>
  <c r="A115" s="1"/>
  <c r="A117" s="1"/>
  <c r="A119" s="1"/>
  <c r="A121" s="1"/>
  <c r="A123" s="1"/>
  <c r="A125" s="1"/>
  <c r="A129" s="1"/>
  <c r="A131" s="1"/>
  <c r="A133" s="1"/>
  <c r="A135" s="1"/>
  <c r="A137" s="1"/>
  <c r="A141" s="1"/>
  <c r="A143" s="1"/>
  <c r="A145" s="1"/>
  <c r="A147" s="1"/>
  <c r="A149" s="1"/>
  <c r="A151" s="1"/>
  <c r="A153" s="1"/>
  <c r="A155" s="1"/>
  <c r="A157" s="1"/>
  <c r="A161" l="1"/>
  <c r="A163" s="1"/>
  <c r="A167" s="1"/>
  <c r="A169" s="1"/>
  <c r="A171" s="1"/>
  <c r="A173" s="1"/>
  <c r="A175" s="1"/>
  <c r="A177" s="1"/>
  <c r="A159"/>
  <c r="A181" l="1"/>
  <c r="A179"/>
  <c r="A183" s="1"/>
  <c r="A187" s="1"/>
  <c r="A189" s="1"/>
  <c r="A191" s="1"/>
  <c r="A193" s="1"/>
  <c r="A195" s="1"/>
  <c r="A197" s="1"/>
  <c r="A199" l="1"/>
  <c r="A201"/>
  <c r="A203" s="1"/>
  <c r="A207" s="1"/>
  <c r="A209" s="1"/>
  <c r="A211" s="1"/>
  <c r="A213" s="1"/>
  <c r="A215" s="1"/>
  <c r="A217" s="1"/>
  <c r="A219" s="1"/>
  <c r="A224" s="1"/>
  <c r="A226" s="1"/>
  <c r="A228" s="1"/>
  <c r="A232" s="1"/>
  <c r="A234" s="1"/>
  <c r="A236" s="1"/>
  <c r="A238" s="1"/>
  <c r="A240" s="1"/>
  <c r="A242" s="1"/>
  <c r="A244" s="1"/>
  <c r="A248" s="1"/>
  <c r="A250" s="1"/>
  <c r="A252" s="1"/>
  <c r="A254" s="1"/>
  <c r="A258" s="1"/>
  <c r="A260" s="1"/>
  <c r="A262" s="1"/>
  <c r="A264" s="1"/>
  <c r="A266" s="1"/>
  <c r="A268" s="1"/>
  <c r="A273" s="1"/>
  <c r="A275" s="1"/>
  <c r="A277" s="1"/>
  <c r="A279" s="1"/>
  <c r="A283" s="1"/>
  <c r="A285" s="1"/>
  <c r="A287" s="1"/>
  <c r="A289" s="1"/>
  <c r="A291" s="1"/>
  <c r="A293" s="1"/>
  <c r="A297" s="1"/>
  <c r="A299" s="1"/>
  <c r="A303" s="1"/>
  <c r="A305" s="1"/>
  <c r="A307" s="1"/>
  <c r="A309" s="1"/>
  <c r="A311" s="1"/>
  <c r="A313" s="1"/>
  <c r="A315" s="1"/>
  <c r="A317" s="1"/>
  <c r="A320" s="1"/>
  <c r="A322" s="1"/>
  <c r="A326" s="1"/>
  <c r="A328" s="1"/>
  <c r="A330" s="1"/>
  <c r="A332" s="1"/>
  <c r="A334" s="1"/>
  <c r="A336" s="1"/>
  <c r="A338" s="1"/>
  <c r="A340" s="1"/>
  <c r="A342" s="1"/>
  <c r="A344" s="1"/>
  <c r="A348" s="1"/>
  <c r="A350" s="1"/>
  <c r="A352" s="1"/>
  <c r="A354" s="1"/>
  <c r="A356" s="1"/>
  <c r="A358" s="1"/>
  <c r="A360" s="1"/>
  <c r="A362" s="1"/>
  <c r="A366" s="1"/>
  <c r="C21" i="16" l="1"/>
  <c r="C57" i="15" l="1"/>
  <c r="C55"/>
  <c r="A55" s="1"/>
  <c r="A57" l="1"/>
  <c r="A61" s="1"/>
  <c r="A63" s="1"/>
  <c r="A65" s="1"/>
  <c r="A67" s="1"/>
  <c r="A69" s="1"/>
  <c r="F70" i="47"/>
  <c r="F69"/>
  <c r="F3"/>
  <c r="F2"/>
  <c r="F65" i="12"/>
  <c r="F63"/>
  <c r="F62"/>
  <c r="F61"/>
  <c r="F60"/>
  <c r="F59"/>
  <c r="F58"/>
  <c r="F57"/>
  <c r="F56"/>
  <c r="G7" i="21"/>
  <c r="F72" i="47" l="1"/>
  <c r="F29" i="28" s="1"/>
  <c r="H25" i="21"/>
  <c r="L25" s="1"/>
  <c r="C117" i="16"/>
  <c r="C119"/>
  <c r="C121"/>
  <c r="C123"/>
  <c r="C125"/>
  <c r="C115"/>
  <c r="F48" i="8" l="1"/>
  <c r="F47"/>
  <c r="C19" i="46"/>
  <c r="C17"/>
  <c r="C13"/>
  <c r="A13" s="1"/>
  <c r="F34"/>
  <c r="F5"/>
  <c r="F4"/>
  <c r="F3"/>
  <c r="F2"/>
  <c r="C77" i="15"/>
  <c r="C73"/>
  <c r="A73" s="1"/>
  <c r="F32" i="10"/>
  <c r="A77" i="15" l="1"/>
  <c r="A83" s="1"/>
  <c r="A15" i="46"/>
  <c r="A17" s="1"/>
  <c r="F36"/>
  <c r="F9" i="28" s="1"/>
  <c r="A19" i="46" l="1"/>
  <c r="A25" s="1"/>
  <c r="F11" i="23"/>
  <c r="G13"/>
  <c r="G15"/>
  <c r="F12" i="10"/>
  <c r="F14"/>
  <c r="F10"/>
  <c r="F8"/>
  <c r="F22"/>
  <c r="F24"/>
  <c r="F26"/>
  <c r="F28"/>
  <c r="F29"/>
  <c r="C26"/>
  <c r="G22"/>
  <c r="A27" i="46" l="1"/>
  <c r="A31" s="1"/>
  <c r="F21" i="40" l="1"/>
  <c r="F45" i="8" l="1"/>
  <c r="F46"/>
  <c r="F5" i="12"/>
  <c r="F89"/>
  <c r="F67"/>
  <c r="F68"/>
  <c r="F69"/>
  <c r="F70"/>
  <c r="F73"/>
  <c r="F74"/>
  <c r="F75"/>
  <c r="F83"/>
  <c r="F84"/>
  <c r="F85"/>
  <c r="F86"/>
  <c r="F87"/>
  <c r="F88"/>
  <c r="F90"/>
  <c r="F25" i="40"/>
  <c r="F26"/>
  <c r="F5" i="10"/>
  <c r="F7"/>
  <c r="F130" i="26" l="1"/>
  <c r="F129"/>
  <c r="F45" i="40"/>
  <c r="F46"/>
  <c r="F47"/>
  <c r="F38"/>
  <c r="F39"/>
  <c r="F40"/>
  <c r="F8"/>
  <c r="F9"/>
  <c r="F10"/>
  <c r="F11"/>
  <c r="F14"/>
  <c r="F15"/>
  <c r="F16"/>
  <c r="F17"/>
  <c r="F18"/>
  <c r="F19"/>
  <c r="F20"/>
  <c r="F24"/>
  <c r="F27"/>
  <c r="F28"/>
  <c r="F29"/>
  <c r="F30"/>
  <c r="F31"/>
  <c r="F32"/>
  <c r="F33"/>
  <c r="F34"/>
  <c r="F35"/>
  <c r="F36"/>
  <c r="F37"/>
  <c r="F41"/>
  <c r="F42"/>
  <c r="F43"/>
  <c r="F44"/>
  <c r="F48"/>
  <c r="F49"/>
  <c r="F50"/>
  <c r="F51"/>
  <c r="F7"/>
  <c r="F3"/>
  <c r="F2"/>
  <c r="F4"/>
  <c r="F5"/>
  <c r="F6"/>
  <c r="F52"/>
  <c r="F6" i="39"/>
  <c r="F7"/>
  <c r="F152"/>
  <c r="F151"/>
  <c r="F149"/>
  <c r="F147"/>
  <c r="F146"/>
  <c r="F145"/>
  <c r="F144"/>
  <c r="F143"/>
  <c r="F142"/>
  <c r="F141"/>
  <c r="F139"/>
  <c r="F153"/>
  <c r="F137"/>
  <c r="F136"/>
  <c r="F32"/>
  <c r="F31"/>
  <c r="F77" i="8"/>
  <c r="F78"/>
  <c r="F79"/>
  <c r="F80"/>
  <c r="F81"/>
  <c r="F82"/>
  <c r="F83"/>
  <c r="F84"/>
  <c r="F85"/>
  <c r="F86"/>
  <c r="F87"/>
  <c r="F88"/>
  <c r="F89"/>
  <c r="F90"/>
  <c r="F91"/>
  <c r="F92"/>
  <c r="F96"/>
  <c r="F97"/>
  <c r="F98"/>
  <c r="F99"/>
  <c r="F100"/>
  <c r="F101"/>
  <c r="F102"/>
  <c r="F103"/>
  <c r="F104"/>
  <c r="F105"/>
  <c r="F106"/>
  <c r="F107"/>
  <c r="F108"/>
  <c r="F109"/>
  <c r="F110"/>
  <c r="F111"/>
  <c r="F112"/>
  <c r="F113"/>
  <c r="F114"/>
  <c r="F115"/>
  <c r="F116"/>
  <c r="F117"/>
  <c r="F118"/>
  <c r="F119"/>
  <c r="F120"/>
  <c r="F121"/>
  <c r="E123" s="1"/>
  <c r="F123" s="1"/>
  <c r="F122"/>
  <c r="F124"/>
  <c r="F125"/>
  <c r="F126"/>
  <c r="F127"/>
  <c r="E129" s="1"/>
  <c r="F129" s="1"/>
  <c r="F128"/>
  <c r="F70"/>
  <c r="F71"/>
  <c r="F72"/>
  <c r="F73"/>
  <c r="F74"/>
  <c r="F75"/>
  <c r="F76"/>
  <c r="F118" i="39"/>
  <c r="F119"/>
  <c r="F120"/>
  <c r="F116"/>
  <c r="F117"/>
  <c r="F15"/>
  <c r="F16"/>
  <c r="F17"/>
  <c r="F156"/>
  <c r="F157"/>
  <c r="F340"/>
  <c r="F3" i="12"/>
  <c r="F3" i="9"/>
  <c r="F3" i="10"/>
  <c r="F3" i="15"/>
  <c r="F3" i="20"/>
  <c r="F3" i="21"/>
  <c r="F3" i="23"/>
  <c r="F32" i="31"/>
  <c r="F3" i="39"/>
  <c r="F2" i="12"/>
  <c r="F4"/>
  <c r="F91"/>
  <c r="F2" i="9"/>
  <c r="F25"/>
  <c r="F2" i="10"/>
  <c r="F4"/>
  <c r="F36"/>
  <c r="F37"/>
  <c r="F2" i="30"/>
  <c r="F321" i="13"/>
  <c r="F2" i="14"/>
  <c r="F84" i="15"/>
  <c r="F2" i="16"/>
  <c r="F160"/>
  <c r="F2" i="17"/>
  <c r="F2" i="18"/>
  <c r="F367"/>
  <c r="F47" i="19"/>
  <c r="F48"/>
  <c r="F2" i="20"/>
  <c r="F4"/>
  <c r="F5"/>
  <c r="F513"/>
  <c r="F2" i="21"/>
  <c r="F4"/>
  <c r="F5"/>
  <c r="F30"/>
  <c r="F31"/>
  <c r="F32"/>
  <c r="F2" i="23"/>
  <c r="F4"/>
  <c r="F5"/>
  <c r="F6"/>
  <c r="F7"/>
  <c r="F8"/>
  <c r="F9"/>
  <c r="F42"/>
  <c r="F2" i="26"/>
  <c r="F132"/>
  <c r="F133"/>
  <c r="F134"/>
  <c r="F2" i="39"/>
  <c r="F4"/>
  <c r="F5"/>
  <c r="F8"/>
  <c r="F9"/>
  <c r="F10"/>
  <c r="F11"/>
  <c r="F12"/>
  <c r="F13"/>
  <c r="F14"/>
  <c r="F18"/>
  <c r="F19"/>
  <c r="F20"/>
  <c r="F21"/>
  <c r="F22"/>
  <c r="F23"/>
  <c r="F24"/>
  <c r="F25"/>
  <c r="F26"/>
  <c r="F27"/>
  <c r="F28"/>
  <c r="F29"/>
  <c r="F30"/>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21"/>
  <c r="F122"/>
  <c r="F123"/>
  <c r="F124"/>
  <c r="F125"/>
  <c r="F126"/>
  <c r="F127"/>
  <c r="F129"/>
  <c r="F131"/>
  <c r="F132"/>
  <c r="F133"/>
  <c r="F134"/>
  <c r="F135"/>
  <c r="F154"/>
  <c r="F155"/>
  <c r="F2" i="8"/>
  <c r="F3"/>
  <c r="F4"/>
  <c r="F5"/>
  <c r="F6"/>
  <c r="F7"/>
  <c r="F8"/>
  <c r="F9"/>
  <c r="F10"/>
  <c r="F29"/>
  <c r="F30"/>
  <c r="F31"/>
  <c r="F32"/>
  <c r="F33"/>
  <c r="F35"/>
  <c r="F36"/>
  <c r="F37"/>
  <c r="F38"/>
  <c r="F41"/>
  <c r="F42"/>
  <c r="F43"/>
  <c r="F44"/>
  <c r="F63"/>
  <c r="F64"/>
  <c r="F65"/>
  <c r="F66"/>
  <c r="F67"/>
  <c r="F68"/>
  <c r="F69"/>
  <c r="F130"/>
  <c r="F15" l="1"/>
  <c r="F19"/>
  <c r="F93" i="12"/>
  <c r="F39" i="28" s="1"/>
  <c r="F39" i="10"/>
  <c r="F35" i="28" s="1"/>
  <c r="F515" i="20"/>
  <c r="F15" i="28" s="1"/>
  <c r="F369" i="18"/>
  <c r="F19" i="28" s="1"/>
  <c r="F54" i="40"/>
  <c r="F10" i="27" s="1"/>
  <c r="F50" i="19"/>
  <c r="F17" i="28" s="1"/>
  <c r="F128" i="17"/>
  <c r="F21" i="28" s="1"/>
  <c r="F86" i="15"/>
  <c r="F25" i="28" s="1"/>
  <c r="F178" i="14"/>
  <c r="F27" i="28" s="1"/>
  <c r="F162" i="16"/>
  <c r="F23" i="28" s="1"/>
  <c r="F27" i="9"/>
  <c r="F37" i="28" s="1"/>
  <c r="F136" i="26"/>
  <c r="F5" i="28" s="1"/>
  <c r="F342" i="39"/>
  <c r="F7" i="27" s="1"/>
  <c r="F11" i="8" l="1"/>
  <c r="F132" s="1"/>
  <c r="F13" i="27" s="1"/>
  <c r="F44" i="23"/>
  <c r="F11" i="28" s="1"/>
  <c r="F34" i="31"/>
  <c r="F7" i="28" s="1"/>
  <c r="F237" i="30"/>
  <c r="F33" i="28" s="1"/>
  <c r="F323" i="13"/>
  <c r="F31" i="28" s="1"/>
  <c r="F34" i="21" l="1"/>
  <c r="F13" i="28" s="1"/>
  <c r="F42" l="1"/>
  <c r="F16" i="27" s="1"/>
  <c r="F40" s="1"/>
</calcChain>
</file>

<file path=xl/sharedStrings.xml><?xml version="1.0" encoding="utf-8"?>
<sst xmlns="http://schemas.openxmlformats.org/spreadsheetml/2006/main" count="2624" uniqueCount="1025">
  <si>
    <t>To Summary</t>
  </si>
  <si>
    <t>SUBSTRUCTURE</t>
  </si>
  <si>
    <t>ROOF</t>
  </si>
  <si>
    <t>EXTERNAL WALLS</t>
  </si>
  <si>
    <t>WINDOWS AND EXTERNAL DOORS</t>
  </si>
  <si>
    <t>INTERNAL DOORS</t>
  </si>
  <si>
    <t>WALL FINISHES</t>
  </si>
  <si>
    <t>FLOOR FINISHES</t>
  </si>
  <si>
    <t>CEILING FINISHES</t>
  </si>
  <si>
    <t>MECHANICAL INSTALLATIONS</t>
  </si>
  <si>
    <t>BUILDER'S WORK IN CONNECTION WITH SERVICES</t>
  </si>
  <si>
    <t>DRAINAGE</t>
  </si>
  <si>
    <t>ELECTRICAL INSTALLATIONS</t>
  </si>
  <si>
    <t>BWIC</t>
  </si>
  <si>
    <t>To General Summary</t>
  </si>
  <si>
    <t>GENERAL SUMMARY</t>
  </si>
  <si>
    <t>MEASURED WORKS</t>
  </si>
  <si>
    <t>To Form of Tender</t>
  </si>
  <si>
    <t>MEASURED WORKS SUMMARY</t>
  </si>
  <si>
    <t>PROVISIONAL SUMS AND DAYWORK</t>
  </si>
  <si>
    <t>WORKS BY STATUTORY AUTHORITIES</t>
  </si>
  <si>
    <t>Provide the following provisional sums which are exclusive of Main Contractor's discount</t>
  </si>
  <si>
    <t>Profit, attendance and finance charges on advance payments</t>
  </si>
  <si>
    <t>Item</t>
  </si>
  <si>
    <t>%</t>
  </si>
  <si>
    <t>PROVISIONAL SUMS</t>
  </si>
  <si>
    <t>Contingencies</t>
  </si>
  <si>
    <t>Overheads and profit on the nett value of suppliers' and sub-contractor's quotations set against provisional sums</t>
  </si>
  <si>
    <t>DAYWORK</t>
  </si>
  <si>
    <t>Generally</t>
  </si>
  <si>
    <t>Labour</t>
  </si>
  <si>
    <t>Materials</t>
  </si>
  <si>
    <t>Plant</t>
  </si>
  <si>
    <t>EMPLOYER'S REQUIREMENTS</t>
  </si>
  <si>
    <t>Design warranty</t>
  </si>
  <si>
    <t>Site establishment</t>
  </si>
  <si>
    <t>m</t>
  </si>
  <si>
    <t>hours</t>
  </si>
  <si>
    <t>Attendances</t>
  </si>
  <si>
    <t>Main Contractor attendances</t>
  </si>
  <si>
    <t>generally</t>
  </si>
  <si>
    <t>Overheads and profit</t>
  </si>
  <si>
    <t>m2</t>
  </si>
  <si>
    <t>Testing and commissioning</t>
  </si>
  <si>
    <t>OVERHEADS AND PROFIT</t>
  </si>
  <si>
    <t>Contractor's Designed Portion</t>
  </si>
  <si>
    <t>CDP Analysis</t>
  </si>
  <si>
    <t>End of Contractor's Designed Portion</t>
  </si>
  <si>
    <t>The Contractor may be required to execute certain works on a 'daywork' basis; before commencing any such work, the prior approval of the Architect/Contract Administrator must be obtained.</t>
  </si>
  <si>
    <t>Charges for materials and plant shall be based upon the invoiced cost to the Contractor, less all discounts.</t>
  </si>
  <si>
    <t>The Contractor is required to enter hereafter the percentage additions required for overheads and profit on materials and plant as defined above.</t>
  </si>
  <si>
    <t>Percentage additions for overheads and profit:</t>
  </si>
  <si>
    <t>The Contractor is to insert his 'all-in' rates against the provisional time allowances for the following trades of labour carried out on a 'daywork' basis:</t>
  </si>
  <si>
    <t>Roofers</t>
  </si>
  <si>
    <t>Bricklayers</t>
  </si>
  <si>
    <t>Carpenters; 1st fix</t>
  </si>
  <si>
    <t>Joiners; 2nd fix</t>
  </si>
  <si>
    <t>Plasterers</t>
  </si>
  <si>
    <t>Painters</t>
  </si>
  <si>
    <t>Gangers</t>
  </si>
  <si>
    <t>Provide the provisional sum for the supply of materials in daywork</t>
  </si>
  <si>
    <t>Percentage addition for overheads and profit</t>
  </si>
  <si>
    <t>Provide the provisional sum for the supply of plant in daywork</t>
  </si>
  <si>
    <t>The Contractor is to keep an accurate record of time spent and materials and plant used for each separate instruction given.  These record sheets are to be numbered and are to describe fully the instructions to which they refer and they are to be summarised, fully priced and submitted to the Architect/Contract Administrator each week with a copy to the Quantity Surveyor.  The submission of such sheets does not necessarily mean that the work will be valued on a 'daywork' basis and they will only be recognised in the case of works which, by the Quantity Surveyor's decision, are incapable of valuation by any other method, even though such sheets may have been signed by the Architect/Contract Administrator.</t>
  </si>
  <si>
    <t>Labourers</t>
  </si>
  <si>
    <t>Dry liners / partition erectors</t>
  </si>
  <si>
    <t>PRELIMINARIES AND GENERAL CONDITIONS</t>
  </si>
  <si>
    <t>Sundries</t>
  </si>
  <si>
    <t>Guarantees</t>
  </si>
  <si>
    <t>Construction Phase Health &amp; Safety Plan</t>
  </si>
  <si>
    <t>Fees</t>
  </si>
  <si>
    <t>O&amp;M manuals / health &amp; safety file / record drawings</t>
  </si>
  <si>
    <t>PRICING NOTES</t>
  </si>
  <si>
    <t>Pricing</t>
  </si>
  <si>
    <t>Everything necessary, including all items which, are reasonably apparent as being necessary, to execute the works to the satisfaction of the Employer</t>
  </si>
  <si>
    <t>Executing the works in accordance with the programme, including any out-of-sequence working, piece-meal working, breaks in continuity and all non-productive overtime working deemed necessary.</t>
  </si>
  <si>
    <t>This section is to be read in conjunction with the following Tender Documents accompanying the tender:</t>
  </si>
  <si>
    <t>Preliminaries and General Conditions</t>
  </si>
  <si>
    <t>Consultants' Specifications</t>
  </si>
  <si>
    <t>Drawings</t>
  </si>
  <si>
    <t>Breaking up obstructions encountered in the ground</t>
  </si>
  <si>
    <r>
      <t xml:space="preserve">The Contractor’s tender is to be a fully fixed-price tender (excluding VAT).  No allowance for fluctuations will be allowed over the duration of the </t>
    </r>
    <r>
      <rPr>
        <i/>
        <sz val="10"/>
        <rFont val="Tahoma"/>
        <family val="2"/>
      </rPr>
      <t>works</t>
    </r>
    <r>
      <rPr>
        <sz val="10"/>
        <rFont val="Tahoma"/>
        <family val="2"/>
      </rPr>
      <t>.</t>
    </r>
  </si>
  <si>
    <t>The Contractor is to fully price and extend all items in the Measured Works section and the totals carried forward to the Summary and General Summary to provide a fixed price tender sum.</t>
  </si>
  <si>
    <t>Unless specifically noted in the Contractor’s tender, the tender will be deemed to be fully compliant with the terms and conditions of the contract and to have been submitted without qualifications.</t>
  </si>
  <si>
    <t>If the Contractor makes any amendments to the descriptions within the Measured Works section, these are to be readily identified.  Failure to identify any such amendments will result in the original tender descriptions being deemed to be applicable.</t>
  </si>
  <si>
    <r>
      <t xml:space="preserve">The prices in the Measured Works section will be used for preparing valuations and for assessing the value of any variations to the scope of the </t>
    </r>
    <r>
      <rPr>
        <i/>
        <sz val="10"/>
        <rFont val="Tahoma"/>
        <family val="2"/>
      </rPr>
      <t>works</t>
    </r>
    <r>
      <rPr>
        <sz val="10"/>
        <rFont val="Tahoma"/>
        <family val="2"/>
      </rPr>
      <t>, which might be instructed.</t>
    </r>
  </si>
  <si>
    <t>The supply, delivery and installation of all items, unless specifically noted otherwise.</t>
  </si>
  <si>
    <t>FACILITATING WORKS</t>
  </si>
  <si>
    <t>INTERNAL WALLS AND PARTITIONS</t>
  </si>
  <si>
    <t>FITTINGS, FURNISHINGS AND EQUIPMENT</t>
  </si>
  <si>
    <t>SITE WORK</t>
  </si>
  <si>
    <t>FITTINGS, FURNISHING AND EQUIPMENT</t>
  </si>
  <si>
    <t>Examples of classifications which have not been specifically measured as required by the NRM include the following and the Contractor’s rates are deemed to make due allowance as appropriate:</t>
  </si>
  <si>
    <t>SECTION 1 - PRELIMINARIES AND GENERAL CONDITIONS</t>
  </si>
  <si>
    <t>SECTION 2 - PRICING NOTES</t>
  </si>
  <si>
    <t>SECTION 3 - PROVISIONAL SUMS AND DAYWORK</t>
  </si>
  <si>
    <t>SECTION 4 - MEASURED WORKS</t>
  </si>
  <si>
    <t>Where works which are the subject of provisional sums are similar to items measured within the Measured Works sections, the Measured Works rates shall be used in valuing the works.  Where suppliers' or sub-contractors' quotations are applicable, the works shall be valued using the nett cost of the quotation, after deduction of all discounts, together with the addition for overheads and profit which the Contractor is to insert where indicated below.</t>
  </si>
  <si>
    <t>Measurement notes</t>
  </si>
  <si>
    <t>No</t>
  </si>
  <si>
    <t>External fixtures and fittings</t>
  </si>
  <si>
    <t>Internal fixtures and fittings</t>
  </si>
  <si>
    <t>Removing windows; enlarging openings; preparing to receive new doors; temporary protection</t>
  </si>
  <si>
    <t>ALTERATIONS, REPAIRS AND CONSERVATION</t>
  </si>
  <si>
    <t>Removing from site</t>
  </si>
  <si>
    <t>Employer's Site Name Board</t>
  </si>
  <si>
    <t>Site accommodation</t>
  </si>
  <si>
    <t>Furniture and equipment</t>
  </si>
  <si>
    <t>Telecommunications and IT systems</t>
  </si>
  <si>
    <t>Site records</t>
  </si>
  <si>
    <t>Completion and post completion requirements</t>
  </si>
  <si>
    <t>Handover documents</t>
  </si>
  <si>
    <t>Operation and maintenance services</t>
  </si>
  <si>
    <t>MAIN CONTRACTOR'S COST ITEMS</t>
  </si>
  <si>
    <t>Management and staff</t>
  </si>
  <si>
    <t>Project specific management and staff</t>
  </si>
  <si>
    <t>contracts manager</t>
  </si>
  <si>
    <t>site agent</t>
  </si>
  <si>
    <t>site engineer</t>
  </si>
  <si>
    <t>quantity surveyor</t>
  </si>
  <si>
    <t>labourer</t>
  </si>
  <si>
    <t>planner</t>
  </si>
  <si>
    <t>other items (Contractor to insert)</t>
  </si>
  <si>
    <t>Visiting management and staff</t>
  </si>
  <si>
    <t>health &amp; safety inspector</t>
  </si>
  <si>
    <t>Extraordinary support costs</t>
  </si>
  <si>
    <t>non-productive overtime</t>
  </si>
  <si>
    <t>Staff travel</t>
  </si>
  <si>
    <t>transport of workpeople</t>
  </si>
  <si>
    <t>board and lodging</t>
  </si>
  <si>
    <t>site office / meeting rooms / welfare facilities</t>
  </si>
  <si>
    <t>stores / containers</t>
  </si>
  <si>
    <t>Temporary works in connection with site establishment</t>
  </si>
  <si>
    <t>car parking</t>
  </si>
  <si>
    <t>office furniture</t>
  </si>
  <si>
    <t>welfare facilities</t>
  </si>
  <si>
    <t>IT systems</t>
  </si>
  <si>
    <t>computers</t>
  </si>
  <si>
    <t>printers / plotters</t>
  </si>
  <si>
    <t>Consumables and services</t>
  </si>
  <si>
    <t>welfare consumables</t>
  </si>
  <si>
    <t>Brought-in services</t>
  </si>
  <si>
    <t>signboard</t>
  </si>
  <si>
    <t>site signage / notices</t>
  </si>
  <si>
    <t>Temporary services</t>
  </si>
  <si>
    <t>Temporary water supply</t>
  </si>
  <si>
    <t>site connection</t>
  </si>
  <si>
    <t>site distribution</t>
  </si>
  <si>
    <t>consumption</t>
  </si>
  <si>
    <t>Temporary gas supply</t>
  </si>
  <si>
    <t>Temporary electricity supply</t>
  </si>
  <si>
    <t>site distribution / transformers / leads</t>
  </si>
  <si>
    <t>Temporary telecommunication systems</t>
  </si>
  <si>
    <t>rental</t>
  </si>
  <si>
    <t>call charges</t>
  </si>
  <si>
    <t>mobile phones</t>
  </si>
  <si>
    <t>consumables</t>
  </si>
  <si>
    <t>Temporary drainage</t>
  </si>
  <si>
    <t>Security</t>
  </si>
  <si>
    <t>Security equipment</t>
  </si>
  <si>
    <t>Hoardings, fences and gates</t>
  </si>
  <si>
    <t>temporary fencing / hoardings / gates</t>
  </si>
  <si>
    <t>Safety and environmental protection</t>
  </si>
  <si>
    <t>Safety programme</t>
  </si>
  <si>
    <t>method statements / risk assessments</t>
  </si>
  <si>
    <t>site audits / visits</t>
  </si>
  <si>
    <t>provision of PPE</t>
  </si>
  <si>
    <t>site inductions / tool box talks</t>
  </si>
  <si>
    <t>Barriers and safety scaffolding</t>
  </si>
  <si>
    <t>Environmental protection measures</t>
  </si>
  <si>
    <t>Control and protection</t>
  </si>
  <si>
    <t>Survey, inspection and monitoring</t>
  </si>
  <si>
    <t>Setting out</t>
  </si>
  <si>
    <t>Samples</t>
  </si>
  <si>
    <t>materials testing</t>
  </si>
  <si>
    <t>Environmental control of building</t>
  </si>
  <si>
    <t>Mechanical plant</t>
  </si>
  <si>
    <t>Hoists</t>
  </si>
  <si>
    <t>Access plant</t>
  </si>
  <si>
    <t>Concrete plant</t>
  </si>
  <si>
    <t>Other plant</t>
  </si>
  <si>
    <t>Temporary works</t>
  </si>
  <si>
    <t>Access scaffolding</t>
  </si>
  <si>
    <t>external scaffolding</t>
  </si>
  <si>
    <t>internal scaffolding / towers</t>
  </si>
  <si>
    <t>handrails / protection</t>
  </si>
  <si>
    <t>temporary roofs</t>
  </si>
  <si>
    <t>alterations and adaptations</t>
  </si>
  <si>
    <t>site photographs</t>
  </si>
  <si>
    <t>site survey / schedule of conditions</t>
  </si>
  <si>
    <t>Testing and commissioning plan</t>
  </si>
  <si>
    <t>testing and commissioning</t>
  </si>
  <si>
    <t>training Employer</t>
  </si>
  <si>
    <t>Handover</t>
  </si>
  <si>
    <t>snagging / making good defects</t>
  </si>
  <si>
    <t>Post completion services</t>
  </si>
  <si>
    <t>Cleaning</t>
  </si>
  <si>
    <t>Site tidy</t>
  </si>
  <si>
    <t>Building clean</t>
  </si>
  <si>
    <t>final builder's clean</t>
  </si>
  <si>
    <t>Fees and charges</t>
  </si>
  <si>
    <t>Charges</t>
  </si>
  <si>
    <t>Site services</t>
  </si>
  <si>
    <t>rubbish removal</t>
  </si>
  <si>
    <t>Multi-service gang</t>
  </si>
  <si>
    <t>Insurance, bonds, guarantees and warranties</t>
  </si>
  <si>
    <t>Works insurance</t>
  </si>
  <si>
    <t>Public liability insurance</t>
  </si>
  <si>
    <t>Employer's (main contractor's) liability insurance</t>
  </si>
  <si>
    <t>Other insurances</t>
  </si>
  <si>
    <t>professional indemnity insurance</t>
  </si>
  <si>
    <t>Bonds</t>
  </si>
  <si>
    <t>Warranties</t>
  </si>
  <si>
    <t>security alarms</t>
  </si>
  <si>
    <t>building control - not required</t>
  </si>
  <si>
    <t>The detailed composition of the items in the Measured Works is the responsibility of the Contractor.  The rates and prices inserted are deemed to include for the following:</t>
  </si>
  <si>
    <t>A fully detailed breakdown of the Preliminaries costs is to be provided using the breakdown included within this Specification and Schedule of Works.</t>
  </si>
  <si>
    <t>Additional Drainage Works</t>
  </si>
  <si>
    <t>Credit for materials</t>
  </si>
  <si>
    <t>Salvaged materials</t>
  </si>
  <si>
    <t>credit for sale of materials salvaged from site</t>
  </si>
  <si>
    <t>The Contractor is to provide an analysis of the sum inserted below within the CDP Analysis forming part of Section 5</t>
  </si>
  <si>
    <t>Site preparation; removing from site</t>
  </si>
  <si>
    <t>Breaking up pavings</t>
  </si>
  <si>
    <t>EXCAVATION AND IN-SITU CONCRETE WORKS</t>
  </si>
  <si>
    <t>Erecting on site</t>
  </si>
  <si>
    <t>fabricated members</t>
  </si>
  <si>
    <t>removing 1700 x 1100mm high window and cill; enlarging to form 1760 x 2100mm high door opening; external masonry wall; replacing existing lintel; quoining up jambs; Kitchen</t>
  </si>
  <si>
    <t>The Contractor is to provide a breakdown of his Preliminaries costs for the items detailed within Section 1.  The items listed below form the general format of the breakdown expected, but are not exhaustive; the Contractor is at liberty to insert additional items to suit his preferred requirements</t>
  </si>
  <si>
    <t>MASONRY</t>
  </si>
  <si>
    <t>Walls</t>
  </si>
  <si>
    <t>CARPENTRY</t>
  </si>
  <si>
    <t>Sawn softwood; treated</t>
  </si>
  <si>
    <t>Skirtings</t>
  </si>
  <si>
    <t>FURNITURE, FITTINGS AND EQUIPMENT</t>
  </si>
  <si>
    <t>GLAZING</t>
  </si>
  <si>
    <t>DOORS, SHUTTERS AND HATCHES</t>
  </si>
  <si>
    <t>of completed rainwater installation</t>
  </si>
  <si>
    <t>PROPRIETARY LININGS AND PARTITIONS</t>
  </si>
  <si>
    <t>Junctions</t>
  </si>
  <si>
    <t>FLOOR, WALL, CEILING AND ROOF FINISHINGS</t>
  </si>
  <si>
    <t>DECORATION</t>
  </si>
  <si>
    <t>Floors</t>
  </si>
  <si>
    <t>over 600mm wide; to falls, cross falls and slopes not exceeding 15 degrees from horizontal; to screed</t>
  </si>
  <si>
    <t>Works to existing manholes</t>
  </si>
  <si>
    <t>Developing the design</t>
  </si>
  <si>
    <t>producing working drawings</t>
  </si>
  <si>
    <t>issuing builder's work drawings to the Main Contractor</t>
  </si>
  <si>
    <t>Stripping out</t>
  </si>
  <si>
    <t>removing redundant installations from site</t>
  </si>
  <si>
    <t>isolating; removing redundant installations from site</t>
  </si>
  <si>
    <t>Builder's work in connection with mechanical installations</t>
  </si>
  <si>
    <t>Preliminaries</t>
  </si>
  <si>
    <t>Site facilities</t>
  </si>
  <si>
    <t>lighting and power</t>
  </si>
  <si>
    <t>small tools</t>
  </si>
  <si>
    <t>scaffold, hoists etc</t>
  </si>
  <si>
    <t>Post completion</t>
  </si>
  <si>
    <t>operation and maintenance manuals</t>
  </si>
  <si>
    <t>training of staff</t>
  </si>
  <si>
    <t>Additional Builder's Work in Connection with Services</t>
  </si>
  <si>
    <t>GENERALLY</t>
  </si>
  <si>
    <t>labels</t>
  </si>
  <si>
    <t>Specifications</t>
  </si>
  <si>
    <t>DRAINAGE BELOW GROUND</t>
  </si>
  <si>
    <t>bottle gully; grating and frame; bedding and surrounding in GEN 3 concrete</t>
  </si>
  <si>
    <t>Bends</t>
  </si>
  <si>
    <t>Connecting new pipework</t>
  </si>
  <si>
    <t>Additional External Pavings</t>
  </si>
  <si>
    <t>Connections to gullies</t>
  </si>
  <si>
    <t>Manholes</t>
  </si>
  <si>
    <t>Pipework connections; rocker pipes</t>
  </si>
  <si>
    <t>materials samples - see items within Measured Works</t>
  </si>
  <si>
    <t>Drainage below ground water level or next to existing buildings, roads or services</t>
  </si>
  <si>
    <t>£</t>
  </si>
  <si>
    <t>Considerate Constructors' Scheme</t>
  </si>
  <si>
    <t>Excavating next to adjoining platforms, roads, buildings, in unstable ground, next to live services or below water level</t>
  </si>
  <si>
    <t>Assumed value</t>
  </si>
  <si>
    <t>Charges for labour shall be based upon the 'all-in' labour rates which the Contractor is to insert where indicated below.  These rates are to be fully inclusive of all costs associated with the employment of labour including salary, bonuses, pensions, benefits, subscriptions, sickness and holiday payments, national insurance, overheads and profit etc.</t>
  </si>
  <si>
    <t>Repairs to existing rainwater installations</t>
  </si>
  <si>
    <t>Additional repairs to existing windows</t>
  </si>
  <si>
    <t>Pad foundations to support gate posts</t>
  </si>
  <si>
    <t>Refer P&amp;M drawing 24262-SK24 &amp; SK26</t>
  </si>
  <si>
    <t>Breaking up existing brick plinth wall</t>
  </si>
  <si>
    <t>Refer T&amp;K drawing 1084/3_110</t>
  </si>
  <si>
    <t>Carefully remove existing timber desk, approximately 2.80m long, from existing ticket office; make good as required; reinstall in G02 on completion</t>
  </si>
  <si>
    <t>New full-height timber stud walls in existing 'Office' to form accessible toilet (G05), male toilet (G06) and staff toilet (G07); approximately 7.30m overall length; including 3 no. single door openings</t>
  </si>
  <si>
    <t>Service route as specified for mains cold water feed (trace heated), low-voltage and fire-alarm basket from G12 Plantroom to G09 female toilet including excavation, removal from site and reinstatement as required, including forming openings through existing external walls to courtyard and toilet</t>
  </si>
  <si>
    <t>Service route as specified for low-voltage and fire-alarm basket within G12 Plantroom slab including excavation, removal from site and reinstatement as required</t>
  </si>
  <si>
    <t>General builder's work; mechanical and electrical installations</t>
  </si>
  <si>
    <t>Service route as specified for low-voltage supply within G12 Plantroom slab including excavation, removal from site and reinstatement as required</t>
  </si>
  <si>
    <t>Service trench as specified for mains cold water feed (trace heated), LTHW flow &amp; return, low-voltage and fire-alarm basket from G12 Plantroom to G09 female toilet including excavation, removal from site and reinstatement as required, including forming openings through existing external walls to courtyard and toilet</t>
  </si>
  <si>
    <t>Gas</t>
  </si>
  <si>
    <t>Water</t>
  </si>
  <si>
    <t>Extra over for secondary joists (approximately 10m) to support new roof light</t>
  </si>
  <si>
    <t>75mm thick screed; 50mm thick insulation; level or to falls; to concrete; Courtyard Plantroom</t>
  </si>
  <si>
    <t>Timber firrings to above to provide falls</t>
  </si>
  <si>
    <t>no.</t>
  </si>
  <si>
    <t>Courtyard Plantroom; refer to T&amp;K drawing 1084/3_420</t>
  </si>
  <si>
    <t>Electricity</t>
  </si>
  <si>
    <t>Disconnection and removal of existing dilapidated services including meters etc.</t>
  </si>
  <si>
    <t>Gas supply</t>
  </si>
  <si>
    <t>Gas access chamber</t>
  </si>
  <si>
    <t>Gas meter housing, naturally-ventilated as required, and associated concrete base, builders work in connection etc., including automatic cut-off solenoid to gas supply and plant room, linked to the fire-alarm and with manual emergency knock-off buttons to the areas served</t>
  </si>
  <si>
    <t xml:space="preserve">The contractor should allow for all works required for the installation of the following mechanical services: - </t>
  </si>
  <si>
    <t>Rainwater installations</t>
  </si>
  <si>
    <t>Cold water installation</t>
  </si>
  <si>
    <t>Hot water installation</t>
  </si>
  <si>
    <t>Natural gas installation</t>
  </si>
  <si>
    <t>Gas-fired boilers</t>
  </si>
  <si>
    <t>Ventilation</t>
  </si>
  <si>
    <t>Supply and install new hatch, approximately 750x900mm, to mezzanine plant space above G08 lobby; including all necessary trimming and additional joists etc.</t>
  </si>
  <si>
    <t>Water supply</t>
  </si>
  <si>
    <t>Allow for services boxing and meters as required to Courtyard Plantroom</t>
  </si>
  <si>
    <t>G04 - kitchen</t>
  </si>
  <si>
    <t>G05, 6, 7 &amp; 8 - toilets</t>
  </si>
  <si>
    <t>G09 - female toilet</t>
  </si>
  <si>
    <t>G01 - existing booking hall</t>
  </si>
  <si>
    <t>G03 - cafe and servery</t>
  </si>
  <si>
    <t>G02 - existing luggage room</t>
  </si>
  <si>
    <t>Replace existing low-level air-brick serving G09 to match existing; make good as required (PROVISIONAL)</t>
  </si>
  <si>
    <t>UPPER FLOORS</t>
  </si>
  <si>
    <t>STRUCTURAL TIMBERWORK</t>
  </si>
  <si>
    <t>G02 existing luggage room floor</t>
  </si>
  <si>
    <t>Carefully take up existing timber floor, marking as appropriate to enable relaying as existing; set aside to reuse</t>
  </si>
  <si>
    <t>Review condition of existing joists, supports and underfloor ventilation and report to engineer and architect as to their suitability</t>
  </si>
  <si>
    <t xml:space="preserve">Supply and fix 50x50mm treated sawn softwood battens to existing joists at 400mm centres, to support new insulation </t>
  </si>
  <si>
    <t>Relay existing floor boards, fixing as specified to existing floor joists</t>
  </si>
  <si>
    <t>Sand existing floor boards to receive oil floor finish as specified</t>
  </si>
  <si>
    <t>G01 existing booking hall floor</t>
  </si>
  <si>
    <t>Remove existing joist and replace as appropriate with new 47x220mm C16 treated softwood joist including provision of support from existing walls, damp prevention measures and membranes; 5.75m long (PROVISIONAL)</t>
  </si>
  <si>
    <t>G03 new cafe floor including servery area</t>
  </si>
  <si>
    <t>G03 new servery area</t>
  </si>
  <si>
    <t>Redecoration works to underside of existing canopies</t>
  </si>
  <si>
    <t>G04 new kitchen</t>
  </si>
  <si>
    <t>Supply and fit 100mm thick PIR insulation as specified (P10/250) between existing joists at 400mm centres</t>
  </si>
  <si>
    <t>G05, 6, 7, 8 &amp; 9 new toilets</t>
  </si>
  <si>
    <t>m3</t>
  </si>
  <si>
    <t>Remove existing joist and replace as appropriate with new 47x220mm C16 treated softwood joist including provision of support from existing walls, damp prevention measures and membranes; 6.40m long (PROVISIONAL)</t>
  </si>
  <si>
    <t>Vinyl flooring laid as specified (refer to M50/110) to new plywood including all necessary perimeter treatment</t>
  </si>
  <si>
    <t>PLASTERWORK</t>
  </si>
  <si>
    <t>Refer to T&amp;K drawings 1084/3_351.1</t>
  </si>
  <si>
    <t>The contractor shall allow for general making good of all plastered ceilings to the following rooms ready for redecoration</t>
  </si>
  <si>
    <t>G09 - new female toilet</t>
  </si>
  <si>
    <t>Refer T&amp;K drawings 1084</t>
  </si>
  <si>
    <t>Carefully prepare, reinstate, repair and refinish as specified existing wall panelling approximately 750mm  high above skirting to the following rooms: -</t>
  </si>
  <si>
    <t>G01 - existing booking hall; approximately 15m long in ten sections, including additional detailing below windows W3, 4 and 7</t>
  </si>
  <si>
    <t>G02 - existing luggage room, including below W5 and 6</t>
  </si>
  <si>
    <t>G03 - new cafe and servery</t>
  </si>
  <si>
    <t>Existing courtyard to form new plantroom</t>
  </si>
  <si>
    <t>Carefully remove vegetation from walls, treating as necessary; remove vegetation from floor; remove general rubbish and debris from site; approximate area 20m2</t>
  </si>
  <si>
    <t>EXCAVATION AND MASONRY WORKS</t>
  </si>
  <si>
    <t>Carefully remove internal and external boarding from existing windows and doors; make good where damaged as necessary</t>
  </si>
  <si>
    <t>Windows</t>
  </si>
  <si>
    <t>m high</t>
  </si>
  <si>
    <t>Refer to T&amp;K drawing 1084/3_352.1 - Luggage Room</t>
  </si>
  <si>
    <t>Low-level - repair damaged paintwork; removed chipped or peeling paint leaving only paint with good adhesion; patch removed paint with patching compound and sand ready for decoration; approximate area 25m2</t>
  </si>
  <si>
    <t>Replace missing skirting to match existing and prepare to receive decoration (PROVISIONAL QUANTITY)</t>
  </si>
  <si>
    <t>The contractor shall allow for general making good of all plastered walls and covings to the following rooms ready for redecoration</t>
  </si>
  <si>
    <t>Carefully prepare, reinstate, repair and refinish as specified existing moulded timber skirting approximately 300mm high to the following rooms: -</t>
  </si>
  <si>
    <t>G03 - existing waiting room</t>
  </si>
  <si>
    <t>G04 - proposed new kitchen</t>
  </si>
  <si>
    <t>G05, 6, 7, 8 and 9 - proposed new toilets</t>
  </si>
  <si>
    <t>Removal of window including cill and surround between existing waiting room and new kitchen; make good masonry surround to receive new door opening</t>
  </si>
  <si>
    <t>Remove loose paint from existing walls and profiled coving at high level; prepare to receive new paint finish; approximately 50m2</t>
  </si>
  <si>
    <t>Refer to T&amp;K drawings 1084/3_353.1 - Existing Waiting Room; proposed cafe</t>
  </si>
  <si>
    <t>Refer to T&amp;K drawings 1084/3_354.1 -proposed kitchen</t>
  </si>
  <si>
    <t>Hack off areas of plaster at low level; replaster level with surrounding wall finish to receive paint finish (PROVISIONAL QUANTITY)</t>
  </si>
  <si>
    <t>Make good two damaged areas of plaster at low level; replaster level with surrounding wall finish to receive paint finish (PROVISIONAL QUANTITY)</t>
  </si>
  <si>
    <t>Replace four short lengths of missing profiled skirting 100 to 500mm in length, 300mm high, to match existing profile; fill joints and prepare to receive paint finish</t>
  </si>
  <si>
    <t>Refer to T&amp;K drawings 1084/3_355.1 -proposed toilets</t>
  </si>
  <si>
    <t>Replace three short lengths of missing profiled skirting 100 to 500mm in length, 300mm high, to match existing profile; fill joints and prepare to receive paint finish</t>
  </si>
  <si>
    <t>Replace missing profiled skirting approximately 1m in length, 300mm high, to match existing profile; fill joints and prepare to receive paint finish</t>
  </si>
  <si>
    <t>Replace missing profiled skirting approximately 500mm in length, 300mm high, to match existing profile; fill joints and prepare to receive paint finish</t>
  </si>
  <si>
    <t>Replace missing profiled skirting 300mm high, to match existing profile; fill joints and prepare to receive paint finish</t>
  </si>
  <si>
    <t>700mm long</t>
  </si>
  <si>
    <t>1.40m long</t>
  </si>
  <si>
    <t>2.65m long</t>
  </si>
  <si>
    <t>Refer to T&amp;K drawings 1084/3_356.1 - proposed female toilets</t>
  </si>
  <si>
    <t>1.10m long</t>
  </si>
  <si>
    <t>1.90m long</t>
  </si>
  <si>
    <t>Repair damaged area to existing timber window surround, approximately 300mm long, cutting-out and replacing as necessary; making good and preparing to receive paint finish</t>
  </si>
  <si>
    <t>breaking into existing manhole MH14; altering configuration of main channels; building-in end of new pipes through existing structure; rocker pipes; making good benchings and manhole wall</t>
  </si>
  <si>
    <t>1.00m average depth below existing ground level; 100mm diameter pipes</t>
  </si>
  <si>
    <t>Pipes serving floor gully and foul water from accessible toilet</t>
  </si>
  <si>
    <t>Connections to FWP</t>
  </si>
  <si>
    <t>Rest bends, including 400x400mm grade C20 concrete in-situ base</t>
  </si>
  <si>
    <t>Connections to manhole MH14</t>
  </si>
  <si>
    <t>New drainage installation under new concrete slab serving proposed courtyard plantroom to MH14; drawings 24262-CIV-04 &amp; 05</t>
  </si>
  <si>
    <t>New drainage installation below existing station building serving proposed kitchen, servery and toilets, to and including new manhole F1; drawings 24262-CIV-04 &amp; 05</t>
  </si>
  <si>
    <t>Drain runs; excavating trenches for pipes; breaking up existing obstructions and foundations and sleeved with 50 compressible material and taped &amp; boxed-out in plywood; earthwork support; vitrified clay or cast-iron pipes with flexible socketed joints as and where specified; concrete surrounds and bedding and imported granular hardcore bed and surrounds in accordance with details on 24262/05; compacting in layers; disposing of surplus excavated material off site</t>
  </si>
  <si>
    <t>Pipes serving foul water from proposed kitchen, servery and toilets</t>
  </si>
  <si>
    <t>700mm average depth below existing ground level; 100mm diameter pipes</t>
  </si>
  <si>
    <t>Rest bends, including 400x400mm grade C20 concrete in-situ base (PROVISIONAL)</t>
  </si>
  <si>
    <t>No.</t>
  </si>
  <si>
    <t>Connections to manhole F1</t>
  </si>
  <si>
    <t>New drainage from new manhole F1 and F2 to existing manhole MH14; drawings 24262-CIV-04 &amp; 05</t>
  </si>
  <si>
    <t>Drain runs; excavating trenches for pipes; breaking up existing obstructions; earthwork support; vitrified clay with flexible socketed joints as and where specified; concrete surrounds and bedding and imported granular hardcore bed and surrounds in accordance with details on 24262/05; compacting in layers; disposing of surplus excavated material off site</t>
  </si>
  <si>
    <t>Pipes, vitrified clay</t>
  </si>
  <si>
    <t>900mm average depth below existing ground level; 100mm diameter pipes</t>
  </si>
  <si>
    <t>Connections to manholes F1 and F2</t>
  </si>
  <si>
    <t>F1: internally 750x600mm; 700mm depth to invert;  600x450mm opening; class B125 recessed cover with mortar haunching</t>
  </si>
  <si>
    <t>F2: internally 750x600mm; 700mm depth to invert; 600x450mm opening;</t>
  </si>
  <si>
    <t>Manholes F1 and F2: excavating pits; breaking-up obstructions; earthwork support; levelling and compacting bottoms of excavations; 150mm thick concrete base with sulphate-resisting cement; GEN3 conrete surround; precast concrete chamber sections and cover slab bedded on mortar; precast concrete cover slab; minimum 2 maximum 4 courses class B engineeering bricks, concrete blocks or precast cover frame seating rings; class B125 recessed cover with mortar haunching; disposing of surplus excavated material off site</t>
  </si>
  <si>
    <t>Gully to courtyard plantroom</t>
  </si>
  <si>
    <t>SANITARY INSTALLATIONS</t>
  </si>
  <si>
    <t>G03 - proposed cafe and servery</t>
  </si>
  <si>
    <t>General surfaces over 300mm girth, including profiled coving, to 4.70m above floor level</t>
  </si>
  <si>
    <t xml:space="preserve">m </t>
  </si>
  <si>
    <t>G03 - proposed cafe and servery; in 13 no. lengths</t>
  </si>
  <si>
    <t>G05, 6, 7, 8 &amp; 9 - toilets</t>
  </si>
  <si>
    <t>G12 - plantroom</t>
  </si>
  <si>
    <t xml:space="preserve">G04 - kitchen (PROVISIONAL behind new units and fittings) </t>
  </si>
  <si>
    <t>G05 - accessible toilets (in 4 no. lengths)</t>
  </si>
  <si>
    <t>G05 - accessible toilet</t>
  </si>
  <si>
    <t>G03 - proposed cafe, 1400 x 1300mm high, below windows</t>
  </si>
  <si>
    <t>G05 - proposed cafe, 1200 x 1000mm high, below window W1</t>
  </si>
  <si>
    <t>G07 - staff toilet in 3 no. short lengths</t>
  </si>
  <si>
    <t>G06 - male toilet in 3 no. short lengths</t>
  </si>
  <si>
    <t>G09 - female toilet in 6 no. lengths</t>
  </si>
  <si>
    <t>G09 - female toilet in 1 no. length (PROVISIONAL)</t>
  </si>
  <si>
    <t>G06, 7, 8 &amp; 9 - toilets working in confined rooms</t>
  </si>
  <si>
    <t>overhaul door, frame, architrave and overpanel to ensure correct operation</t>
  </si>
  <si>
    <t>remove existing ironmongery and make good as necessary</t>
  </si>
  <si>
    <t>remove existing boarding and supports from external face and make good (PROVISIONAL)</t>
  </si>
  <si>
    <t>make good beads to existing 370mm dia. circular glazed pane as necessary;</t>
  </si>
  <si>
    <t>DOORS</t>
  </si>
  <si>
    <t>WINDOWS</t>
  </si>
  <si>
    <t>100mm dia. gutter at high-level to new courtyard plantroom roof including brackets, ends and connection to downpipe</t>
  </si>
  <si>
    <t>63mm dia. Downpipe within new courtyard plantroom including brackets, connections and the like</t>
  </si>
  <si>
    <t>G10 - accessible toilet in courtyard</t>
  </si>
  <si>
    <t>WC</t>
  </si>
  <si>
    <t>wash hand-basin</t>
  </si>
  <si>
    <t>G03 - servery</t>
  </si>
  <si>
    <t>kitchen sink</t>
  </si>
  <si>
    <t>dishwasher</t>
  </si>
  <si>
    <t>coffee machine</t>
  </si>
  <si>
    <t>New metered connection</t>
  </si>
  <si>
    <t>Barrier pipe and trace heating</t>
  </si>
  <si>
    <t>Ground meter and valve chamber</t>
  </si>
  <si>
    <t>Main isolation valve and drain cock</t>
  </si>
  <si>
    <t>G05 to 09 - toilets</t>
  </si>
  <si>
    <t>Cold water installations</t>
  </si>
  <si>
    <t>Cold water underground feed from Courtyard plantroom to G09 female toilet, including all builder's work in association with trench, excavation, backfilling etc.; including trace-heating and connection, barrier pipe, marker tap and mesh etc.</t>
  </si>
  <si>
    <t>G12 courtyard</t>
  </si>
  <si>
    <t>wash-handbasin</t>
  </si>
  <si>
    <t>local electric instantaneous water heater, including trace heating</t>
  </si>
  <si>
    <t>coffee machine/filter</t>
  </si>
  <si>
    <t>Cold water installation all in accordance with Max Fordham's specification S10: pipework as specified (MDPE below ground, solvent-welded uPVC class C over 40mm dia., R205 medium copper below 40mm dia.); including all valves, vapour barriers, sleeves, thermal expansion, acoustic stopping &amp; vibration, fire stopping etc.; fixing to structure; connecting to sanitary appliances, all as drawing 6021/S(1)100</t>
  </si>
  <si>
    <t>Hot &amp; blended water installation, including hot-water return pipework, all in accordance with Max Fordham's specification S11: pipework as specified; including all valves, vapour barriers, sleeves, thermal expansion, acoustic stopping &amp; vibration, firs stopping etc.; all as drawing 6021/S(1)100</t>
  </si>
  <si>
    <t>New statutory gas connection</t>
  </si>
  <si>
    <t>Gas cut-off systems</t>
  </si>
  <si>
    <t>Attendances to SGN and associated builder's work including meter works, concrete base, access chamber, automatic cut-off solenoid valve; trench including excavation and back-filling; market tape and mesh</t>
  </si>
  <si>
    <t>Heavy grade gas supply pipe including appliance gas cocks</t>
  </si>
  <si>
    <t>Control panels providing alarm, interlock and shut-off, interlocking with fire-alarm system, kitchen ventilation and all plant in plantroom</t>
  </si>
  <si>
    <t xml:space="preserve">High-efficiency condensing gas boilers; located in courtyard plantroom; high-efficiency system consisting of wall-mounted modular assembly; </t>
  </si>
  <si>
    <t>Steel pipework connections within plantroom</t>
  </si>
  <si>
    <t>Copper tundish</t>
  </si>
  <si>
    <t>The contractor is to appoint a specialist to design the boiler flue system including all necessary flue ancillaries, fixings and bracketry</t>
  </si>
  <si>
    <t>R1 within cafe</t>
  </si>
  <si>
    <t>R1 within luggage room</t>
  </si>
  <si>
    <t>R4 within cafe</t>
  </si>
  <si>
    <t>R7 within cafe</t>
  </si>
  <si>
    <t>R3 within toilets</t>
  </si>
  <si>
    <t>R2 within toilets</t>
  </si>
  <si>
    <t>R5 within toilets</t>
  </si>
  <si>
    <t>testing, commissioning and issuing certificates</t>
  </si>
  <si>
    <t>G09 - Female toilet - in-line fan extract, 100mm dia. duct, to tile vent in existing slate roof; speed-controlled; PIR  activated</t>
  </si>
  <si>
    <t>G05 - accessible toilet - in-line fan extract, 100mm dia. Duct, to tile vent in existing slate roof; speed-controlled; PIR  activated</t>
  </si>
  <si>
    <t>G06 &amp; 07 - staff and male toilets - in-line fan extract, 100mm dia. Duct, to tile vent in existing slate roof; speed-controlled; PIR  activated</t>
  </si>
  <si>
    <t>G08 - toilet lobby - in-line fan extract, 100mm dia. Duct, to tile vent in existing slate roof; speed-controlled; PIR  activated</t>
  </si>
  <si>
    <t>New 200Amp 3-phase supply (UKPN)</t>
  </si>
  <si>
    <t>Duct penetrations including duct-plugs and glands</t>
  </si>
  <si>
    <t>Building earth terminal within courtyard plantroom</t>
  </si>
  <si>
    <t>Primary distribution submain cabling and containment, submain cables on trays</t>
  </si>
  <si>
    <t>Supply and install 1500mm wide rubber floor safety mats as required</t>
  </si>
  <si>
    <t>New primary electrical switch panel; 200Amp TPN and main earth bar</t>
  </si>
  <si>
    <t>G02 - ceiling speaker</t>
  </si>
  <si>
    <t>G02 - visual alarm beacon</t>
  </si>
  <si>
    <t>G01 - visual alarm beacon</t>
  </si>
  <si>
    <t>G03 - visual alarm beacon</t>
  </si>
  <si>
    <t>G03 - ceiling speaker</t>
  </si>
  <si>
    <t>G03 - track-mounted spot light comprising 6 no. lights</t>
  </si>
  <si>
    <t>G05, 6, 7, 8 &amp; 9 - recessed spot light</t>
  </si>
  <si>
    <t>G05, 6, 7, 8 &amp; 9 - PIR</t>
  </si>
  <si>
    <t>G05, 6, 7, 8 &amp; 9 - visual alarm beacon</t>
  </si>
  <si>
    <t>G05, 6, 7, 8 &amp; 9 - toilet extract fans</t>
  </si>
  <si>
    <t>G12 - toilet extract fans</t>
  </si>
  <si>
    <t>G12 - visual alarm beacon</t>
  </si>
  <si>
    <t>LV DISTRIBUTION</t>
  </si>
  <si>
    <t>G04 - Fire panel</t>
  </si>
  <si>
    <t>Double-data point</t>
  </si>
  <si>
    <t>G01 - AV panel</t>
  </si>
  <si>
    <t>G01 - HDMI</t>
  </si>
  <si>
    <t>G02 - HDMI</t>
  </si>
  <si>
    <t>G03 - HDMI</t>
  </si>
  <si>
    <t>G01 - Double data-point</t>
  </si>
  <si>
    <t>G02 - Double data-point</t>
  </si>
  <si>
    <t>G03 - Double data-point</t>
  </si>
  <si>
    <t>G01 - Thermostat control</t>
  </si>
  <si>
    <t>G02 - Thermostat control</t>
  </si>
  <si>
    <t>G03 - Thermostat control</t>
  </si>
  <si>
    <t>G02 - AV panel</t>
  </si>
  <si>
    <t>G02 - Server</t>
  </si>
  <si>
    <t>G01 - double 13 Amp socket outlet</t>
  </si>
  <si>
    <t>G01 - floor box comprising 2 no. power outlet and 2 no. data outlets</t>
  </si>
  <si>
    <t>G02 - double 13 Amp socket outlet</t>
  </si>
  <si>
    <t>G02 - floor box comprising 2 no. power outlet and 2 no. data outlets</t>
  </si>
  <si>
    <t>G03 - double 13 Amp socket outlet</t>
  </si>
  <si>
    <t>TV monitors</t>
  </si>
  <si>
    <t>G04 - Switched-spur with remote switch</t>
  </si>
  <si>
    <t>G04 - single 13 Amp socket outlet (PROVISIONAL QUANTITY)</t>
  </si>
  <si>
    <t>G04 - double 13 Amp socket outlet (PROVISIONAL QUANTITY)</t>
  </si>
  <si>
    <t>Generally - Switched fused spurs to fittings throughout (PROVISIONAL QUANTITY)</t>
  </si>
  <si>
    <t>Coffee machine</t>
  </si>
  <si>
    <t>Power-assisted door</t>
  </si>
  <si>
    <t>Dishwasher</t>
  </si>
  <si>
    <t>EPOS unit</t>
  </si>
  <si>
    <t>Fans</t>
  </si>
  <si>
    <t>Fire-alarm panel</t>
  </si>
  <si>
    <t>Fly killer</t>
  </si>
  <si>
    <t>Electric hob</t>
  </si>
  <si>
    <t>Hot plate</t>
  </si>
  <si>
    <t>Electric oven</t>
  </si>
  <si>
    <t>Panini machine</t>
  </si>
  <si>
    <t>Fridge/freezer</t>
  </si>
  <si>
    <t>G01 - smoke-heat detector with sounder base</t>
  </si>
  <si>
    <t>G03 - smoke-heat detector with sounder base</t>
  </si>
  <si>
    <t>G05, 6, 7, 8 &amp; 9 - smoke-heat detector with sounder base</t>
  </si>
  <si>
    <t>G12 - smoke-heat detector with sounder base</t>
  </si>
  <si>
    <t>G02 - smoke-heat detector with sounder base</t>
  </si>
  <si>
    <t>Accessible toilet alarm indicator (PROVISIONAL QUANTITY)</t>
  </si>
  <si>
    <t>Accessible toilet alarm panel (PROVISIONAL QUANTITY)</t>
  </si>
  <si>
    <t>Accessible toilet alarm pull-cord and reset button (PROVISIONAL QUANTITY)</t>
  </si>
  <si>
    <t>Blinds</t>
  </si>
  <si>
    <t>Extra-over above for replacing existing damaged boards with reclaimed board to match existing to the satisfaction of the Architect (PROVISIONAL QUANTITY)</t>
  </si>
  <si>
    <t>Cutlery/condiments dispenser</t>
  </si>
  <si>
    <t>Multi-tiered refrigerated display unit</t>
  </si>
  <si>
    <t>Fabricated beams above proposed toilets to support water tank</t>
  </si>
  <si>
    <t>153 x 89 x 16 UB trimming steels, approximately 0.45 metres long; bolted to steel beams</t>
  </si>
  <si>
    <t>152 x 89 x 16 UB beams, approximately 3.00 metres long; on and including forming pad stones, approximately 100x200x65mm deep, using engineering bricks built into existing masonry walls</t>
  </si>
  <si>
    <t>Supply and fit, including all builder's work in association; including connections</t>
  </si>
  <si>
    <t>Supply and fit timer-lock to accessible toilet</t>
  </si>
  <si>
    <t>kitchen sink and associated twin tap fittings</t>
  </si>
  <si>
    <t xml:space="preserve">500 x 900mm high in accessible toilet; </t>
  </si>
  <si>
    <t>Accessible toilet</t>
  </si>
  <si>
    <t xml:space="preserve">150mm wide; to plaster </t>
  </si>
  <si>
    <t>in plantroom</t>
  </si>
  <si>
    <t>19mm RTD lever furniture on round rose</t>
  </si>
  <si>
    <t>Adjustable overhead door closer</t>
  </si>
  <si>
    <t>Europrofile escutcheons</t>
  </si>
  <si>
    <t>Floor mounted door stop</t>
  </si>
  <si>
    <t>100x76mm Grade 13 hinges</t>
  </si>
  <si>
    <t>Europrofile mortice sashlock</t>
  </si>
  <si>
    <t>400x19mm pull handle bolt through fixings</t>
  </si>
  <si>
    <t>pair</t>
  </si>
  <si>
    <t>Mortice bathroom lock</t>
  </si>
  <si>
    <t>Bathroom turn &amp; release</t>
  </si>
  <si>
    <t>Buffered coat hook</t>
  </si>
  <si>
    <t>Floor-mounted doorstop</t>
  </si>
  <si>
    <t>Europrofile cylinder &amp; turn, 60mm, UMK</t>
  </si>
  <si>
    <t>Finishes</t>
  </si>
  <si>
    <t>Remove external timber board panels and supports to external face</t>
  </si>
  <si>
    <t>Overhaul window, frame and architrave/surround to ensure sliding sash operates correctly and surfaces prepared to receive new painted decoration</t>
  </si>
  <si>
    <t>51mm sash lift</t>
  </si>
  <si>
    <t>Locking fitch fastener</t>
  </si>
  <si>
    <t>Concave sash stop</t>
  </si>
  <si>
    <t>Prepare and paint window complete as per finishes schedule; ensure smooth operation on completion</t>
  </si>
  <si>
    <t>Prepare frame; supply and black-out blind with chain operation as specified N10/240</t>
  </si>
  <si>
    <t>Remove existing glazing, prepare to receive new; supply and install new white-frosted glazing to light, approximately 250x600mm high, including beads etc. as required</t>
  </si>
  <si>
    <t>LIGHTING; in accordance with Max Fordham's drawings and specification V21, and T&amp;K's drawing 1084/3-113 and 3-114, including all switching and fittings</t>
  </si>
  <si>
    <t>Security installations including all controls and fittings</t>
  </si>
  <si>
    <t>MCB distribution boards with electronic trip units and tamper-resistant covers</t>
  </si>
  <si>
    <t>Labelling all primary LV distribution cables</t>
  </si>
  <si>
    <t>Cable ducts in trench, minimum 800mm below existing hard-standings; backfilled with sand minimum 150mm depth above the cables including marking tape or tiles; backfilled manually and compacted</t>
  </si>
  <si>
    <t>Extra over for removal of existing ceiling, disposal and preparing to receive new ceiling (PROVISIONAL)</t>
  </si>
  <si>
    <t>Remove existing; make good; prepare to receive new; supply and install ceiling access hatch to existing roof space above booking hall (PROVISIONAL)</t>
  </si>
  <si>
    <t xml:space="preserve">in accessible toilet </t>
  </si>
  <si>
    <t>Allow for perimeter treatment and working within recesses</t>
  </si>
  <si>
    <t>to booking room ceilings (PROVISIONAL)</t>
  </si>
  <si>
    <t>to luggage room ceilings (PROVISIONAL)</t>
  </si>
  <si>
    <t>Extra-over above for replacing existing damaged floor boards with reclaimed board to match existing to the satisfaction of the Architect (PROVISIONAL QUANTITY)</t>
  </si>
  <si>
    <t>Extra-over above for replacing existing damaged floor boards with board lifted from the existing toilets; (PROVISIONAL QUANTITY)</t>
  </si>
  <si>
    <t>Aco drains to platforms</t>
  </si>
  <si>
    <t>R6 within booking hall</t>
  </si>
  <si>
    <t>Gas-fired boilers to supply LTHW for space-heating and domestic hot-water; discharge of boiler flue gases; all in accordance with Max Fordham's specification T10drawings and mechanical plant equipment schedule J6021/T[--]500A</t>
  </si>
  <si>
    <t>Room-sealed boiler flue system (see CDP portion above)</t>
  </si>
  <si>
    <t>LTHW primary circulation pumps, Grundfos; connected to pipework; including access and mounting</t>
  </si>
  <si>
    <t>Boiler circulation pumps, Grundfos; connected to pipework; including housing etc.</t>
  </si>
  <si>
    <t>Wall-mounted radiators with TRVs and all associated pipework, valves etc.; fixing to existing masonry walls; see specification and radiator schedule J6021/T[31]500 - A</t>
  </si>
  <si>
    <t>Calorifier; 300 litre in-direct; Megaflow, 860mm dia., 1800mm high within mezzanine plantroom, and associated pipework and builder's work</t>
  </si>
  <si>
    <t>Air &amp; dirt separator; Spirotech UK Ltd; associated pipework and connections, including builder's work</t>
  </si>
  <si>
    <t>Gas solenoid shut-off valve; Black Teknigas Ltd; including gas sensors above each boiler; emergency cut-out switch; BMS connection</t>
  </si>
  <si>
    <t>Strainers as required by contractor</t>
  </si>
  <si>
    <t xml:space="preserve">Motorised valves as appropriate; by contractor to suit BMS </t>
  </si>
  <si>
    <t>G12 - L2(e) recessed spot light; Concord Syl-lighter LED II 220</t>
  </si>
  <si>
    <t>G12 - L3(e); IP-rated LED light fitting; suspended linear; Sylvania DeltaWing</t>
  </si>
  <si>
    <t>G04 - L3(e); IP-rated LED light fitting; suspended linear; Sylvania DeltaWing</t>
  </si>
  <si>
    <t>G03 - L6; pendant light fitting; Davey Lighting Glass School</t>
  </si>
  <si>
    <t>Perimeter detail to single ply roof including fillets as required and chasing into existing brick wall; allow for preparing wall as necessary to receive roof covering</t>
  </si>
  <si>
    <t>Carefully take up existing timber floor; set aside for potential reuse in other rooms</t>
  </si>
  <si>
    <t>Timber stud toilet duct walls formed of studs 1100mm centres horizontally, 700mm vertically, plugged and screwed to masonry; Formica access panels all as specified K13/130</t>
  </si>
  <si>
    <t>1500mm x 2750mm high to G10 accessible toilet; refer to drawing 1084/3_110</t>
  </si>
  <si>
    <t>G10 - accessible toilet in existing courtyard</t>
  </si>
  <si>
    <t>G11 - lobby in existing courtyard</t>
  </si>
  <si>
    <t>Floor to plantroom and accessible toilet in existing courtyard</t>
  </si>
  <si>
    <t>over 600mm wide; level or to falls; to GO3 servery</t>
  </si>
  <si>
    <t>over 600mm wide; level or to falls; to GO4 kitchen</t>
  </si>
  <si>
    <t>G01 - fire-escape sign</t>
  </si>
  <si>
    <t>G02 - fire-escape sign (PROVISIONAL)</t>
  </si>
  <si>
    <t>G03 - fire-escape sign</t>
  </si>
  <si>
    <t>Extra over above for formation of gully in plantroom floor</t>
  </si>
  <si>
    <t>Single ply membranes; Sarnafil; Sarnafil G410-EL glass fibre membrane, Sarnavap 100E; fixing with adhesive; Sarnavap jointing tape joints; welded joints; lightning conductor clips; sealing with tape; carried out by a approved and registered Sarnafil installer; on plywood deck laid as specified (J42/111) to and including 100mm thick SarnaThermG insulation</t>
  </si>
  <si>
    <t>18mm C/D grade plywood; nailed to existing joists</t>
  </si>
  <si>
    <t>18mm grade C/D plywood nailed to existing joists including cutting into recesses as necessary</t>
  </si>
  <si>
    <t>18mm grade C/D plywood nailed to existing joists in lieu of sanding and oil treatment</t>
  </si>
  <si>
    <t>Vinyl flooring to new plywood measured separately</t>
  </si>
  <si>
    <t>over 600mm wide; to new and existing masonry</t>
  </si>
  <si>
    <t>Walls in G11 toilet lobby in existing courtyard</t>
  </si>
  <si>
    <t>Removal of defective render as specified (M20/556) (PROVISIONAL QUANTITY)</t>
  </si>
  <si>
    <t>Removal of defective plaster as specified (M20/566) (PROVISIONAL QUANTITY)</t>
  </si>
  <si>
    <t>Apply 3 coats of Sadolin floor oil treatment to existing sanded floor boards as per specification M60/180</t>
  </si>
  <si>
    <t>Prepare frame; supply and fit Silentglis 4830 black-out blind with chain operation as specified N10/240</t>
  </si>
  <si>
    <t>accessible WC, Armitage Shanks S6969 and associated fittings</t>
  </si>
  <si>
    <t>Mirrors fixed to wall, 6mm thick glass; see specification N13/438</t>
  </si>
  <si>
    <t>hand-dryer; Dyson AB08; fixed to wall; including connection to supply</t>
  </si>
  <si>
    <t>Supply and install 2no. layers of 170mm thick Rockwool insulation between joists and over joists, as specified, behind existing and new ceilings within roof void including clearing debris and provision of any necessary support; refer to specification P10/125 to the following rooms: -</t>
  </si>
  <si>
    <t>Mobile upright single-lockable-door freezer; Gram F410RGC6N</t>
  </si>
  <si>
    <t xml:space="preserve"> 4-ring, twin-plate electric hob; Hobart E277; including fitting and connections</t>
  </si>
  <si>
    <t>Hard chrome finish griddle plate, Hobart EFT477LC; including fitting and connections</t>
  </si>
  <si>
    <t>Enzyme dosing unit; Mechline GreasePak; battery-operated</t>
  </si>
  <si>
    <t xml:space="preserve">Under-counter hot &amp; chilled water system, Billi Quadra, with counter- top font and inset pattern drip-tray </t>
  </si>
  <si>
    <t>Coffee machine Two group Crem C2Z1RTA</t>
  </si>
  <si>
    <t>Microwave oven, shelf-mounted on wall brackets; Sharp R23AM/MWB</t>
  </si>
  <si>
    <t>Hack off loose render; fill chases and mortices where bricks are missing; and make good and plumb to receive new wall battens; overall wall area approximately 65m2</t>
  </si>
  <si>
    <t xml:space="preserve">Parapets; hack-off loose material, repoint </t>
  </si>
  <si>
    <t>Removal of redundant electrical wires and trunking from existing external walls and making good as specified</t>
  </si>
  <si>
    <t>Replace existing glass panes (PROVISIONAL QUANTITY)</t>
  </si>
  <si>
    <t>delivery and removal of site accommodation</t>
  </si>
  <si>
    <t>Sewer Main Connection, including disconnection of existing where required</t>
  </si>
  <si>
    <t>Water Main Connection, including disconnection of existing where required</t>
  </si>
  <si>
    <t>Gas (SGN) Main Connection, including disconnection of existing where required</t>
  </si>
  <si>
    <t>Electricity Main Connection, including disconnection of existing where required</t>
  </si>
  <si>
    <t>Telecoms Main Connection, including disconnection of existing where required</t>
  </si>
  <si>
    <t>Provide for the following provisional sums</t>
  </si>
  <si>
    <t>Brick plinth - see Site Work section</t>
  </si>
  <si>
    <t>Refer to T&amp;K drawing 1084/3-111</t>
  </si>
  <si>
    <t xml:space="preserve">Supply and install roof tile vents in existing slate roof; including all necessary access and works to ensure waterproof finish </t>
  </si>
  <si>
    <t>Foul &amp; service mains</t>
  </si>
  <si>
    <t>Telecoms</t>
  </si>
  <si>
    <t>Extra over reconditioning existing boards for supplying replacement floor boards to receive oil floor finish as specified (PROVISIONAL QUANTITY)</t>
  </si>
  <si>
    <t>G01 - L1; LED pendant lights; suspended linear; Thorn Equaline</t>
  </si>
  <si>
    <t>G01 - ceiling speaker</t>
  </si>
  <si>
    <t>G01 -  recessed spot light white 3000k, 2-way dimmer switched</t>
  </si>
  <si>
    <t>G02 - recessed spot light white 3000k, dimmer switched</t>
  </si>
  <si>
    <t>G03 - L4/L5 spot light -angled; Thorn Tonic Spot</t>
  </si>
  <si>
    <t>G03 - CCTV installation complete</t>
  </si>
  <si>
    <t>G04 - smoke-heat detector with sounder base</t>
  </si>
  <si>
    <t>Smoke and Fire installations including all wiring, controls, fittings etc.</t>
  </si>
  <si>
    <t>G11, 12, 13 - PIR</t>
  </si>
  <si>
    <t>perimeter detail (PROVISIONAL)</t>
  </si>
  <si>
    <t>CEILINGS</t>
  </si>
  <si>
    <t>Supply and install acoustic plaster system as per specification K40/120; mechanically fixed to existing joists through ceilings; working over 4.50m above floor level; allow for accommodating light fittings and installation and other services penetrating the ceiling</t>
  </si>
  <si>
    <t>G03 - double 13 Amp socket outlet with USB charging</t>
  </si>
  <si>
    <t>G12 - double 13 Amp socket outlet (PROVISIONAL QUANTITY)</t>
  </si>
  <si>
    <t>ED05: 1340 x 2177mm high double door (nominal); arched to overall approximately 2.10m high; panelled;</t>
  </si>
  <si>
    <t>ED03: 1340 x 2177mm high double door (nominal); arched to overall approximately 2m high; panelled;</t>
  </si>
  <si>
    <t>prepare door, frame and overpanel for decoration; paint as specified</t>
  </si>
  <si>
    <t>overhaul door, frame, architrave and glazed overpanel to ensure correct operation</t>
  </si>
  <si>
    <t>prepare door and frame for decoration; paint as specified</t>
  </si>
  <si>
    <t xml:space="preserve">D03: existing 975 x 2250mm high door (nominal); panelled; </t>
  </si>
  <si>
    <t>D02: existing 906 x 2250mm high door (nominal); flush</t>
  </si>
  <si>
    <t xml:space="preserve">1400 x 900mm high in male toilet; </t>
  </si>
  <si>
    <t xml:space="preserve">1400 x 900mm high in staff toilet; </t>
  </si>
  <si>
    <t xml:space="preserve">700 x 950mm high in female toilet; </t>
  </si>
  <si>
    <t>1400 x 900mm high in courtyard toilet;  (PROVISIONAL)</t>
  </si>
  <si>
    <t>ED06 - Door to external courtyard</t>
  </si>
  <si>
    <t>Remove existing timber gate and make good</t>
  </si>
  <si>
    <t>prepare door, frame and architrave for decoration; paint as specified</t>
  </si>
  <si>
    <t>D08: supply and fit new 856 x 2100mm high door (nominal); 44mm flush solid-core lipped on all edges; to and including new 44mm hardwood frame and 96 x 35mm ogee architrave; fitted within new partition</t>
  </si>
  <si>
    <t>D07: supply and fit new 736 x 2100mm high door (nominal); 44mm flush solid-core lipped on all edges; to and including new 44mm hardwood frame and 96 x35mm ogee architrave; fitted within new partition</t>
  </si>
  <si>
    <t>overhaul door, frame and architrave to ensure correct operation</t>
  </si>
  <si>
    <t xml:space="preserve">D09: existing 958 x 2250mm high door (nominal); panelled; </t>
  </si>
  <si>
    <t>prepare door, frame and surround for decoration; paint as specified</t>
  </si>
  <si>
    <t>D13: supply and fit new 749 x 2225mm high (nominal) steel security door, including frame; flush</t>
  </si>
  <si>
    <t>D14: supply and fit new double steel security door 1282 x 2215mm high (nominal), including frame; flush</t>
  </si>
  <si>
    <t>D12: supply and fit new 900 x 2210mm high steel security door (nominal); flush; including frame</t>
  </si>
  <si>
    <t>Supply and fit new stainless-steel ironmongery:</t>
  </si>
  <si>
    <t>Carefully remove existing coping stone</t>
  </si>
  <si>
    <t>Make good top of parapet, prepare as necessary and install damp-proof course to receive coping stone</t>
  </si>
  <si>
    <t>Extra-over for new coping stone to match existing (PROVISIONAL QUANTITY)</t>
  </si>
  <si>
    <t>Replace existing coping stone; repoint as required</t>
  </si>
  <si>
    <t>Existing courtyard to form new plantroom; refer to T&amp;K drawing 1084/3-420</t>
  </si>
  <si>
    <r>
      <t>Cleaning existing brick walls using DOFF system;</t>
    </r>
    <r>
      <rPr>
        <sz val="10"/>
        <rFont val="Tahoma"/>
        <family val="2"/>
      </rPr>
      <t xml:space="preserve"> allow for sample for approval (PROVISIONAL QUANTITY)</t>
    </r>
  </si>
  <si>
    <t xml:space="preserve">New timber flat roof comprising 200 x 50mm C16 joists @ 400mm centres on galvanised steel joist hangers fixed to 200 x 50mm C16 wall plate bolted @ 600mm centres to existing brick wall with M12 bolts; including preparing existing brick wall as necessary to receive; including noggins as specified </t>
  </si>
  <si>
    <t>100mm insulation as specified laid to plywood roof decking</t>
  </si>
  <si>
    <t>18mm plywood roof deck fixed to softwoof joists @ 400mm centres</t>
  </si>
  <si>
    <t>New plateau rooflight as specificed L10/450, approximately 800 x 800mm including all works necessary for perimter detail with single-ply roof covering</t>
  </si>
  <si>
    <t>Courtyard plantroom G12, approximatley 6m x 5m on plan</t>
  </si>
  <si>
    <t>50mm Celotec PIR insulation to perimeter cut to falls as required, raked from 200mm to 400mm wide</t>
  </si>
  <si>
    <t>New metal, powder-coated steel door; 950 x 1978mm high; refer to door specification; refer to T&amp;K drawings 1084/3-411</t>
  </si>
  <si>
    <t>100 x 76mm Grade 13 hinges</t>
  </si>
  <si>
    <t>Painting new chipboard flooring to mezzanine plant space; preparing; epoxy paint as per specification</t>
  </si>
  <si>
    <t>General surfaces;</t>
  </si>
  <si>
    <t>over 300mm girth working in confined area of roof space</t>
  </si>
  <si>
    <t>18mm chipboard flooring fixed to softwood joists @ maximum 300mm centres</t>
  </si>
  <si>
    <t>Cutting in and installation of floor gully in chipboard floor including drainage behind toilet ductwork; connection into new above-ground drainage</t>
  </si>
  <si>
    <t>Armitage Venesta Toilet Roll Holder: 0302527; fixed to wall</t>
  </si>
  <si>
    <t>Armitage Shanks' DOC M PACK: S6969 - Doc M Back To Wall</t>
  </si>
  <si>
    <t>local electric instantaneous water heater; fixed to wall; including connection to supply</t>
  </si>
  <si>
    <t>Cistern set, Armitage Shanks S3095 including Conceala 2 cistern, seat &amp; cover S4103, actuator and flush plate</t>
  </si>
  <si>
    <t>Ideal Standard WC Pan: E0509(01) Concept back to wall wc pan with horizontal outlet and Aquablade technology</t>
  </si>
  <si>
    <t>Armitage Shanks Cistern Control: Contemporary flush plate S4399, chrome plated</t>
  </si>
  <si>
    <t>wash hand-basin, Ideal Standard White 450mm round back-outlet, and Ideal Standard Sensor Flow 21 Compact Wall Spout, including proximity sensor, and associated fittings</t>
  </si>
  <si>
    <t>G11 - Courtyard plantroom storage, fixed to new and existing masonry, including packing-out and scribing as necessary</t>
  </si>
  <si>
    <t>Europrofile mortice sashlock with timed lock</t>
  </si>
  <si>
    <t>Europrofile cylinder and turn</t>
  </si>
  <si>
    <t>lever handle on round rose</t>
  </si>
  <si>
    <t>Europrofile escutcheon</t>
  </si>
  <si>
    <t>adjustable overhead door closer</t>
  </si>
  <si>
    <t>Shoot bolts</t>
  </si>
  <si>
    <t>stainless steel kickplates 150mm high</t>
  </si>
  <si>
    <t>mortice bathroom lock</t>
  </si>
  <si>
    <t>bathroom turn and release</t>
  </si>
  <si>
    <t>Work to new doors in new and existing openings</t>
  </si>
  <si>
    <t>High-level wall shelf, 2200mm long, 50mm thick; concealed fixings; fixed to existing wall</t>
  </si>
  <si>
    <t>New purpose-made joinery fittings without services; fixed to existing floors only where backing onto existing wall-panelling; including scribing to existing structure, skirtings and panelling, packing out and sealing as necessary; refer to 1084_BB_504 Fixed-Furniture Schedule for fittings: -</t>
  </si>
  <si>
    <t>Secondary glazing</t>
  </si>
  <si>
    <t>Prepare frame; supply and install secondary glazing as specified 10/585</t>
  </si>
  <si>
    <t>Remove timber board panels and supports from internal and external faces</t>
  </si>
  <si>
    <t>Repair putty, beads etc. as required</t>
  </si>
  <si>
    <t>Works to existing external doors; refer to door refurbishment notes including strengthening tenon joints, repair using scarfed timber and 2-part resin; timber to be Sapele or Accoya; draght-proofing as necessary; refer to T&amp;K drawings 1084/3-410 &amp; 411</t>
  </si>
  <si>
    <t>ED01: 1420 x 2370mm high double door (nominal); panelled and glazed; additional glazed overpanel, arched externally, including portcullis feature internally approximately 1200mm high</t>
  </si>
  <si>
    <t>remove existing 440mm dia. major-segment glazed pane; make good beads; re-glaze to match existing; (PROVISIONAL QUANTITY)</t>
  </si>
  <si>
    <t>remove existing 400 x 470mm curved headed glazed pane; make good beads; re-glaze to match existing; (PROVISIONAL QUANTITY)</t>
  </si>
  <si>
    <t>Supply, fit, connect and test power-assisted door operation to ED1</t>
  </si>
  <si>
    <t>ED02: 1420 x 2370mm high double door (nominal); panelled and glazed; additional glazed overpanel, arched externally, including portcullis feature internally, approximately 1200mm high</t>
  </si>
  <si>
    <t>ED04: 1420 x 2370mm high double door (nominal); panelled and glazed; additional glazed overpanel, arched externally, including portcullis feature internally approximately 1200mm high</t>
  </si>
  <si>
    <t>Supply, fit, connect and test power-assisted door operation to ED5</t>
  </si>
  <si>
    <t>Make good small areas of existing plaster around window and door jambs, ready for re-plastering (PROVISIONAL QUANTITY)</t>
  </si>
  <si>
    <t>50 x 75mm SSW studs @ 450mm centres; 12mm plywood each side; plasterboard lines both sides as specified K10/205; 75mm acoustic insulation as specified P10/220 between the studs</t>
  </si>
  <si>
    <r>
      <t>1500mm x 3710mm high to G05</t>
    </r>
    <r>
      <rPr>
        <sz val="10"/>
        <rFont val="Arial"/>
      </rPr>
      <t xml:space="preserve"> accessible toilet; refer to drawing 1084/3_302 2</t>
    </r>
  </si>
  <si>
    <t>Recondition existing ticket window W14 as specified; refer to T&amp;K drawing 1084/BB/3-414; including replacement of damaged timber and defective ironmongery; prepare and finish as specified</t>
  </si>
  <si>
    <t>Recondition existing ticket hatch W15 as specified; refer to T&amp;K drawing 1084/BB/3-414; including replacement of damaged timber and defective ironmongery; prepare and finish as specified</t>
  </si>
  <si>
    <t>Refurbish exiting ironmongery</t>
  </si>
  <si>
    <t>Plaster; Ardex UK; steel trowelled (M20/ 165); including all necessary preparation, mesh accessories etc.</t>
  </si>
  <si>
    <t>Remove timber panelling from existing door ED3 including making good as necessary to receive decoration</t>
  </si>
  <si>
    <t>G02 - existing luggage room; extra-over for 900mm high band in contrasting colour</t>
  </si>
  <si>
    <t>Wood panelling approximately 900mm high: repair, fill, sand and prepare for painting; painting profiled panelling all as specified; refer M60/110</t>
  </si>
  <si>
    <t>Wood panelling approximately: repair, fill, sand and prepare for painting; painting profiled panelling all as specified; refer M60/110</t>
  </si>
  <si>
    <t>G02 - existing luggage room, 1300 x 1300mm high, below windows</t>
  </si>
  <si>
    <t>Profiled timber skirtings, approximately 350mm high: repair, fill, sand and prepare for painting; all as specified; refer M60/150</t>
  </si>
  <si>
    <t>New timber skirtings, approximately 350mm high; prepare and painted; all as specified; refer M60/150</t>
  </si>
  <si>
    <t>Remove small fireplace, approximately 400x900mm high; repair as necessary and reinstate (PROVISIONAL)</t>
  </si>
  <si>
    <t>Painting new or existing plaster / sealed plasterboard walls; all as specified refer M60/110;</t>
  </si>
  <si>
    <t>100mm high as specified; fixing with adhesive; hot welded joints; to existing plaster as specified</t>
  </si>
  <si>
    <t>Flowcrete K screed, to and including PP fibres, RIW Sheetseal and 50mm Celotex PIR board insulation; Refer to T&amp;K drawing 1084/3_420</t>
  </si>
  <si>
    <t>Cut-out as required and patch-in to match profile of existing small isolated areas of profiled skirting 300mm high with softwood timber; sand a fill joints ready for redecoration (PROVISIONAL QUANTITY)</t>
  </si>
  <si>
    <t xml:space="preserve">Painting new or existing plaster / sealed plasterboard ceilings 4.70m above floor level; all as specified refer M60/110; </t>
  </si>
  <si>
    <t>G12 - plantroom (PROVISIONAL)</t>
  </si>
  <si>
    <t>New plasterboard ceiling and insulation including provision of all necessary framework and perimeter detail to new mezzanine plant floor structure; skim and decorate plasterboard as required; refer to specification P10/125 to the following rooms: -</t>
  </si>
  <si>
    <t>New plasterboard ceiling, insulation and membranes, including provision of all necessary framework and perimeter detail, to existing pitched roof structure above new mezzanine plant room; skim and decorate plasterboard as required; refer to specification P10/125 to the following rooms: -</t>
  </si>
  <si>
    <t>New mezzanine plant space (area measured on plan)</t>
  </si>
  <si>
    <t>Integrated roller-shutter; ALU-1237_Security Shutter UK Roller shutters; fitted within unit</t>
  </si>
  <si>
    <t>2300mm high, 1260 wide, shelving unit, 650mm deep; including cupboards with 5 no. adjustable shelves; all site-painted; 25mm MDF MR; including Hafele peg and socket supports etc.</t>
  </si>
  <si>
    <t>Single-plate counter-top Panini grill</t>
  </si>
  <si>
    <t>Refer to Max Fordham's Specification for the Mechanical Services Installations</t>
  </si>
  <si>
    <t>Foul drainage above ground</t>
  </si>
  <si>
    <t>The following works are to be priced with reference to the Max Fordham specifications:</t>
  </si>
  <si>
    <t>Foul drainage;</t>
  </si>
  <si>
    <t>hand-dryer; Dyson AB08; ; sprayed-nickel; fixed to wall; including connection to supply</t>
  </si>
  <si>
    <t>Ideal Standard Taps/Spout for hand basin: B1457 Alterna 21 bib taps 1/2"lever handles, anti vandal outlet  pair</t>
  </si>
  <si>
    <t>Rainwater pipework and gutters in accordance with Max Fordham's specification R10 and drawings</t>
  </si>
  <si>
    <t>Gas pressure booster (PROVISIONAL)</t>
  </si>
  <si>
    <t>Natural gas</t>
  </si>
  <si>
    <t xml:space="preserve">kitchen sink </t>
  </si>
  <si>
    <t>The main contractor is to allow for all builder's work including making good to an aesthetic, weathertight and acoustic standard</t>
  </si>
  <si>
    <t>The following works are to be priced with reference to the relevant Max Fordham specification:</t>
  </si>
  <si>
    <t>Remove existing and replace with new 100mm dia. cast iron gutter including all brackets fixed to existing masonry or timber, connections to existing, bends and the like (PROVISIONAL QUANTITY)</t>
  </si>
  <si>
    <t>Remove existing and replace with new 63mm dia. cast iron downpipe including all brackets fixed to existing masonry or timber, connections to existing, swan-neck bends and the like (PROVISIONAL QUANTITY)</t>
  </si>
  <si>
    <t>Disconnection of the existing gas supply pipework, meter and parts and removal from site</t>
  </si>
  <si>
    <t>Proprietary boiler cascade weather-compensating controller; complete with external air-temperature sensor and water-flow temperature sensor</t>
  </si>
  <si>
    <t>Low temperature hot water heating; including all associated pipework, largely medium-weight steel with copper tails, concealed within risers, voids etc. with appropriate access points, all sleeved where required; including all necessary insulation, pumps, gauges, sensor pockets, valves, vents and drain-down points, sensors, air &amp; dirt separator etc.; all labelled with ID bands and in accordance with Max Fordham's drawing 6021/T(1)100 and 200 and radiator schedule specification T31</t>
  </si>
  <si>
    <t>Dosing pot; BSS; 11 litres, including valves, pipework and builder's work; fixed to wall to allow for filling and drainage</t>
  </si>
  <si>
    <t>General ventilation in accordance with specification U10; including low-pressure and low-velocity galvanised mile steel ductwork with foil-faced insulation, vapour barriers, dampers, access-points and the like; see drawings6021/U[10]100</t>
  </si>
  <si>
    <t>Above-ground drainage - mezzanine plant room</t>
  </si>
  <si>
    <t>G02 - L1; LED pendant lights; suspended linear; Thorn Equaline</t>
  </si>
  <si>
    <t>Refer to MF drawing 6021/A[22]100</t>
  </si>
  <si>
    <t>Refer to MF drawing 6021/V[22]100</t>
  </si>
  <si>
    <t>Protection of works including the requirements of the railway authorities</t>
  </si>
  <si>
    <t>The items listed within the Measured Works section are measured in accordance with the general principles of the New Rules of Measurement albeit that, due to the nature of the scheme, much of the work has been measured as ‘composite items’ and some of the descriptions require labours and items of a small nature to be included within the rates by the Contractor.  The items are not exhaustive or intended to represent a detailed measurement of the works as required by the NRM but, by reference to the appropriate drawings, they are sufficient to identify the scope of the works involved and provide the necessary detail for the items to be priced.</t>
  </si>
  <si>
    <t>Backgrounds for fixings and finishes have, in most instances, been combined rather than being separately identified.</t>
  </si>
  <si>
    <t>Works to existing assets, e.g. Windows, Doors, Floors, Walls and Ceilings</t>
  </si>
  <si>
    <t>Joinery fittings</t>
  </si>
  <si>
    <t>Mechanical &amp; Electrical Services</t>
  </si>
  <si>
    <t>All sizes quoted are approximate deemed to be finished sizes.</t>
  </si>
  <si>
    <t>Additional structural works to existing courtyard</t>
  </si>
  <si>
    <t xml:space="preserve">Brick-up existing single door opening between existing 'Offices' </t>
  </si>
  <si>
    <t>Removal of step from existing external door from 'Office' to garden and make good jamb, slab etc. to ensure integrity of waterproofing</t>
  </si>
  <si>
    <t xml:space="preserve">Remove boarding, make good, open-up and reinstate existing opening W8 approximately 600x1500mm high to receive new [secondary] glazing; quoining up jambs as required; </t>
  </si>
  <si>
    <t>existing waiting room - sink unit in waiting room</t>
  </si>
  <si>
    <t>existing lighting systems throughout and associated conduit; including making good</t>
  </si>
  <si>
    <t>existing speaker/PA systems throughout and associated conduit; including making good</t>
  </si>
  <si>
    <t>existing conduit around ED1, approximately 3m in length; including making good ready for redecoration</t>
  </si>
  <si>
    <t>Removal of boarding from existing fireplace in waiting room</t>
  </si>
  <si>
    <t>Removal of plaster and opening up chimney breast, approximately 1.50m wide, 2.50m high; clear as necessary and prepare to receive new plaster (lintols measured separately) (PROVISIONAL)</t>
  </si>
  <si>
    <t>Supply and fit timer-lock to accessible toilet (PROVISIONAL)</t>
  </si>
  <si>
    <t>prepare existing single external door and frame internally and paint as specified (M60/150)</t>
  </si>
  <si>
    <t>1350mm x 1200mm high to G06 male toilet; Painted MDP removable cover panel 300mm wide; refer to drawing 1084/3_302 1&amp;2</t>
  </si>
  <si>
    <t>1350mm x 1200mm high to G07 staff toilet; Painted MDP removable cover panel 300mm wide; refer to drawing 1084/3_307 1&amp;2</t>
  </si>
  <si>
    <t>1100mm x 1200mm high to G09 female toilet; Painted MDP removable cover panel 300mm wide; refer to drawing 1084/3_309</t>
  </si>
  <si>
    <t xml:space="preserve">G03 - bar counter jg03-3; </t>
  </si>
  <si>
    <t xml:space="preserve">2446mm long within recess, 580mm deep with rebate; 48mm thick painted plywood; supported by and including 2 no. 300mm Hafele Hebgo fixed brackets; including 50mm deep upstand; fixed to existing masonry wall, including packing/scribing as necessary </t>
  </si>
  <si>
    <t>G03 - display cabinet jg03-2;</t>
  </si>
  <si>
    <t xml:space="preserve">G02 - storage unit for server etc. jg02-2; </t>
  </si>
  <si>
    <t>1867 x 1906mm high overall, 650mm deep; refer T&amp;K drawing 1084/3-445; carcass formed in 18mm painted MDF with 70mm square s/w stud frame; incorporating 1 no. pair double-doors 1867 x 1906mm high overall; incorporating 2 no. server vents as specified; including all finishing and stainless-steel ironmongery consisting of flush-plate pull handles with mortice lock</t>
  </si>
  <si>
    <t xml:space="preserve">G02 - storage unit jg02-1; </t>
  </si>
  <si>
    <t>1867 x 1906mm high overall, 650mm deep; refer T&amp;K drawing 1084/3-444; carcass formed in 18mm painted MDF with 70mm square s/w stud frame; incorporating 1 no. pair unequal double-doors and side panel 1867 x 1800mm high overall with scribed-in closing piece; including all finishing and stainless-steel ironmongery consisting of flush-plate pull handles with mortice lock</t>
  </si>
  <si>
    <t xml:space="preserve">G01 - chair &amp; general storage unit, and tea station, unit jg01-1, </t>
  </si>
  <si>
    <t>lockable flap gate section with support to adjacent wall</t>
  </si>
  <si>
    <t>plain top-section base and intermediate shelf under
Doors: stainless steel</t>
  </si>
  <si>
    <t>plain top-section housing for cash drawer and base shelf under</t>
  </si>
  <si>
    <t>G03 - Wall-shelf, two-tier, 750 x 300mm wide; stainless-steel; fixed to existing wall; KCCJ item 27</t>
  </si>
  <si>
    <t>Plain top section void under (for ice cream fridge/freezer)</t>
  </si>
  <si>
    <t>Hot-chilled water dispenser section with drip-tray and font inset top; housing under for hot-chilled water plant</t>
  </si>
  <si>
    <t>plain top-section void under for bottle fridge</t>
  </si>
  <si>
    <t>G03 - Tall cupboard; 700 x 790mm wide; 2200mm high; corner section with 4 no. adjustable shelves; timber clad front door; blackboard painted face; KCCJ item 20(d)</t>
  </si>
  <si>
    <t>G03 - Back-counter, 3,000 x 750mm wide, 900mm high to counter top; upstand tile return to rear box structure over with security roller-shutter (itemised below) and integral lighting; stainless-steel; fixed to existing wall; KCCJ item 20, including: -</t>
  </si>
  <si>
    <t xml:space="preserve">exiting concrete slab within toilet and provide sleeve to enable drawing of incoming services; reinstate on completion in accordance with the architect's and engineer's requirements including reinstating damp proofing; remove from site excess materials arising </t>
  </si>
  <si>
    <t>Foundations; excavating pits; breaking up obstructions; working space; earthwork support; levelling and compacting ground; formwork; mesh reinforcement as required; backfilling with DOT Type 1 imported granular hardcore; compacting in layers; disposing of surplus excavated material off site; refer to P&amp;M drawing 24262-Sk 24</t>
  </si>
  <si>
    <t>Ground slab to courtyard plantroom; refer to T&amp;K drawing 1084/3_420</t>
  </si>
  <si>
    <t>150mm thick concrete slabs; 1No layer A393 mesh reinforcement; 50mm blinding; 150mm thick well-compacted hardcore; allow for founding at approximately 400mm below existing slab level</t>
  </si>
  <si>
    <t xml:space="preserve">New timber floor structure comprising 200 x 50mm C16 joists @ 400mm centres on galvanised steel joist hangers fixed to 200 x 50mm C16 wall plate bolted @ 600mm centres to existing brick wall with M12 bolts; including preparing existing brick wall as necessary to receive; including noggins as specified </t>
  </si>
  <si>
    <t>100mm  insulation laid to roof decking</t>
  </si>
  <si>
    <t>Works to new mezzanine plantroom; Refer P&amp;M drawing 24262-SK25 &amp; SK26</t>
  </si>
  <si>
    <t>The successful subcontractor will be required to sign a Sub-Contractor Collateral Warranty (SCWa/E) in favour of the Employer with a Professional Indemnity Limit of £1,000,000.</t>
  </si>
  <si>
    <t>Refurbishment of sash windows and doors</t>
  </si>
  <si>
    <t>It is the responsibility of the electrical sub-contractor to develop the design; this is to include all containment sizes, types and bracketry. The subcontractor is to produce installation drawings for comment and agree with the contractor to location of access panels and the like</t>
  </si>
  <si>
    <t>Foul drainage above ground to the following all in accordance with Max Fordham's specification R11; single-stack system with vented stacks; weatherproofed roof-penetrations; terminating at below-ground drainage connection; drainage pipework to be generally solvent-welded uPVC unless otherwise specified; including all necessary valves, tundishes, access points, fire collars, insulation, builder's work etc.;</t>
  </si>
  <si>
    <t>Pressurisation unit with Flexcon integral expansion vessel; mounted on feet cradle in plant room (PROVISIONAL)</t>
  </si>
  <si>
    <t>Expansion vessel to DHW system; Grundfos; mounted to allow for maintenance (PROVISIONAL)</t>
  </si>
  <si>
    <t>BWIC to be formed and sealed in accordance with Max Fordham's details J6021/A[90]</t>
  </si>
  <si>
    <t>Dish-wash table, 1875 x 700mm wide, 900mm high, with dish-wash basket recess/anti-drip mould, and 1 no. 450mm square bowl sinks inset; full-length 300mm high splash-back to rear; part open void under for 2 no. bins; base shelf under sink; void housing for dishwasher; to receive taps (measured separately); KCCJ item 3</t>
  </si>
  <si>
    <t>Sloping dishwashing basket shelf over dishwasher; 700 x 450mm; stainless-steel; complete with brackets fixed to existing wall; KCCJ item 7</t>
  </si>
  <si>
    <t>Two-tier wall shelf; 1200 x 300mm wide; stainless-steel; over dishwasher; KCCJ item 8</t>
  </si>
  <si>
    <t>Stainless-steel worktop, 1700 x 700mm wide, 900mm high with and including upstand tile return to walls; shaped to fit column; single lockable drawer with removable GN container liner base and intermediate shelf under; KCCJ item 11</t>
  </si>
  <si>
    <t>Two-tier stainless-steel wall shelf over dishwasher; 1400 x 300mm wide; KCCJ item 12</t>
  </si>
  <si>
    <t>Design, supply, installation and testing of kitchen units, servery counter and bespoke joinery</t>
  </si>
  <si>
    <t>The contractor is to appoint a specialist to design the fittings including all necessary ancillaries, fixings and bracketry</t>
  </si>
  <si>
    <t xml:space="preserve">Disabled toilet alarm panel </t>
  </si>
  <si>
    <t>Mirrors; 6mm thick; ground edges; fixing to existing walls</t>
  </si>
  <si>
    <t>4 no. units; stainless steel lockable base unit cupboards each with 2 no. adjustable shelves; stainless-steel doors (PROVISIONAL)</t>
  </si>
  <si>
    <t>Excavate trial pit, 1000 x 1000 x 750mm deep; make safe for inspection by structural engineer, refill with compacted hardcore after inspection (PROVISIONAL)</t>
  </si>
  <si>
    <t>recirculation hood over hob, 1850mm wide; fixed to walls within existing chimney breast</t>
  </si>
  <si>
    <t>Fans within recirculating hood</t>
  </si>
  <si>
    <t>G04 - Kitchen - Recirculating fans as specified within cooker canopy in g04; fixing to structure; electrical connections</t>
  </si>
  <si>
    <t>G04 - 600 x 500mm high louvre for additional kitchen ventilation through exisitng external wall, including builder's work (PROVISIONAL)</t>
  </si>
  <si>
    <t>Design, supply, installation and testing of 3 no. boiler flues and extract ventilation</t>
  </si>
  <si>
    <t>New fireplace surrounds</t>
  </si>
  <si>
    <t>New hearths</t>
  </si>
  <si>
    <t>Repairs to external lobby</t>
  </si>
  <si>
    <t>Additional demolitions</t>
  </si>
  <si>
    <t>Additional roof works</t>
  </si>
  <si>
    <t>Signs and lettering</t>
  </si>
  <si>
    <t>Making good existing openings</t>
  </si>
  <si>
    <t>Additional damp-proofing works</t>
  </si>
  <si>
    <t>Additional brickwork repairs</t>
  </si>
  <si>
    <t>wash hand-basin, First Choice, and associated fittings including battery-operated infra-red sensor red tap (KCCJ item 2) and pre-wash rinse spray (KCCJ item 4)</t>
  </si>
  <si>
    <t>Coffee grinder; Crem 20509 (KCCJ item 25)</t>
  </si>
  <si>
    <t>Filtration unit, Bestmax; Crem Intl (KCCJ item 24)</t>
  </si>
  <si>
    <t>Demountable hot plate; Hatco GRS24I (KCCJ item 28)</t>
  </si>
  <si>
    <t>R8 within kitchen - 550 x 1000mm high</t>
  </si>
  <si>
    <t>Belfast sink (spec. N13/336) and associated taps and fittings</t>
  </si>
  <si>
    <t>wash hand-basin in female toilet, as specified (N13/335), with mixer-tap and all associated fittings</t>
  </si>
  <si>
    <t>Make good area of damaged plaster, 1600 x 1300mm high, beneath W14</t>
  </si>
  <si>
    <t>reverse door opening to right-hand opening, including all necessary adjustments, making good etc.</t>
  </si>
  <si>
    <t>D06: supply and fit new 736 x 2100mm high door (nominal); 44mm flush solid-core lipped on all edges; to and including new 44mm hardwood frame and new 96 x 35mm ogee architrave; fitted within new partition</t>
  </si>
  <si>
    <t>New Aco drain to new courtyard plantroom door, 1 m long; including breaking up platform, installation of drain running approximately 10m below new ground slab to MH14;  connecting to underground drainage; making good on completion (PROVISIONAL)</t>
  </si>
  <si>
    <t>New Aco drain to platform adjacent to existing building, 9 m long; including taking up existing aco drain, installation of drain at correct level and adjusting existing connections to underground drainage; making good on completion (PROVISIONAL)</t>
  </si>
  <si>
    <t xml:space="preserve">Prepare and paint door and frame, including existing glazed fanlight 650 x 1300 mm overpanel </t>
  </si>
  <si>
    <t>Design, supply, installation and testing of elements of the electrical installations (see Preliminaries)</t>
  </si>
  <si>
    <t>Supply and install the following including  trunking and conduit throughout and making good; refer to Max Fordham's drawings; including all cable, outlets and fittings (refer to schedule of accessories)</t>
  </si>
  <si>
    <t>Voice and data installations</t>
  </si>
  <si>
    <t xml:space="preserve">The contractor should allow for all other works not measured above required for the installation of the following mechanical services: - </t>
  </si>
  <si>
    <t>Domestic water services;</t>
  </si>
  <si>
    <t>Work to provide new mains services connections from existing mains in Bat &amp; Ball Road to G12 Plantroom (Courtyard) including all necessary builder's work and reinstatement of road, pavings etc. NB The contractor should allow for working so as to maintain access for passengers, pedestrians, residents etc. at all times and maintaining the existing services to the station, residence, businesses etc.</t>
  </si>
  <si>
    <t>BWIC to provide high-level kitchen ventilation 300x400mm through external brick wall; including all necessary support and making good</t>
  </si>
  <si>
    <t>Formation of floor boxes within existing timber floors</t>
  </si>
  <si>
    <t>temporary site access</t>
  </si>
  <si>
    <t>Maintenance of roads, platform, paths and pavings</t>
  </si>
  <si>
    <t>cleaning</t>
  </si>
  <si>
    <t>Pre-Construction Information</t>
  </si>
  <si>
    <t>Heritage reports</t>
  </si>
  <si>
    <r>
      <t xml:space="preserve">This Specification and Bills of Quantites contains formulae which require percentages and costs to be inserted into the 'rate' column for the totals to be calculated and transferred to the Summary and General Summary.  Rates are to be inserted as numbers to 2 decimal places and </t>
    </r>
    <r>
      <rPr>
        <b/>
        <u/>
        <sz val="10"/>
        <rFont val="Tahoma"/>
        <family val="2"/>
      </rPr>
      <t>not</t>
    </r>
    <r>
      <rPr>
        <sz val="10"/>
        <rFont val="Tahoma"/>
        <family val="2"/>
      </rPr>
      <t xml:space="preserve"> calculated from formulae or lump sums.  The spreadsheets have not been protected and care should be taken not to overtype any of the formulae.  Despite the inclusion of formulae within the pricing schedule, the Contractor must arithmetically check his tender prior to submission.</t>
    </r>
  </si>
  <si>
    <t>New gas stoves and flues</t>
  </si>
  <si>
    <t>Materials percentage</t>
  </si>
  <si>
    <t>Plant percentage</t>
  </si>
  <si>
    <t>The Contractor should refer to drawings for location references</t>
  </si>
  <si>
    <t>External doors</t>
  </si>
  <si>
    <t>Reinstate existing fireplace including new slate hearth in G01 to receive new appliance (appliance measured supply); overall approximately 2.50m wide, 1400mm high</t>
  </si>
  <si>
    <t>Reinstate existing fireplace including hearth (hearth measured separately)  in G03 to receive new appliance (appliance measured supply); overall approximately 2.50m wide, 1400mm high</t>
  </si>
  <si>
    <t>Demolish as necessary, remove boarding and supports to external face, make good, open-up and reinstate existing double door opening ED4, approximately 1500 x 3000mm high including arched and hinged overpanel, to receive reconditioned doors</t>
  </si>
  <si>
    <t>Demolish as necessary, remove boarding and supports to external face, make good, open-up and reinstate existing double door opening ED3, approximately 1500 x 2500mm high including arch, to receive reconditioned doors</t>
  </si>
  <si>
    <t>safe set in concrete, overall approximately 600 x 600 x 600mm in existing waiting room</t>
  </si>
  <si>
    <t>Enlarge as necessary and brick line existing fireplace in 'Office' to size to receive new hob approximately 1.6m wide including installation and bedding of 3 no. 100 x 100mm precast concrete lintols to suit depth and width of opening; existing masonry wall over to be well-rammed with dry pack and shims</t>
  </si>
  <si>
    <t>Carefully demolish wall approximately 1200mm wide 1000mm high below cill to enlarge opening D4 to form new door opening between proposed cafe and kitchen; make good quoins; remove material from site</t>
  </si>
  <si>
    <t>Works of alterations - internally</t>
  </si>
  <si>
    <t>Form new single door opening (D5), 1200mm x 3000mm high, between G03 and G08; quoining up jambs; making good to receive new door D5</t>
  </si>
  <si>
    <t xml:space="preserve">Dismantle and remove from site existing WCs, cisterns and associated pipework; make good walls and floors; </t>
  </si>
  <si>
    <t>existing concrete slab and hardcore in courtyard and remove materials arising from site</t>
  </si>
  <si>
    <t>Trial pit in courtyard; see drawing 1084/3-012</t>
  </si>
  <si>
    <t>750 x 750 x 750mm deep; including mesh reinforcement; 75mm thick blinding; founding at 900mm (minimum) below existing ground level; 105mm thick sub-base to slab formation level</t>
  </si>
  <si>
    <t>Concrete ground slab; excavating to reduce levels; breaking up obstructions; working space; earthwork support; levelling and compacting ground; DOT Type 1 imported granular hardcore; compacting fill; RIW Sheetseal 226; formwork; A393 mesh reinforcement on blinding; soft joint at the perimeter; trowelled finish to surface of concrete; disposing of surplus excavated material off site; refer to drawings</t>
  </si>
  <si>
    <t>Fabricated weldable steel; BS10025, Grade 275; welded fabrication and Grade 8.8 Contractor-designed bolted site connections; drawing 15.3318/ 01, 02, 04, 05</t>
  </si>
  <si>
    <t>Extra over for secondary 200 x 50mm C16 joists (approximately 10m) to support new access hatch (hatch measured separately)</t>
  </si>
  <si>
    <t>boiler flues</t>
  </si>
  <si>
    <t>toilet extract</t>
  </si>
  <si>
    <t>rainwater gutter</t>
  </si>
  <si>
    <t>rainwater outlet G/S</t>
  </si>
  <si>
    <t>internal downpipe, including rodding points etc.</t>
  </si>
  <si>
    <t>Allow for forming the following, all as specified</t>
  </si>
  <si>
    <t>Remove air-brick in external wall above window W12 and reinstate with brickwork to match existing</t>
  </si>
  <si>
    <t>Removal of paint from external brick walls and terracotta cornice (PROVISIONAL QUANTITY)</t>
  </si>
  <si>
    <t>W01 - accessible WC window; approximately 1180 x 2008mm high within frame</t>
  </si>
  <si>
    <t>Remove existing glazing, prepare to receive new; supply and install new white-frosted glazing to light, appro x imately 250 x 600mm high, including beads etc. as required</t>
  </si>
  <si>
    <t>Works to existing external windows; refer to window refurbishment notes including strengthening tenon joints, repair cills and box frames using scarfed timber and 2-part resin; timber to be Sapele or Accoya; align mid-rails; ease, adjust and replace as necessary sash pulleys and cords to full working order draught-proofing as necessary; refer to T&amp;K drawings 1084/3-412 &amp; 413</t>
  </si>
  <si>
    <t>Remove existing glazing, prepare to receive new; supply and install new white-frosted glazing to light, appro x imately 450 x 750mm high, including beads etc. as required</t>
  </si>
  <si>
    <t>W02 - kitchen window; approximately 1281 x 2008mm high within frame</t>
  </si>
  <si>
    <t>W03 - booking hall window; approximately 1189 x 2007mm high within frame</t>
  </si>
  <si>
    <t>Remove existing glazing, prepare to receive new; supply and install new clear glazing to light, appro x imately 450 x 750mm high, including beads etc. as required</t>
  </si>
  <si>
    <t>W04 - booking hall window; approximately 1189 x 2007mm high within frame</t>
  </si>
  <si>
    <t>W05 - luggage room window; approximately 1190 x 2008mm high within frame</t>
  </si>
  <si>
    <t>W06 - luggage room window; approximately 1190 x 2008mm high within frame</t>
  </si>
  <si>
    <t>W07 - booking hall window; approximately 1190 x 2008mm high within frame</t>
  </si>
  <si>
    <t>W08 - booking hall window; approximately 590 x 1372mm high within frame</t>
  </si>
  <si>
    <t>W09 - cafe window; approximately 1230 x 2068mm high within frame</t>
  </si>
  <si>
    <t>W10 - cafe window; approximately 1190 x 2008mm high within frame</t>
  </si>
  <si>
    <t>W11 - female toilet window; approximately 562 x 1355mm high within frame</t>
  </si>
  <si>
    <t>W12 - female toilet window; approximately 530 x 1402mm high within frame</t>
  </si>
  <si>
    <t>W13 - female toilet window; approximately 530 x 1402mm high within frame</t>
  </si>
  <si>
    <t>Supply and fit the following new satin-nickle finished ironmongery to existing door: -</t>
  </si>
  <si>
    <t>Supply &amp; fit the following black powder-coated steel finished ironmongery in accordance with the specification and schedule: -</t>
  </si>
  <si>
    <t>Supply and fit new black powder-coated steel ironmongery to enable 180 degree opening; refer to ironmongery schedule</t>
  </si>
  <si>
    <t>100 x 76mm grade 13 hinges,</t>
  </si>
  <si>
    <t>remove existing 370mm dia. circular glazed pane; make good beads; reglaze to match existing; (PROVISIONAL QUANTITY)</t>
  </si>
  <si>
    <t>remove existing ironmongery and make good door as necessary</t>
  </si>
  <si>
    <t>prepare door, frame and overpanel for decoration; paint as specified (PROVISIONAL)</t>
  </si>
  <si>
    <t>prepare door, frame and overpanel for decoration; paint as specified (PROVISIONL)</t>
  </si>
  <si>
    <t>remove existing ironmongery as necessary and make good door as necessary</t>
  </si>
  <si>
    <t>Remove area of damaged plaster in G01 wall, approx. 1m2, and re-plaster ready for redecoration (PROVISIONL)</t>
  </si>
  <si>
    <t>Blockwork; mortar (1:1:6); stretcher bond; flush pointing (F10/356)</t>
  </si>
  <si>
    <t xml:space="preserve">140mm thick in G12 courtyard plantroom; fair-faced both sides; 7.8m x 2.7m high measured over and including 2 no. single door openings and 1 no. double door opening; including lintols, restraints and the like; </t>
  </si>
  <si>
    <t>remove existing ironmongery and make door and frame good as necessary</t>
  </si>
  <si>
    <t>remove existing ironmongery and make good door and frame as necessary</t>
  </si>
  <si>
    <t>G01 - existing booking hall; approximately 15m long in 10 no. sections, including additional detailing below windows W3, 4 and 7</t>
  </si>
  <si>
    <t>Gyproc wall board to Dupont Airguard VCL to 50mm Celotex PIR insulation on DPC all as specified; fitted to and between 50x50mm s/w studs @ 400mm centres plugged and screwed to existing brick wall</t>
  </si>
  <si>
    <t>Prepare and paint W15 ticket hatch, approx. 650 x 1300mm high, both sides, as specified; refer to T&amp;K drawing 1084/BB/3-414; including refurbishing ironmongery as appropriate</t>
  </si>
  <si>
    <t xml:space="preserve">Prepare and paint W14 ticket window approx. 600 x 650mm high, both sides, as specified; refurbish nny existing ironmongery; refer to T&amp;K drawing 1084/BB/3-414; </t>
  </si>
  <si>
    <t>Existing timber floors</t>
  </si>
  <si>
    <t>Remove existing joist and replace as appropriate with new 47 x 220mm C16 treated softwood joist including provision of support from existing walls, including damp prevention measures and membranes; 2.20m long (PROVISIONAL)</t>
  </si>
  <si>
    <t>Exisitng hearths</t>
  </si>
  <si>
    <t>Slate hearths to fireplace, approximately 1500 x 800mm deep to existing floor; all as specified (N10/335) (PROVISIONAL)</t>
  </si>
  <si>
    <t>Quarry tiles; as specified M40/110; 3mm joints; bedding; grey grout; all as specified</t>
  </si>
  <si>
    <t>Vinyl sheet; Forbo Safestep R12; welded joints; fixing with adhesive to plywood; all as specified (M50/152 and M50/151)</t>
  </si>
  <si>
    <t>Make good, fill as necessary, prepare and painting existing profiled plaster covings, overall approximately 450mm deep x 450mm wide, 4.70m above floor level; all as specified refer M60/110;</t>
  </si>
  <si>
    <t>8550 x 1176mm high overall, stepped from 710 to 530mm deep; refer T&amp;K drawing 1084/3-440 &amp; 441; carcass formed in 18mm painted MDF with 50 x 70mm s/w stud frame; incorporating 2 no. double-doors each pair 2405 x 1176mm high overall, 1 no. pair double-doors 1605 x 1176mm high overall and 1 no. pair of double doors 1605 x 900mm high overall; 44mm solid-core timber doors with 3 no. soss hinges per leaf; including all finishing and stainless-steel ironmongery consisting of Allgood hinges, flush-plate pull handles with Euro-profile mortice lock</t>
  </si>
  <si>
    <t xml:space="preserve"> 1175 x 1400mm high, 195mm deep; refer T&amp;K drawing 1084/3-473; carcass and doors formed in 18mm painted MDF; incorporating 1 no. pair double-doors, lockable, each with 6 no. Perspex sheets, 6mm thick, to the inner faces; 3 no. painted adjustable timber shelves, 25mm thick including all finishing and stainless-steel ironmongery consisting of 180 degree cabinet hinges, 2 no. shotbolts and mortice lock</t>
  </si>
  <si>
    <t>G03 - CONTRACTOR DESIGNED L-shaped front servery counter jg03-1;KCCJ item 29</t>
  </si>
  <si>
    <t>4420mm long, 800mm deep; 646mm wide hinged lockable opening gate to one end; with 2270mm return, 800mm deep; with 839mm wide corner cupboard below; level change; Nero assuluto granite counter, 30mm thick; including all necessary support framework, recesses, cut-outs etc., all including: -</t>
  </si>
  <si>
    <t>plain top-section to abut tall cupboard with void under for milk refrigerator (refrigerator measured separately)</t>
  </si>
  <si>
    <t>plain top corner section base and intermediate shelf under</t>
  </si>
  <si>
    <t>fascia</t>
  </si>
  <si>
    <t>timber batten cladding to fronts; painted; 45 x 45mm tulipwood; fixed to base units</t>
  </si>
  <si>
    <t>G04 - kitchen units including all necessary scribing and packing to fit to existing walls, and including cut-outs, recesses etc. to receive scedules kitchen equipment</t>
  </si>
  <si>
    <t>Stainless-steel worktop sink inset; 1859 x 600mm wide, 900mm high; upstand to rear and left-hand end; to receive 1 no. 450mm square bowl weld inset; open base and intermediate shelf under; with valance to front; KCCJ item 13</t>
  </si>
  <si>
    <t>Kitchen shelves, 1.5m long, fixed to wall - see elevation C T&amp;K drawing 1084/3-304.1 (PROVISIONAL)</t>
  </si>
  <si>
    <t>Fly killer; Pelsis EX30W; wall-mounted; KCCJ item 1</t>
  </si>
  <si>
    <t>Water filter; Crem (PROVISIONAL)</t>
  </si>
  <si>
    <t>Combi oven; Hobart EF077, including fitting and connections</t>
  </si>
  <si>
    <t>Cleans storage rack, as per drawings</t>
  </si>
  <si>
    <t>Under-counter dishwasher; Maidaid C515WSDDW, including connections</t>
  </si>
  <si>
    <t>Under-counter waste bins, Probbax PB1090GRY (KCCJ item 5)</t>
  </si>
  <si>
    <t>Ice-cream refrigerator; Tefcold UF200VGS</t>
  </si>
  <si>
    <t>Within G03 cafe and servery and G04 Kitchen; fabricate, assemble, supply and install the following: -</t>
  </si>
  <si>
    <t>Catering equipment: integrating with kitchen units (N12/ 400)</t>
  </si>
  <si>
    <t>Bottle fridge under with lockable glass doors; Tefcold BA20H</t>
  </si>
  <si>
    <t>Bottle-cooler;  2-section Interlevin; 2 no. lockable hinged glass doors, stainless-steel exterior &amp; interior, adjustable shelves, interior light,  self-contained refrigeration (KCCJ item 26)</t>
  </si>
  <si>
    <t xml:space="preserve">Undercounter refrigerator, Gram K210RG3N, with lockable doors </t>
  </si>
  <si>
    <t>G04 - MVHR to kitchen - extract through roof or external walls; with automatic control</t>
  </si>
  <si>
    <t>G10 - Courtyard accessible toilet - in-line fan extract, 100mm dia. duct, to roof vent</t>
  </si>
  <si>
    <t>Final circuit distribution boards (by Schneider); single-phase; dual lighting/power metering; inclusive of extension boxes, 25% spare capacity</t>
  </si>
  <si>
    <t>Allow for general lighting controls and fittings including luminaires, switching, cabling, containment and controls to functional, decorative and security lighting as shown on the drawings, self-illuminated exit signage; mains power cabling including local switching and dimming control; extra low-voltage control cabling associated with the lighting control system, including to fittings in the following rooms: -</t>
  </si>
  <si>
    <t>Externally either side of ED1 &amp; 2 - L8 outdoor wall-mounted lights including all necessary wiring, switching, conduit etc. including astonomical timeclock (timeclock located within the kitchen)</t>
  </si>
  <si>
    <t>Small-power installations; including metal trunking and conduit throughout with risers within plastered walls from floor voids behind skirtings, including making good skirtings; refer to Max Fordham's drawing;6021/V[22]100, including all switching and fittings (refer to schedule of small power accessories J6021/Y[6]601 B; fittings in the following rooms:</t>
  </si>
  <si>
    <t>AV cabling to and including the following: -</t>
  </si>
  <si>
    <t>TV monitors - monitors supplied by others (PROVISIONAL)</t>
  </si>
  <si>
    <t>G03 and 4</t>
  </si>
  <si>
    <t>remove existing panel and replace with vision panel from clear safety glazing with patterned manifestations; including necessary works, beads etc.</t>
  </si>
  <si>
    <t>FDKS sign; Stainless Steel by Opitome</t>
  </si>
  <si>
    <t>WC sign; stainless-steel by Opitome</t>
  </si>
  <si>
    <t>'Private' sign; stainless-steel by Opitome</t>
  </si>
  <si>
    <t>extra-over for painting with intumescent paint to achieve half-hour fire-rating (PROVISIONAL)</t>
  </si>
  <si>
    <t>Works to existing internal doors; refer to door refurbishment notes including strengthening tenon joints, repair using scarfed timber and 2-part resin, draught-proofing as necessary; refer to T&amp;K drawings 1084/3-415 &amp; 416</t>
  </si>
  <si>
    <t>D01: existing 1020 x 2250mm high door (nominal); panelled; additional glazed overpanel approximately 500mm high</t>
  </si>
  <si>
    <t>remove existing 360 x 430mm high glazed pane; make good beads; reglaze to match existing; (PROVISIONAL QUANTITY)</t>
  </si>
  <si>
    <t>Euro profile cylinder &amp; turn, 60mm, UMK</t>
  </si>
  <si>
    <t>D04: existing 880 x 2250mm high door (nominal); panelled; including frame; fitted within new masonry opening; additional glazed overpanel approximately 650mm high</t>
  </si>
  <si>
    <t>remove existing 300 x 460mm high glazed pane; make good beads; reglaze to match existing; (PROVISIONAL QUANTITY)</t>
  </si>
  <si>
    <t>D05: existing 880 x 2250mm high door (nominal); panelled; including frame; fitted within new masonry opening; additional glazed overpanel approximately 650mm high</t>
  </si>
  <si>
    <t>remove existing 300 x 460mm high glazed pane; make good beads; reglaze; (PROVISIONAL QUANTITY)</t>
  </si>
  <si>
    <t>450x100mm push-plate</t>
  </si>
  <si>
    <t>D10: existing 900 x 2050mm high door (nominal); panelled; additional glazed overpanel approximately 350mm high</t>
  </si>
  <si>
    <t>remove existing 950 x 280mm high glazed pane; make good beads; reglaze to match existing; (PROVISIONAL)</t>
  </si>
  <si>
    <t>D11: existing 904 x 2050mm high door (nominal); panelled; additional glazed overpanel approximately 350mm high</t>
  </si>
  <si>
    <t>Replace missing glass above toilet door, approximately 1,000mm x 300mm high, including making good and replacing surrounding damaged or missing timber, beads etc.; preparing to receive paint finish; paint as specified (PROVISIONAL QUANTITY)</t>
  </si>
  <si>
    <t>Electrical connections - Max Fordham's drawing 6021/V[22]100; provide power supply to the following: -</t>
  </si>
  <si>
    <t>Main Contractor's attendances</t>
  </si>
  <si>
    <t>Main Contractor's overheads and profit</t>
  </si>
  <si>
    <t>Carefully remove for review by the architect short section of brick plinth wall 250mm wide to existing station wall; 500mm high including engineering single cant brick; including making good existing tarmac paving and brick wall including repointing to match existing as necessary</t>
  </si>
  <si>
    <t>Reinstate to match existing short section of brick plinth wall 250mm wide to existing station wall; 500mm high including engineering single cant brick; (PROVISIONAL)</t>
  </si>
  <si>
    <t>Brick plinth wall 250mm wide to existing station wall; stepped between 500mm and 900mm including engineering single cant brick; including making good existing tarmac paving and brick wall including repointing to match existing as necessary PROVISIONAL QUANTITY)</t>
  </si>
  <si>
    <t>The Contractor should allow for all works being in accordance with the specifications</t>
  </si>
  <si>
    <t>Detailing around perimeter and hatch to ensure drainage into gully</t>
  </si>
  <si>
    <t>G02 - existing luggage room (PROVISIONAL)</t>
  </si>
  <si>
    <t>New plasterboard ceiling to existing joists above luggage room; skim and decorate plasterboard as required; refer to specification P10/125. (PROVISIONAL)</t>
  </si>
</sst>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00"/>
    <numFmt numFmtId="165" formatCode="###,###.00"/>
    <numFmt numFmtId="166" formatCode="#,##0.00;[Red]\(#,##0.00\)"/>
    <numFmt numFmtId="167" formatCode="#,###.00;[Red]\(#,###.00\)"/>
    <numFmt numFmtId="168" formatCode="0.0"/>
  </numFmts>
  <fonts count="19">
    <font>
      <sz val="10"/>
      <name val="Arial"/>
    </font>
    <font>
      <sz val="10"/>
      <name val="Arial"/>
      <family val="2"/>
    </font>
    <font>
      <sz val="10"/>
      <name val="Tahoma"/>
      <family val="2"/>
    </font>
    <font>
      <b/>
      <sz val="10"/>
      <name val="Tahoma"/>
      <family val="2"/>
    </font>
    <font>
      <b/>
      <u/>
      <sz val="10"/>
      <name val="Tahoma"/>
      <family val="2"/>
    </font>
    <font>
      <sz val="8"/>
      <name val="Arial"/>
      <family val="2"/>
    </font>
    <font>
      <u/>
      <sz val="10"/>
      <name val="Tahoma"/>
      <family val="2"/>
    </font>
    <font>
      <sz val="12"/>
      <name val="Times New Roman"/>
      <family val="1"/>
    </font>
    <font>
      <sz val="10"/>
      <color indexed="10"/>
      <name val="Tahoma"/>
      <family val="2"/>
    </font>
    <font>
      <i/>
      <sz val="10"/>
      <name val="Tahoma"/>
      <family val="2"/>
    </font>
    <font>
      <b/>
      <i/>
      <sz val="10"/>
      <name val="Tahoma"/>
      <family val="2"/>
    </font>
    <font>
      <sz val="10"/>
      <color rgb="FFFF0000"/>
      <name val="Tahoma"/>
      <family val="2"/>
    </font>
    <font>
      <sz val="10"/>
      <name val="Arial"/>
      <family val="2"/>
    </font>
    <font>
      <b/>
      <sz val="10"/>
      <name val="Arial"/>
      <family val="2"/>
    </font>
    <font>
      <sz val="11"/>
      <color rgb="FF9C0006"/>
      <name val="Calibri"/>
      <family val="2"/>
      <scheme val="minor"/>
    </font>
    <font>
      <i/>
      <u/>
      <sz val="10"/>
      <name val="Tahoma"/>
      <family val="2"/>
    </font>
    <font>
      <b/>
      <sz val="10"/>
      <color rgb="FFFF0000"/>
      <name val="Arial"/>
      <family val="2"/>
    </font>
    <font>
      <sz val="10"/>
      <name val="Arial"/>
    </font>
    <font>
      <sz val="10"/>
      <color rgb="FFFF000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C7CE"/>
      </patternFill>
    </fill>
    <fill>
      <patternFill patternType="solid">
        <fgColor theme="0" tint="-0.14999847407452621"/>
        <bgColor indexed="64"/>
      </patternFill>
    </fill>
  </fills>
  <borders count="9">
    <border>
      <left/>
      <right/>
      <top/>
      <bottom/>
      <diagonal/>
    </border>
    <border>
      <left style="thin">
        <color indexed="64"/>
      </left>
      <right style="thin">
        <color indexed="64"/>
      </right>
      <top/>
      <bottom/>
      <diagonal/>
    </border>
    <border>
      <left/>
      <right style="thin">
        <color indexed="64"/>
      </right>
      <top/>
      <bottom/>
      <diagonal/>
    </border>
    <border>
      <left style="thick">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43" fontId="12" fillId="0" borderId="0" applyFont="0" applyFill="0" applyBorder="0" applyAlignment="0" applyProtection="0"/>
    <xf numFmtId="0" fontId="14" fillId="4" borderId="0" applyNumberFormat="0" applyBorder="0" applyAlignment="0" applyProtection="0"/>
    <xf numFmtId="0" fontId="1" fillId="0" borderId="0"/>
    <xf numFmtId="9" fontId="17" fillId="0" borderId="0" applyFont="0" applyFill="0" applyBorder="0" applyAlignment="0" applyProtection="0"/>
  </cellStyleXfs>
  <cellXfs count="137">
    <xf numFmtId="0" fontId="0" fillId="0" borderId="0" xfId="0"/>
    <xf numFmtId="166" fontId="2" fillId="0" borderId="1" xfId="1" applyNumberFormat="1" applyFont="1" applyBorder="1" applyAlignment="1" applyProtection="1">
      <protection locked="0"/>
    </xf>
    <xf numFmtId="3" fontId="2" fillId="0" borderId="2" xfId="0" applyNumberFormat="1" applyFont="1" applyBorder="1" applyAlignment="1" applyProtection="1">
      <alignment horizontal="center"/>
      <protection locked="0"/>
    </xf>
    <xf numFmtId="0" fontId="2" fillId="0" borderId="3" xfId="0" applyFont="1" applyBorder="1" applyAlignment="1" applyProtection="1">
      <alignment wrapText="1"/>
      <protection locked="0"/>
    </xf>
    <xf numFmtId="0" fontId="2" fillId="0" borderId="1" xfId="0" applyFont="1" applyBorder="1" applyAlignment="1" applyProtection="1">
      <alignment horizontal="center"/>
      <protection locked="0"/>
    </xf>
    <xf numFmtId="166" fontId="3" fillId="0" borderId="1" xfId="1" applyNumberFormat="1" applyFont="1" applyBorder="1" applyAlignment="1" applyProtection="1">
      <alignment horizontal="right"/>
      <protection locked="0"/>
    </xf>
    <xf numFmtId="0" fontId="2" fillId="0" borderId="0" xfId="0" applyFont="1" applyBorder="1" applyAlignment="1" applyProtection="1">
      <alignment horizontal="center" vertical="top"/>
      <protection locked="0"/>
    </xf>
    <xf numFmtId="0" fontId="4" fillId="0" borderId="3" xfId="0" applyFont="1" applyBorder="1" applyAlignment="1" applyProtection="1">
      <alignment wrapText="1"/>
      <protection locked="0"/>
    </xf>
    <xf numFmtId="0" fontId="4" fillId="0" borderId="3" xfId="0" applyFont="1" applyBorder="1" applyAlignment="1" applyProtection="1">
      <alignment horizontal="center" wrapText="1"/>
      <protection locked="0"/>
    </xf>
    <xf numFmtId="0" fontId="3" fillId="0" borderId="3" xfId="0" applyFont="1" applyBorder="1" applyAlignment="1" applyProtection="1">
      <alignment wrapText="1"/>
      <protection locked="0"/>
    </xf>
    <xf numFmtId="0" fontId="6" fillId="0" borderId="3" xfId="0" applyFont="1" applyBorder="1" applyAlignment="1" applyProtection="1">
      <alignment wrapText="1"/>
      <protection locked="0"/>
    </xf>
    <xf numFmtId="0" fontId="0" fillId="0" borderId="0" xfId="0" applyProtection="1">
      <protection locked="0"/>
    </xf>
    <xf numFmtId="0" fontId="2" fillId="0" borderId="3" xfId="0" applyFont="1" applyBorder="1" applyAlignment="1" applyProtection="1">
      <alignment horizontal="left" wrapText="1" indent="1"/>
      <protection locked="0"/>
    </xf>
    <xf numFmtId="0" fontId="2" fillId="0" borderId="3" xfId="0" applyFont="1" applyBorder="1" applyAlignment="1" applyProtection="1">
      <alignment horizontal="justify" vertical="top" wrapText="1"/>
      <protection locked="0"/>
    </xf>
    <xf numFmtId="0" fontId="2" fillId="0" borderId="3" xfId="0" applyFont="1" applyBorder="1" applyAlignment="1" applyProtection="1">
      <alignment horizontal="left" vertical="top" wrapText="1" indent="1"/>
      <protection locked="0"/>
    </xf>
    <xf numFmtId="0" fontId="0" fillId="0" borderId="0" xfId="0" applyAlignment="1" applyProtection="1">
      <alignment horizontal="center" vertical="top"/>
      <protection locked="0"/>
    </xf>
    <xf numFmtId="0" fontId="0" fillId="0" borderId="0" xfId="0" applyAlignment="1" applyProtection="1">
      <alignment wrapText="1"/>
      <protection locked="0"/>
    </xf>
    <xf numFmtId="0" fontId="2" fillId="0" borderId="3" xfId="0" applyFont="1" applyFill="1" applyBorder="1" applyAlignment="1" applyProtection="1">
      <alignment horizontal="left" wrapText="1" indent="2"/>
      <protection locked="0"/>
    </xf>
    <xf numFmtId="3" fontId="2" fillId="0" borderId="2" xfId="0" applyNumberFormat="1" applyFont="1" applyFill="1" applyBorder="1" applyAlignment="1" applyProtection="1">
      <alignment horizontal="center"/>
      <protection locked="0"/>
    </xf>
    <xf numFmtId="0" fontId="2" fillId="0" borderId="3" xfId="0" applyFont="1" applyFill="1" applyBorder="1" applyAlignment="1" applyProtection="1">
      <alignment wrapText="1"/>
      <protection locked="0"/>
    </xf>
    <xf numFmtId="0" fontId="2" fillId="0" borderId="3" xfId="0" applyFont="1" applyFill="1" applyBorder="1" applyAlignment="1" applyProtection="1">
      <alignment horizontal="left" wrapText="1" indent="1"/>
      <protection locked="0"/>
    </xf>
    <xf numFmtId="0" fontId="6" fillId="0" borderId="3" xfId="0" applyFont="1" applyFill="1" applyBorder="1" applyAlignment="1" applyProtection="1">
      <alignment wrapText="1"/>
      <protection locked="0"/>
    </xf>
    <xf numFmtId="0" fontId="2" fillId="0" borderId="0" xfId="0" applyFont="1" applyFill="1" applyBorder="1" applyAlignment="1" applyProtection="1">
      <alignment horizontal="center" vertical="top"/>
      <protection locked="0"/>
    </xf>
    <xf numFmtId="0" fontId="2" fillId="0" borderId="0" xfId="0" applyFont="1" applyBorder="1" applyProtection="1">
      <protection locked="0"/>
    </xf>
    <xf numFmtId="167" fontId="0" fillId="0" borderId="0" xfId="0" applyNumberFormat="1" applyProtection="1">
      <protection locked="0"/>
    </xf>
    <xf numFmtId="167" fontId="2" fillId="0" borderId="5" xfId="0" applyNumberFormat="1" applyFont="1" applyBorder="1" applyAlignment="1" applyProtection="1">
      <alignment horizontal="right"/>
      <protection locked="0"/>
    </xf>
    <xf numFmtId="167" fontId="3" fillId="0" borderId="6" xfId="1" applyNumberFormat="1" applyFont="1" applyBorder="1" applyAlignment="1" applyProtection="1">
      <alignment horizontal="right"/>
      <protection locked="0"/>
    </xf>
    <xf numFmtId="167" fontId="2" fillId="0" borderId="4" xfId="0" applyNumberFormat="1" applyFont="1" applyBorder="1" applyAlignment="1" applyProtection="1">
      <alignment horizontal="right"/>
      <protection locked="0"/>
    </xf>
    <xf numFmtId="167" fontId="0" fillId="0" borderId="0" xfId="0" applyNumberFormat="1" applyBorder="1" applyProtection="1">
      <protection locked="0"/>
    </xf>
    <xf numFmtId="0" fontId="0" fillId="0" borderId="0" xfId="0" applyBorder="1" applyProtection="1">
      <protection locked="0"/>
    </xf>
    <xf numFmtId="0" fontId="2" fillId="0" borderId="1" xfId="0" applyFont="1" applyFill="1" applyBorder="1" applyAlignment="1" applyProtection="1">
      <alignment horizontal="center"/>
      <protection locked="0"/>
    </xf>
    <xf numFmtId="0" fontId="2" fillId="0" borderId="3" xfId="0" applyFont="1" applyBorder="1" applyAlignment="1">
      <alignment wrapText="1"/>
    </xf>
    <xf numFmtId="0" fontId="2" fillId="0" borderId="3" xfId="0" applyFont="1" applyBorder="1"/>
    <xf numFmtId="0" fontId="2" fillId="0" borderId="3" xfId="0" applyFont="1" applyBorder="1" applyAlignment="1">
      <alignment horizontal="justify" vertical="top" wrapText="1"/>
    </xf>
    <xf numFmtId="0" fontId="2" fillId="0" borderId="0" xfId="0" applyFont="1" applyProtection="1">
      <protection locked="0"/>
    </xf>
    <xf numFmtId="0" fontId="2" fillId="0" borderId="0" xfId="0" applyFont="1" applyAlignment="1" applyProtection="1">
      <alignment horizontal="center" vertical="top"/>
      <protection locked="0"/>
    </xf>
    <xf numFmtId="0" fontId="2" fillId="0" borderId="0" xfId="0" applyFont="1" applyAlignment="1" applyProtection="1">
      <alignment wrapText="1"/>
      <protection locked="0"/>
    </xf>
    <xf numFmtId="167" fontId="2" fillId="0" borderId="0" xfId="0" applyNumberFormat="1" applyFont="1" applyProtection="1">
      <protection locked="0"/>
    </xf>
    <xf numFmtId="0" fontId="8" fillId="2" borderId="3" xfId="0" applyFont="1" applyFill="1" applyBorder="1" applyAlignment="1" applyProtection="1">
      <alignment horizontal="left" wrapText="1" indent="1"/>
      <protection locked="0"/>
    </xf>
    <xf numFmtId="0" fontId="2" fillId="0" borderId="3" xfId="0" applyFont="1" applyBorder="1" applyAlignment="1">
      <alignment horizontal="left" vertical="top" wrapText="1" indent="1"/>
    </xf>
    <xf numFmtId="166" fontId="2" fillId="0" borderId="1" xfId="1" applyNumberFormat="1" applyFont="1" applyFill="1" applyBorder="1" applyAlignment="1" applyProtection="1">
      <protection locked="0"/>
    </xf>
    <xf numFmtId="0" fontId="3" fillId="0" borderId="3" xfId="0" applyFont="1" applyFill="1" applyBorder="1" applyAlignment="1" applyProtection="1">
      <alignment wrapText="1"/>
      <protection locked="0"/>
    </xf>
    <xf numFmtId="167" fontId="2" fillId="0" borderId="7" xfId="0" applyNumberFormat="1" applyFont="1" applyBorder="1" applyAlignment="1" applyProtection="1">
      <alignment horizontal="right"/>
      <protection locked="0"/>
    </xf>
    <xf numFmtId="167" fontId="2" fillId="0" borderId="4" xfId="0" applyNumberFormat="1" applyFont="1" applyFill="1" applyBorder="1" applyAlignment="1" applyProtection="1">
      <alignment horizontal="right"/>
      <protection locked="0"/>
    </xf>
    <xf numFmtId="167" fontId="3" fillId="0" borderId="4" xfId="0" applyNumberFormat="1" applyFont="1" applyBorder="1" applyAlignment="1" applyProtection="1">
      <alignment horizontal="center"/>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2" fillId="0" borderId="1" xfId="0" applyFont="1" applyFill="1" applyBorder="1" applyAlignment="1" applyProtection="1">
      <alignment horizontal="left"/>
      <protection locked="0"/>
    </xf>
    <xf numFmtId="0" fontId="2" fillId="0" borderId="0" xfId="0" applyFont="1" applyAlignment="1" applyProtection="1">
      <alignment horizontal="left"/>
      <protection locked="0"/>
    </xf>
    <xf numFmtId="3" fontId="2" fillId="0" borderId="2" xfId="0" applyNumberFormat="1" applyFont="1" applyBorder="1" applyAlignment="1" applyProtection="1">
      <alignment horizontal="right"/>
      <protection locked="0"/>
    </xf>
    <xf numFmtId="3" fontId="2" fillId="0" borderId="2" xfId="0" applyNumberFormat="1" applyFont="1" applyFill="1" applyBorder="1" applyAlignment="1" applyProtection="1">
      <alignment horizontal="right"/>
      <protection locked="0"/>
    </xf>
    <xf numFmtId="0" fontId="2" fillId="0" borderId="0" xfId="0" applyFont="1" applyAlignment="1" applyProtection="1">
      <alignment horizontal="right"/>
      <protection locked="0"/>
    </xf>
    <xf numFmtId="0" fontId="0" fillId="0" borderId="0" xfId="0" applyAlignment="1" applyProtection="1">
      <alignment horizontal="right"/>
      <protection locked="0"/>
    </xf>
    <xf numFmtId="9" fontId="2" fillId="0" borderId="2" xfId="0" applyNumberFormat="1" applyFont="1" applyFill="1" applyBorder="1" applyAlignment="1" applyProtection="1">
      <alignment horizontal="right"/>
      <protection locked="0"/>
    </xf>
    <xf numFmtId="164" fontId="2" fillId="0" borderId="4" xfId="0" applyNumberFormat="1" applyFont="1" applyFill="1" applyBorder="1" applyAlignment="1" applyProtection="1">
      <alignment horizontal="right"/>
      <protection locked="0"/>
    </xf>
    <xf numFmtId="0" fontId="2" fillId="0" borderId="4" xfId="0" applyFont="1" applyFill="1" applyBorder="1" applyAlignment="1" applyProtection="1">
      <alignment horizontal="left"/>
      <protection locked="0"/>
    </xf>
    <xf numFmtId="166" fontId="2" fillId="0" borderId="1" xfId="1" applyNumberFormat="1" applyFont="1"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0" xfId="0" applyAlignment="1" applyProtection="1">
      <alignment horizontal="left" indent="1"/>
      <protection locked="0"/>
    </xf>
    <xf numFmtId="43" fontId="0" fillId="0" borderId="0" xfId="0" applyNumberFormat="1" applyBorder="1" applyProtection="1">
      <protection locked="0"/>
    </xf>
    <xf numFmtId="43" fontId="0" fillId="0" borderId="0" xfId="0" applyNumberFormat="1" applyProtection="1">
      <protection locked="0"/>
    </xf>
    <xf numFmtId="0" fontId="1" fillId="0" borderId="0" xfId="0" applyFont="1"/>
    <xf numFmtId="0" fontId="13" fillId="0" borderId="0" xfId="0" applyFont="1"/>
    <xf numFmtId="0" fontId="1" fillId="0" borderId="0" xfId="0" applyFont="1" applyBorder="1" applyProtection="1">
      <protection locked="0"/>
    </xf>
    <xf numFmtId="0" fontId="1" fillId="0" borderId="0" xfId="0" applyFont="1" applyProtection="1">
      <protection locked="0"/>
    </xf>
    <xf numFmtId="0" fontId="2" fillId="0" borderId="0" xfId="0" applyFont="1" applyBorder="1" applyAlignment="1" applyProtection="1">
      <alignment horizontal="right" vertical="top"/>
      <protection locked="0"/>
    </xf>
    <xf numFmtId="0" fontId="16" fillId="0" borderId="0" xfId="0" applyFont="1" applyBorder="1" applyProtection="1">
      <protection locked="0"/>
    </xf>
    <xf numFmtId="9" fontId="2" fillId="3" borderId="2" xfId="0" applyNumberFormat="1" applyFont="1" applyFill="1" applyBorder="1" applyAlignment="1" applyProtection="1">
      <alignment horizontal="right"/>
      <protection locked="0"/>
    </xf>
    <xf numFmtId="0" fontId="18" fillId="0" borderId="0" xfId="0" applyFont="1" applyBorder="1" applyProtection="1">
      <protection locked="0"/>
    </xf>
    <xf numFmtId="0" fontId="16" fillId="0" borderId="0" xfId="0" applyFont="1"/>
    <xf numFmtId="0" fontId="18" fillId="0" borderId="0" xfId="0" applyFont="1" applyProtection="1">
      <protection locked="0"/>
    </xf>
    <xf numFmtId="167" fontId="2" fillId="0" borderId="4" xfId="0" applyNumberFormat="1" applyFont="1" applyBorder="1" applyAlignment="1" applyProtection="1">
      <alignment horizontal="left"/>
      <protection locked="0"/>
    </xf>
    <xf numFmtId="164" fontId="3" fillId="0" borderId="4" xfId="0" applyNumberFormat="1" applyFont="1" applyFill="1" applyBorder="1" applyAlignment="1" applyProtection="1">
      <alignment horizontal="center"/>
      <protection locked="0"/>
    </xf>
    <xf numFmtId="0" fontId="4" fillId="0" borderId="3" xfId="0" applyFont="1" applyFill="1" applyBorder="1" applyAlignment="1" applyProtection="1">
      <alignment wrapText="1"/>
      <protection locked="0"/>
    </xf>
    <xf numFmtId="0" fontId="6" fillId="0" borderId="3" xfId="0" applyFont="1" applyFill="1" applyBorder="1" applyAlignment="1" applyProtection="1">
      <alignment horizontal="justify" vertical="top" wrapText="1"/>
      <protection locked="0"/>
    </xf>
    <xf numFmtId="0" fontId="7"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left" vertical="top" wrapText="1" indent="1"/>
      <protection locked="0"/>
    </xf>
    <xf numFmtId="0" fontId="2" fillId="0" borderId="3" xfId="0" applyFont="1" applyFill="1" applyBorder="1" applyAlignment="1" applyProtection="1">
      <alignment horizontal="left" wrapText="1"/>
      <protection locked="0"/>
    </xf>
    <xf numFmtId="0" fontId="7" fillId="0" borderId="3" xfId="0" applyFont="1" applyFill="1" applyBorder="1" applyAlignment="1" applyProtection="1">
      <alignment wrapText="1"/>
      <protection locked="0"/>
    </xf>
    <xf numFmtId="164" fontId="2" fillId="0" borderId="7" xfId="0" applyNumberFormat="1" applyFont="1" applyFill="1" applyBorder="1" applyAlignment="1" applyProtection="1">
      <alignment horizontal="right"/>
      <protection locked="0"/>
    </xf>
    <xf numFmtId="164" fontId="2" fillId="0" borderId="5" xfId="0" applyNumberFormat="1" applyFont="1" applyFill="1" applyBorder="1" applyAlignment="1" applyProtection="1">
      <alignment horizontal="right"/>
      <protection locked="0"/>
    </xf>
    <xf numFmtId="166" fontId="3" fillId="0" borderId="1" xfId="1" applyNumberFormat="1" applyFont="1" applyFill="1" applyBorder="1" applyAlignment="1" applyProtection="1">
      <alignment horizontal="right"/>
      <protection locked="0"/>
    </xf>
    <xf numFmtId="165" fontId="3" fillId="0" borderId="6" xfId="1" applyNumberFormat="1" applyFont="1" applyFill="1" applyBorder="1" applyAlignment="1" applyProtection="1">
      <alignment horizontal="right"/>
      <protection locked="0"/>
    </xf>
    <xf numFmtId="0" fontId="0" fillId="0" borderId="0" xfId="0" applyFill="1" applyProtection="1">
      <protection locked="0"/>
    </xf>
    <xf numFmtId="0" fontId="0" fillId="0" borderId="0" xfId="0" applyFill="1" applyAlignment="1" applyProtection="1">
      <alignment horizontal="right"/>
      <protection locked="0"/>
    </xf>
    <xf numFmtId="0" fontId="0" fillId="0" borderId="0" xfId="0" applyFill="1" applyAlignment="1" applyProtection="1">
      <alignment horizontal="left"/>
      <protection locked="0"/>
    </xf>
    <xf numFmtId="0" fontId="0" fillId="0" borderId="0" xfId="0" applyFill="1" applyAlignment="1" applyProtection="1">
      <alignment wrapText="1"/>
      <protection locked="0"/>
    </xf>
    <xf numFmtId="0" fontId="2" fillId="0" borderId="0" xfId="0" applyFont="1" applyFill="1" applyBorder="1" applyAlignment="1" applyProtection="1">
      <alignment horizontal="right" vertical="top"/>
      <protection locked="0"/>
    </xf>
    <xf numFmtId="0" fontId="0" fillId="0" borderId="0" xfId="0" applyFill="1" applyAlignment="1" applyProtection="1">
      <alignment horizontal="center" vertical="top"/>
      <protection locked="0"/>
    </xf>
    <xf numFmtId="0" fontId="2" fillId="0" borderId="3" xfId="0" applyFont="1" applyFill="1" applyBorder="1" applyAlignment="1" applyProtection="1">
      <alignment horizontal="right" wrapText="1" indent="1"/>
      <protection locked="0"/>
    </xf>
    <xf numFmtId="9" fontId="2" fillId="3" borderId="8" xfId="5" applyFont="1" applyFill="1" applyBorder="1" applyAlignment="1" applyProtection="1">
      <alignment horizontal="right"/>
      <protection locked="0"/>
    </xf>
    <xf numFmtId="0" fontId="10" fillId="0" borderId="3" xfId="0" applyFont="1" applyFill="1" applyBorder="1" applyAlignment="1" applyProtection="1">
      <alignment wrapText="1"/>
      <protection locked="0"/>
    </xf>
    <xf numFmtId="3" fontId="9" fillId="0" borderId="2" xfId="0" applyNumberFormat="1" applyFont="1" applyFill="1" applyBorder="1" applyAlignment="1" applyProtection="1">
      <alignment horizontal="right"/>
      <protection locked="0"/>
    </xf>
    <xf numFmtId="0" fontId="9" fillId="0" borderId="1" xfId="0" applyFont="1" applyFill="1" applyBorder="1" applyAlignment="1" applyProtection="1">
      <alignment horizontal="left"/>
      <protection locked="0"/>
    </xf>
    <xf numFmtId="0" fontId="9" fillId="0" borderId="3" xfId="0" applyFont="1" applyFill="1" applyBorder="1" applyAlignment="1" applyProtection="1">
      <alignment wrapText="1"/>
      <protection locked="0"/>
    </xf>
    <xf numFmtId="3" fontId="2" fillId="0" borderId="2" xfId="0" applyNumberFormat="1" applyFont="1" applyFill="1" applyBorder="1" applyAlignment="1" applyProtection="1">
      <alignment horizontal="left" indent="1"/>
      <protection locked="0"/>
    </xf>
    <xf numFmtId="0" fontId="2" fillId="0" borderId="1" xfId="0" applyFont="1" applyFill="1" applyBorder="1" applyAlignment="1" applyProtection="1">
      <alignment horizontal="left" indent="1"/>
      <protection locked="0"/>
    </xf>
    <xf numFmtId="166" fontId="2" fillId="0" borderId="1" xfId="1" applyNumberFormat="1" applyFont="1" applyFill="1" applyBorder="1" applyAlignment="1" applyProtection="1">
      <alignment horizontal="left" indent="1"/>
      <protection locked="0"/>
    </xf>
    <xf numFmtId="167" fontId="3" fillId="0" borderId="4" xfId="0" applyNumberFormat="1" applyFont="1" applyFill="1" applyBorder="1" applyAlignment="1" applyProtection="1">
      <alignment horizontal="center"/>
      <protection locked="0"/>
    </xf>
    <xf numFmtId="0" fontId="6" fillId="0" borderId="3"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indent="1"/>
      <protection locked="0"/>
    </xf>
    <xf numFmtId="0" fontId="15" fillId="0" borderId="3" xfId="0" applyFont="1" applyFill="1" applyBorder="1" applyAlignment="1" applyProtection="1">
      <alignment wrapText="1"/>
      <protection locked="0"/>
    </xf>
    <xf numFmtId="0" fontId="9" fillId="0" borderId="3" xfId="0" applyFont="1" applyFill="1" applyBorder="1" applyAlignment="1" applyProtection="1">
      <alignment horizontal="left" wrapText="1" indent="2"/>
      <protection locked="0"/>
    </xf>
    <xf numFmtId="167" fontId="2" fillId="0" borderId="5" xfId="0" applyNumberFormat="1" applyFont="1" applyFill="1" applyBorder="1" applyAlignment="1" applyProtection="1">
      <alignment horizontal="right"/>
      <protection locked="0"/>
    </xf>
    <xf numFmtId="167" fontId="3" fillId="0" borderId="6" xfId="1" applyNumberFormat="1" applyFont="1" applyFill="1" applyBorder="1" applyAlignment="1" applyProtection="1">
      <alignment horizontal="right"/>
      <protection locked="0"/>
    </xf>
    <xf numFmtId="167" fontId="0" fillId="0" borderId="0" xfId="0" applyNumberFormat="1" applyFill="1" applyProtection="1">
      <protection locked="0"/>
    </xf>
    <xf numFmtId="0" fontId="0" fillId="0" borderId="0" xfId="0" applyFill="1" applyBorder="1" applyProtection="1">
      <protection locked="0"/>
    </xf>
    <xf numFmtId="166" fontId="11" fillId="0" borderId="1" xfId="1" applyNumberFormat="1" applyFont="1" applyFill="1" applyBorder="1" applyAlignment="1" applyProtection="1">
      <protection locked="0"/>
    </xf>
    <xf numFmtId="0" fontId="1" fillId="0" borderId="0" xfId="0" applyFont="1" applyFill="1" applyAlignment="1" applyProtection="1">
      <alignment wrapText="1"/>
      <protection locked="0"/>
    </xf>
    <xf numFmtId="0" fontId="1" fillId="0" borderId="0" xfId="0" applyFont="1" applyFill="1" applyAlignment="1" applyProtection="1">
      <alignment horizontal="right"/>
      <protection locked="0"/>
    </xf>
    <xf numFmtId="0" fontId="1" fillId="0" borderId="0" xfId="0" applyFont="1" applyFill="1" applyAlignment="1" applyProtection="1">
      <alignment horizontal="left"/>
      <protection locked="0"/>
    </xf>
    <xf numFmtId="0" fontId="1" fillId="0" borderId="0" xfId="0" applyFont="1" applyFill="1" applyProtection="1">
      <protection locked="0"/>
    </xf>
    <xf numFmtId="167" fontId="1" fillId="0" borderId="0" xfId="0" applyNumberFormat="1" applyFont="1" applyFill="1" applyProtection="1">
      <protection locked="0"/>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protection locked="0"/>
    </xf>
    <xf numFmtId="3" fontId="0" fillId="0" borderId="0" xfId="0" applyNumberFormat="1" applyFill="1" applyProtection="1">
      <protection locked="0"/>
    </xf>
    <xf numFmtId="3" fontId="2" fillId="0" borderId="0" xfId="0" applyNumberFormat="1" applyFont="1" applyFill="1" applyBorder="1" applyAlignment="1" applyProtection="1">
      <alignment horizontal="left"/>
      <protection locked="0"/>
    </xf>
    <xf numFmtId="168" fontId="0" fillId="0" borderId="0" xfId="0" applyNumberFormat="1" applyFill="1" applyProtection="1">
      <protection locked="0"/>
    </xf>
    <xf numFmtId="0" fontId="1" fillId="0" borderId="0" xfId="0" applyFont="1" applyFill="1" applyBorder="1" applyProtection="1">
      <protection locked="0"/>
    </xf>
    <xf numFmtId="44" fontId="1" fillId="0" borderId="0" xfId="1" applyFont="1" applyFill="1" applyBorder="1" applyProtection="1">
      <protection locked="0"/>
    </xf>
    <xf numFmtId="44" fontId="1" fillId="0" borderId="0" xfId="0" applyNumberFormat="1" applyFont="1" applyFill="1" applyProtection="1">
      <protection locked="0"/>
    </xf>
    <xf numFmtId="43" fontId="1" fillId="0" borderId="0" xfId="2" applyFont="1" applyFill="1" applyBorder="1" applyProtection="1">
      <protection locked="0"/>
    </xf>
    <xf numFmtId="43" fontId="1" fillId="0" borderId="0" xfId="0" applyNumberFormat="1" applyFont="1" applyFill="1" applyBorder="1" applyProtection="1">
      <protection locked="0"/>
    </xf>
    <xf numFmtId="0" fontId="1" fillId="0" borderId="0" xfId="0" applyFont="1" applyFill="1" applyAlignment="1" applyProtection="1">
      <alignment horizontal="center" vertical="top"/>
      <protection locked="0"/>
    </xf>
    <xf numFmtId="0" fontId="9" fillId="0" borderId="0" xfId="0" applyFont="1" applyFill="1" applyBorder="1" applyAlignment="1" applyProtection="1">
      <alignment horizontal="left" indent="1"/>
      <protection locked="0"/>
    </xf>
    <xf numFmtId="0" fontId="2" fillId="0" borderId="3" xfId="0" applyFont="1" applyFill="1" applyBorder="1" applyAlignment="1" applyProtection="1">
      <alignment horizontal="left" wrapText="1" indent="3"/>
      <protection locked="0"/>
    </xf>
    <xf numFmtId="0" fontId="14" fillId="0" borderId="0" xfId="3" applyFill="1"/>
    <xf numFmtId="0" fontId="2" fillId="0" borderId="1" xfId="0" applyFont="1" applyFill="1" applyBorder="1" applyAlignment="1" applyProtection="1">
      <protection locked="0"/>
    </xf>
    <xf numFmtId="0" fontId="2" fillId="0" borderId="1" xfId="0" applyFont="1" applyFill="1" applyBorder="1" applyAlignment="1" applyProtection="1">
      <alignment vertical="top"/>
      <protection locked="0"/>
    </xf>
    <xf numFmtId="0" fontId="2" fillId="0" borderId="3" xfId="0" quotePrefix="1" applyFont="1" applyFill="1" applyBorder="1" applyAlignment="1" applyProtection="1">
      <alignment horizontal="left" wrapText="1" indent="2"/>
      <protection locked="0"/>
    </xf>
    <xf numFmtId="167" fontId="2" fillId="0" borderId="7" xfId="0" applyNumberFormat="1" applyFont="1" applyFill="1" applyBorder="1" applyAlignment="1" applyProtection="1">
      <alignment horizontal="right"/>
      <protection locked="0"/>
    </xf>
    <xf numFmtId="167" fontId="2" fillId="0" borderId="0" xfId="0" applyNumberFormat="1" applyFont="1" applyFill="1" applyBorder="1" applyAlignment="1" applyProtection="1">
      <alignment horizontal="right"/>
      <protection locked="0"/>
    </xf>
    <xf numFmtId="0" fontId="2" fillId="0" borderId="3" xfId="0" applyFont="1" applyFill="1" applyBorder="1" applyAlignment="1" applyProtection="1">
      <alignment horizontal="left" wrapText="1" indent="4"/>
      <protection locked="0"/>
    </xf>
    <xf numFmtId="3" fontId="2" fillId="5" borderId="2" xfId="0" applyNumberFormat="1" applyFont="1" applyFill="1" applyBorder="1" applyAlignment="1" applyProtection="1">
      <alignment horizontal="right"/>
      <protection locked="0"/>
    </xf>
    <xf numFmtId="0" fontId="2" fillId="5" borderId="1" xfId="0" applyFont="1" applyFill="1" applyBorder="1" applyAlignment="1" applyProtection="1">
      <alignment horizontal="left"/>
      <protection locked="0"/>
    </xf>
    <xf numFmtId="0" fontId="2" fillId="5" borderId="0" xfId="0" applyFont="1" applyFill="1" applyBorder="1" applyAlignment="1" applyProtection="1">
      <alignment horizontal="right" vertical="top"/>
      <protection locked="0"/>
    </xf>
  </cellXfs>
  <cellStyles count="6">
    <cellStyle name="Bad" xfId="3" builtinId="27"/>
    <cellStyle name="Comma" xfId="2" builtinId="3"/>
    <cellStyle name="Currency" xfId="1" builtinId="4"/>
    <cellStyle name="Normal" xfId="0" builtinId="0"/>
    <cellStyle name="Normal 2" xfId="4"/>
    <cellStyle name="Percent" xfId="5" builtinId="5"/>
  </cellStyles>
  <dxfs count="0"/>
  <tableStyles count="0" defaultTableStyle="TableStyleMedium9" defaultPivotStyle="PivotStyleLight16"/>
  <colors>
    <mruColors>
      <color rgb="FF00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A1:G343"/>
  <sheetViews>
    <sheetView topLeftCell="A289" zoomScale="80" zoomScaleNormal="80" workbookViewId="0"/>
  </sheetViews>
  <sheetFormatPr defaultColWidth="9.140625" defaultRowHeight="12.75"/>
  <cols>
    <col min="1" max="1" width="6.7109375" style="15" customWidth="1"/>
    <col min="2" max="2" width="55.7109375" style="16" customWidth="1"/>
    <col min="3" max="3" width="6.7109375" style="52" customWidth="1"/>
    <col min="4" max="4" width="6.7109375" style="46" customWidth="1"/>
    <col min="5" max="5" width="10.7109375" style="11" customWidth="1"/>
    <col min="6" max="6" width="13.7109375" style="24" customWidth="1"/>
    <col min="7" max="7" width="9.140625" style="29"/>
    <col min="8" max="16384" width="9.140625" style="11"/>
  </cols>
  <sheetData>
    <row r="1" spans="1:6">
      <c r="A1" s="6"/>
      <c r="B1" s="3"/>
      <c r="C1" s="49"/>
      <c r="D1" s="45"/>
      <c r="E1" s="1"/>
      <c r="F1" s="44" t="s">
        <v>274</v>
      </c>
    </row>
    <row r="2" spans="1:6">
      <c r="A2" s="6"/>
      <c r="B2" s="3"/>
      <c r="C2" s="49"/>
      <c r="D2" s="45"/>
      <c r="E2" s="1"/>
      <c r="F2" s="27" t="str">
        <f t="shared" ref="F2:F60" si="0">IF(E2&gt;0.001,C2*E2,"")</f>
        <v/>
      </c>
    </row>
    <row r="3" spans="1:6">
      <c r="A3" s="6"/>
      <c r="B3" s="7" t="s">
        <v>66</v>
      </c>
      <c r="C3" s="49"/>
      <c r="D3" s="45"/>
      <c r="E3" s="1"/>
      <c r="F3" s="27" t="str">
        <f t="shared" si="0"/>
        <v/>
      </c>
    </row>
    <row r="4" spans="1:6">
      <c r="A4" s="65" t="str">
        <f>IF(C4&gt;0,MAX(A$3:A3)+1,"")</f>
        <v/>
      </c>
      <c r="B4" s="3"/>
      <c r="C4" s="49"/>
      <c r="D4" s="45"/>
      <c r="E4" s="1"/>
      <c r="F4" s="27" t="str">
        <f t="shared" si="0"/>
        <v/>
      </c>
    </row>
    <row r="5" spans="1:6" ht="69" customHeight="1">
      <c r="A5" s="65" t="str">
        <f>IF(C5&gt;0,MAX(A$3:A4)+1,"")</f>
        <v/>
      </c>
      <c r="B5" s="3" t="s">
        <v>228</v>
      </c>
      <c r="C5" s="49"/>
      <c r="D5" s="45"/>
      <c r="E5" s="1"/>
      <c r="F5" s="27" t="str">
        <f t="shared" si="0"/>
        <v/>
      </c>
    </row>
    <row r="6" spans="1:6">
      <c r="A6" s="65" t="str">
        <f>IF(C6&gt;0,MAX(A$3:A5)+1,"")</f>
        <v/>
      </c>
      <c r="B6" s="3"/>
      <c r="C6" s="49"/>
      <c r="D6" s="45"/>
      <c r="E6" s="1"/>
      <c r="F6" s="27" t="str">
        <f>IF(E6&gt;0.001,C6*E6,"")</f>
        <v/>
      </c>
    </row>
    <row r="7" spans="1:6">
      <c r="A7" s="65" t="str">
        <f>IF(C7&gt;0,MAX(A$3:A6)+1,"")</f>
        <v/>
      </c>
      <c r="B7" s="41" t="s">
        <v>33</v>
      </c>
      <c r="C7" s="49"/>
      <c r="D7" s="45"/>
      <c r="E7" s="1"/>
      <c r="F7" s="27" t="str">
        <f>IF(E7&gt;0.001,C7*E7,"")</f>
        <v/>
      </c>
    </row>
    <row r="8" spans="1:6">
      <c r="A8" s="65" t="str">
        <f>IF(C8&gt;0,MAX(A$3:A7)+1,"")</f>
        <v/>
      </c>
      <c r="B8" s="3"/>
      <c r="C8" s="49"/>
      <c r="D8" s="45"/>
      <c r="E8" s="1"/>
      <c r="F8" s="27" t="str">
        <f t="shared" si="0"/>
        <v/>
      </c>
    </row>
    <row r="9" spans="1:6">
      <c r="A9" s="65" t="str">
        <f>IF(C9&gt;0,MAX(A$3:A8)+1,"")</f>
        <v/>
      </c>
      <c r="B9" s="10" t="s">
        <v>106</v>
      </c>
      <c r="C9" s="49"/>
      <c r="D9" s="45"/>
      <c r="E9" s="1"/>
      <c r="F9" s="27" t="str">
        <f t="shared" si="0"/>
        <v/>
      </c>
    </row>
    <row r="10" spans="1:6">
      <c r="A10" s="65" t="str">
        <f>IF(C10&gt;0,MAX(A$3:A9)+1,"")</f>
        <v/>
      </c>
      <c r="B10" s="3"/>
      <c r="C10" s="49"/>
      <c r="D10" s="45"/>
      <c r="E10" s="1"/>
      <c r="F10" s="27" t="str">
        <f t="shared" si="0"/>
        <v/>
      </c>
    </row>
    <row r="11" spans="1:6">
      <c r="A11" s="65">
        <f>IF(C11&gt;0,MAX(A$3:A10)+1,"")</f>
        <v>1</v>
      </c>
      <c r="B11" s="3" t="s">
        <v>106</v>
      </c>
      <c r="C11" s="49">
        <v>1</v>
      </c>
      <c r="D11" s="45" t="s">
        <v>23</v>
      </c>
      <c r="E11" s="1"/>
      <c r="F11" s="27" t="str">
        <f t="shared" si="0"/>
        <v/>
      </c>
    </row>
    <row r="12" spans="1:6">
      <c r="A12" s="65" t="str">
        <f>IF(C12&gt;0,MAX(A$3:A11)+1,"")</f>
        <v/>
      </c>
      <c r="B12" s="3"/>
      <c r="C12" s="49"/>
      <c r="D12" s="45"/>
      <c r="E12" s="28"/>
      <c r="F12" s="27" t="str">
        <f t="shared" si="0"/>
        <v/>
      </c>
    </row>
    <row r="13" spans="1:6">
      <c r="A13" s="65">
        <f>IF(C13&gt;0,MAX(A$3:A12)+1,"")</f>
        <v>2</v>
      </c>
      <c r="B13" s="3" t="s">
        <v>107</v>
      </c>
      <c r="C13" s="49">
        <v>1</v>
      </c>
      <c r="D13" s="45" t="s">
        <v>23</v>
      </c>
      <c r="E13" s="1"/>
      <c r="F13" s="27" t="str">
        <f t="shared" si="0"/>
        <v/>
      </c>
    </row>
    <row r="14" spans="1:6">
      <c r="A14" s="65" t="str">
        <f>IF(C14&gt;0,MAX(A$3:A13)+1,"")</f>
        <v/>
      </c>
      <c r="B14" s="3"/>
      <c r="C14" s="49"/>
      <c r="D14" s="45"/>
      <c r="E14" s="28"/>
      <c r="F14" s="27" t="str">
        <f t="shared" si="0"/>
        <v/>
      </c>
    </row>
    <row r="15" spans="1:6">
      <c r="A15" s="65">
        <f>IF(C15&gt;0,MAX(A$3:A14)+1,"")</f>
        <v>3</v>
      </c>
      <c r="B15" s="3" t="s">
        <v>108</v>
      </c>
      <c r="C15" s="49">
        <v>1</v>
      </c>
      <c r="D15" s="45" t="s">
        <v>23</v>
      </c>
      <c r="E15" s="1"/>
      <c r="F15" s="27" t="str">
        <f>IF(E15&gt;0.001,C15*E15,"")</f>
        <v/>
      </c>
    </row>
    <row r="16" spans="1:6">
      <c r="A16" s="65" t="str">
        <f>IF(C16&gt;0,MAX(A$3:A15)+1,"")</f>
        <v/>
      </c>
      <c r="B16" s="3"/>
      <c r="C16" s="49"/>
      <c r="D16" s="45"/>
      <c r="E16" s="1"/>
      <c r="F16" s="27" t="str">
        <f>IF(E16&gt;0.001,C16*E16,"")</f>
        <v/>
      </c>
    </row>
    <row r="17" spans="1:6">
      <c r="A17" s="65" t="str">
        <f>IF(C17&gt;0,MAX(A$3:A16)+1,"")</f>
        <v/>
      </c>
      <c r="B17" s="10" t="s">
        <v>109</v>
      </c>
      <c r="C17" s="49"/>
      <c r="D17" s="45"/>
      <c r="E17" s="1"/>
      <c r="F17" s="27" t="str">
        <f>IF(E17&gt;0.001,C17*E17,"")</f>
        <v/>
      </c>
    </row>
    <row r="18" spans="1:6">
      <c r="A18" s="65" t="str">
        <f>IF(C18&gt;0,MAX(A$3:A17)+1,"")</f>
        <v/>
      </c>
      <c r="B18" s="3"/>
      <c r="C18" s="49"/>
      <c r="D18" s="45"/>
      <c r="E18" s="1"/>
      <c r="F18" s="27" t="str">
        <f t="shared" si="0"/>
        <v/>
      </c>
    </row>
    <row r="19" spans="1:6">
      <c r="A19" s="65">
        <f>IF(C19&gt;0,MAX(A$3:A18)+1,"")</f>
        <v>4</v>
      </c>
      <c r="B19" s="3" t="s">
        <v>109</v>
      </c>
      <c r="C19" s="49">
        <v>1</v>
      </c>
      <c r="D19" s="45" t="s">
        <v>23</v>
      </c>
      <c r="E19" s="1"/>
      <c r="F19" s="27" t="str">
        <f t="shared" si="0"/>
        <v/>
      </c>
    </row>
    <row r="20" spans="1:6">
      <c r="A20" s="65" t="str">
        <f>IF(C20&gt;0,MAX(A$3:A19)+1,"")</f>
        <v/>
      </c>
      <c r="B20" s="3"/>
      <c r="C20" s="49"/>
      <c r="D20" s="45"/>
      <c r="E20" s="1"/>
      <c r="F20" s="27" t="str">
        <f t="shared" si="0"/>
        <v/>
      </c>
    </row>
    <row r="21" spans="1:6">
      <c r="A21" s="65" t="str">
        <f>IF(C21&gt;0,MAX(A$3:A20)+1,"")</f>
        <v/>
      </c>
      <c r="B21" s="10" t="s">
        <v>110</v>
      </c>
      <c r="C21" s="49"/>
      <c r="D21" s="45"/>
      <c r="E21" s="1"/>
      <c r="F21" s="27" t="str">
        <f t="shared" si="0"/>
        <v/>
      </c>
    </row>
    <row r="22" spans="1:6">
      <c r="A22" s="65" t="str">
        <f>IF(C22&gt;0,MAX(A$3:A21)+1,"")</f>
        <v/>
      </c>
      <c r="B22" s="3"/>
      <c r="C22" s="49"/>
      <c r="D22" s="45"/>
      <c r="E22" s="1"/>
      <c r="F22" s="27" t="str">
        <f t="shared" si="0"/>
        <v/>
      </c>
    </row>
    <row r="23" spans="1:6">
      <c r="A23" s="65">
        <f>IF(C23&gt;0,MAX(A$3:A22)+1,"")</f>
        <v>5</v>
      </c>
      <c r="B23" s="3" t="s">
        <v>111</v>
      </c>
      <c r="C23" s="49">
        <v>1</v>
      </c>
      <c r="D23" s="45" t="s">
        <v>23</v>
      </c>
      <c r="E23" s="1"/>
      <c r="F23" s="27" t="str">
        <f t="shared" si="0"/>
        <v/>
      </c>
    </row>
    <row r="24" spans="1:6">
      <c r="A24" s="65" t="str">
        <f>IF(C24&gt;0,MAX(A$3:A23)+1,"")</f>
        <v/>
      </c>
      <c r="B24" s="3"/>
      <c r="C24" s="49"/>
      <c r="D24" s="45"/>
      <c r="E24" s="1"/>
      <c r="F24" s="27" t="str">
        <f t="shared" si="0"/>
        <v/>
      </c>
    </row>
    <row r="25" spans="1:6">
      <c r="A25" s="65">
        <f>IF(C25&gt;0,MAX(A$3:A24)+1,"")</f>
        <v>6</v>
      </c>
      <c r="B25" s="3" t="s">
        <v>112</v>
      </c>
      <c r="C25" s="49">
        <v>1</v>
      </c>
      <c r="D25" s="45" t="s">
        <v>23</v>
      </c>
      <c r="E25" s="1"/>
      <c r="F25" s="27" t="str">
        <f t="shared" si="0"/>
        <v/>
      </c>
    </row>
    <row r="26" spans="1:6">
      <c r="A26" s="65" t="str">
        <f>IF(C26&gt;0,MAX(A$3:A25)+1,"")</f>
        <v/>
      </c>
      <c r="B26" s="3"/>
      <c r="C26" s="49"/>
      <c r="D26" s="45"/>
      <c r="E26" s="1"/>
      <c r="F26" s="27" t="str">
        <f t="shared" si="0"/>
        <v/>
      </c>
    </row>
    <row r="27" spans="1:6">
      <c r="A27" s="65" t="str">
        <f>IF(C27&gt;0,MAX(A$3:A26)+1,"")</f>
        <v/>
      </c>
      <c r="B27" s="9" t="s">
        <v>113</v>
      </c>
      <c r="C27" s="49"/>
      <c r="D27" s="45"/>
      <c r="E27" s="1"/>
      <c r="F27" s="27" t="str">
        <f t="shared" si="0"/>
        <v/>
      </c>
    </row>
    <row r="28" spans="1:6">
      <c r="A28" s="65" t="str">
        <f>IF(C28&gt;0,MAX(A$3:A27)+1,"")</f>
        <v/>
      </c>
      <c r="B28" s="3"/>
      <c r="C28" s="49"/>
      <c r="D28" s="45"/>
      <c r="E28" s="1"/>
      <c r="F28" s="27" t="str">
        <f t="shared" si="0"/>
        <v/>
      </c>
    </row>
    <row r="29" spans="1:6">
      <c r="A29" s="65" t="str">
        <f>IF(C29&gt;0,MAX(A$3:A28)+1,"")</f>
        <v/>
      </c>
      <c r="B29" s="10" t="s">
        <v>114</v>
      </c>
      <c r="C29" s="49"/>
      <c r="D29" s="45"/>
      <c r="E29" s="1"/>
      <c r="F29" s="27" t="str">
        <f t="shared" si="0"/>
        <v/>
      </c>
    </row>
    <row r="30" spans="1:6">
      <c r="A30" s="65" t="str">
        <f>IF(C30&gt;0,MAX(A$3:A29)+1,"")</f>
        <v/>
      </c>
      <c r="B30" s="3"/>
      <c r="C30" s="49"/>
      <c r="D30" s="45"/>
      <c r="E30" s="1"/>
      <c r="F30" s="27" t="str">
        <f t="shared" si="0"/>
        <v/>
      </c>
    </row>
    <row r="31" spans="1:6">
      <c r="A31" s="65" t="str">
        <f>IF(C31&gt;0,MAX(A$3:A30)+1,"")</f>
        <v/>
      </c>
      <c r="B31" s="3" t="s">
        <v>115</v>
      </c>
      <c r="C31" s="49"/>
      <c r="D31" s="45"/>
      <c r="E31" s="1"/>
      <c r="F31" s="27" t="str">
        <f>IF(E31&gt;0.001,C31*E31,"")</f>
        <v/>
      </c>
    </row>
    <row r="32" spans="1:6">
      <c r="A32" s="65" t="str">
        <f>IF(C32&gt;0,MAX(A$3:A31)+1,"")</f>
        <v/>
      </c>
      <c r="B32" s="3"/>
      <c r="C32" s="49"/>
      <c r="D32" s="45"/>
      <c r="E32" s="1"/>
      <c r="F32" s="27" t="str">
        <f>IF(E32&gt;0.001,C32*E32,"")</f>
        <v/>
      </c>
    </row>
    <row r="33" spans="1:6">
      <c r="A33" s="65">
        <f>IF(C33&gt;0,MAX(A$3:A32)+1,"")</f>
        <v>7</v>
      </c>
      <c r="B33" s="12" t="s">
        <v>116</v>
      </c>
      <c r="C33" s="49">
        <v>1</v>
      </c>
      <c r="D33" s="45" t="s">
        <v>23</v>
      </c>
      <c r="E33" s="1"/>
      <c r="F33" s="27" t="str">
        <f t="shared" si="0"/>
        <v/>
      </c>
    </row>
    <row r="34" spans="1:6">
      <c r="A34" s="65" t="str">
        <f>IF(C34&gt;0,MAX(A$3:A33)+1,"")</f>
        <v/>
      </c>
      <c r="B34" s="3"/>
      <c r="C34" s="49"/>
      <c r="D34" s="45"/>
      <c r="E34" s="1"/>
      <c r="F34" s="27" t="str">
        <f t="shared" si="0"/>
        <v/>
      </c>
    </row>
    <row r="35" spans="1:6">
      <c r="A35" s="65">
        <f>IF(C35&gt;0,MAX(A$3:A34)+1,"")</f>
        <v>8</v>
      </c>
      <c r="B35" s="12" t="s">
        <v>117</v>
      </c>
      <c r="C35" s="49">
        <v>1</v>
      </c>
      <c r="D35" s="45" t="s">
        <v>23</v>
      </c>
      <c r="E35" s="1"/>
      <c r="F35" s="27" t="str">
        <f t="shared" si="0"/>
        <v/>
      </c>
    </row>
    <row r="36" spans="1:6">
      <c r="A36" s="65" t="str">
        <f>IF(C36&gt;0,MAX(A$3:A35)+1,"")</f>
        <v/>
      </c>
      <c r="B36" s="3"/>
      <c r="C36" s="49"/>
      <c r="D36" s="45"/>
      <c r="E36" s="1"/>
      <c r="F36" s="27" t="str">
        <f t="shared" si="0"/>
        <v/>
      </c>
    </row>
    <row r="37" spans="1:6">
      <c r="A37" s="65">
        <f>IF(C37&gt;0,MAX(A$3:A36)+1,"")</f>
        <v>9</v>
      </c>
      <c r="B37" s="12" t="s">
        <v>118</v>
      </c>
      <c r="C37" s="49">
        <v>1</v>
      </c>
      <c r="D37" s="45" t="s">
        <v>23</v>
      </c>
      <c r="E37" s="1"/>
      <c r="F37" s="27" t="str">
        <f t="shared" si="0"/>
        <v/>
      </c>
    </row>
    <row r="38" spans="1:6">
      <c r="A38" s="65" t="str">
        <f>IF(C38&gt;0,MAX(A$3:A37)+1,"")</f>
        <v/>
      </c>
      <c r="B38" s="3"/>
      <c r="C38" s="49"/>
      <c r="D38" s="45"/>
      <c r="E38" s="1"/>
      <c r="F38" s="27" t="str">
        <f t="shared" si="0"/>
        <v/>
      </c>
    </row>
    <row r="39" spans="1:6">
      <c r="A39" s="65">
        <f>IF(C39&gt;0,MAX(A$3:A38)+1,"")</f>
        <v>10</v>
      </c>
      <c r="B39" s="12" t="s">
        <v>119</v>
      </c>
      <c r="C39" s="49">
        <v>1</v>
      </c>
      <c r="D39" s="45" t="s">
        <v>23</v>
      </c>
      <c r="E39" s="1"/>
      <c r="F39" s="27" t="str">
        <f t="shared" si="0"/>
        <v/>
      </c>
    </row>
    <row r="40" spans="1:6">
      <c r="A40" s="65" t="str">
        <f>IF(C40&gt;0,MAX(A$3:A39)+1,"")</f>
        <v/>
      </c>
      <c r="B40" s="3"/>
      <c r="C40" s="49"/>
      <c r="D40" s="45"/>
      <c r="E40" s="1"/>
      <c r="F40" s="27" t="str">
        <f t="shared" si="0"/>
        <v/>
      </c>
    </row>
    <row r="41" spans="1:6">
      <c r="A41" s="65">
        <f>IF(C41&gt;0,MAX(A$3:A40)+1,"")</f>
        <v>11</v>
      </c>
      <c r="B41" s="12" t="s">
        <v>120</v>
      </c>
      <c r="C41" s="49">
        <v>1</v>
      </c>
      <c r="D41" s="45" t="s">
        <v>23</v>
      </c>
      <c r="E41" s="1"/>
      <c r="F41" s="27" t="str">
        <f t="shared" si="0"/>
        <v/>
      </c>
    </row>
    <row r="42" spans="1:6">
      <c r="A42" s="65" t="str">
        <f>IF(C42&gt;0,MAX(A$3:A41)+1,"")</f>
        <v/>
      </c>
      <c r="B42" s="3"/>
      <c r="C42" s="49"/>
      <c r="D42" s="45"/>
      <c r="E42" s="1"/>
      <c r="F42" s="27" t="str">
        <f t="shared" si="0"/>
        <v/>
      </c>
    </row>
    <row r="43" spans="1:6">
      <c r="A43" s="65">
        <f>IF(C43&gt;0,MAX(A$3:A42)+1,"")</f>
        <v>12</v>
      </c>
      <c r="B43" s="12" t="s">
        <v>121</v>
      </c>
      <c r="C43" s="49">
        <v>1</v>
      </c>
      <c r="D43" s="45" t="s">
        <v>23</v>
      </c>
      <c r="E43" s="1"/>
      <c r="F43" s="27" t="str">
        <f t="shared" si="0"/>
        <v/>
      </c>
    </row>
    <row r="44" spans="1:6">
      <c r="A44" s="65" t="str">
        <f>IF(C44&gt;0,MAX(A$3:A43)+1,"")</f>
        <v/>
      </c>
      <c r="B44" s="3"/>
      <c r="C44" s="49"/>
      <c r="D44" s="45"/>
      <c r="E44" s="1"/>
      <c r="F44" s="27" t="str">
        <f t="shared" si="0"/>
        <v/>
      </c>
    </row>
    <row r="45" spans="1:6">
      <c r="A45" s="65">
        <f>IF(C45&gt;0,MAX(A$3:A44)+1,"")</f>
        <v>13</v>
      </c>
      <c r="B45" s="38" t="s">
        <v>122</v>
      </c>
      <c r="C45" s="49">
        <v>1</v>
      </c>
      <c r="D45" s="45" t="s">
        <v>23</v>
      </c>
      <c r="E45" s="1"/>
      <c r="F45" s="27" t="str">
        <f t="shared" si="0"/>
        <v/>
      </c>
    </row>
    <row r="46" spans="1:6">
      <c r="A46" s="65" t="str">
        <f>IF(C46&gt;0,MAX(A$3:A45)+1,"")</f>
        <v/>
      </c>
      <c r="B46" s="3"/>
      <c r="C46" s="49"/>
      <c r="D46" s="45"/>
      <c r="E46" s="1"/>
      <c r="F46" s="27" t="str">
        <f t="shared" si="0"/>
        <v/>
      </c>
    </row>
    <row r="47" spans="1:6">
      <c r="A47" s="65" t="str">
        <f>IF(C47&gt;0,MAX(A$3:A46)+1,"")</f>
        <v/>
      </c>
      <c r="B47" s="3" t="s">
        <v>123</v>
      </c>
      <c r="C47" s="49"/>
      <c r="D47" s="45"/>
      <c r="E47" s="1"/>
      <c r="F47" s="27" t="str">
        <f t="shared" si="0"/>
        <v/>
      </c>
    </row>
    <row r="48" spans="1:6">
      <c r="A48" s="65" t="str">
        <f>IF(C48&gt;0,MAX(A$3:A47)+1,"")</f>
        <v/>
      </c>
      <c r="B48" s="3"/>
      <c r="C48" s="49"/>
      <c r="D48" s="45"/>
      <c r="E48" s="1"/>
      <c r="F48" s="27" t="str">
        <f t="shared" si="0"/>
        <v/>
      </c>
    </row>
    <row r="49" spans="1:6">
      <c r="A49" s="65">
        <f>IF(C49&gt;0,MAX(A$3:A48)+1,"")</f>
        <v>14</v>
      </c>
      <c r="B49" s="12" t="s">
        <v>124</v>
      </c>
      <c r="C49" s="49">
        <v>1</v>
      </c>
      <c r="D49" s="45" t="s">
        <v>23</v>
      </c>
      <c r="E49" s="1"/>
      <c r="F49" s="27" t="str">
        <f t="shared" si="0"/>
        <v/>
      </c>
    </row>
    <row r="50" spans="1:6">
      <c r="A50" s="65" t="str">
        <f>IF(C50&gt;0,MAX(A$3:A49)+1,"")</f>
        <v/>
      </c>
      <c r="B50" s="3"/>
      <c r="C50" s="49"/>
      <c r="D50" s="45"/>
      <c r="E50" s="1"/>
      <c r="F50" s="27" t="str">
        <f t="shared" si="0"/>
        <v/>
      </c>
    </row>
    <row r="51" spans="1:6">
      <c r="A51" s="65">
        <f>IF(C51&gt;0,MAX(A$3:A50)+1,"")</f>
        <v>15</v>
      </c>
      <c r="B51" s="38" t="s">
        <v>122</v>
      </c>
      <c r="C51" s="49">
        <v>1</v>
      </c>
      <c r="D51" s="45" t="s">
        <v>23</v>
      </c>
      <c r="E51" s="1"/>
      <c r="F51" s="27" t="str">
        <f t="shared" si="0"/>
        <v/>
      </c>
    </row>
    <row r="52" spans="1:6">
      <c r="A52" s="65" t="str">
        <f>IF(C52&gt;0,MAX(A$3:A51)+1,"")</f>
        <v/>
      </c>
      <c r="B52" s="3"/>
      <c r="C52" s="49"/>
      <c r="D52" s="45"/>
      <c r="E52" s="1"/>
      <c r="F52" s="27" t="str">
        <f t="shared" si="0"/>
        <v/>
      </c>
    </row>
    <row r="53" spans="1:6">
      <c r="A53" s="65" t="str">
        <f>IF(C53&gt;0,MAX(A$3:A52)+1,"")</f>
        <v/>
      </c>
      <c r="B53" s="3" t="s">
        <v>125</v>
      </c>
      <c r="C53" s="49"/>
      <c r="D53" s="45"/>
      <c r="E53" s="1"/>
      <c r="F53" s="27" t="str">
        <f t="shared" si="0"/>
        <v/>
      </c>
    </row>
    <row r="54" spans="1:6">
      <c r="A54" s="65" t="str">
        <f>IF(C54&gt;0,MAX(A$3:A53)+1,"")</f>
        <v/>
      </c>
      <c r="B54" s="3"/>
      <c r="C54" s="49"/>
      <c r="D54" s="45"/>
      <c r="E54" s="1"/>
      <c r="F54" s="27" t="str">
        <f t="shared" si="0"/>
        <v/>
      </c>
    </row>
    <row r="55" spans="1:6">
      <c r="A55" s="65">
        <f>IF(C55&gt;0,MAX(A$3:A54)+1,"")</f>
        <v>16</v>
      </c>
      <c r="B55" s="12" t="s">
        <v>126</v>
      </c>
      <c r="C55" s="49">
        <v>1</v>
      </c>
      <c r="D55" s="45" t="s">
        <v>23</v>
      </c>
      <c r="E55" s="1"/>
      <c r="F55" s="27" t="str">
        <f t="shared" si="0"/>
        <v/>
      </c>
    </row>
    <row r="56" spans="1:6">
      <c r="A56" s="65" t="str">
        <f>IF(C56&gt;0,MAX(A$3:A55)+1,"")</f>
        <v/>
      </c>
      <c r="B56" s="3"/>
      <c r="C56" s="49"/>
      <c r="D56" s="45"/>
      <c r="E56" s="1"/>
      <c r="F56" s="27" t="str">
        <f t="shared" si="0"/>
        <v/>
      </c>
    </row>
    <row r="57" spans="1:6">
      <c r="A57" s="65">
        <f>IF(C57&gt;0,MAX(A$3:A56)+1,"")</f>
        <v>17</v>
      </c>
      <c r="B57" s="38" t="s">
        <v>122</v>
      </c>
      <c r="C57" s="49">
        <v>1</v>
      </c>
      <c r="D57" s="45" t="s">
        <v>23</v>
      </c>
      <c r="E57" s="1"/>
      <c r="F57" s="27" t="str">
        <f t="shared" si="0"/>
        <v/>
      </c>
    </row>
    <row r="58" spans="1:6">
      <c r="A58" s="65" t="str">
        <f>IF(C58&gt;0,MAX(A$3:A57)+1,"")</f>
        <v/>
      </c>
      <c r="B58" s="3"/>
      <c r="C58" s="49"/>
      <c r="D58" s="45"/>
      <c r="E58" s="1"/>
      <c r="F58" s="27" t="str">
        <f t="shared" si="0"/>
        <v/>
      </c>
    </row>
    <row r="59" spans="1:6">
      <c r="A59" s="65">
        <f>IF(C59&gt;0,MAX(A$3:A58)+1,"")</f>
        <v>18</v>
      </c>
      <c r="B59" s="38" t="s">
        <v>122</v>
      </c>
      <c r="C59" s="49">
        <v>1</v>
      </c>
      <c r="D59" s="45" t="s">
        <v>23</v>
      </c>
      <c r="E59" s="1"/>
      <c r="F59" s="27" t="str">
        <f t="shared" si="0"/>
        <v/>
      </c>
    </row>
    <row r="60" spans="1:6">
      <c r="A60" s="65" t="str">
        <f>IF(C60&gt;0,MAX(A$3:A59)+1,"")</f>
        <v/>
      </c>
      <c r="B60" s="3"/>
      <c r="C60" s="49"/>
      <c r="D60" s="45"/>
      <c r="E60" s="1"/>
      <c r="F60" s="27" t="str">
        <f t="shared" si="0"/>
        <v/>
      </c>
    </row>
    <row r="61" spans="1:6">
      <c r="A61" s="65" t="str">
        <f>IF(C61&gt;0,MAX(A$3:A60)+1,"")</f>
        <v/>
      </c>
      <c r="B61" s="3" t="s">
        <v>127</v>
      </c>
      <c r="C61" s="49"/>
      <c r="D61" s="45"/>
      <c r="E61" s="1"/>
      <c r="F61" s="27" t="str">
        <f t="shared" ref="F61:F106" si="1">IF(E61&gt;0.001,C61*E61,"")</f>
        <v/>
      </c>
    </row>
    <row r="62" spans="1:6">
      <c r="A62" s="65" t="str">
        <f>IF(C62&gt;0,MAX(A$3:A61)+1,"")</f>
        <v/>
      </c>
      <c r="B62" s="3"/>
      <c r="C62" s="49"/>
      <c r="D62" s="45"/>
      <c r="E62" s="1"/>
      <c r="F62" s="27" t="str">
        <f t="shared" si="1"/>
        <v/>
      </c>
    </row>
    <row r="63" spans="1:6">
      <c r="A63" s="65">
        <f>IF(C63&gt;0,MAX(A$3:A62)+1,"")</f>
        <v>19</v>
      </c>
      <c r="B63" s="12" t="s">
        <v>128</v>
      </c>
      <c r="C63" s="49">
        <v>1</v>
      </c>
      <c r="D63" s="45" t="s">
        <v>23</v>
      </c>
      <c r="E63" s="1"/>
      <c r="F63" s="27" t="str">
        <f t="shared" si="1"/>
        <v/>
      </c>
    </row>
    <row r="64" spans="1:6">
      <c r="A64" s="65" t="str">
        <f>IF(C64&gt;0,MAX(A$3:A63)+1,"")</f>
        <v/>
      </c>
      <c r="B64" s="3"/>
      <c r="C64" s="49"/>
      <c r="D64" s="45"/>
      <c r="E64" s="1"/>
      <c r="F64" s="27" t="str">
        <f t="shared" si="1"/>
        <v/>
      </c>
    </row>
    <row r="65" spans="1:6">
      <c r="A65" s="65">
        <f>IF(C65&gt;0,MAX(A$3:A64)+1,"")</f>
        <v>20</v>
      </c>
      <c r="B65" s="12" t="s">
        <v>129</v>
      </c>
      <c r="C65" s="49">
        <v>1</v>
      </c>
      <c r="D65" s="45" t="s">
        <v>23</v>
      </c>
      <c r="E65" s="1"/>
      <c r="F65" s="27" t="str">
        <f t="shared" si="1"/>
        <v/>
      </c>
    </row>
    <row r="66" spans="1:6">
      <c r="A66" s="65" t="str">
        <f>IF(C66&gt;0,MAX(A$3:A65)+1,"")</f>
        <v/>
      </c>
      <c r="B66" s="3"/>
      <c r="C66" s="49"/>
      <c r="D66" s="45"/>
      <c r="E66" s="1"/>
      <c r="F66" s="27" t="str">
        <f t="shared" si="1"/>
        <v/>
      </c>
    </row>
    <row r="67" spans="1:6">
      <c r="A67" s="65">
        <f>IF(C67&gt;0,MAX(A$3:A66)+1,"")</f>
        <v>21</v>
      </c>
      <c r="B67" s="38" t="s">
        <v>122</v>
      </c>
      <c r="C67" s="49">
        <v>1</v>
      </c>
      <c r="D67" s="45" t="s">
        <v>23</v>
      </c>
      <c r="E67" s="1"/>
      <c r="F67" s="27" t="str">
        <f t="shared" si="1"/>
        <v/>
      </c>
    </row>
    <row r="68" spans="1:6">
      <c r="A68" s="65" t="str">
        <f>IF(C68&gt;0,MAX(A$3:A67)+1,"")</f>
        <v/>
      </c>
      <c r="B68" s="3"/>
      <c r="C68" s="49"/>
      <c r="D68" s="45"/>
      <c r="E68" s="1"/>
      <c r="F68" s="27" t="str">
        <f t="shared" si="1"/>
        <v/>
      </c>
    </row>
    <row r="69" spans="1:6">
      <c r="A69" s="65">
        <f>IF(C69&gt;0,MAX(A$3:A68)+1,"")</f>
        <v>22</v>
      </c>
      <c r="B69" s="38" t="s">
        <v>122</v>
      </c>
      <c r="C69" s="49">
        <v>1</v>
      </c>
      <c r="D69" s="45" t="s">
        <v>23</v>
      </c>
      <c r="E69" s="1"/>
      <c r="F69" s="27" t="str">
        <f t="shared" si="1"/>
        <v/>
      </c>
    </row>
    <row r="70" spans="1:6">
      <c r="A70" s="65" t="str">
        <f>IF(C70&gt;0,MAX(A$3:A69)+1,"")</f>
        <v/>
      </c>
      <c r="B70" s="3"/>
      <c r="C70" s="49"/>
      <c r="D70" s="45"/>
      <c r="E70" s="1"/>
      <c r="F70" s="27" t="str">
        <f t="shared" si="1"/>
        <v/>
      </c>
    </row>
    <row r="71" spans="1:6">
      <c r="A71" s="65" t="str">
        <f>IF(C71&gt;0,MAX(A$3:A70)+1,"")</f>
        <v/>
      </c>
      <c r="B71" s="10" t="s">
        <v>35</v>
      </c>
      <c r="C71" s="49"/>
      <c r="D71" s="45"/>
      <c r="E71" s="1"/>
      <c r="F71" s="27" t="str">
        <f t="shared" si="1"/>
        <v/>
      </c>
    </row>
    <row r="72" spans="1:6">
      <c r="A72" s="65" t="str">
        <f>IF(C72&gt;0,MAX(A$3:A71)+1,"")</f>
        <v/>
      </c>
      <c r="B72" s="3"/>
      <c r="C72" s="49"/>
      <c r="D72" s="45"/>
      <c r="E72" s="1"/>
      <c r="F72" s="27" t="str">
        <f t="shared" si="1"/>
        <v/>
      </c>
    </row>
    <row r="73" spans="1:6">
      <c r="A73" s="65" t="str">
        <f>IF(C73&gt;0,MAX(A$3:A72)+1,"")</f>
        <v/>
      </c>
      <c r="B73" s="3" t="s">
        <v>106</v>
      </c>
      <c r="C73" s="49"/>
      <c r="D73" s="45"/>
      <c r="E73" s="1"/>
      <c r="F73" s="27" t="str">
        <f t="shared" si="1"/>
        <v/>
      </c>
    </row>
    <row r="74" spans="1:6">
      <c r="A74" s="65" t="str">
        <f>IF(C74&gt;0,MAX(A$3:A73)+1,"")</f>
        <v/>
      </c>
      <c r="B74" s="3"/>
      <c r="C74" s="49"/>
      <c r="D74" s="45"/>
      <c r="E74" s="1"/>
      <c r="F74" s="27" t="str">
        <f t="shared" si="1"/>
        <v/>
      </c>
    </row>
    <row r="75" spans="1:6">
      <c r="A75" s="65">
        <f>IF(C75&gt;0,MAX(A$3:A74)+1,"")</f>
        <v>23</v>
      </c>
      <c r="B75" s="12" t="s">
        <v>638</v>
      </c>
      <c r="C75" s="49">
        <v>1</v>
      </c>
      <c r="D75" s="45" t="s">
        <v>23</v>
      </c>
      <c r="E75" s="1"/>
      <c r="F75" s="27" t="str">
        <f t="shared" si="1"/>
        <v/>
      </c>
    </row>
    <row r="76" spans="1:6">
      <c r="A76" s="65" t="str">
        <f>IF(C76&gt;0,MAX(A$3:A75)+1,"")</f>
        <v/>
      </c>
      <c r="B76" s="3"/>
      <c r="C76" s="49"/>
      <c r="D76" s="45"/>
      <c r="E76" s="1"/>
      <c r="F76" s="27" t="str">
        <f t="shared" si="1"/>
        <v/>
      </c>
    </row>
    <row r="77" spans="1:6">
      <c r="A77" s="65">
        <f>IF(C77&gt;0,MAX(A$3:A76)+1,"")</f>
        <v>24</v>
      </c>
      <c r="B77" s="12" t="s">
        <v>130</v>
      </c>
      <c r="C77" s="49">
        <v>1</v>
      </c>
      <c r="D77" s="45" t="s">
        <v>23</v>
      </c>
      <c r="E77" s="1"/>
      <c r="F77" s="27" t="str">
        <f t="shared" si="1"/>
        <v/>
      </c>
    </row>
    <row r="78" spans="1:6">
      <c r="A78" s="65" t="str">
        <f>IF(C78&gt;0,MAX(A$3:A77)+1,"")</f>
        <v/>
      </c>
      <c r="B78" s="3"/>
      <c r="C78" s="49"/>
      <c r="D78" s="45"/>
      <c r="E78" s="1"/>
      <c r="F78" s="27" t="str">
        <f t="shared" si="1"/>
        <v/>
      </c>
    </row>
    <row r="79" spans="1:6">
      <c r="A79" s="65">
        <f>IF(C79&gt;0,MAX(A$3:A78)+1,"")</f>
        <v>25</v>
      </c>
      <c r="B79" s="12" t="s">
        <v>131</v>
      </c>
      <c r="C79" s="49">
        <v>1</v>
      </c>
      <c r="D79" s="45" t="s">
        <v>23</v>
      </c>
      <c r="E79" s="1"/>
      <c r="F79" s="27" t="str">
        <f t="shared" si="1"/>
        <v/>
      </c>
    </row>
    <row r="80" spans="1:6">
      <c r="A80" s="65" t="str">
        <f>IF(C80&gt;0,MAX(A$3:A79)+1,"")</f>
        <v/>
      </c>
      <c r="B80" s="3"/>
      <c r="C80" s="49"/>
      <c r="D80" s="45"/>
      <c r="E80" s="1"/>
      <c r="F80" s="27" t="str">
        <f t="shared" si="1"/>
        <v/>
      </c>
    </row>
    <row r="81" spans="1:6">
      <c r="A81" s="65">
        <f>IF(C81&gt;0,MAX(A$3:A80)+1,"")</f>
        <v>26</v>
      </c>
      <c r="B81" s="38" t="s">
        <v>122</v>
      </c>
      <c r="C81" s="49">
        <v>1</v>
      </c>
      <c r="D81" s="45" t="s">
        <v>23</v>
      </c>
      <c r="E81" s="1"/>
      <c r="F81" s="27" t="str">
        <f t="shared" si="1"/>
        <v/>
      </c>
    </row>
    <row r="82" spans="1:6">
      <c r="A82" s="65" t="str">
        <f>IF(C82&gt;0,MAX(A$3:A81)+1,"")</f>
        <v/>
      </c>
      <c r="B82" s="3"/>
      <c r="C82" s="49"/>
      <c r="D82" s="45"/>
      <c r="E82" s="1"/>
      <c r="F82" s="27" t="str">
        <f t="shared" si="1"/>
        <v/>
      </c>
    </row>
    <row r="83" spans="1:6">
      <c r="A83" s="65" t="str">
        <f>IF(C83&gt;0,MAX(A$3:A82)+1,"")</f>
        <v/>
      </c>
      <c r="B83" s="3" t="s">
        <v>132</v>
      </c>
      <c r="C83" s="49"/>
      <c r="D83" s="45"/>
      <c r="E83" s="1"/>
      <c r="F83" s="27" t="str">
        <f t="shared" si="1"/>
        <v/>
      </c>
    </row>
    <row r="84" spans="1:6">
      <c r="A84" s="65" t="str">
        <f>IF(C84&gt;0,MAX(A$3:A83)+1,"")</f>
        <v/>
      </c>
      <c r="B84" s="3"/>
      <c r="C84" s="49"/>
      <c r="D84" s="45"/>
      <c r="E84" s="1"/>
      <c r="F84" s="27" t="str">
        <f t="shared" si="1"/>
        <v/>
      </c>
    </row>
    <row r="85" spans="1:6">
      <c r="A85" s="65">
        <f>IF(C85&gt;0,MAX(A$3:A84)+1,"")</f>
        <v>27</v>
      </c>
      <c r="B85" s="20" t="s">
        <v>888</v>
      </c>
      <c r="C85" s="49">
        <v>1</v>
      </c>
      <c r="D85" s="45" t="s">
        <v>23</v>
      </c>
      <c r="E85" s="1"/>
      <c r="F85" s="27" t="str">
        <f t="shared" si="1"/>
        <v/>
      </c>
    </row>
    <row r="86" spans="1:6">
      <c r="A86" s="65" t="str">
        <f>IF(C86&gt;0,MAX(A$3:A85)+1,"")</f>
        <v/>
      </c>
      <c r="B86" s="3"/>
      <c r="C86" s="49"/>
      <c r="D86" s="45"/>
      <c r="E86" s="1"/>
      <c r="F86" s="27" t="str">
        <f t="shared" si="1"/>
        <v/>
      </c>
    </row>
    <row r="87" spans="1:6">
      <c r="A87" s="65">
        <f>IF(C87&gt;0,MAX(A$3:A86)+1,"")</f>
        <v>28</v>
      </c>
      <c r="B87" s="12" t="s">
        <v>133</v>
      </c>
      <c r="C87" s="49">
        <v>1</v>
      </c>
      <c r="D87" s="45" t="s">
        <v>23</v>
      </c>
      <c r="E87" s="1"/>
      <c r="F87" s="27" t="str">
        <f t="shared" si="1"/>
        <v/>
      </c>
    </row>
    <row r="88" spans="1:6">
      <c r="A88" s="65" t="str">
        <f>IF(C88&gt;0,MAX(A$3:A87)+1,"")</f>
        <v/>
      </c>
      <c r="B88" s="3"/>
      <c r="C88" s="49"/>
      <c r="D88" s="45"/>
      <c r="E88" s="1"/>
      <c r="F88" s="27" t="str">
        <f t="shared" si="1"/>
        <v/>
      </c>
    </row>
    <row r="89" spans="1:6">
      <c r="A89" s="65">
        <f>IF(C89&gt;0,MAX(A$3:A88)+1,"")</f>
        <v>29</v>
      </c>
      <c r="B89" s="38" t="s">
        <v>122</v>
      </c>
      <c r="C89" s="49">
        <v>1</v>
      </c>
      <c r="D89" s="45" t="s">
        <v>23</v>
      </c>
      <c r="E89" s="1"/>
      <c r="F89" s="27" t="str">
        <f t="shared" si="1"/>
        <v/>
      </c>
    </row>
    <row r="90" spans="1:6">
      <c r="A90" s="65" t="str">
        <f>IF(C90&gt;0,MAX(A$3:A89)+1,"")</f>
        <v/>
      </c>
      <c r="B90" s="3"/>
      <c r="C90" s="49"/>
      <c r="D90" s="45"/>
      <c r="E90" s="1"/>
      <c r="F90" s="27" t="str">
        <f t="shared" si="1"/>
        <v/>
      </c>
    </row>
    <row r="91" spans="1:6">
      <c r="A91" s="65" t="str">
        <f>IF(C91&gt;0,MAX(A$3:A90)+1,"")</f>
        <v/>
      </c>
      <c r="B91" s="3" t="s">
        <v>107</v>
      </c>
      <c r="C91" s="49"/>
      <c r="D91" s="45"/>
      <c r="E91" s="1"/>
      <c r="F91" s="27" t="str">
        <f t="shared" si="1"/>
        <v/>
      </c>
    </row>
    <row r="92" spans="1:6">
      <c r="A92" s="65" t="str">
        <f>IF(C92&gt;0,MAX(A$3:A91)+1,"")</f>
        <v/>
      </c>
      <c r="B92" s="3"/>
      <c r="C92" s="49"/>
      <c r="D92" s="45"/>
      <c r="E92" s="1"/>
      <c r="F92" s="27" t="str">
        <f t="shared" si="1"/>
        <v/>
      </c>
    </row>
    <row r="93" spans="1:6">
      <c r="A93" s="65">
        <f>IF(C93&gt;0,MAX(A$3:A92)+1,"")</f>
        <v>30</v>
      </c>
      <c r="B93" s="12" t="s">
        <v>134</v>
      </c>
      <c r="C93" s="49">
        <v>1</v>
      </c>
      <c r="D93" s="45" t="s">
        <v>23</v>
      </c>
      <c r="E93" s="1"/>
      <c r="F93" s="27" t="str">
        <f t="shared" si="1"/>
        <v/>
      </c>
    </row>
    <row r="94" spans="1:6">
      <c r="A94" s="65" t="str">
        <f>IF(C94&gt;0,MAX(A$3:A93)+1,"")</f>
        <v/>
      </c>
      <c r="B94" s="3"/>
      <c r="C94" s="49"/>
      <c r="D94" s="45"/>
      <c r="E94" s="1"/>
      <c r="F94" s="27" t="str">
        <f t="shared" si="1"/>
        <v/>
      </c>
    </row>
    <row r="95" spans="1:6">
      <c r="A95" s="65">
        <f>IF(C95&gt;0,MAX(A$3:A94)+1,"")</f>
        <v>31</v>
      </c>
      <c r="B95" s="12" t="s">
        <v>135</v>
      </c>
      <c r="C95" s="49">
        <v>1</v>
      </c>
      <c r="D95" s="45" t="s">
        <v>23</v>
      </c>
      <c r="E95" s="1"/>
      <c r="F95" s="27" t="str">
        <f t="shared" si="1"/>
        <v/>
      </c>
    </row>
    <row r="96" spans="1:6">
      <c r="A96" s="65" t="str">
        <f>IF(C96&gt;0,MAX(A$3:A95)+1,"")</f>
        <v/>
      </c>
      <c r="B96" s="3"/>
      <c r="C96" s="49"/>
      <c r="D96" s="45"/>
      <c r="E96" s="1"/>
      <c r="F96" s="27" t="str">
        <f t="shared" si="1"/>
        <v/>
      </c>
    </row>
    <row r="97" spans="1:6">
      <c r="A97" s="65">
        <f>IF(C97&gt;0,MAX(A$3:A96)+1,"")</f>
        <v>32</v>
      </c>
      <c r="B97" s="38" t="s">
        <v>122</v>
      </c>
      <c r="C97" s="49">
        <v>1</v>
      </c>
      <c r="D97" s="45" t="s">
        <v>23</v>
      </c>
      <c r="E97" s="1"/>
      <c r="F97" s="27" t="str">
        <f t="shared" si="1"/>
        <v/>
      </c>
    </row>
    <row r="98" spans="1:6">
      <c r="A98" s="65" t="str">
        <f>IF(C98&gt;0,MAX(A$3:A97)+1,"")</f>
        <v/>
      </c>
      <c r="B98" s="3"/>
      <c r="C98" s="49"/>
      <c r="D98" s="45"/>
      <c r="E98" s="1"/>
      <c r="F98" s="27" t="str">
        <f t="shared" si="1"/>
        <v/>
      </c>
    </row>
    <row r="99" spans="1:6">
      <c r="A99" s="65" t="str">
        <f>IF(C99&gt;0,MAX(A$3:A98)+1,"")</f>
        <v/>
      </c>
      <c r="B99" s="3" t="s">
        <v>136</v>
      </c>
      <c r="C99" s="49"/>
      <c r="D99" s="45"/>
      <c r="E99" s="1"/>
      <c r="F99" s="27" t="str">
        <f>IF(E99&gt;0.001,C99*E99,"")</f>
        <v/>
      </c>
    </row>
    <row r="100" spans="1:6">
      <c r="A100" s="65" t="str">
        <f>IF(C100&gt;0,MAX(A$3:A99)+1,"")</f>
        <v/>
      </c>
      <c r="B100" s="3"/>
      <c r="C100" s="49"/>
      <c r="D100" s="45"/>
      <c r="E100" s="1"/>
      <c r="F100" s="27" t="str">
        <f t="shared" si="1"/>
        <v/>
      </c>
    </row>
    <row r="101" spans="1:6">
      <c r="A101" s="65">
        <f>IF(C101&gt;0,MAX(A$3:A100)+1,"")</f>
        <v>33</v>
      </c>
      <c r="B101" s="12" t="s">
        <v>137</v>
      </c>
      <c r="C101" s="49">
        <v>1</v>
      </c>
      <c r="D101" s="45" t="s">
        <v>23</v>
      </c>
      <c r="E101" s="1"/>
      <c r="F101" s="27" t="str">
        <f t="shared" si="1"/>
        <v/>
      </c>
    </row>
    <row r="102" spans="1:6">
      <c r="A102" s="65" t="str">
        <f>IF(C102&gt;0,MAX(A$3:A101)+1,"")</f>
        <v/>
      </c>
      <c r="B102" s="3"/>
      <c r="C102" s="49"/>
      <c r="D102" s="45"/>
      <c r="E102" s="1"/>
      <c r="F102" s="27" t="str">
        <f t="shared" si="1"/>
        <v/>
      </c>
    </row>
    <row r="103" spans="1:6">
      <c r="A103" s="65">
        <f>IF(C103&gt;0,MAX(A$3:A102)+1,"")</f>
        <v>34</v>
      </c>
      <c r="B103" s="12" t="s">
        <v>138</v>
      </c>
      <c r="C103" s="49">
        <v>1</v>
      </c>
      <c r="D103" s="45" t="s">
        <v>23</v>
      </c>
      <c r="E103" s="1"/>
      <c r="F103" s="27" t="str">
        <f t="shared" si="1"/>
        <v/>
      </c>
    </row>
    <row r="104" spans="1:6">
      <c r="A104" s="65" t="str">
        <f>IF(C104&gt;0,MAX(A$3:A103)+1,"")</f>
        <v/>
      </c>
      <c r="B104" s="3"/>
      <c r="C104" s="49"/>
      <c r="D104" s="45"/>
      <c r="E104" s="1"/>
      <c r="F104" s="27" t="str">
        <f t="shared" si="1"/>
        <v/>
      </c>
    </row>
    <row r="105" spans="1:6">
      <c r="A105" s="65">
        <f>IF(C105&gt;0,MAX(A$3:A104)+1,"")</f>
        <v>35</v>
      </c>
      <c r="B105" s="38" t="s">
        <v>122</v>
      </c>
      <c r="C105" s="49">
        <v>1</v>
      </c>
      <c r="D105" s="45" t="s">
        <v>23</v>
      </c>
      <c r="E105" s="1"/>
      <c r="F105" s="27" t="str">
        <f t="shared" si="1"/>
        <v/>
      </c>
    </row>
    <row r="106" spans="1:6">
      <c r="A106" s="65" t="str">
        <f>IF(C106&gt;0,MAX(A$3:A105)+1,"")</f>
        <v/>
      </c>
      <c r="B106" s="3"/>
      <c r="C106" s="49"/>
      <c r="D106" s="45"/>
      <c r="E106" s="1"/>
      <c r="F106" s="27" t="str">
        <f t="shared" si="1"/>
        <v/>
      </c>
    </row>
    <row r="107" spans="1:6">
      <c r="A107" s="65" t="str">
        <f>IF(C107&gt;0,MAX(A$3:A106)+1,"")</f>
        <v/>
      </c>
      <c r="B107" s="3" t="s">
        <v>139</v>
      </c>
      <c r="C107" s="49"/>
      <c r="D107" s="45"/>
      <c r="E107" s="1"/>
      <c r="F107" s="27" t="str">
        <f t="shared" ref="F107:F124" si="2">IF(E107&gt;0.001,C107*E107,"")</f>
        <v/>
      </c>
    </row>
    <row r="108" spans="1:6">
      <c r="A108" s="65" t="str">
        <f>IF(C108&gt;0,MAX(A$3:A107)+1,"")</f>
        <v/>
      </c>
      <c r="B108" s="3"/>
      <c r="C108" s="49"/>
      <c r="D108" s="45"/>
      <c r="E108" s="1"/>
      <c r="F108" s="27" t="str">
        <f t="shared" si="2"/>
        <v/>
      </c>
    </row>
    <row r="109" spans="1:6">
      <c r="A109" s="65">
        <f>IF(C109&gt;0,MAX(A$3:A108)+1,"")</f>
        <v>36</v>
      </c>
      <c r="B109" s="12" t="s">
        <v>140</v>
      </c>
      <c r="C109" s="49">
        <v>1</v>
      </c>
      <c r="D109" s="45" t="s">
        <v>23</v>
      </c>
      <c r="E109" s="1"/>
      <c r="F109" s="27" t="str">
        <f t="shared" si="2"/>
        <v/>
      </c>
    </row>
    <row r="110" spans="1:6">
      <c r="A110" s="65" t="str">
        <f>IF(C110&gt;0,MAX(A$3:A109)+1,"")</f>
        <v/>
      </c>
      <c r="B110" s="3"/>
      <c r="C110" s="49"/>
      <c r="D110" s="45"/>
      <c r="E110" s="1"/>
      <c r="F110" s="27" t="str">
        <f t="shared" si="2"/>
        <v/>
      </c>
    </row>
    <row r="111" spans="1:6">
      <c r="A111" s="65">
        <f>IF(C111&gt;0,MAX(A$3:A110)+1,"")</f>
        <v>37</v>
      </c>
      <c r="B111" s="38" t="s">
        <v>122</v>
      </c>
      <c r="C111" s="49">
        <v>1</v>
      </c>
      <c r="D111" s="45" t="s">
        <v>23</v>
      </c>
      <c r="E111" s="1"/>
      <c r="F111" s="27" t="str">
        <f t="shared" si="2"/>
        <v/>
      </c>
    </row>
    <row r="112" spans="1:6">
      <c r="A112" s="65" t="str">
        <f>IF(C112&gt;0,MAX(A$3:A111)+1,"")</f>
        <v/>
      </c>
      <c r="B112" s="3"/>
      <c r="C112" s="49"/>
      <c r="D112" s="45"/>
      <c r="E112" s="1"/>
      <c r="F112" s="27" t="str">
        <f t="shared" si="2"/>
        <v/>
      </c>
    </row>
    <row r="113" spans="1:6">
      <c r="A113" s="65">
        <f>IF(C113&gt;0,MAX(A$3:A112)+1,"")</f>
        <v>38</v>
      </c>
      <c r="B113" s="3" t="s">
        <v>141</v>
      </c>
      <c r="C113" s="49">
        <v>1</v>
      </c>
      <c r="D113" s="45" t="s">
        <v>23</v>
      </c>
      <c r="E113" s="1"/>
      <c r="F113" s="27" t="str">
        <f t="shared" si="2"/>
        <v/>
      </c>
    </row>
    <row r="114" spans="1:6">
      <c r="A114" s="65" t="str">
        <f>IF(C114&gt;0,MAX(A$3:A113)+1,"")</f>
        <v/>
      </c>
      <c r="B114" s="3"/>
      <c r="C114" s="49"/>
      <c r="D114" s="45"/>
      <c r="E114" s="1"/>
      <c r="F114" s="27" t="str">
        <f t="shared" si="2"/>
        <v/>
      </c>
    </row>
    <row r="115" spans="1:6">
      <c r="A115" s="65" t="str">
        <f>IF(C115&gt;0,MAX(A$3:A114)+1,"")</f>
        <v/>
      </c>
      <c r="B115" s="3" t="s">
        <v>67</v>
      </c>
      <c r="C115" s="49"/>
      <c r="D115" s="45"/>
      <c r="E115" s="1"/>
      <c r="F115" s="27" t="str">
        <f t="shared" si="2"/>
        <v/>
      </c>
    </row>
    <row r="116" spans="1:6">
      <c r="A116" s="65" t="str">
        <f>IF(C116&gt;0,MAX(A$3:A115)+1,"")</f>
        <v/>
      </c>
      <c r="B116" s="3"/>
      <c r="C116" s="49"/>
      <c r="D116" s="45"/>
      <c r="E116" s="1"/>
      <c r="F116" s="27" t="str">
        <f>IF(E116&gt;0.001,C116*E116,"")</f>
        <v/>
      </c>
    </row>
    <row r="117" spans="1:6">
      <c r="A117" s="65">
        <f>IF(C117&gt;0,MAX(A$3:A116)+1,"")</f>
        <v>39</v>
      </c>
      <c r="B117" s="12" t="s">
        <v>142</v>
      </c>
      <c r="C117" s="49">
        <v>1</v>
      </c>
      <c r="D117" s="45" t="s">
        <v>23</v>
      </c>
      <c r="E117" s="1"/>
      <c r="F117" s="27" t="str">
        <f>IF(E117&gt;0.001,C117*E117,"")</f>
        <v/>
      </c>
    </row>
    <row r="118" spans="1:6">
      <c r="A118" s="65" t="str">
        <f>IF(C118&gt;0,MAX(A$3:A117)+1,"")</f>
        <v/>
      </c>
      <c r="B118" s="3"/>
      <c r="C118" s="49"/>
      <c r="D118" s="45"/>
      <c r="E118" s="1"/>
      <c r="F118" s="27" t="str">
        <f>IF(E118&gt;0.001,C118*E118,"")</f>
        <v/>
      </c>
    </row>
    <row r="119" spans="1:6">
      <c r="A119" s="65">
        <f>IF(C119&gt;0,MAX(A$3:A118)+1,"")</f>
        <v>40</v>
      </c>
      <c r="B119" s="12" t="s">
        <v>143</v>
      </c>
      <c r="C119" s="49">
        <v>1</v>
      </c>
      <c r="D119" s="45" t="s">
        <v>23</v>
      </c>
      <c r="E119" s="1"/>
      <c r="F119" s="27" t="str">
        <f>IF(E119&gt;0.001,C119*E119,"")</f>
        <v/>
      </c>
    </row>
    <row r="120" spans="1:6">
      <c r="A120" s="65" t="str">
        <f>IF(C120&gt;0,MAX(A$3:A119)+1,"")</f>
        <v/>
      </c>
      <c r="B120" s="3"/>
      <c r="C120" s="49"/>
      <c r="D120" s="45"/>
      <c r="E120" s="1"/>
      <c r="F120" s="27" t="str">
        <f>IF(E120&gt;0.001,C120*E120,"")</f>
        <v/>
      </c>
    </row>
    <row r="121" spans="1:6">
      <c r="A121" s="65">
        <f>IF(C121&gt;0,MAX(A$3:A120)+1,"")</f>
        <v>41</v>
      </c>
      <c r="B121" s="38" t="s">
        <v>122</v>
      </c>
      <c r="C121" s="49">
        <v>1</v>
      </c>
      <c r="D121" s="45" t="s">
        <v>23</v>
      </c>
      <c r="E121" s="1"/>
      <c r="F121" s="27" t="str">
        <f t="shared" si="2"/>
        <v/>
      </c>
    </row>
    <row r="122" spans="1:6">
      <c r="A122" s="65" t="str">
        <f>IF(C122&gt;0,MAX(A$3:A121)+1,"")</f>
        <v/>
      </c>
      <c r="B122" s="3"/>
      <c r="C122" s="49"/>
      <c r="D122" s="45"/>
      <c r="E122" s="1"/>
      <c r="F122" s="27" t="str">
        <f t="shared" si="2"/>
        <v/>
      </c>
    </row>
    <row r="123" spans="1:6">
      <c r="A123" s="65" t="str">
        <f>IF(C123&gt;0,MAX(A$3:A122)+1,"")</f>
        <v/>
      </c>
      <c r="B123" s="10" t="s">
        <v>144</v>
      </c>
      <c r="C123" s="49"/>
      <c r="D123" s="45"/>
      <c r="E123" s="1"/>
      <c r="F123" s="27" t="str">
        <f t="shared" si="2"/>
        <v/>
      </c>
    </row>
    <row r="124" spans="1:6">
      <c r="A124" s="65" t="str">
        <f>IF(C124&gt;0,MAX(A$3:A123)+1,"")</f>
        <v/>
      </c>
      <c r="B124" s="3"/>
      <c r="C124" s="49"/>
      <c r="D124" s="45"/>
      <c r="E124" s="1"/>
      <c r="F124" s="27" t="str">
        <f t="shared" si="2"/>
        <v/>
      </c>
    </row>
    <row r="125" spans="1:6">
      <c r="A125" s="65" t="str">
        <f>IF(C125&gt;0,MAX(A$3:A124)+1,"")</f>
        <v/>
      </c>
      <c r="B125" s="3" t="s">
        <v>145</v>
      </c>
      <c r="C125" s="49"/>
      <c r="D125" s="45"/>
      <c r="E125" s="1"/>
      <c r="F125" s="27" t="str">
        <f t="shared" ref="F125:F155" si="3">IF(E125&gt;0.001,C125*E125,"")</f>
        <v/>
      </c>
    </row>
    <row r="126" spans="1:6">
      <c r="A126" s="65" t="str">
        <f>IF(C126&gt;0,MAX(A$3:A125)+1,"")</f>
        <v/>
      </c>
      <c r="B126" s="3"/>
      <c r="C126" s="49"/>
      <c r="D126" s="45"/>
      <c r="E126" s="1"/>
      <c r="F126" s="27" t="str">
        <f t="shared" si="3"/>
        <v/>
      </c>
    </row>
    <row r="127" spans="1:6">
      <c r="A127" s="65">
        <f>IF(C127&gt;0,MAX(A$3:A126)+1,"")</f>
        <v>42</v>
      </c>
      <c r="B127" s="12" t="s">
        <v>146</v>
      </c>
      <c r="C127" s="49">
        <v>1</v>
      </c>
      <c r="D127" s="45" t="s">
        <v>23</v>
      </c>
      <c r="E127" s="1"/>
      <c r="F127" s="27" t="str">
        <f t="shared" si="3"/>
        <v/>
      </c>
    </row>
    <row r="128" spans="1:6">
      <c r="A128" s="65"/>
      <c r="B128" s="12"/>
      <c r="C128" s="49"/>
      <c r="D128" s="45"/>
      <c r="E128" s="1"/>
      <c r="F128" s="27"/>
    </row>
    <row r="129" spans="1:6">
      <c r="A129" s="65">
        <f>IF(C129&gt;0,MAX(A$3:A127)+1,"")</f>
        <v>43</v>
      </c>
      <c r="B129" s="12" t="s">
        <v>147</v>
      </c>
      <c r="C129" s="49">
        <v>1</v>
      </c>
      <c r="D129" s="45" t="s">
        <v>23</v>
      </c>
      <c r="E129" s="1"/>
      <c r="F129" s="27" t="str">
        <f t="shared" si="3"/>
        <v/>
      </c>
    </row>
    <row r="130" spans="1:6">
      <c r="A130" s="65"/>
      <c r="B130" s="12"/>
      <c r="C130" s="49"/>
      <c r="D130" s="45"/>
      <c r="E130" s="1"/>
      <c r="F130" s="27"/>
    </row>
    <row r="131" spans="1:6">
      <c r="A131" s="65">
        <f>IF(C131&gt;0,MAX(A$3:A129)+1,"")</f>
        <v>44</v>
      </c>
      <c r="B131" s="12" t="s">
        <v>148</v>
      </c>
      <c r="C131" s="49">
        <v>1</v>
      </c>
      <c r="D131" s="45" t="s">
        <v>23</v>
      </c>
      <c r="E131" s="1"/>
      <c r="F131" s="27" t="str">
        <f t="shared" si="3"/>
        <v/>
      </c>
    </row>
    <row r="132" spans="1:6">
      <c r="A132" s="65" t="str">
        <f>IF(C132&gt;0,MAX(A$3:A131)+1,"")</f>
        <v/>
      </c>
      <c r="B132" s="3"/>
      <c r="C132" s="49"/>
      <c r="D132" s="45"/>
      <c r="E132" s="1"/>
      <c r="F132" s="27" t="str">
        <f t="shared" si="3"/>
        <v/>
      </c>
    </row>
    <row r="133" spans="1:6">
      <c r="A133" s="65">
        <f>IF(C133&gt;0,MAX(A$3:A132)+1,"")</f>
        <v>45</v>
      </c>
      <c r="B133" s="38" t="s">
        <v>122</v>
      </c>
      <c r="C133" s="49">
        <v>1</v>
      </c>
      <c r="D133" s="45" t="s">
        <v>23</v>
      </c>
      <c r="E133" s="1"/>
      <c r="F133" s="27" t="str">
        <f t="shared" si="3"/>
        <v/>
      </c>
    </row>
    <row r="134" spans="1:6">
      <c r="A134" s="65" t="str">
        <f>IF(C134&gt;0,MAX(A$3:A133)+1,"")</f>
        <v/>
      </c>
      <c r="B134" s="3"/>
      <c r="C134" s="49"/>
      <c r="D134" s="45"/>
      <c r="E134" s="1"/>
      <c r="F134" s="27" t="str">
        <f t="shared" si="3"/>
        <v/>
      </c>
    </row>
    <row r="135" spans="1:6">
      <c r="A135" s="65" t="str">
        <f>IF(C135&gt;0,MAX(A$3:A134)+1,"")</f>
        <v/>
      </c>
      <c r="B135" s="3" t="s">
        <v>149</v>
      </c>
      <c r="C135" s="49"/>
      <c r="D135" s="45"/>
      <c r="E135" s="1"/>
      <c r="F135" s="27" t="str">
        <f t="shared" si="3"/>
        <v/>
      </c>
    </row>
    <row r="136" spans="1:6">
      <c r="A136" s="65" t="str">
        <f>IF(C136&gt;0,MAX(A$3:A135)+1,"")</f>
        <v/>
      </c>
      <c r="B136" s="3"/>
      <c r="C136" s="49"/>
      <c r="D136" s="45"/>
      <c r="E136" s="1"/>
      <c r="F136" s="27" t="str">
        <f t="shared" ref="F136:F153" si="4">IF(E136&gt;0.001,C136*E136,"")</f>
        <v/>
      </c>
    </row>
    <row r="137" spans="1:6">
      <c r="A137" s="65">
        <f>IF(C137&gt;0,MAX(A$3:A136)+1,"")</f>
        <v>46</v>
      </c>
      <c r="B137" s="12" t="s">
        <v>146</v>
      </c>
      <c r="C137" s="49">
        <v>1</v>
      </c>
      <c r="D137" s="45" t="s">
        <v>23</v>
      </c>
      <c r="E137" s="1"/>
      <c r="F137" s="27" t="str">
        <f t="shared" si="4"/>
        <v/>
      </c>
    </row>
    <row r="138" spans="1:6">
      <c r="A138" s="65" t="str">
        <f>IF(C138&gt;0,MAX(A$3:A137)+1,"")</f>
        <v/>
      </c>
      <c r="B138" s="12"/>
      <c r="C138" s="49"/>
      <c r="D138" s="45"/>
      <c r="E138" s="1"/>
      <c r="F138" s="27"/>
    </row>
    <row r="139" spans="1:6">
      <c r="A139" s="65">
        <f>IF(C139&gt;0,MAX(A$3:A138)+1,"")</f>
        <v>47</v>
      </c>
      <c r="B139" s="12" t="s">
        <v>147</v>
      </c>
      <c r="C139" s="49">
        <v>1</v>
      </c>
      <c r="D139" s="45" t="s">
        <v>23</v>
      </c>
      <c r="E139" s="1"/>
      <c r="F139" s="27" t="str">
        <f t="shared" si="4"/>
        <v/>
      </c>
    </row>
    <row r="140" spans="1:6">
      <c r="A140" s="65" t="str">
        <f>IF(C140&gt;0,MAX(A$3:A139)+1,"")</f>
        <v/>
      </c>
      <c r="B140" s="12"/>
      <c r="C140" s="49"/>
      <c r="D140" s="45"/>
      <c r="E140" s="1"/>
      <c r="F140" s="27"/>
    </row>
    <row r="141" spans="1:6">
      <c r="A141" s="65">
        <f>IF(C141&gt;0,MAX(A$3:A140)+1,"")</f>
        <v>48</v>
      </c>
      <c r="B141" s="12" t="s">
        <v>148</v>
      </c>
      <c r="C141" s="49">
        <v>1</v>
      </c>
      <c r="D141" s="45" t="s">
        <v>23</v>
      </c>
      <c r="E141" s="1"/>
      <c r="F141" s="27" t="str">
        <f t="shared" si="4"/>
        <v/>
      </c>
    </row>
    <row r="142" spans="1:6">
      <c r="A142" s="65" t="str">
        <f>IF(C142&gt;0,MAX(A$3:A141)+1,"")</f>
        <v/>
      </c>
      <c r="B142" s="3"/>
      <c r="C142" s="49"/>
      <c r="D142" s="45"/>
      <c r="E142" s="1"/>
      <c r="F142" s="27" t="str">
        <f t="shared" si="4"/>
        <v/>
      </c>
    </row>
    <row r="143" spans="1:6">
      <c r="A143" s="65">
        <f>IF(C143&gt;0,MAX(A$3:A142)+1,"")</f>
        <v>49</v>
      </c>
      <c r="B143" s="38" t="s">
        <v>122</v>
      </c>
      <c r="C143" s="49">
        <v>1</v>
      </c>
      <c r="D143" s="45" t="s">
        <v>23</v>
      </c>
      <c r="E143" s="1"/>
      <c r="F143" s="27" t="str">
        <f t="shared" si="4"/>
        <v/>
      </c>
    </row>
    <row r="144" spans="1:6">
      <c r="A144" s="65" t="str">
        <f>IF(C144&gt;0,MAX(A$3:A143)+1,"")</f>
        <v/>
      </c>
      <c r="B144" s="3"/>
      <c r="C144" s="49"/>
      <c r="D144" s="45"/>
      <c r="E144" s="1"/>
      <c r="F144" s="27" t="str">
        <f t="shared" si="4"/>
        <v/>
      </c>
    </row>
    <row r="145" spans="1:6">
      <c r="A145" s="65" t="str">
        <f>IF(C145&gt;0,MAX(A$3:A144)+1,"")</f>
        <v/>
      </c>
      <c r="B145" s="3" t="s">
        <v>150</v>
      </c>
      <c r="C145" s="49"/>
      <c r="D145" s="45"/>
      <c r="E145" s="1"/>
      <c r="F145" s="27" t="str">
        <f t="shared" si="4"/>
        <v/>
      </c>
    </row>
    <row r="146" spans="1:6">
      <c r="A146" s="65" t="str">
        <f>IF(C146&gt;0,MAX(A$3:A145)+1,"")</f>
        <v/>
      </c>
      <c r="B146" s="3"/>
      <c r="C146" s="49"/>
      <c r="D146" s="45"/>
      <c r="E146" s="1"/>
      <c r="F146" s="27" t="str">
        <f t="shared" si="4"/>
        <v/>
      </c>
    </row>
    <row r="147" spans="1:6">
      <c r="A147" s="65">
        <f>IF(C147&gt;0,MAX(A$3:A146)+1,"")</f>
        <v>50</v>
      </c>
      <c r="B147" s="12" t="s">
        <v>146</v>
      </c>
      <c r="C147" s="49">
        <v>1</v>
      </c>
      <c r="D147" s="45" t="s">
        <v>23</v>
      </c>
      <c r="E147" s="1"/>
      <c r="F147" s="27" t="str">
        <f t="shared" si="4"/>
        <v/>
      </c>
    </row>
    <row r="148" spans="1:6">
      <c r="A148" s="65"/>
      <c r="B148" s="12"/>
      <c r="C148" s="49"/>
      <c r="D148" s="45"/>
      <c r="E148" s="1"/>
      <c r="F148" s="27"/>
    </row>
    <row r="149" spans="1:6">
      <c r="A149" s="65">
        <f>IF(C149&gt;0,MAX(A$3:A147)+1,"")</f>
        <v>51</v>
      </c>
      <c r="B149" s="12" t="s">
        <v>151</v>
      </c>
      <c r="C149" s="49">
        <v>1</v>
      </c>
      <c r="D149" s="45" t="s">
        <v>23</v>
      </c>
      <c r="E149" s="1"/>
      <c r="F149" s="27" t="str">
        <f t="shared" si="4"/>
        <v/>
      </c>
    </row>
    <row r="150" spans="1:6">
      <c r="A150" s="65"/>
      <c r="B150" s="12"/>
      <c r="C150" s="49"/>
      <c r="D150" s="45"/>
      <c r="E150" s="1"/>
      <c r="F150" s="27"/>
    </row>
    <row r="151" spans="1:6">
      <c r="A151" s="65">
        <f>IF(C151&gt;0,MAX(A$3:A149)+1,"")</f>
        <v>52</v>
      </c>
      <c r="B151" s="12" t="s">
        <v>148</v>
      </c>
      <c r="C151" s="49">
        <v>1</v>
      </c>
      <c r="D151" s="45" t="s">
        <v>23</v>
      </c>
      <c r="E151" s="1"/>
      <c r="F151" s="27" t="str">
        <f t="shared" si="4"/>
        <v/>
      </c>
    </row>
    <row r="152" spans="1:6">
      <c r="A152" s="65" t="str">
        <f>IF(C152&gt;0,MAX(A$3:A151)+1,"")</f>
        <v/>
      </c>
      <c r="B152" s="3"/>
      <c r="C152" s="49"/>
      <c r="D152" s="45"/>
      <c r="E152" s="1"/>
      <c r="F152" s="27" t="str">
        <f t="shared" si="4"/>
        <v/>
      </c>
    </row>
    <row r="153" spans="1:6">
      <c r="A153" s="65">
        <f>IF(C153&gt;0,MAX(A$3:A152)+1,"")</f>
        <v>53</v>
      </c>
      <c r="B153" s="38" t="s">
        <v>122</v>
      </c>
      <c r="C153" s="49">
        <v>1</v>
      </c>
      <c r="D153" s="45" t="s">
        <v>23</v>
      </c>
      <c r="E153" s="1"/>
      <c r="F153" s="27" t="str">
        <f t="shared" si="4"/>
        <v/>
      </c>
    </row>
    <row r="154" spans="1:6">
      <c r="A154" s="65" t="str">
        <f>IF(C154&gt;0,MAX(A$3:A153)+1,"")</f>
        <v/>
      </c>
      <c r="B154" s="3"/>
      <c r="C154" s="49"/>
      <c r="D154" s="45"/>
      <c r="E154" s="1"/>
      <c r="F154" s="27" t="str">
        <f t="shared" si="3"/>
        <v/>
      </c>
    </row>
    <row r="155" spans="1:6">
      <c r="A155" s="65" t="str">
        <f>IF(C155&gt;0,MAX(A$3:A154)+1,"")</f>
        <v/>
      </c>
      <c r="B155" s="3" t="s">
        <v>152</v>
      </c>
      <c r="C155" s="49"/>
      <c r="D155" s="45"/>
      <c r="E155" s="1"/>
      <c r="F155" s="27" t="str">
        <f t="shared" si="3"/>
        <v/>
      </c>
    </row>
    <row r="156" spans="1:6">
      <c r="A156" s="65" t="str">
        <f>IF(C156&gt;0,MAX(A$3:A155)+1,"")</f>
        <v/>
      </c>
      <c r="B156" s="3"/>
      <c r="C156" s="49"/>
      <c r="D156" s="45"/>
      <c r="E156" s="1"/>
      <c r="F156" s="27" t="str">
        <f t="shared" ref="F156:F219" si="5">IF(E156&gt;0.001,C156*E156,"")</f>
        <v/>
      </c>
    </row>
    <row r="157" spans="1:6">
      <c r="A157" s="65">
        <f>IF(C157&gt;0,MAX(A$3:A156)+1,"")</f>
        <v>54</v>
      </c>
      <c r="B157" s="12" t="s">
        <v>146</v>
      </c>
      <c r="C157" s="49">
        <v>1</v>
      </c>
      <c r="D157" s="45" t="s">
        <v>23</v>
      </c>
      <c r="E157" s="1"/>
      <c r="F157" s="27" t="str">
        <f t="shared" si="5"/>
        <v/>
      </c>
    </row>
    <row r="158" spans="1:6">
      <c r="A158" s="65" t="str">
        <f>IF(C158&gt;0,MAX(A$3:A157)+1,"")</f>
        <v/>
      </c>
      <c r="B158" s="12"/>
      <c r="C158" s="49"/>
      <c r="D158" s="45"/>
      <c r="E158" s="1"/>
      <c r="F158" s="27" t="str">
        <f t="shared" si="5"/>
        <v/>
      </c>
    </row>
    <row r="159" spans="1:6">
      <c r="A159" s="65">
        <f>IF(C159&gt;0,MAX(A$3:A158)+1,"")</f>
        <v>55</v>
      </c>
      <c r="B159" s="12" t="s">
        <v>153</v>
      </c>
      <c r="C159" s="49">
        <v>1</v>
      </c>
      <c r="D159" s="45" t="s">
        <v>23</v>
      </c>
      <c r="E159" s="1"/>
      <c r="F159" s="27" t="str">
        <f t="shared" si="5"/>
        <v/>
      </c>
    </row>
    <row r="160" spans="1:6">
      <c r="A160" s="65" t="str">
        <f>IF(C160&gt;0,MAX(A$3:A159)+1,"")</f>
        <v/>
      </c>
      <c r="B160" s="12"/>
      <c r="C160" s="49"/>
      <c r="D160" s="45"/>
      <c r="E160" s="1"/>
      <c r="F160" s="27" t="str">
        <f t="shared" si="5"/>
        <v/>
      </c>
    </row>
    <row r="161" spans="1:6">
      <c r="A161" s="65">
        <f>IF(C161&gt;0,MAX(A$3:A160)+1,"")</f>
        <v>56</v>
      </c>
      <c r="B161" s="12" t="s">
        <v>154</v>
      </c>
      <c r="C161" s="49">
        <v>1</v>
      </c>
      <c r="D161" s="45" t="s">
        <v>23</v>
      </c>
      <c r="E161" s="1"/>
      <c r="F161" s="27" t="str">
        <f t="shared" si="5"/>
        <v/>
      </c>
    </row>
    <row r="162" spans="1:6">
      <c r="A162" s="65" t="str">
        <f>IF(C162&gt;0,MAX(A$3:A161)+1,"")</f>
        <v/>
      </c>
      <c r="B162" s="12"/>
      <c r="C162" s="49"/>
      <c r="D162" s="45"/>
      <c r="E162" s="1"/>
      <c r="F162" s="27" t="str">
        <f t="shared" si="5"/>
        <v/>
      </c>
    </row>
    <row r="163" spans="1:6">
      <c r="A163" s="65">
        <f>IF(C163&gt;0,MAX(A$3:A162)+1,"")</f>
        <v>57</v>
      </c>
      <c r="B163" s="12" t="s">
        <v>155</v>
      </c>
      <c r="C163" s="49">
        <v>1</v>
      </c>
      <c r="D163" s="45" t="s">
        <v>23</v>
      </c>
      <c r="E163" s="1"/>
      <c r="F163" s="27" t="str">
        <f t="shared" si="5"/>
        <v/>
      </c>
    </row>
    <row r="164" spans="1:6">
      <c r="A164" s="65" t="str">
        <f>IF(C164&gt;0,MAX(A$3:A163)+1,"")</f>
        <v/>
      </c>
      <c r="B164" s="12"/>
      <c r="C164" s="49"/>
      <c r="D164" s="45"/>
      <c r="E164" s="1"/>
      <c r="F164" s="27" t="str">
        <f t="shared" si="5"/>
        <v/>
      </c>
    </row>
    <row r="165" spans="1:6">
      <c r="A165" s="65">
        <f>IF(C165&gt;0,MAX(A$3:A164)+1,"")</f>
        <v>58</v>
      </c>
      <c r="B165" s="12" t="s">
        <v>156</v>
      </c>
      <c r="C165" s="49">
        <v>1</v>
      </c>
      <c r="D165" s="45" t="s">
        <v>23</v>
      </c>
      <c r="E165" s="1"/>
      <c r="F165" s="27" t="str">
        <f t="shared" si="5"/>
        <v/>
      </c>
    </row>
    <row r="166" spans="1:6">
      <c r="A166" s="65" t="str">
        <f>IF(C166&gt;0,MAX(A$3:A165)+1,"")</f>
        <v/>
      </c>
      <c r="B166" s="3"/>
      <c r="C166" s="49"/>
      <c r="D166" s="45"/>
      <c r="E166" s="1"/>
      <c r="F166" s="27" t="str">
        <f t="shared" si="5"/>
        <v/>
      </c>
    </row>
    <row r="167" spans="1:6">
      <c r="A167" s="65">
        <f>IF(C167&gt;0,MAX(A$3:A166)+1,"")</f>
        <v>59</v>
      </c>
      <c r="B167" s="38" t="s">
        <v>122</v>
      </c>
      <c r="C167" s="49">
        <v>1</v>
      </c>
      <c r="D167" s="45" t="s">
        <v>23</v>
      </c>
      <c r="E167" s="1"/>
      <c r="F167" s="27" t="str">
        <f t="shared" si="5"/>
        <v/>
      </c>
    </row>
    <row r="168" spans="1:6">
      <c r="A168" s="65" t="str">
        <f>IF(C168&gt;0,MAX(A$3:A167)+1,"")</f>
        <v/>
      </c>
      <c r="B168" s="3"/>
      <c r="C168" s="49"/>
      <c r="D168" s="45"/>
      <c r="E168" s="1"/>
      <c r="F168" s="27" t="str">
        <f t="shared" si="5"/>
        <v/>
      </c>
    </row>
    <row r="169" spans="1:6">
      <c r="A169" s="65">
        <f>IF(C169&gt;0,MAX(A$3:A168)+1,"")</f>
        <v>60</v>
      </c>
      <c r="B169" s="3" t="s">
        <v>157</v>
      </c>
      <c r="C169" s="49">
        <v>1</v>
      </c>
      <c r="D169" s="45" t="s">
        <v>23</v>
      </c>
      <c r="E169" s="1"/>
      <c r="F169" s="27" t="str">
        <f t="shared" si="5"/>
        <v/>
      </c>
    </row>
    <row r="170" spans="1:6">
      <c r="A170" s="65" t="str">
        <f>IF(C170&gt;0,MAX(A$3:A169)+1,"")</f>
        <v/>
      </c>
      <c r="B170" s="3"/>
      <c r="C170" s="49"/>
      <c r="D170" s="45"/>
      <c r="E170" s="1"/>
      <c r="F170" s="27" t="str">
        <f t="shared" si="5"/>
        <v/>
      </c>
    </row>
    <row r="171" spans="1:6">
      <c r="A171" s="65" t="str">
        <f>IF(C171&gt;0,MAX(A$3:A170)+1,"")</f>
        <v/>
      </c>
      <c r="B171" s="10" t="s">
        <v>158</v>
      </c>
      <c r="C171" s="49"/>
      <c r="D171" s="45"/>
      <c r="E171" s="1"/>
      <c r="F171" s="27" t="str">
        <f t="shared" si="5"/>
        <v/>
      </c>
    </row>
    <row r="172" spans="1:6">
      <c r="A172" s="65" t="str">
        <f>IF(C172&gt;0,MAX(A$3:A171)+1,"")</f>
        <v/>
      </c>
      <c r="B172" s="3"/>
      <c r="C172" s="49"/>
      <c r="D172" s="45"/>
      <c r="E172" s="1"/>
      <c r="F172" s="27" t="str">
        <f t="shared" si="5"/>
        <v/>
      </c>
    </row>
    <row r="173" spans="1:6">
      <c r="A173" s="65" t="str">
        <f>IF(C173&gt;0,MAX(A$3:A172)+1,"")</f>
        <v/>
      </c>
      <c r="B173" s="3" t="s">
        <v>159</v>
      </c>
      <c r="C173" s="49"/>
      <c r="D173" s="45"/>
      <c r="E173" s="1"/>
      <c r="F173" s="27" t="str">
        <f t="shared" si="5"/>
        <v/>
      </c>
    </row>
    <row r="174" spans="1:6">
      <c r="A174" s="65" t="str">
        <f>IF(C174&gt;0,MAX(A$3:A173)+1,"")</f>
        <v/>
      </c>
      <c r="B174" s="3"/>
      <c r="C174" s="49"/>
      <c r="D174" s="45"/>
      <c r="E174" s="1"/>
      <c r="F174" s="27" t="str">
        <f t="shared" si="5"/>
        <v/>
      </c>
    </row>
    <row r="175" spans="1:6">
      <c r="A175" s="65">
        <f>IF(C175&gt;0,MAX(A$3:A174)+1,"")</f>
        <v>61</v>
      </c>
      <c r="B175" s="12" t="s">
        <v>213</v>
      </c>
      <c r="C175" s="49">
        <v>1</v>
      </c>
      <c r="D175" s="45" t="s">
        <v>23</v>
      </c>
      <c r="E175" s="1"/>
      <c r="F175" s="27" t="str">
        <f t="shared" si="5"/>
        <v/>
      </c>
    </row>
    <row r="176" spans="1:6">
      <c r="A176" s="65" t="str">
        <f>IF(C176&gt;0,MAX(A$3:A175)+1,"")</f>
        <v/>
      </c>
      <c r="B176" s="3"/>
      <c r="C176" s="49"/>
      <c r="D176" s="45"/>
      <c r="E176" s="1"/>
      <c r="F176" s="27" t="str">
        <f t="shared" si="5"/>
        <v/>
      </c>
    </row>
    <row r="177" spans="1:6">
      <c r="A177" s="65">
        <f>IF(C177&gt;0,MAX(A$3:A176)+1,"")</f>
        <v>62</v>
      </c>
      <c r="B177" s="38" t="s">
        <v>122</v>
      </c>
      <c r="C177" s="49">
        <v>1</v>
      </c>
      <c r="D177" s="45" t="s">
        <v>23</v>
      </c>
      <c r="E177" s="1"/>
      <c r="F177" s="27" t="str">
        <f t="shared" si="5"/>
        <v/>
      </c>
    </row>
    <row r="178" spans="1:6">
      <c r="A178" s="65" t="str">
        <f>IF(C178&gt;0,MAX(A$3:A177)+1,"")</f>
        <v/>
      </c>
      <c r="B178" s="3"/>
      <c r="C178" s="49"/>
      <c r="D178" s="45"/>
      <c r="E178" s="1"/>
      <c r="F178" s="27" t="str">
        <f t="shared" si="5"/>
        <v/>
      </c>
    </row>
    <row r="179" spans="1:6">
      <c r="A179" s="65" t="str">
        <f>IF(C179&gt;0,MAX(A$3:A178)+1,"")</f>
        <v/>
      </c>
      <c r="B179" s="3" t="s">
        <v>160</v>
      </c>
      <c r="C179" s="49"/>
      <c r="D179" s="45"/>
      <c r="E179" s="1"/>
      <c r="F179" s="27" t="str">
        <f t="shared" si="5"/>
        <v/>
      </c>
    </row>
    <row r="180" spans="1:6">
      <c r="A180" s="65" t="str">
        <f>IF(C180&gt;0,MAX(A$3:A179)+1,"")</f>
        <v/>
      </c>
      <c r="B180" s="3"/>
      <c r="C180" s="49"/>
      <c r="D180" s="45"/>
      <c r="E180" s="1"/>
      <c r="F180" s="27" t="str">
        <f t="shared" si="5"/>
        <v/>
      </c>
    </row>
    <row r="181" spans="1:6">
      <c r="A181" s="65">
        <f>IF(C181&gt;0,MAX(A$3:A180)+1,"")</f>
        <v>63</v>
      </c>
      <c r="B181" s="12" t="s">
        <v>161</v>
      </c>
      <c r="C181" s="49">
        <v>1</v>
      </c>
      <c r="D181" s="45" t="s">
        <v>23</v>
      </c>
      <c r="E181" s="1"/>
      <c r="F181" s="27" t="str">
        <f t="shared" si="5"/>
        <v/>
      </c>
    </row>
    <row r="182" spans="1:6">
      <c r="A182" s="65" t="str">
        <f>IF(C182&gt;0,MAX(A$3:A181)+1,"")</f>
        <v/>
      </c>
      <c r="B182" s="3"/>
      <c r="C182" s="49"/>
      <c r="D182" s="45"/>
      <c r="E182" s="1"/>
      <c r="F182" s="27" t="str">
        <f t="shared" si="5"/>
        <v/>
      </c>
    </row>
    <row r="183" spans="1:6">
      <c r="A183" s="65">
        <f>IF(C183&gt;0,MAX(A$3:A182)+1,"")</f>
        <v>64</v>
      </c>
      <c r="B183" s="38" t="s">
        <v>122</v>
      </c>
      <c r="C183" s="49">
        <v>1</v>
      </c>
      <c r="D183" s="45" t="s">
        <v>23</v>
      </c>
      <c r="E183" s="1"/>
      <c r="F183" s="27" t="str">
        <f t="shared" si="5"/>
        <v/>
      </c>
    </row>
    <row r="184" spans="1:6">
      <c r="A184" s="65" t="str">
        <f>IF(C184&gt;0,MAX(A$3:A183)+1,"")</f>
        <v/>
      </c>
      <c r="B184" s="3"/>
      <c r="C184" s="49"/>
      <c r="D184" s="45"/>
      <c r="E184" s="1"/>
      <c r="F184" s="27" t="str">
        <f t="shared" si="5"/>
        <v/>
      </c>
    </row>
    <row r="185" spans="1:6">
      <c r="A185" s="65" t="str">
        <f>IF(C185&gt;0,MAX(A$3:A184)+1,"")</f>
        <v/>
      </c>
      <c r="B185" s="10" t="s">
        <v>162</v>
      </c>
      <c r="C185" s="49"/>
      <c r="D185" s="45"/>
      <c r="E185" s="1"/>
      <c r="F185" s="27" t="str">
        <f t="shared" si="5"/>
        <v/>
      </c>
    </row>
    <row r="186" spans="1:6">
      <c r="A186" s="65" t="str">
        <f>IF(C186&gt;0,MAX(A$3:A185)+1,"")</f>
        <v/>
      </c>
      <c r="B186" s="3"/>
      <c r="C186" s="49"/>
      <c r="D186" s="45"/>
      <c r="E186" s="1"/>
      <c r="F186" s="27" t="str">
        <f t="shared" si="5"/>
        <v/>
      </c>
    </row>
    <row r="187" spans="1:6">
      <c r="A187" s="65" t="str">
        <f>IF(C187&gt;0,MAX(A$3:A186)+1,"")</f>
        <v/>
      </c>
      <c r="B187" s="3" t="s">
        <v>163</v>
      </c>
      <c r="C187" s="49"/>
      <c r="D187" s="45"/>
      <c r="E187" s="1"/>
      <c r="F187" s="27" t="str">
        <f t="shared" si="5"/>
        <v/>
      </c>
    </row>
    <row r="188" spans="1:6">
      <c r="A188" s="65" t="str">
        <f>IF(C188&gt;0,MAX(A$3:A187)+1,"")</f>
        <v/>
      </c>
      <c r="B188" s="3"/>
      <c r="C188" s="49"/>
      <c r="D188" s="45"/>
      <c r="E188" s="1"/>
      <c r="F188" s="27" t="str">
        <f t="shared" si="5"/>
        <v/>
      </c>
    </row>
    <row r="189" spans="1:6">
      <c r="A189" s="65">
        <f>IF(C189&gt;0,MAX(A$3:A188)+1,"")</f>
        <v>65</v>
      </c>
      <c r="B189" s="12" t="s">
        <v>69</v>
      </c>
      <c r="C189" s="49">
        <v>1</v>
      </c>
      <c r="D189" s="45" t="s">
        <v>23</v>
      </c>
      <c r="E189" s="1"/>
      <c r="F189" s="27" t="str">
        <f t="shared" si="5"/>
        <v/>
      </c>
    </row>
    <row r="190" spans="1:6">
      <c r="A190" s="65" t="str">
        <f>IF(C190&gt;0,MAX(A$3:A189)+1,"")</f>
        <v/>
      </c>
      <c r="B190" s="3"/>
      <c r="C190" s="49"/>
      <c r="D190" s="45"/>
      <c r="E190" s="1"/>
      <c r="F190" s="27" t="str">
        <f t="shared" si="5"/>
        <v/>
      </c>
    </row>
    <row r="191" spans="1:6">
      <c r="A191" s="65">
        <f>IF(C191&gt;0,MAX(A$3:A190)+1,"")</f>
        <v>66</v>
      </c>
      <c r="B191" s="12" t="s">
        <v>164</v>
      </c>
      <c r="C191" s="49">
        <v>1</v>
      </c>
      <c r="D191" s="45" t="s">
        <v>23</v>
      </c>
      <c r="E191" s="1"/>
      <c r="F191" s="27" t="str">
        <f t="shared" si="5"/>
        <v/>
      </c>
    </row>
    <row r="192" spans="1:6">
      <c r="A192" s="65" t="str">
        <f>IF(C192&gt;0,MAX(A$3:A191)+1,"")</f>
        <v/>
      </c>
      <c r="B192" s="3"/>
      <c r="C192" s="49"/>
      <c r="D192" s="45"/>
      <c r="E192" s="1"/>
      <c r="F192" s="27" t="str">
        <f t="shared" si="5"/>
        <v/>
      </c>
    </row>
    <row r="193" spans="1:6">
      <c r="A193" s="65">
        <f>IF(C193&gt;0,MAX(A$3:A192)+1,"")</f>
        <v>67</v>
      </c>
      <c r="B193" s="12" t="s">
        <v>165</v>
      </c>
      <c r="C193" s="49">
        <v>1</v>
      </c>
      <c r="D193" s="45" t="s">
        <v>23</v>
      </c>
      <c r="E193" s="1"/>
      <c r="F193" s="27" t="str">
        <f t="shared" si="5"/>
        <v/>
      </c>
    </row>
    <row r="194" spans="1:6">
      <c r="A194" s="65" t="str">
        <f>IF(C194&gt;0,MAX(A$3:A193)+1,"")</f>
        <v/>
      </c>
      <c r="B194" s="3"/>
      <c r="C194" s="49"/>
      <c r="D194" s="45"/>
      <c r="E194" s="1"/>
      <c r="F194" s="27" t="str">
        <f t="shared" si="5"/>
        <v/>
      </c>
    </row>
    <row r="195" spans="1:6">
      <c r="A195" s="65">
        <f>IF(C195&gt;0,MAX(A$3:A194)+1,"")</f>
        <v>68</v>
      </c>
      <c r="B195" s="12" t="s">
        <v>166</v>
      </c>
      <c r="C195" s="49">
        <v>1</v>
      </c>
      <c r="D195" s="45" t="s">
        <v>23</v>
      </c>
      <c r="E195" s="1"/>
      <c r="F195" s="27" t="str">
        <f t="shared" si="5"/>
        <v/>
      </c>
    </row>
    <row r="196" spans="1:6">
      <c r="A196" s="65" t="str">
        <f>IF(C196&gt;0,MAX(A$3:A195)+1,"")</f>
        <v/>
      </c>
      <c r="B196" s="3"/>
      <c r="C196" s="49"/>
      <c r="D196" s="45"/>
      <c r="E196" s="1"/>
      <c r="F196" s="27" t="str">
        <f t="shared" si="5"/>
        <v/>
      </c>
    </row>
    <row r="197" spans="1:6">
      <c r="A197" s="65">
        <f>IF(C197&gt;0,MAX(A$3:A196)+1,"")</f>
        <v>69</v>
      </c>
      <c r="B197" s="12" t="s">
        <v>167</v>
      </c>
      <c r="C197" s="49">
        <v>1</v>
      </c>
      <c r="D197" s="45" t="s">
        <v>23</v>
      </c>
      <c r="E197" s="1"/>
      <c r="F197" s="27" t="str">
        <f t="shared" si="5"/>
        <v/>
      </c>
    </row>
    <row r="198" spans="1:6">
      <c r="A198" s="65" t="str">
        <f>IF(C198&gt;0,MAX(A$3:A197)+1,"")</f>
        <v/>
      </c>
      <c r="B198" s="3"/>
      <c r="C198" s="49"/>
      <c r="D198" s="45"/>
      <c r="E198" s="1"/>
      <c r="F198" s="27" t="str">
        <f t="shared" si="5"/>
        <v/>
      </c>
    </row>
    <row r="199" spans="1:6">
      <c r="A199" s="65">
        <f>IF(C199&gt;0,MAX(A$3:A198)+1,"")</f>
        <v>70</v>
      </c>
      <c r="B199" s="3" t="s">
        <v>168</v>
      </c>
      <c r="C199" s="49">
        <v>1</v>
      </c>
      <c r="D199" s="45" t="s">
        <v>23</v>
      </c>
      <c r="E199" s="1"/>
      <c r="F199" s="27" t="str">
        <f t="shared" si="5"/>
        <v/>
      </c>
    </row>
    <row r="200" spans="1:6">
      <c r="A200" s="65" t="str">
        <f>IF(C200&gt;0,MAX(A$3:A199)+1,"")</f>
        <v/>
      </c>
      <c r="B200" s="3"/>
      <c r="C200" s="49"/>
      <c r="D200" s="45"/>
      <c r="E200" s="1"/>
      <c r="F200" s="27" t="str">
        <f t="shared" si="5"/>
        <v/>
      </c>
    </row>
    <row r="201" spans="1:6">
      <c r="A201" s="65">
        <f>IF(C201&gt;0,MAX(A$3:A200)+1,"")</f>
        <v>71</v>
      </c>
      <c r="B201" s="3" t="s">
        <v>169</v>
      </c>
      <c r="C201" s="49">
        <v>1</v>
      </c>
      <c r="D201" s="45" t="s">
        <v>23</v>
      </c>
      <c r="E201" s="1"/>
      <c r="F201" s="27" t="str">
        <f t="shared" si="5"/>
        <v/>
      </c>
    </row>
    <row r="202" spans="1:6">
      <c r="A202" s="65" t="str">
        <f>IF(C202&gt;0,MAX(A$3:A201)+1,"")</f>
        <v/>
      </c>
      <c r="B202" s="3"/>
      <c r="C202" s="49"/>
      <c r="D202" s="45"/>
      <c r="E202" s="1"/>
      <c r="F202" s="27" t="str">
        <f t="shared" si="5"/>
        <v/>
      </c>
    </row>
    <row r="203" spans="1:6">
      <c r="A203" s="65" t="str">
        <f>IF(C203&gt;0,MAX(A$3:A202)+1,"")</f>
        <v/>
      </c>
      <c r="B203" s="10" t="s">
        <v>170</v>
      </c>
      <c r="C203" s="49"/>
      <c r="D203" s="45"/>
      <c r="E203" s="1"/>
      <c r="F203" s="27" t="str">
        <f t="shared" si="5"/>
        <v/>
      </c>
    </row>
    <row r="204" spans="1:6">
      <c r="A204" s="65" t="str">
        <f>IF(C204&gt;0,MAX(A$3:A203)+1,"")</f>
        <v/>
      </c>
      <c r="B204" s="3"/>
      <c r="C204" s="49"/>
      <c r="D204" s="45"/>
      <c r="E204" s="1"/>
      <c r="F204" s="27" t="str">
        <f t="shared" si="5"/>
        <v/>
      </c>
    </row>
    <row r="205" spans="1:6">
      <c r="A205" s="65">
        <f>IF(C205&gt;0,MAX(A$3:A204)+1,"")</f>
        <v>72</v>
      </c>
      <c r="B205" s="3" t="s">
        <v>171</v>
      </c>
      <c r="C205" s="49">
        <v>1</v>
      </c>
      <c r="D205" s="45" t="s">
        <v>23</v>
      </c>
      <c r="E205" s="1"/>
      <c r="F205" s="27" t="str">
        <f t="shared" si="5"/>
        <v/>
      </c>
    </row>
    <row r="206" spans="1:6">
      <c r="A206" s="65" t="str">
        <f>IF(C206&gt;0,MAX(A$3:A205)+1,"")</f>
        <v/>
      </c>
      <c r="B206" s="3"/>
      <c r="C206" s="49"/>
      <c r="D206" s="45"/>
      <c r="E206" s="1"/>
      <c r="F206" s="27" t="str">
        <f t="shared" si="5"/>
        <v/>
      </c>
    </row>
    <row r="207" spans="1:6">
      <c r="A207" s="65">
        <f>IF(C207&gt;0,MAX(A$3:A206)+1,"")</f>
        <v>73</v>
      </c>
      <c r="B207" s="3" t="s">
        <v>172</v>
      </c>
      <c r="C207" s="49">
        <v>1</v>
      </c>
      <c r="D207" s="45" t="s">
        <v>23</v>
      </c>
      <c r="E207" s="1"/>
      <c r="F207" s="27" t="str">
        <f t="shared" si="5"/>
        <v/>
      </c>
    </row>
    <row r="208" spans="1:6">
      <c r="A208" s="65" t="str">
        <f>IF(C208&gt;0,MAX(A$3:A207)+1,"")</f>
        <v/>
      </c>
      <c r="B208" s="3"/>
      <c r="C208" s="49"/>
      <c r="D208" s="45"/>
      <c r="E208" s="1"/>
      <c r="F208" s="27" t="str">
        <f t="shared" si="5"/>
        <v/>
      </c>
    </row>
    <row r="209" spans="1:6" ht="25.5">
      <c r="A209" s="65">
        <f>IF(C209&gt;0,MAX(A$3:A208)+1,"")</f>
        <v>74</v>
      </c>
      <c r="B209" s="3" t="s">
        <v>789</v>
      </c>
      <c r="C209" s="49">
        <v>1</v>
      </c>
      <c r="D209" s="45" t="s">
        <v>23</v>
      </c>
      <c r="E209" s="1"/>
      <c r="F209" s="27" t="str">
        <f t="shared" si="5"/>
        <v/>
      </c>
    </row>
    <row r="210" spans="1:6">
      <c r="A210" s="65" t="str">
        <f>IF(C210&gt;0,MAX(A$3:A209)+1,"")</f>
        <v/>
      </c>
      <c r="B210" s="3"/>
      <c r="C210" s="49"/>
      <c r="D210" s="45"/>
      <c r="E210" s="1"/>
      <c r="F210" s="27" t="str">
        <f t="shared" si="5"/>
        <v/>
      </c>
    </row>
    <row r="211" spans="1:6">
      <c r="A211" s="65" t="str">
        <f>IF(C211&gt;0,MAX(A$3:A210)+1,"")</f>
        <v/>
      </c>
      <c r="B211" s="3" t="s">
        <v>173</v>
      </c>
      <c r="C211" s="49"/>
      <c r="D211" s="45"/>
      <c r="E211" s="1"/>
      <c r="F211" s="27" t="str">
        <f t="shared" si="5"/>
        <v/>
      </c>
    </row>
    <row r="212" spans="1:6">
      <c r="A212" s="65" t="str">
        <f>IF(C212&gt;0,MAX(A$3:A211)+1,"")</f>
        <v/>
      </c>
      <c r="B212" s="3"/>
      <c r="C212" s="49"/>
      <c r="D212" s="45"/>
      <c r="E212" s="1"/>
      <c r="F212" s="27" t="str">
        <f t="shared" si="5"/>
        <v/>
      </c>
    </row>
    <row r="213" spans="1:6">
      <c r="A213" s="65">
        <f>IF(C213&gt;0,MAX(A$3:A212)+1,"")</f>
        <v>75</v>
      </c>
      <c r="B213" s="12" t="s">
        <v>272</v>
      </c>
      <c r="C213" s="49">
        <v>1</v>
      </c>
      <c r="D213" s="45" t="s">
        <v>23</v>
      </c>
      <c r="E213" s="1"/>
      <c r="F213" s="27" t="str">
        <f t="shared" si="5"/>
        <v/>
      </c>
    </row>
    <row r="214" spans="1:6">
      <c r="A214" s="65" t="str">
        <f>IF(C214&gt;0,MAX(A$3:A213)+1,"")</f>
        <v/>
      </c>
      <c r="B214" s="3"/>
      <c r="C214" s="49"/>
      <c r="D214" s="45"/>
      <c r="E214" s="1"/>
      <c r="F214" s="27" t="str">
        <f t="shared" si="5"/>
        <v/>
      </c>
    </row>
    <row r="215" spans="1:6">
      <c r="A215" s="65">
        <f>IF(C215&gt;0,MAX(A$3:A214)+1,"")</f>
        <v>76</v>
      </c>
      <c r="B215" s="12" t="s">
        <v>174</v>
      </c>
      <c r="C215" s="49">
        <v>1</v>
      </c>
      <c r="D215" s="45" t="s">
        <v>23</v>
      </c>
      <c r="E215" s="1"/>
      <c r="F215" s="27" t="str">
        <f t="shared" si="5"/>
        <v/>
      </c>
    </row>
    <row r="216" spans="1:6">
      <c r="A216" s="65" t="str">
        <f>IF(C216&gt;0,MAX(A$3:A215)+1,"")</f>
        <v/>
      </c>
      <c r="B216" s="3"/>
      <c r="C216" s="49"/>
      <c r="D216" s="45"/>
      <c r="E216" s="1"/>
      <c r="F216" s="27" t="str">
        <f t="shared" si="5"/>
        <v/>
      </c>
    </row>
    <row r="217" spans="1:6">
      <c r="A217" s="65">
        <f>IF(C217&gt;0,MAX(A$3:A216)+1,"")</f>
        <v>77</v>
      </c>
      <c r="B217" s="38" t="s">
        <v>122</v>
      </c>
      <c r="C217" s="49">
        <v>1</v>
      </c>
      <c r="D217" s="45" t="s">
        <v>23</v>
      </c>
      <c r="E217" s="1"/>
      <c r="F217" s="27" t="str">
        <f t="shared" si="5"/>
        <v/>
      </c>
    </row>
    <row r="218" spans="1:6">
      <c r="A218" s="65" t="str">
        <f>IF(C218&gt;0,MAX(A$3:A217)+1,"")</f>
        <v/>
      </c>
      <c r="B218" s="3"/>
      <c r="C218" s="49"/>
      <c r="D218" s="45"/>
      <c r="E218" s="1"/>
      <c r="F218" s="27" t="str">
        <f t="shared" si="5"/>
        <v/>
      </c>
    </row>
    <row r="219" spans="1:6">
      <c r="A219" s="65">
        <f>IF(C219&gt;0,MAX(A$3:A218)+1,"")</f>
        <v>78</v>
      </c>
      <c r="B219" s="3" t="s">
        <v>175</v>
      </c>
      <c r="C219" s="49">
        <v>1</v>
      </c>
      <c r="D219" s="45" t="s">
        <v>23</v>
      </c>
      <c r="E219" s="1"/>
      <c r="F219" s="27" t="str">
        <f t="shared" si="5"/>
        <v/>
      </c>
    </row>
    <row r="220" spans="1:6">
      <c r="A220" s="65" t="str">
        <f>IF(C220&gt;0,MAX(A$3:A219)+1,"")</f>
        <v/>
      </c>
      <c r="B220" s="3"/>
      <c r="C220" s="49"/>
      <c r="D220" s="45"/>
      <c r="E220" s="1"/>
      <c r="F220" s="27" t="str">
        <f t="shared" ref="F220:F283" si="6">IF(E220&gt;0.001,C220*E220,"")</f>
        <v/>
      </c>
    </row>
    <row r="221" spans="1:6">
      <c r="A221" s="65" t="str">
        <f>IF(C221&gt;0,MAX(A$3:A220)+1,"")</f>
        <v/>
      </c>
      <c r="B221" s="10" t="s">
        <v>176</v>
      </c>
      <c r="C221" s="49"/>
      <c r="D221" s="45"/>
      <c r="E221" s="1"/>
      <c r="F221" s="27" t="str">
        <f t="shared" si="6"/>
        <v/>
      </c>
    </row>
    <row r="222" spans="1:6">
      <c r="A222" s="65" t="str">
        <f>IF(C222&gt;0,MAX(A$3:A221)+1,"")</f>
        <v/>
      </c>
      <c r="B222" s="3"/>
      <c r="C222" s="49"/>
      <c r="D222" s="45"/>
      <c r="E222" s="1"/>
      <c r="F222" s="27" t="str">
        <f t="shared" si="6"/>
        <v/>
      </c>
    </row>
    <row r="223" spans="1:6">
      <c r="A223" s="65">
        <f>IF(C223&gt;0,MAX(A$3:A222)+1,"")</f>
        <v>79</v>
      </c>
      <c r="B223" s="3" t="s">
        <v>29</v>
      </c>
      <c r="C223" s="49">
        <v>1</v>
      </c>
      <c r="D223" s="45" t="s">
        <v>23</v>
      </c>
      <c r="E223" s="1"/>
      <c r="F223" s="27" t="str">
        <f t="shared" si="6"/>
        <v/>
      </c>
    </row>
    <row r="224" spans="1:6">
      <c r="A224" s="65" t="str">
        <f>IF(C224&gt;0,MAX(A$3:A223)+1,"")</f>
        <v/>
      </c>
      <c r="B224" s="3"/>
      <c r="C224" s="49"/>
      <c r="D224" s="45"/>
      <c r="E224" s="1"/>
      <c r="F224" s="27" t="str">
        <f t="shared" si="6"/>
        <v/>
      </c>
    </row>
    <row r="225" spans="1:6">
      <c r="A225" s="65">
        <f>IF(C225&gt;0,MAX(A$3:A224)+1,"")</f>
        <v>80</v>
      </c>
      <c r="B225" s="3" t="s">
        <v>177</v>
      </c>
      <c r="C225" s="49">
        <v>1</v>
      </c>
      <c r="D225" s="45" t="s">
        <v>23</v>
      </c>
      <c r="E225" s="1"/>
      <c r="F225" s="27" t="str">
        <f t="shared" si="6"/>
        <v/>
      </c>
    </row>
    <row r="226" spans="1:6">
      <c r="A226" s="65" t="str">
        <f>IF(C226&gt;0,MAX(A$3:A225)+1,"")</f>
        <v/>
      </c>
      <c r="B226" s="3"/>
      <c r="C226" s="49"/>
      <c r="D226" s="45"/>
      <c r="E226" s="1"/>
      <c r="F226" s="27" t="str">
        <f t="shared" si="6"/>
        <v/>
      </c>
    </row>
    <row r="227" spans="1:6">
      <c r="A227" s="65">
        <f>IF(C227&gt;0,MAX(A$3:A226)+1,"")</f>
        <v>81</v>
      </c>
      <c r="B227" s="3" t="s">
        <v>178</v>
      </c>
      <c r="C227" s="49">
        <v>1</v>
      </c>
      <c r="D227" s="45" t="s">
        <v>23</v>
      </c>
      <c r="E227" s="1"/>
      <c r="F227" s="27" t="str">
        <f t="shared" si="6"/>
        <v/>
      </c>
    </row>
    <row r="228" spans="1:6">
      <c r="A228" s="65" t="str">
        <f>IF(C228&gt;0,MAX(A$3:A227)+1,"")</f>
        <v/>
      </c>
      <c r="B228" s="3"/>
      <c r="C228" s="49"/>
      <c r="D228" s="45"/>
      <c r="E228" s="1"/>
      <c r="F228" s="27" t="str">
        <f t="shared" si="6"/>
        <v/>
      </c>
    </row>
    <row r="229" spans="1:6">
      <c r="A229" s="65">
        <f>IF(C229&gt;0,MAX(A$3:A228)+1,"")</f>
        <v>82</v>
      </c>
      <c r="B229" s="3" t="s">
        <v>179</v>
      </c>
      <c r="C229" s="49">
        <v>1</v>
      </c>
      <c r="D229" s="45" t="s">
        <v>23</v>
      </c>
      <c r="E229" s="1"/>
      <c r="F229" s="27" t="str">
        <f t="shared" si="6"/>
        <v/>
      </c>
    </row>
    <row r="230" spans="1:6">
      <c r="A230" s="65" t="str">
        <f>IF(C230&gt;0,MAX(A$3:A229)+1,"")</f>
        <v/>
      </c>
      <c r="B230" s="3"/>
      <c r="C230" s="49"/>
      <c r="D230" s="45"/>
      <c r="E230" s="1"/>
      <c r="F230" s="27" t="str">
        <f t="shared" si="6"/>
        <v/>
      </c>
    </row>
    <row r="231" spans="1:6">
      <c r="A231" s="65">
        <f>IF(C231&gt;0,MAX(A$3:A230)+1,"")</f>
        <v>83</v>
      </c>
      <c r="B231" s="3" t="s">
        <v>180</v>
      </c>
      <c r="C231" s="49">
        <v>1</v>
      </c>
      <c r="D231" s="45" t="s">
        <v>23</v>
      </c>
      <c r="E231" s="1"/>
      <c r="F231" s="27" t="str">
        <f t="shared" si="6"/>
        <v/>
      </c>
    </row>
    <row r="232" spans="1:6">
      <c r="A232" s="65" t="str">
        <f>IF(C232&gt;0,MAX(A$3:A231)+1,"")</f>
        <v/>
      </c>
      <c r="B232" s="3"/>
      <c r="C232" s="49"/>
      <c r="D232" s="45"/>
      <c r="E232" s="1"/>
      <c r="F232" s="27" t="str">
        <f t="shared" si="6"/>
        <v/>
      </c>
    </row>
    <row r="233" spans="1:6">
      <c r="A233" s="65" t="str">
        <f>IF(C233&gt;0,MAX(A$3:A232)+1,"")</f>
        <v/>
      </c>
      <c r="B233" s="10" t="s">
        <v>181</v>
      </c>
      <c r="C233" s="49"/>
      <c r="D233" s="45"/>
      <c r="E233" s="1"/>
      <c r="F233" s="27" t="str">
        <f t="shared" si="6"/>
        <v/>
      </c>
    </row>
    <row r="234" spans="1:6">
      <c r="A234" s="65" t="str">
        <f>IF(C234&gt;0,MAX(A$3:A233)+1,"")</f>
        <v/>
      </c>
      <c r="B234" s="3"/>
      <c r="C234" s="49"/>
      <c r="D234" s="45"/>
      <c r="E234" s="1"/>
      <c r="F234" s="27" t="str">
        <f t="shared" si="6"/>
        <v/>
      </c>
    </row>
    <row r="235" spans="1:6">
      <c r="A235" s="65" t="str">
        <f>IF(C235&gt;0,MAX(A$3:A234)+1,"")</f>
        <v/>
      </c>
      <c r="B235" s="3" t="s">
        <v>182</v>
      </c>
      <c r="C235" s="49"/>
      <c r="D235" s="45"/>
      <c r="E235" s="1"/>
      <c r="F235" s="27" t="str">
        <f t="shared" si="6"/>
        <v/>
      </c>
    </row>
    <row r="236" spans="1:6">
      <c r="A236" s="65" t="str">
        <f>IF(C236&gt;0,MAX(A$3:A235)+1,"")</f>
        <v/>
      </c>
      <c r="B236" s="3"/>
      <c r="C236" s="49"/>
      <c r="D236" s="45"/>
      <c r="E236" s="1"/>
      <c r="F236" s="27" t="str">
        <f t="shared" si="6"/>
        <v/>
      </c>
    </row>
    <row r="237" spans="1:6">
      <c r="A237" s="65">
        <f>IF(C237&gt;0,MAX(A$3:A236)+1,"")</f>
        <v>84</v>
      </c>
      <c r="B237" s="12" t="s">
        <v>183</v>
      </c>
      <c r="C237" s="49">
        <v>1</v>
      </c>
      <c r="D237" s="45" t="s">
        <v>23</v>
      </c>
      <c r="E237" s="1"/>
      <c r="F237" s="27" t="str">
        <f t="shared" si="6"/>
        <v/>
      </c>
    </row>
    <row r="238" spans="1:6">
      <c r="A238" s="65" t="str">
        <f>IF(C238&gt;0,MAX(A$3:A237)+1,"")</f>
        <v/>
      </c>
      <c r="B238" s="3"/>
      <c r="C238" s="49"/>
      <c r="D238" s="45"/>
      <c r="E238" s="1"/>
      <c r="F238" s="27" t="str">
        <f t="shared" si="6"/>
        <v/>
      </c>
    </row>
    <row r="239" spans="1:6">
      <c r="A239" s="65">
        <f>IF(C239&gt;0,MAX(A$3:A238)+1,"")</f>
        <v>85</v>
      </c>
      <c r="B239" s="12" t="s">
        <v>184</v>
      </c>
      <c r="C239" s="49">
        <v>1</v>
      </c>
      <c r="D239" s="45" t="s">
        <v>23</v>
      </c>
      <c r="E239" s="1"/>
      <c r="F239" s="27" t="str">
        <f t="shared" si="6"/>
        <v/>
      </c>
    </row>
    <row r="240" spans="1:6">
      <c r="A240" s="65" t="str">
        <f>IF(C240&gt;0,MAX(A$3:A239)+1,"")</f>
        <v/>
      </c>
      <c r="B240" s="3"/>
      <c r="C240" s="49"/>
      <c r="D240" s="45"/>
      <c r="E240" s="1"/>
      <c r="F240" s="27" t="str">
        <f t="shared" si="6"/>
        <v/>
      </c>
    </row>
    <row r="241" spans="1:6">
      <c r="A241" s="65">
        <f>IF(C241&gt;0,MAX(A$3:A240)+1,"")</f>
        <v>86</v>
      </c>
      <c r="B241" s="38" t="s">
        <v>122</v>
      </c>
      <c r="C241" s="49">
        <v>1</v>
      </c>
      <c r="D241" s="45" t="s">
        <v>23</v>
      </c>
      <c r="E241" s="1"/>
      <c r="F241" s="27" t="str">
        <f t="shared" si="6"/>
        <v/>
      </c>
    </row>
    <row r="242" spans="1:6">
      <c r="A242" s="65" t="str">
        <f>IF(C242&gt;0,MAX(A$3:A241)+1,"")</f>
        <v/>
      </c>
      <c r="B242" s="3"/>
      <c r="C242" s="49"/>
      <c r="D242" s="45"/>
      <c r="E242" s="1"/>
      <c r="F242" s="27" t="str">
        <f t="shared" si="6"/>
        <v/>
      </c>
    </row>
    <row r="243" spans="1:6">
      <c r="A243" s="65" t="str">
        <f>IF(C243&gt;0,MAX(A$3:A242)+1,"")</f>
        <v/>
      </c>
      <c r="B243" s="3" t="s">
        <v>181</v>
      </c>
      <c r="C243" s="49"/>
      <c r="D243" s="45"/>
      <c r="E243" s="1"/>
      <c r="F243" s="27" t="str">
        <f t="shared" si="6"/>
        <v/>
      </c>
    </row>
    <row r="244" spans="1:6">
      <c r="A244" s="65" t="str">
        <f>IF(C244&gt;0,MAX(A$3:A243)+1,"")</f>
        <v/>
      </c>
      <c r="B244" s="3"/>
      <c r="C244" s="49"/>
      <c r="D244" s="45"/>
      <c r="E244" s="1"/>
      <c r="F244" s="27" t="str">
        <f t="shared" si="6"/>
        <v/>
      </c>
    </row>
    <row r="245" spans="1:6">
      <c r="A245" s="65">
        <f>IF(C245&gt;0,MAX(A$3:A244)+1,"")</f>
        <v>87</v>
      </c>
      <c r="B245" s="12" t="s">
        <v>185</v>
      </c>
      <c r="C245" s="49">
        <v>1</v>
      </c>
      <c r="D245" s="45" t="s">
        <v>23</v>
      </c>
      <c r="E245" s="1"/>
      <c r="F245" s="27" t="str">
        <f t="shared" si="6"/>
        <v/>
      </c>
    </row>
    <row r="246" spans="1:6">
      <c r="A246" s="65" t="str">
        <f>IF(C246&gt;0,MAX(A$3:A245)+1,"")</f>
        <v/>
      </c>
      <c r="B246" s="3"/>
      <c r="C246" s="49"/>
      <c r="D246" s="45"/>
      <c r="E246" s="1"/>
      <c r="F246" s="27" t="str">
        <f t="shared" si="6"/>
        <v/>
      </c>
    </row>
    <row r="247" spans="1:6">
      <c r="A247" s="65">
        <f>IF(C247&gt;0,MAX(A$3:A246)+1,"")</f>
        <v>88</v>
      </c>
      <c r="B247" s="12" t="s">
        <v>186</v>
      </c>
      <c r="C247" s="49">
        <v>1</v>
      </c>
      <c r="D247" s="45" t="s">
        <v>23</v>
      </c>
      <c r="E247" s="1"/>
      <c r="F247" s="27" t="str">
        <f t="shared" si="6"/>
        <v/>
      </c>
    </row>
    <row r="248" spans="1:6">
      <c r="A248" s="65" t="str">
        <f>IF(C248&gt;0,MAX(A$3:A247)+1,"")</f>
        <v/>
      </c>
      <c r="B248" s="3"/>
      <c r="C248" s="49"/>
      <c r="D248" s="45"/>
      <c r="E248" s="1"/>
      <c r="F248" s="27" t="str">
        <f t="shared" si="6"/>
        <v/>
      </c>
    </row>
    <row r="249" spans="1:6">
      <c r="A249" s="65">
        <f>IF(C249&gt;0,MAX(A$3:A248)+1,"")</f>
        <v>89</v>
      </c>
      <c r="B249" s="12" t="s">
        <v>187</v>
      </c>
      <c r="C249" s="49">
        <v>1</v>
      </c>
      <c r="D249" s="45" t="s">
        <v>23</v>
      </c>
      <c r="E249" s="1"/>
      <c r="F249" s="27" t="str">
        <f t="shared" si="6"/>
        <v/>
      </c>
    </row>
    <row r="250" spans="1:6">
      <c r="A250" s="65" t="str">
        <f>IF(C250&gt;0,MAX(A$3:A249)+1,"")</f>
        <v/>
      </c>
      <c r="B250" s="3"/>
      <c r="C250" s="49"/>
      <c r="D250" s="45"/>
      <c r="E250" s="1"/>
      <c r="F250" s="27" t="str">
        <f t="shared" si="6"/>
        <v/>
      </c>
    </row>
    <row r="251" spans="1:6">
      <c r="A251" s="65">
        <f>IF(C251&gt;0,MAX(A$3:A250)+1,"")</f>
        <v>90</v>
      </c>
      <c r="B251" s="38" t="s">
        <v>122</v>
      </c>
      <c r="C251" s="49">
        <v>1</v>
      </c>
      <c r="D251" s="45" t="s">
        <v>23</v>
      </c>
      <c r="E251" s="1"/>
      <c r="F251" s="27" t="str">
        <f t="shared" si="6"/>
        <v/>
      </c>
    </row>
    <row r="252" spans="1:6">
      <c r="A252" s="65" t="str">
        <f>IF(C252&gt;0,MAX(A$3:A251)+1,"")</f>
        <v/>
      </c>
      <c r="B252" s="3"/>
      <c r="C252" s="49"/>
      <c r="D252" s="45"/>
      <c r="E252" s="1"/>
      <c r="F252" s="27" t="str">
        <f t="shared" si="6"/>
        <v/>
      </c>
    </row>
    <row r="253" spans="1:6">
      <c r="A253" s="65" t="str">
        <f>IF(C253&gt;0,MAX(A$3:A252)+1,"")</f>
        <v/>
      </c>
      <c r="B253" s="10" t="s">
        <v>109</v>
      </c>
      <c r="C253" s="49"/>
      <c r="D253" s="45"/>
      <c r="E253" s="1"/>
      <c r="F253" s="27" t="str">
        <f t="shared" si="6"/>
        <v/>
      </c>
    </row>
    <row r="254" spans="1:6">
      <c r="A254" s="65" t="str">
        <f>IF(C254&gt;0,MAX(A$3:A253)+1,"")</f>
        <v/>
      </c>
      <c r="B254" s="3"/>
      <c r="C254" s="49"/>
      <c r="D254" s="45"/>
      <c r="E254" s="1"/>
      <c r="F254" s="27" t="str">
        <f t="shared" si="6"/>
        <v/>
      </c>
    </row>
    <row r="255" spans="1:6">
      <c r="A255" s="65" t="str">
        <f>IF(C255&gt;0,MAX(A$3:A254)+1,"")</f>
        <v/>
      </c>
      <c r="B255" s="3" t="s">
        <v>109</v>
      </c>
      <c r="C255" s="49"/>
      <c r="D255" s="45"/>
      <c r="E255" s="1"/>
      <c r="F255" s="27" t="str">
        <f t="shared" si="6"/>
        <v/>
      </c>
    </row>
    <row r="256" spans="1:6">
      <c r="A256" s="65" t="str">
        <f>IF(C256&gt;0,MAX(A$3:A255)+1,"")</f>
        <v/>
      </c>
      <c r="B256" s="3"/>
      <c r="C256" s="49"/>
      <c r="D256" s="45"/>
      <c r="E256" s="1"/>
      <c r="F256" s="27" t="str">
        <f t="shared" si="6"/>
        <v/>
      </c>
    </row>
    <row r="257" spans="1:6">
      <c r="A257" s="65">
        <f>IF(C257&gt;0,MAX(A$3:A256)+1,"")</f>
        <v>91</v>
      </c>
      <c r="B257" s="12" t="s">
        <v>188</v>
      </c>
      <c r="C257" s="49">
        <v>1</v>
      </c>
      <c r="D257" s="45" t="s">
        <v>23</v>
      </c>
      <c r="E257" s="1"/>
      <c r="F257" s="27" t="str">
        <f t="shared" si="6"/>
        <v/>
      </c>
    </row>
    <row r="258" spans="1:6">
      <c r="A258" s="65" t="str">
        <f>IF(C258&gt;0,MAX(A$3:A257)+1,"")</f>
        <v/>
      </c>
      <c r="B258" s="3"/>
      <c r="C258" s="49"/>
      <c r="D258" s="45"/>
      <c r="E258" s="1"/>
      <c r="F258" s="27" t="str">
        <f t="shared" si="6"/>
        <v/>
      </c>
    </row>
    <row r="259" spans="1:6">
      <c r="A259" s="65">
        <f>IF(C259&gt;0,MAX(A$3:A258)+1,"")</f>
        <v>92</v>
      </c>
      <c r="B259" s="12" t="s">
        <v>189</v>
      </c>
      <c r="C259" s="49">
        <v>1</v>
      </c>
      <c r="D259" s="45" t="s">
        <v>23</v>
      </c>
      <c r="E259" s="1"/>
      <c r="F259" s="27" t="str">
        <f t="shared" si="6"/>
        <v/>
      </c>
    </row>
    <row r="260" spans="1:6">
      <c r="A260" s="65" t="str">
        <f>IF(C260&gt;0,MAX(A$3:A259)+1,"")</f>
        <v/>
      </c>
      <c r="B260" s="3"/>
      <c r="C260" s="49"/>
      <c r="D260" s="45"/>
      <c r="E260" s="1"/>
      <c r="F260" s="27" t="str">
        <f t="shared" si="6"/>
        <v/>
      </c>
    </row>
    <row r="261" spans="1:6">
      <c r="A261" s="65">
        <f>IF(C261&gt;0,MAX(A$3:A260)+1,"")</f>
        <v>93</v>
      </c>
      <c r="B261" s="12" t="s">
        <v>71</v>
      </c>
      <c r="C261" s="49">
        <v>1</v>
      </c>
      <c r="D261" s="45" t="s">
        <v>23</v>
      </c>
      <c r="E261" s="1"/>
      <c r="F261" s="27" t="str">
        <f t="shared" si="6"/>
        <v/>
      </c>
    </row>
    <row r="262" spans="1:6">
      <c r="A262" s="65" t="str">
        <f>IF(C262&gt;0,MAX(A$3:A261)+1,"")</f>
        <v/>
      </c>
      <c r="B262" s="3"/>
      <c r="C262" s="49"/>
      <c r="D262" s="45"/>
      <c r="E262" s="1"/>
      <c r="F262" s="27" t="str">
        <f t="shared" si="6"/>
        <v/>
      </c>
    </row>
    <row r="263" spans="1:6">
      <c r="A263" s="65">
        <f>IF(C263&gt;0,MAX(A$3:A262)+1,"")</f>
        <v>94</v>
      </c>
      <c r="B263" s="38" t="s">
        <v>122</v>
      </c>
      <c r="C263" s="49">
        <v>1</v>
      </c>
      <c r="D263" s="45" t="s">
        <v>23</v>
      </c>
      <c r="E263" s="1"/>
      <c r="F263" s="27" t="str">
        <f t="shared" si="6"/>
        <v/>
      </c>
    </row>
    <row r="264" spans="1:6">
      <c r="A264" s="65" t="str">
        <f>IF(C264&gt;0,MAX(A$3:A263)+1,"")</f>
        <v/>
      </c>
      <c r="B264" s="3"/>
      <c r="C264" s="49"/>
      <c r="D264" s="45"/>
      <c r="E264" s="1"/>
      <c r="F264" s="27" t="str">
        <f t="shared" si="6"/>
        <v/>
      </c>
    </row>
    <row r="265" spans="1:6">
      <c r="A265" s="65" t="str">
        <f>IF(C265&gt;0,MAX(A$3:A264)+1,"")</f>
        <v/>
      </c>
      <c r="B265" s="10" t="s">
        <v>110</v>
      </c>
      <c r="C265" s="49"/>
      <c r="D265" s="45"/>
      <c r="E265" s="1"/>
      <c r="F265" s="27" t="str">
        <f t="shared" si="6"/>
        <v/>
      </c>
    </row>
    <row r="266" spans="1:6">
      <c r="A266" s="65" t="str">
        <f>IF(C266&gt;0,MAX(A$3:A265)+1,"")</f>
        <v/>
      </c>
      <c r="B266" s="3"/>
      <c r="C266" s="49"/>
      <c r="D266" s="45"/>
      <c r="E266" s="1"/>
      <c r="F266" s="27" t="str">
        <f t="shared" si="6"/>
        <v/>
      </c>
    </row>
    <row r="267" spans="1:6">
      <c r="A267" s="65" t="str">
        <f>IF(C267&gt;0,MAX(A$3:A266)+1,"")</f>
        <v/>
      </c>
      <c r="B267" s="3" t="s">
        <v>190</v>
      </c>
      <c r="C267" s="49"/>
      <c r="D267" s="45"/>
      <c r="E267" s="1"/>
      <c r="F267" s="27" t="str">
        <f t="shared" si="6"/>
        <v/>
      </c>
    </row>
    <row r="268" spans="1:6">
      <c r="A268" s="65" t="str">
        <f>IF(C268&gt;0,MAX(A$3:A267)+1,"")</f>
        <v/>
      </c>
      <c r="B268" s="3"/>
      <c r="C268" s="49"/>
      <c r="D268" s="45"/>
      <c r="E268" s="1"/>
      <c r="F268" s="27" t="str">
        <f t="shared" si="6"/>
        <v/>
      </c>
    </row>
    <row r="269" spans="1:6">
      <c r="A269" s="65">
        <f>IF(C269&gt;0,MAX(A$3:A268)+1,"")</f>
        <v>95</v>
      </c>
      <c r="B269" s="12" t="s">
        <v>191</v>
      </c>
      <c r="C269" s="49">
        <v>1</v>
      </c>
      <c r="D269" s="45" t="s">
        <v>23</v>
      </c>
      <c r="E269" s="1"/>
      <c r="F269" s="27" t="str">
        <f t="shared" si="6"/>
        <v/>
      </c>
    </row>
    <row r="270" spans="1:6">
      <c r="A270" s="65" t="str">
        <f>IF(C270&gt;0,MAX(A$3:A269)+1,"")</f>
        <v/>
      </c>
      <c r="B270" s="3"/>
      <c r="C270" s="49"/>
      <c r="D270" s="45"/>
      <c r="E270" s="1"/>
      <c r="F270" s="27" t="str">
        <f t="shared" si="6"/>
        <v/>
      </c>
    </row>
    <row r="271" spans="1:6">
      <c r="A271" s="65">
        <f>IF(C271&gt;0,MAX(A$3:A270)+1,"")</f>
        <v>96</v>
      </c>
      <c r="B271" s="12" t="s">
        <v>192</v>
      </c>
      <c r="C271" s="49">
        <v>1</v>
      </c>
      <c r="D271" s="45" t="s">
        <v>23</v>
      </c>
      <c r="E271" s="1"/>
      <c r="F271" s="27" t="str">
        <f t="shared" si="6"/>
        <v/>
      </c>
    </row>
    <row r="272" spans="1:6">
      <c r="A272" s="65" t="str">
        <f>IF(C272&gt;0,MAX(A$3:A271)+1,"")</f>
        <v/>
      </c>
      <c r="B272" s="3"/>
      <c r="C272" s="49"/>
      <c r="D272" s="45"/>
      <c r="E272" s="1"/>
      <c r="F272" s="27" t="str">
        <f t="shared" si="6"/>
        <v/>
      </c>
    </row>
    <row r="273" spans="1:6">
      <c r="A273" s="65">
        <f>IF(C273&gt;0,MAX(A$3:A272)+1,"")</f>
        <v>97</v>
      </c>
      <c r="B273" s="38" t="s">
        <v>122</v>
      </c>
      <c r="C273" s="49">
        <v>1</v>
      </c>
      <c r="D273" s="45" t="s">
        <v>23</v>
      </c>
      <c r="E273" s="1"/>
      <c r="F273" s="27" t="str">
        <f t="shared" si="6"/>
        <v/>
      </c>
    </row>
    <row r="274" spans="1:6">
      <c r="A274" s="65" t="str">
        <f>IF(C274&gt;0,MAX(A$3:A273)+1,"")</f>
        <v/>
      </c>
      <c r="B274" s="3"/>
      <c r="C274" s="49"/>
      <c r="D274" s="45"/>
      <c r="E274" s="1"/>
      <c r="F274" s="27" t="str">
        <f t="shared" si="6"/>
        <v/>
      </c>
    </row>
    <row r="275" spans="1:6">
      <c r="A275" s="65" t="str">
        <f>IF(C275&gt;0,MAX(A$3:A274)+1,"")</f>
        <v/>
      </c>
      <c r="B275" s="3" t="s">
        <v>193</v>
      </c>
      <c r="C275" s="49"/>
      <c r="D275" s="45"/>
      <c r="E275" s="1"/>
      <c r="F275" s="27" t="str">
        <f t="shared" si="6"/>
        <v/>
      </c>
    </row>
    <row r="276" spans="1:6">
      <c r="A276" s="65" t="str">
        <f>IF(C276&gt;0,MAX(A$3:A275)+1,"")</f>
        <v/>
      </c>
      <c r="B276" s="3"/>
      <c r="C276" s="49"/>
      <c r="D276" s="45"/>
      <c r="E276" s="1"/>
      <c r="F276" s="27" t="str">
        <f t="shared" si="6"/>
        <v/>
      </c>
    </row>
    <row r="277" spans="1:6">
      <c r="A277" s="65">
        <f>IF(C277&gt;0,MAX(A$3:A276)+1,"")</f>
        <v>98</v>
      </c>
      <c r="B277" s="20" t="s">
        <v>194</v>
      </c>
      <c r="C277" s="49">
        <v>1</v>
      </c>
      <c r="D277" s="45" t="s">
        <v>23</v>
      </c>
      <c r="E277" s="1"/>
      <c r="F277" s="27" t="str">
        <f t="shared" si="6"/>
        <v/>
      </c>
    </row>
    <row r="278" spans="1:6">
      <c r="A278" s="65" t="str">
        <f>IF(C278&gt;0,MAX(A$3:A277)+1,"")</f>
        <v/>
      </c>
      <c r="B278" s="3"/>
      <c r="C278" s="49"/>
      <c r="D278" s="45"/>
      <c r="E278" s="1"/>
      <c r="F278" s="27" t="str">
        <f t="shared" si="6"/>
        <v/>
      </c>
    </row>
    <row r="279" spans="1:6">
      <c r="A279" s="65">
        <f>IF(C279&gt;0,MAX(A$3:A278)+1,"")</f>
        <v>99</v>
      </c>
      <c r="B279" s="38" t="s">
        <v>122</v>
      </c>
      <c r="C279" s="49">
        <v>1</v>
      </c>
      <c r="D279" s="45" t="s">
        <v>23</v>
      </c>
      <c r="E279" s="1"/>
      <c r="F279" s="27" t="str">
        <f t="shared" si="6"/>
        <v/>
      </c>
    </row>
    <row r="280" spans="1:6">
      <c r="A280" s="65" t="str">
        <f>IF(C280&gt;0,MAX(A$3:A279)+1,"")</f>
        <v/>
      </c>
      <c r="B280" s="3"/>
      <c r="C280" s="49"/>
      <c r="D280" s="45"/>
      <c r="E280" s="1"/>
      <c r="F280" s="27" t="str">
        <f t="shared" si="6"/>
        <v/>
      </c>
    </row>
    <row r="281" spans="1:6">
      <c r="A281" s="65">
        <f>IF(C281&gt;0,MAX(A$3:A280)+1,"")</f>
        <v>100</v>
      </c>
      <c r="B281" s="3" t="s">
        <v>195</v>
      </c>
      <c r="C281" s="49">
        <v>1</v>
      </c>
      <c r="D281" s="45" t="s">
        <v>23</v>
      </c>
      <c r="E281" s="1"/>
      <c r="F281" s="27" t="str">
        <f t="shared" si="6"/>
        <v/>
      </c>
    </row>
    <row r="282" spans="1:6">
      <c r="A282" s="65" t="str">
        <f>IF(C282&gt;0,MAX(A$3:A281)+1,"")</f>
        <v/>
      </c>
      <c r="B282" s="3"/>
      <c r="C282" s="49"/>
      <c r="D282" s="45"/>
      <c r="E282" s="1"/>
      <c r="F282" s="27" t="str">
        <f t="shared" si="6"/>
        <v/>
      </c>
    </row>
    <row r="283" spans="1:6">
      <c r="A283" s="65" t="str">
        <f>IF(C283&gt;0,MAX(A$3:A282)+1,"")</f>
        <v/>
      </c>
      <c r="B283" s="10" t="s">
        <v>196</v>
      </c>
      <c r="C283" s="49"/>
      <c r="D283" s="45"/>
      <c r="E283" s="1"/>
      <c r="F283" s="27" t="str">
        <f t="shared" si="6"/>
        <v/>
      </c>
    </row>
    <row r="284" spans="1:6">
      <c r="A284" s="65" t="str">
        <f>IF(C284&gt;0,MAX(A$3:A283)+1,"")</f>
        <v/>
      </c>
      <c r="B284" s="3"/>
      <c r="C284" s="49"/>
      <c r="D284" s="45"/>
      <c r="E284" s="1"/>
      <c r="F284" s="27" t="str">
        <f t="shared" ref="F284:F339" si="7">IF(E284&gt;0.001,C284*E284,"")</f>
        <v/>
      </c>
    </row>
    <row r="285" spans="1:6">
      <c r="A285" s="65">
        <f>IF(C285&gt;0,MAX(A$3:A284)+1,"")</f>
        <v>101</v>
      </c>
      <c r="B285" s="3" t="s">
        <v>197</v>
      </c>
      <c r="C285" s="49">
        <v>1</v>
      </c>
      <c r="D285" s="45" t="s">
        <v>23</v>
      </c>
      <c r="E285" s="1"/>
      <c r="F285" s="27" t="str">
        <f t="shared" si="7"/>
        <v/>
      </c>
    </row>
    <row r="286" spans="1:6">
      <c r="A286" s="65" t="str">
        <f>IF(C286&gt;0,MAX(A$3:A285)+1,"")</f>
        <v/>
      </c>
      <c r="B286" s="3"/>
      <c r="C286" s="49"/>
      <c r="D286" s="45"/>
      <c r="E286" s="1"/>
      <c r="F286" s="27" t="str">
        <f t="shared" si="7"/>
        <v/>
      </c>
    </row>
    <row r="287" spans="1:6">
      <c r="A287" s="65" t="str">
        <f>IF(C287&gt;0,MAX(A$3:A286)+1,"")</f>
        <v/>
      </c>
      <c r="B287" s="3" t="s">
        <v>889</v>
      </c>
      <c r="C287" s="49"/>
      <c r="D287" s="45"/>
      <c r="E287" s="1"/>
      <c r="F287" s="27" t="str">
        <f t="shared" si="7"/>
        <v/>
      </c>
    </row>
    <row r="288" spans="1:6">
      <c r="A288" s="65" t="str">
        <f>IF(C288&gt;0,MAX(A$3:A287)+1,"")</f>
        <v/>
      </c>
      <c r="B288" s="3"/>
      <c r="C288" s="49"/>
      <c r="D288" s="45"/>
      <c r="E288" s="1"/>
      <c r="F288" s="27" t="str">
        <f t="shared" si="7"/>
        <v/>
      </c>
    </row>
    <row r="289" spans="1:6">
      <c r="A289" s="65">
        <f>IF(C289&gt;0,MAX(A$3:A288)+1,"")</f>
        <v>102</v>
      </c>
      <c r="B289" s="12" t="s">
        <v>890</v>
      </c>
      <c r="C289" s="49">
        <v>1</v>
      </c>
      <c r="D289" s="45" t="s">
        <v>23</v>
      </c>
      <c r="E289" s="1"/>
      <c r="F289" s="27" t="str">
        <f t="shared" si="7"/>
        <v/>
      </c>
    </row>
    <row r="290" spans="1:6">
      <c r="A290" s="65" t="str">
        <f>IF(C290&gt;0,MAX(A$3:A289)+1,"")</f>
        <v/>
      </c>
      <c r="B290" s="3"/>
      <c r="C290" s="49"/>
      <c r="D290" s="45"/>
      <c r="E290" s="1"/>
      <c r="F290" s="27" t="str">
        <f t="shared" si="7"/>
        <v/>
      </c>
    </row>
    <row r="291" spans="1:6">
      <c r="A291" s="65">
        <f>IF(C291&gt;0,MAX(A$3:A290)+1,"")</f>
        <v>103</v>
      </c>
      <c r="B291" s="38" t="s">
        <v>122</v>
      </c>
      <c r="C291" s="49">
        <v>1</v>
      </c>
      <c r="D291" s="45" t="s">
        <v>23</v>
      </c>
      <c r="E291" s="1"/>
      <c r="F291" s="27" t="str">
        <f t="shared" si="7"/>
        <v/>
      </c>
    </row>
    <row r="292" spans="1:6">
      <c r="A292" s="65" t="str">
        <f>IF(C292&gt;0,MAX(A$3:A291)+1,"")</f>
        <v/>
      </c>
      <c r="B292" s="3"/>
      <c r="C292" s="49"/>
      <c r="D292" s="45"/>
      <c r="E292" s="1"/>
      <c r="F292" s="27" t="str">
        <f t="shared" si="7"/>
        <v/>
      </c>
    </row>
    <row r="293" spans="1:6">
      <c r="A293" s="65" t="str">
        <f>IF(C293&gt;0,MAX(A$3:A292)+1,"")</f>
        <v/>
      </c>
      <c r="B293" s="3" t="s">
        <v>198</v>
      </c>
      <c r="C293" s="49"/>
      <c r="D293" s="45"/>
      <c r="E293" s="1"/>
      <c r="F293" s="27" t="str">
        <f t="shared" si="7"/>
        <v/>
      </c>
    </row>
    <row r="294" spans="1:6">
      <c r="A294" s="65" t="str">
        <f>IF(C294&gt;0,MAX(A$3:A293)+1,"")</f>
        <v/>
      </c>
      <c r="B294" s="3"/>
      <c r="C294" s="49"/>
      <c r="D294" s="45"/>
      <c r="E294" s="1"/>
      <c r="F294" s="27" t="str">
        <f t="shared" si="7"/>
        <v/>
      </c>
    </row>
    <row r="295" spans="1:6">
      <c r="A295" s="65">
        <f>IF(C295&gt;0,MAX(A$3:A294)+1,"")</f>
        <v>104</v>
      </c>
      <c r="B295" s="12" t="s">
        <v>199</v>
      </c>
      <c r="C295" s="49">
        <v>1</v>
      </c>
      <c r="D295" s="45" t="s">
        <v>23</v>
      </c>
      <c r="E295" s="1"/>
      <c r="F295" s="27" t="str">
        <f t="shared" si="7"/>
        <v/>
      </c>
    </row>
    <row r="296" spans="1:6">
      <c r="A296" s="65" t="str">
        <f>IF(C296&gt;0,MAX(A$3:A295)+1,"")</f>
        <v/>
      </c>
      <c r="B296" s="3"/>
      <c r="C296" s="49"/>
      <c r="D296" s="45"/>
      <c r="E296" s="1"/>
      <c r="F296" s="27" t="str">
        <f t="shared" si="7"/>
        <v/>
      </c>
    </row>
    <row r="297" spans="1:6">
      <c r="A297" s="65" t="str">
        <f>IF(C297&gt;0,MAX(A$3:A296)+1,"")</f>
        <v/>
      </c>
      <c r="B297" s="3"/>
      <c r="C297" s="49"/>
      <c r="D297" s="45"/>
      <c r="E297" s="1"/>
      <c r="F297" s="27" t="str">
        <f t="shared" si="7"/>
        <v/>
      </c>
    </row>
    <row r="298" spans="1:6">
      <c r="A298" s="65" t="str">
        <f>IF(C298&gt;0,MAX(A$3:A297)+1,"")</f>
        <v/>
      </c>
      <c r="B298" s="10" t="s">
        <v>200</v>
      </c>
      <c r="C298" s="49"/>
      <c r="D298" s="45"/>
      <c r="E298" s="1"/>
      <c r="F298" s="27" t="str">
        <f t="shared" si="7"/>
        <v/>
      </c>
    </row>
    <row r="299" spans="1:6">
      <c r="A299" s="65" t="str">
        <f>IF(C299&gt;0,MAX(A$3:A298)+1,"")</f>
        <v/>
      </c>
      <c r="B299" s="3"/>
      <c r="C299" s="49"/>
      <c r="D299" s="45"/>
      <c r="E299" s="1"/>
      <c r="F299" s="27" t="str">
        <f t="shared" si="7"/>
        <v/>
      </c>
    </row>
    <row r="300" spans="1:6">
      <c r="A300" s="65" t="str">
        <f>IF(C300&gt;0,MAX(A$3:A299)+1,"")</f>
        <v/>
      </c>
      <c r="B300" s="3" t="s">
        <v>70</v>
      </c>
      <c r="C300" s="49"/>
      <c r="D300" s="45"/>
      <c r="E300" s="1"/>
      <c r="F300" s="27" t="str">
        <f t="shared" si="7"/>
        <v/>
      </c>
    </row>
    <row r="301" spans="1:6">
      <c r="A301" s="65" t="str">
        <f>IF(C301&gt;0,MAX(A$3:A300)+1,"")</f>
        <v/>
      </c>
      <c r="B301" s="3"/>
      <c r="C301" s="49"/>
      <c r="D301" s="45"/>
      <c r="E301" s="1"/>
      <c r="F301" s="27" t="str">
        <f t="shared" si="7"/>
        <v/>
      </c>
    </row>
    <row r="302" spans="1:6">
      <c r="A302" s="65">
        <f>IF(C302&gt;0,MAX(A$3:A301)+1,"")</f>
        <v>105</v>
      </c>
      <c r="B302" s="12" t="s">
        <v>214</v>
      </c>
      <c r="C302" s="49">
        <v>1</v>
      </c>
      <c r="D302" s="45" t="s">
        <v>23</v>
      </c>
      <c r="E302" s="1"/>
      <c r="F302" s="27" t="str">
        <f t="shared" si="7"/>
        <v/>
      </c>
    </row>
    <row r="303" spans="1:6">
      <c r="A303" s="65" t="str">
        <f>IF(C303&gt;0,MAX(A$3:A302)+1,"")</f>
        <v/>
      </c>
      <c r="B303" s="3"/>
      <c r="C303" s="49"/>
      <c r="D303" s="45"/>
      <c r="E303" s="1"/>
      <c r="F303" s="27" t="str">
        <f t="shared" si="7"/>
        <v/>
      </c>
    </row>
    <row r="304" spans="1:6">
      <c r="A304" s="65">
        <f>IF(C304&gt;0,MAX(A$3:A303)+1,"")</f>
        <v>106</v>
      </c>
      <c r="B304" s="12" t="s">
        <v>275</v>
      </c>
      <c r="C304" s="49">
        <v>1</v>
      </c>
      <c r="D304" s="45" t="s">
        <v>23</v>
      </c>
      <c r="E304" s="1"/>
      <c r="F304" s="27" t="str">
        <f t="shared" si="7"/>
        <v/>
      </c>
    </row>
    <row r="305" spans="1:6">
      <c r="A305" s="65" t="str">
        <f>IF(C305&gt;0,MAX(A$3:A304)+1,"")</f>
        <v/>
      </c>
      <c r="B305" s="3"/>
      <c r="C305" s="49"/>
      <c r="D305" s="45"/>
      <c r="E305" s="1"/>
      <c r="F305" s="27" t="str">
        <f t="shared" si="7"/>
        <v/>
      </c>
    </row>
    <row r="306" spans="1:6">
      <c r="A306" s="65">
        <f>IF(C306&gt;0,MAX(A$3:A305)+1,"")</f>
        <v>107</v>
      </c>
      <c r="B306" s="3" t="s">
        <v>201</v>
      </c>
      <c r="C306" s="49">
        <v>1</v>
      </c>
      <c r="D306" s="45" t="s">
        <v>23</v>
      </c>
      <c r="E306" s="1"/>
      <c r="F306" s="27" t="str">
        <f t="shared" si="7"/>
        <v/>
      </c>
    </row>
    <row r="307" spans="1:6">
      <c r="A307" s="65" t="str">
        <f>IF(C307&gt;0,MAX(A$3:A306)+1,"")</f>
        <v/>
      </c>
      <c r="B307" s="3"/>
      <c r="C307" s="49"/>
      <c r="D307" s="45"/>
      <c r="E307" s="1"/>
      <c r="F307" s="27" t="str">
        <f t="shared" si="7"/>
        <v/>
      </c>
    </row>
    <row r="308" spans="1:6">
      <c r="A308" s="65" t="str">
        <f>IF(C308&gt;0,MAX(A$3:A307)+1,"")</f>
        <v/>
      </c>
      <c r="B308" s="10" t="s">
        <v>202</v>
      </c>
      <c r="C308" s="49"/>
      <c r="D308" s="45"/>
      <c r="E308" s="1"/>
      <c r="F308" s="27" t="str">
        <f t="shared" si="7"/>
        <v/>
      </c>
    </row>
    <row r="309" spans="1:6">
      <c r="A309" s="65" t="str">
        <f>IF(C309&gt;0,MAX(A$3:A308)+1,"")</f>
        <v/>
      </c>
      <c r="B309" s="3"/>
      <c r="C309" s="49"/>
      <c r="D309" s="45"/>
      <c r="E309" s="1"/>
      <c r="F309" s="27" t="str">
        <f t="shared" si="7"/>
        <v/>
      </c>
    </row>
    <row r="310" spans="1:6">
      <c r="A310" s="65" t="str">
        <f>IF(C310&gt;0,MAX(A$3:A309)+1,"")</f>
        <v/>
      </c>
      <c r="B310" s="3" t="s">
        <v>181</v>
      </c>
      <c r="C310" s="49"/>
      <c r="D310" s="45"/>
      <c r="E310" s="1"/>
      <c r="F310" s="27" t="str">
        <f t="shared" si="7"/>
        <v/>
      </c>
    </row>
    <row r="311" spans="1:6">
      <c r="A311" s="65" t="str">
        <f>IF(C311&gt;0,MAX(A$3:A310)+1,"")</f>
        <v/>
      </c>
      <c r="B311" s="3"/>
      <c r="C311" s="49"/>
      <c r="D311" s="45"/>
      <c r="E311" s="1"/>
      <c r="F311" s="27" t="str">
        <f t="shared" si="7"/>
        <v/>
      </c>
    </row>
    <row r="312" spans="1:6">
      <c r="A312" s="65">
        <f>IF(C312&gt;0,MAX(A$3:A311)+1,"")</f>
        <v>108</v>
      </c>
      <c r="B312" s="12" t="s">
        <v>203</v>
      </c>
      <c r="C312" s="49">
        <v>1</v>
      </c>
      <c r="D312" s="45" t="s">
        <v>23</v>
      </c>
      <c r="E312" s="1"/>
      <c r="F312" s="27" t="str">
        <f t="shared" si="7"/>
        <v/>
      </c>
    </row>
    <row r="313" spans="1:6">
      <c r="A313" s="65" t="str">
        <f>IF(C313&gt;0,MAX(A$3:A312)+1,"")</f>
        <v/>
      </c>
      <c r="B313" s="3"/>
      <c r="C313" s="49"/>
      <c r="D313" s="45"/>
      <c r="E313" s="1"/>
      <c r="F313" s="27" t="str">
        <f t="shared" si="7"/>
        <v/>
      </c>
    </row>
    <row r="314" spans="1:6">
      <c r="A314" s="65">
        <f>IF(C314&gt;0,MAX(A$3:A313)+1,"")</f>
        <v>109</v>
      </c>
      <c r="B314" s="38" t="s">
        <v>122</v>
      </c>
      <c r="C314" s="49">
        <v>1</v>
      </c>
      <c r="D314" s="45" t="s">
        <v>23</v>
      </c>
      <c r="E314" s="1"/>
      <c r="F314" s="27" t="str">
        <f t="shared" si="7"/>
        <v/>
      </c>
    </row>
    <row r="315" spans="1:6">
      <c r="A315" s="65" t="str">
        <f>IF(C315&gt;0,MAX(A$3:A314)+1,"")</f>
        <v/>
      </c>
      <c r="B315" s="3"/>
      <c r="C315" s="49"/>
      <c r="D315" s="45"/>
      <c r="E315" s="1"/>
      <c r="F315" s="27" t="str">
        <f t="shared" si="7"/>
        <v/>
      </c>
    </row>
    <row r="316" spans="1:6">
      <c r="A316" s="65">
        <f>IF(C316&gt;0,MAX(A$3:A315)+1,"")</f>
        <v>110</v>
      </c>
      <c r="B316" s="3" t="s">
        <v>204</v>
      </c>
      <c r="C316" s="49">
        <v>1</v>
      </c>
      <c r="D316" s="45" t="s">
        <v>23</v>
      </c>
      <c r="E316" s="1"/>
      <c r="F316" s="27" t="str">
        <f t="shared" si="7"/>
        <v/>
      </c>
    </row>
    <row r="317" spans="1:6">
      <c r="A317" s="65" t="str">
        <f>IF(C317&gt;0,MAX(A$3:A316)+1,"")</f>
        <v/>
      </c>
      <c r="B317" s="3"/>
      <c r="C317" s="49"/>
      <c r="D317" s="45"/>
      <c r="E317" s="1"/>
      <c r="F317" s="27" t="str">
        <f t="shared" si="7"/>
        <v/>
      </c>
    </row>
    <row r="318" spans="1:6">
      <c r="A318" s="65" t="str">
        <f>IF(C318&gt;0,MAX(A$3:A317)+1,"")</f>
        <v/>
      </c>
      <c r="B318" s="10" t="s">
        <v>205</v>
      </c>
      <c r="C318" s="49"/>
      <c r="D318" s="45"/>
      <c r="E318" s="1"/>
      <c r="F318" s="27" t="str">
        <f t="shared" si="7"/>
        <v/>
      </c>
    </row>
    <row r="319" spans="1:6">
      <c r="A319" s="65" t="str">
        <f>IF(C319&gt;0,MAX(A$3:A318)+1,"")</f>
        <v/>
      </c>
      <c r="B319" s="3"/>
      <c r="C319" s="49"/>
      <c r="D319" s="45"/>
      <c r="E319" s="1"/>
      <c r="F319" s="27" t="str">
        <f t="shared" si="7"/>
        <v/>
      </c>
    </row>
    <row r="320" spans="1:6">
      <c r="A320" s="65">
        <f>IF(C320&gt;0,MAX(A$3:A319)+1,"")</f>
        <v>111</v>
      </c>
      <c r="B320" s="3" t="s">
        <v>206</v>
      </c>
      <c r="C320" s="49">
        <v>1</v>
      </c>
      <c r="D320" s="45" t="s">
        <v>23</v>
      </c>
      <c r="E320" s="1"/>
      <c r="F320" s="27" t="str">
        <f t="shared" si="7"/>
        <v/>
      </c>
    </row>
    <row r="321" spans="1:6">
      <c r="A321" s="65" t="str">
        <f>IF(C321&gt;0,MAX(A$3:A320)+1,"")</f>
        <v/>
      </c>
      <c r="B321" s="3"/>
      <c r="C321" s="49"/>
      <c r="D321" s="45"/>
      <c r="E321" s="1"/>
      <c r="F321" s="27" t="str">
        <f t="shared" si="7"/>
        <v/>
      </c>
    </row>
    <row r="322" spans="1:6">
      <c r="A322" s="65">
        <f>IF(C322&gt;0,MAX(A$3:A321)+1,"")</f>
        <v>112</v>
      </c>
      <c r="B322" s="3" t="s">
        <v>207</v>
      </c>
      <c r="C322" s="49">
        <v>1</v>
      </c>
      <c r="D322" s="45" t="s">
        <v>23</v>
      </c>
      <c r="E322" s="1"/>
      <c r="F322" s="27" t="str">
        <f t="shared" si="7"/>
        <v/>
      </c>
    </row>
    <row r="323" spans="1:6">
      <c r="A323" s="65" t="str">
        <f>IF(C323&gt;0,MAX(A$3:A322)+1,"")</f>
        <v/>
      </c>
      <c r="B323" s="3"/>
      <c r="C323" s="49"/>
      <c r="D323" s="45"/>
      <c r="E323" s="1"/>
      <c r="F323" s="27" t="str">
        <f t="shared" si="7"/>
        <v/>
      </c>
    </row>
    <row r="324" spans="1:6">
      <c r="A324" s="65">
        <f>IF(C324&gt;0,MAX(A$3:A323)+1,"")</f>
        <v>113</v>
      </c>
      <c r="B324" s="3" t="s">
        <v>208</v>
      </c>
      <c r="C324" s="49">
        <v>1</v>
      </c>
      <c r="D324" s="45" t="s">
        <v>23</v>
      </c>
      <c r="E324" s="1"/>
      <c r="F324" s="27" t="str">
        <f t="shared" si="7"/>
        <v/>
      </c>
    </row>
    <row r="325" spans="1:6">
      <c r="A325" s="65" t="str">
        <f>IF(C325&gt;0,MAX(A$3:A324)+1,"")</f>
        <v/>
      </c>
      <c r="B325" s="3"/>
      <c r="C325" s="49"/>
      <c r="D325" s="45"/>
      <c r="E325" s="1"/>
      <c r="F325" s="27" t="str">
        <f t="shared" si="7"/>
        <v/>
      </c>
    </row>
    <row r="326" spans="1:6">
      <c r="A326" s="65" t="str">
        <f>IF(C326&gt;0,MAX(A$3:A325)+1,"")</f>
        <v/>
      </c>
      <c r="B326" s="3" t="s">
        <v>209</v>
      </c>
      <c r="C326" s="49"/>
      <c r="D326" s="45"/>
      <c r="E326" s="1"/>
      <c r="F326" s="27" t="str">
        <f t="shared" si="7"/>
        <v/>
      </c>
    </row>
    <row r="327" spans="1:6">
      <c r="A327" s="65" t="str">
        <f>IF(C327&gt;0,MAX(A$3:A326)+1,"")</f>
        <v/>
      </c>
      <c r="B327" s="3"/>
      <c r="C327" s="49"/>
      <c r="D327" s="45"/>
      <c r="E327" s="1"/>
      <c r="F327" s="27" t="str">
        <f t="shared" si="7"/>
        <v/>
      </c>
    </row>
    <row r="328" spans="1:6">
      <c r="A328" s="65">
        <f>IF(C328&gt;0,MAX(A$3:A327)+1,"")</f>
        <v>114</v>
      </c>
      <c r="B328" s="12" t="s">
        <v>210</v>
      </c>
      <c r="C328" s="49">
        <v>1</v>
      </c>
      <c r="D328" s="45" t="s">
        <v>23</v>
      </c>
      <c r="E328" s="1"/>
      <c r="F328" s="27" t="str">
        <f t="shared" si="7"/>
        <v/>
      </c>
    </row>
    <row r="329" spans="1:6">
      <c r="A329" s="65" t="str">
        <f>IF(C329&gt;0,MAX(A$3:A328)+1,"")</f>
        <v/>
      </c>
      <c r="B329" s="3"/>
      <c r="C329" s="49"/>
      <c r="D329" s="45"/>
      <c r="E329" s="1"/>
      <c r="F329" s="27" t="str">
        <f t="shared" si="7"/>
        <v/>
      </c>
    </row>
    <row r="330" spans="1:6">
      <c r="A330" s="65">
        <f>IF(C330&gt;0,MAX(A$3:A329)+1,"")</f>
        <v>115</v>
      </c>
      <c r="B330" s="38" t="s">
        <v>122</v>
      </c>
      <c r="C330" s="49">
        <v>1</v>
      </c>
      <c r="D330" s="45" t="s">
        <v>23</v>
      </c>
      <c r="E330" s="1"/>
      <c r="F330" s="27" t="str">
        <f t="shared" si="7"/>
        <v/>
      </c>
    </row>
    <row r="331" spans="1:6">
      <c r="A331" s="65" t="str">
        <f>IF(C331&gt;0,MAX(A$3:A330)+1,"")</f>
        <v/>
      </c>
      <c r="B331" s="3"/>
      <c r="C331" s="49"/>
      <c r="D331" s="45"/>
      <c r="E331" s="1"/>
      <c r="F331" s="27" t="str">
        <f t="shared" si="7"/>
        <v/>
      </c>
    </row>
    <row r="332" spans="1:6">
      <c r="A332" s="65">
        <f>IF(C332&gt;0,MAX(A$3:A331)+1,"")</f>
        <v>116</v>
      </c>
      <c r="B332" s="3" t="s">
        <v>211</v>
      </c>
      <c r="C332" s="49">
        <v>1</v>
      </c>
      <c r="D332" s="45" t="s">
        <v>23</v>
      </c>
      <c r="E332" s="40"/>
      <c r="F332" s="27" t="str">
        <f t="shared" si="7"/>
        <v/>
      </c>
    </row>
    <row r="333" spans="1:6">
      <c r="A333" s="65" t="str">
        <f>IF(C333&gt;0,MAX(A$3:A332)+1,"")</f>
        <v/>
      </c>
      <c r="B333" s="3"/>
      <c r="C333" s="49"/>
      <c r="D333" s="45"/>
      <c r="E333" s="40"/>
      <c r="F333" s="27" t="str">
        <f t="shared" si="7"/>
        <v/>
      </c>
    </row>
    <row r="334" spans="1:6">
      <c r="A334" s="65">
        <f>IF(C334&gt;0,MAX(A$3:A333)+1,"")</f>
        <v>117</v>
      </c>
      <c r="B334" s="3" t="s">
        <v>68</v>
      </c>
      <c r="C334" s="49">
        <v>1</v>
      </c>
      <c r="D334" s="45" t="s">
        <v>23</v>
      </c>
      <c r="E334" s="40"/>
      <c r="F334" s="27" t="str">
        <f t="shared" si="7"/>
        <v/>
      </c>
    </row>
    <row r="335" spans="1:6">
      <c r="A335" s="65" t="str">
        <f>IF(C335&gt;0,MAX(A$3:A334)+1,"")</f>
        <v/>
      </c>
      <c r="B335" s="3"/>
      <c r="C335" s="49"/>
      <c r="D335" s="45"/>
      <c r="E335" s="1"/>
      <c r="F335" s="27" t="str">
        <f t="shared" si="7"/>
        <v/>
      </c>
    </row>
    <row r="336" spans="1:6">
      <c r="A336" s="65">
        <f>IF(C336&gt;0,MAX(A$3:A335)+1,"")</f>
        <v>118</v>
      </c>
      <c r="B336" s="3" t="s">
        <v>212</v>
      </c>
      <c r="C336" s="49">
        <v>1</v>
      </c>
      <c r="D336" s="45" t="s">
        <v>23</v>
      </c>
      <c r="E336" s="1"/>
      <c r="F336" s="27" t="str">
        <f t="shared" si="7"/>
        <v/>
      </c>
    </row>
    <row r="337" spans="1:6">
      <c r="A337" s="65" t="str">
        <f>IF(C337&gt;0,MAX(A$3:A336)+1,"")</f>
        <v/>
      </c>
      <c r="B337" s="3"/>
      <c r="C337" s="49"/>
      <c r="D337" s="45"/>
      <c r="E337" s="1"/>
      <c r="F337" s="27" t="str">
        <f t="shared" si="7"/>
        <v/>
      </c>
    </row>
    <row r="338" spans="1:6">
      <c r="A338" s="65">
        <f>IF(C338&gt;0,MAX(A$3:A337)+1,"")</f>
        <v>119</v>
      </c>
      <c r="B338" s="38" t="s">
        <v>122</v>
      </c>
      <c r="C338" s="49">
        <v>1</v>
      </c>
      <c r="D338" s="45" t="s">
        <v>23</v>
      </c>
      <c r="E338" s="1"/>
      <c r="F338" s="27" t="str">
        <f t="shared" si="7"/>
        <v/>
      </c>
    </row>
    <row r="339" spans="1:6">
      <c r="A339" s="65" t="str">
        <f>IF(C339&gt;0,MAX(A$3:A338)+1,"")</f>
        <v/>
      </c>
      <c r="B339" s="3"/>
      <c r="C339" s="49"/>
      <c r="D339" s="45"/>
      <c r="E339" s="1"/>
      <c r="F339" s="27" t="str">
        <f t="shared" si="7"/>
        <v/>
      </c>
    </row>
    <row r="340" spans="1:6">
      <c r="A340" s="65" t="str">
        <f>IF(C340&gt;0,MAX(A$3:A339)+1,"")</f>
        <v/>
      </c>
      <c r="B340" s="3"/>
      <c r="C340" s="49"/>
      <c r="D340" s="45"/>
      <c r="E340" s="1"/>
      <c r="F340" s="27" t="str">
        <f>IF(E340&gt;0.001,C340*E340,"")</f>
        <v/>
      </c>
    </row>
    <row r="341" spans="1:6">
      <c r="A341" s="6"/>
      <c r="B341" s="3"/>
      <c r="C341" s="49"/>
      <c r="D341" s="45"/>
      <c r="E341" s="1"/>
      <c r="F341" s="25"/>
    </row>
    <row r="342" spans="1:6" ht="13.5" thickBot="1">
      <c r="A342" s="6"/>
      <c r="B342" s="9" t="s">
        <v>66</v>
      </c>
      <c r="C342" s="49"/>
      <c r="D342" s="45"/>
      <c r="E342" s="5"/>
      <c r="F342" s="26">
        <f>SUM(F1:F340)</f>
        <v>0</v>
      </c>
    </row>
    <row r="343"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0.xml><?xml version="1.0" encoding="utf-8"?>
<worksheet xmlns="http://schemas.openxmlformats.org/spreadsheetml/2006/main" xmlns:r="http://schemas.openxmlformats.org/officeDocument/2006/relationships">
  <sheetPr>
    <tabColor rgb="FFFFC000"/>
  </sheetPr>
  <dimension ref="A1:G51"/>
  <sheetViews>
    <sheetView zoomScale="80" zoomScaleNormal="80" workbookViewId="0"/>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84" customWidth="1"/>
    <col min="6" max="6" width="13.7109375" style="106" customWidth="1"/>
    <col min="7" max="7" width="9.140625" style="107"/>
    <col min="8" max="16384" width="9.140625" style="11"/>
  </cols>
  <sheetData>
    <row r="1" spans="1:6">
      <c r="A1" s="6"/>
      <c r="B1" s="19"/>
      <c r="C1" s="50"/>
      <c r="D1" s="47"/>
      <c r="E1" s="40"/>
      <c r="F1" s="99" t="s">
        <v>274</v>
      </c>
    </row>
    <row r="2" spans="1:6">
      <c r="A2" s="6"/>
      <c r="B2" s="19"/>
      <c r="C2" s="50"/>
      <c r="D2" s="47"/>
      <c r="E2" s="40"/>
      <c r="F2" s="43" t="str">
        <f t="shared" ref="F2:F44" si="0">IF(E2&gt;0.001,C2*E2,"")</f>
        <v/>
      </c>
    </row>
    <row r="3" spans="1:6">
      <c r="A3" s="6"/>
      <c r="B3" s="73" t="s">
        <v>88</v>
      </c>
      <c r="C3" s="50"/>
      <c r="D3" s="47"/>
      <c r="E3" s="40"/>
      <c r="F3" s="43" t="str">
        <f t="shared" si="0"/>
        <v/>
      </c>
    </row>
    <row r="4" spans="1:6">
      <c r="A4" s="65" t="str">
        <f>IF(C4&gt;0,MAX(A$3:A3)+1,"")</f>
        <v/>
      </c>
      <c r="B4" s="19"/>
      <c r="C4" s="50"/>
      <c r="D4" s="47"/>
      <c r="E4" s="40"/>
      <c r="F4" s="43" t="str">
        <f t="shared" si="0"/>
        <v/>
      </c>
    </row>
    <row r="5" spans="1:6">
      <c r="A5" s="65" t="str">
        <f>IF(C5&gt;0,MAX(A$3:A4)+1,"")</f>
        <v/>
      </c>
      <c r="B5" s="21" t="s">
        <v>340</v>
      </c>
      <c r="C5" s="50"/>
      <c r="D5" s="47"/>
      <c r="E5" s="40"/>
      <c r="F5" s="43" t="str">
        <f t="shared" si="0"/>
        <v/>
      </c>
    </row>
    <row r="6" spans="1:6">
      <c r="A6" s="65" t="str">
        <f>IF(C6&gt;0,MAX(A$3:A5)+1,"")</f>
        <v/>
      </c>
      <c r="B6" s="19"/>
      <c r="C6" s="50"/>
      <c r="D6" s="47"/>
      <c r="E6" s="40"/>
      <c r="F6" s="43" t="str">
        <f t="shared" si="0"/>
        <v/>
      </c>
    </row>
    <row r="7" spans="1:6" ht="25.5">
      <c r="A7" s="65">
        <f>IF(C7&gt;0,MAX(A$3:A6)+1,"")</f>
        <v>1</v>
      </c>
      <c r="B7" s="19" t="s">
        <v>949</v>
      </c>
      <c r="C7" s="50">
        <v>1</v>
      </c>
      <c r="D7" s="47" t="s">
        <v>99</v>
      </c>
      <c r="E7" s="40"/>
      <c r="F7" s="43" t="str">
        <f t="shared" si="0"/>
        <v/>
      </c>
    </row>
    <row r="8" spans="1:6">
      <c r="A8" s="65" t="str">
        <f>IF(C8&gt;0,MAX(A$3:A7)+1,"")</f>
        <v/>
      </c>
      <c r="B8" s="19"/>
      <c r="C8" s="50"/>
      <c r="D8" s="47"/>
      <c r="E8" s="40"/>
      <c r="F8" s="43" t="str">
        <f t="shared" si="0"/>
        <v/>
      </c>
    </row>
    <row r="9" spans="1:6" ht="25.5">
      <c r="A9" s="65">
        <f>IF(C9&gt;0,MAX(A$3:A8)+1,"")</f>
        <v>2</v>
      </c>
      <c r="B9" s="19" t="s">
        <v>739</v>
      </c>
      <c r="C9" s="50">
        <v>10</v>
      </c>
      <c r="D9" s="47" t="s">
        <v>99</v>
      </c>
      <c r="E9" s="40"/>
      <c r="F9" s="43" t="str">
        <f t="shared" si="0"/>
        <v/>
      </c>
    </row>
    <row r="10" spans="1:6">
      <c r="A10" s="65" t="str">
        <f>IF(C10&gt;0,MAX(A$3:A9)+1,"")</f>
        <v/>
      </c>
      <c r="B10" s="19"/>
      <c r="C10" s="50"/>
      <c r="D10" s="47"/>
      <c r="E10" s="40"/>
      <c r="F10" s="43" t="str">
        <f t="shared" si="0"/>
        <v/>
      </c>
    </row>
    <row r="11" spans="1:6">
      <c r="A11" s="65" t="str">
        <f>IF(C11&gt;0,MAX(A$3:A10)+1,"")</f>
        <v/>
      </c>
      <c r="B11" s="19"/>
      <c r="C11" s="50"/>
      <c r="D11" s="47"/>
      <c r="E11" s="40"/>
      <c r="F11" s="43" t="str">
        <f t="shared" si="0"/>
        <v/>
      </c>
    </row>
    <row r="12" spans="1:6">
      <c r="A12" s="65" t="str">
        <f>IF(C12&gt;0,MAX(A$3:A11)+1,"")</f>
        <v/>
      </c>
      <c r="B12" s="21" t="s">
        <v>229</v>
      </c>
      <c r="C12" s="50"/>
      <c r="D12" s="47"/>
      <c r="E12" s="40"/>
      <c r="F12" s="43" t="str">
        <f t="shared" si="0"/>
        <v/>
      </c>
    </row>
    <row r="13" spans="1:6">
      <c r="A13" s="65" t="str">
        <f>IF(C13&gt;0,MAX(A$3:A12)+1,"")</f>
        <v/>
      </c>
      <c r="B13" s="19"/>
      <c r="C13" s="50"/>
      <c r="D13" s="47"/>
      <c r="E13" s="40"/>
      <c r="F13" s="43" t="str">
        <f t="shared" si="0"/>
        <v/>
      </c>
    </row>
    <row r="14" spans="1:6" ht="25.5">
      <c r="A14" s="65" t="str">
        <f>IF(C14&gt;0,MAX(A$3:A13)+1,"")</f>
        <v/>
      </c>
      <c r="B14" s="21" t="s">
        <v>950</v>
      </c>
      <c r="C14" s="50"/>
      <c r="D14" s="47"/>
      <c r="E14" s="40"/>
      <c r="F14" s="43" t="str">
        <f t="shared" si="0"/>
        <v/>
      </c>
    </row>
    <row r="15" spans="1:6">
      <c r="A15" s="65" t="str">
        <f>IF(C15&gt;0,MAX(A$3:A14)+1,"")</f>
        <v/>
      </c>
      <c r="B15" s="19"/>
      <c r="C15" s="50"/>
      <c r="D15" s="47"/>
      <c r="E15" s="40"/>
      <c r="F15" s="43" t="str">
        <f t="shared" si="0"/>
        <v/>
      </c>
    </row>
    <row r="16" spans="1:6">
      <c r="A16" s="65" t="str">
        <f>IF(C16&gt;0,MAX(A$3:A15)+1,"")</f>
        <v/>
      </c>
      <c r="B16" s="19" t="s">
        <v>230</v>
      </c>
      <c r="C16" s="50"/>
      <c r="D16" s="47"/>
      <c r="E16" s="40"/>
      <c r="F16" s="43" t="str">
        <f t="shared" si="0"/>
        <v/>
      </c>
    </row>
    <row r="17" spans="1:6">
      <c r="A17" s="65" t="str">
        <f>IF(C17&gt;0,MAX(A$3:A16)+1,"")</f>
        <v/>
      </c>
      <c r="B17" s="19"/>
      <c r="C17" s="50"/>
      <c r="D17" s="47"/>
      <c r="E17" s="40"/>
      <c r="F17" s="43" t="str">
        <f t="shared" si="0"/>
        <v/>
      </c>
    </row>
    <row r="18" spans="1:6" ht="51">
      <c r="A18" s="65">
        <f>IF(C18&gt;0,MAX(A$3:A17)+1,"")</f>
        <v>3</v>
      </c>
      <c r="B18" s="20" t="s">
        <v>951</v>
      </c>
      <c r="C18" s="50">
        <v>1</v>
      </c>
      <c r="D18" s="47" t="s">
        <v>23</v>
      </c>
      <c r="E18" s="40"/>
      <c r="F18" s="43" t="str">
        <f t="shared" si="0"/>
        <v/>
      </c>
    </row>
    <row r="19" spans="1:6">
      <c r="A19" s="65" t="str">
        <f>IF(C19&gt;0,MAX(A$3:A18)+1,"")</f>
        <v/>
      </c>
      <c r="B19" s="73"/>
      <c r="C19" s="50"/>
      <c r="D19" s="47"/>
      <c r="E19" s="40"/>
      <c r="F19" s="43" t="str">
        <f t="shared" si="0"/>
        <v/>
      </c>
    </row>
    <row r="20" spans="1:6" ht="38.25">
      <c r="A20" s="65" t="str">
        <f>IF(C20&gt;0,MAX(A$3:A19)+1,"")</f>
        <v/>
      </c>
      <c r="B20" s="78" t="s">
        <v>740</v>
      </c>
      <c r="C20" s="50"/>
      <c r="D20" s="47"/>
      <c r="E20" s="40"/>
      <c r="F20" s="43" t="str">
        <f t="shared" si="0"/>
        <v/>
      </c>
    </row>
    <row r="21" spans="1:6">
      <c r="A21" s="65" t="str">
        <f>IF(C21&gt;0,MAX(A$3:A20)+1,"")</f>
        <v/>
      </c>
      <c r="B21" s="78"/>
      <c r="C21" s="50"/>
      <c r="D21" s="47"/>
      <c r="E21" s="40"/>
      <c r="F21" s="43" t="str">
        <f t="shared" si="0"/>
        <v/>
      </c>
    </row>
    <row r="22" spans="1:6" ht="51">
      <c r="A22" s="65">
        <f>IF(C22&gt;0,MAX(A$3:A21)+1,"")</f>
        <v>4</v>
      </c>
      <c r="B22" s="20" t="s">
        <v>286</v>
      </c>
      <c r="C22" s="50">
        <v>1</v>
      </c>
      <c r="D22" s="47" t="s">
        <v>23</v>
      </c>
      <c r="E22" s="40"/>
      <c r="F22" s="43" t="str">
        <f t="shared" si="0"/>
        <v/>
      </c>
    </row>
    <row r="23" spans="1:6">
      <c r="A23" s="65" t="str">
        <f>IF(C23&gt;0,MAX(A$3:A22)+1,"")</f>
        <v/>
      </c>
      <c r="B23" s="20"/>
      <c r="C23" s="50"/>
      <c r="D23" s="47"/>
      <c r="E23" s="40"/>
      <c r="F23" s="43" t="str">
        <f t="shared" si="0"/>
        <v/>
      </c>
    </row>
    <row r="24" spans="1:6" ht="38.25">
      <c r="A24" s="65" t="str">
        <f>IF(C24&gt;0,MAX(A$3:A23)+1,"")</f>
        <v/>
      </c>
      <c r="B24" s="19" t="s">
        <v>601</v>
      </c>
      <c r="C24" s="50"/>
      <c r="D24" s="47"/>
      <c r="E24" s="40"/>
      <c r="F24" s="43" t="str">
        <f t="shared" si="0"/>
        <v/>
      </c>
    </row>
    <row r="25" spans="1:6">
      <c r="A25" s="65" t="str">
        <f>IF(C25&gt;0,MAX(A$3:A24)+1,"")</f>
        <v/>
      </c>
      <c r="B25" s="19"/>
      <c r="C25" s="50"/>
      <c r="E25" s="40"/>
      <c r="F25" s="43" t="str">
        <f t="shared" si="0"/>
        <v/>
      </c>
    </row>
    <row r="26" spans="1:6" ht="25.5">
      <c r="A26" s="65">
        <f>IF(C26&gt;0,MAX(A$3:A25)+1,"")</f>
        <v>5</v>
      </c>
      <c r="B26" s="20" t="s">
        <v>741</v>
      </c>
      <c r="C26" s="50">
        <v>1</v>
      </c>
      <c r="D26" s="47" t="s">
        <v>23</v>
      </c>
      <c r="E26" s="40"/>
      <c r="F26" s="43" t="str">
        <f t="shared" si="0"/>
        <v/>
      </c>
    </row>
    <row r="27" spans="1:6">
      <c r="A27" s="65" t="str">
        <f>IF(C27&gt;0,MAX(A$3:A26)+1,"")</f>
        <v/>
      </c>
      <c r="B27" s="19"/>
      <c r="C27" s="50"/>
      <c r="E27" s="40"/>
      <c r="F27" s="43" t="str">
        <f t="shared" si="0"/>
        <v/>
      </c>
    </row>
    <row r="28" spans="1:6" ht="38.25">
      <c r="A28" s="65">
        <f>IF(C28&gt;0,MAX(A$3:A27)+1,"")</f>
        <v>6</v>
      </c>
      <c r="B28" s="20" t="s">
        <v>808</v>
      </c>
      <c r="C28" s="50">
        <v>1</v>
      </c>
      <c r="D28" s="47" t="s">
        <v>394</v>
      </c>
      <c r="E28" s="40"/>
      <c r="F28" s="43" t="str">
        <f t="shared" si="0"/>
        <v/>
      </c>
    </row>
    <row r="29" spans="1:6">
      <c r="A29" s="65" t="str">
        <f>IF(C29&gt;0,MAX(A$3:A28)+1,"")</f>
        <v/>
      </c>
      <c r="B29" s="19"/>
      <c r="C29" s="50"/>
      <c r="E29" s="40"/>
      <c r="F29" s="43" t="str">
        <f t="shared" si="0"/>
        <v/>
      </c>
    </row>
    <row r="30" spans="1:6" ht="38.25">
      <c r="A30" s="65">
        <f>IF(C30&gt;0,MAX(A$3:A29)+1,"")</f>
        <v>7</v>
      </c>
      <c r="B30" s="20" t="s">
        <v>809</v>
      </c>
      <c r="C30" s="50">
        <v>1</v>
      </c>
      <c r="D30" s="47" t="s">
        <v>394</v>
      </c>
      <c r="E30" s="40"/>
      <c r="F30" s="43" t="str">
        <f t="shared" si="0"/>
        <v/>
      </c>
    </row>
    <row r="31" spans="1:6">
      <c r="A31" s="65" t="str">
        <f>IF(C31&gt;0,MAX(A$3:A30)+1,"")</f>
        <v/>
      </c>
      <c r="B31" s="19"/>
      <c r="C31" s="50"/>
      <c r="E31" s="40"/>
      <c r="F31" s="43" t="str">
        <f t="shared" si="0"/>
        <v/>
      </c>
    </row>
    <row r="32" spans="1:6" ht="38.25">
      <c r="A32" s="65">
        <f>IF(C32&gt;0,MAX(A$3:A31)+1,"")</f>
        <v>8</v>
      </c>
      <c r="B32" s="20" t="s">
        <v>810</v>
      </c>
      <c r="C32" s="50">
        <v>2</v>
      </c>
      <c r="D32" s="47" t="s">
        <v>394</v>
      </c>
      <c r="E32" s="40"/>
      <c r="F32" s="43" t="str">
        <f t="shared" si="0"/>
        <v/>
      </c>
    </row>
    <row r="33" spans="1:6">
      <c r="A33" s="65" t="str">
        <f>IF(C33&gt;0,MAX(A$3:A32)+1,"")</f>
        <v/>
      </c>
      <c r="B33" s="19"/>
      <c r="C33" s="50"/>
      <c r="E33" s="40"/>
      <c r="F33" s="43" t="str">
        <f t="shared" si="0"/>
        <v/>
      </c>
    </row>
    <row r="34" spans="1:6" ht="25.5">
      <c r="A34" s="65">
        <f>IF(C34&gt;0,MAX(A$3:A33)+1,"")</f>
        <v>9</v>
      </c>
      <c r="B34" s="20" t="s">
        <v>602</v>
      </c>
      <c r="C34" s="50">
        <v>1</v>
      </c>
      <c r="D34" s="47" t="s">
        <v>394</v>
      </c>
      <c r="E34" s="40"/>
      <c r="F34" s="43" t="str">
        <f t="shared" si="0"/>
        <v/>
      </c>
    </row>
    <row r="35" spans="1:6">
      <c r="A35" s="65" t="str">
        <f>IF(C35&gt;0,MAX(A$3:A34)+1,"")</f>
        <v/>
      </c>
      <c r="B35" s="19"/>
      <c r="C35" s="50"/>
      <c r="D35" s="47"/>
      <c r="E35" s="40"/>
      <c r="F35" s="43" t="str">
        <f t="shared" si="0"/>
        <v/>
      </c>
    </row>
    <row r="36" spans="1:6">
      <c r="A36" s="65" t="str">
        <f>IF(C36&gt;0,MAX(A$3:A35)+1,"")</f>
        <v/>
      </c>
      <c r="B36" s="19"/>
      <c r="C36" s="50"/>
      <c r="D36" s="47"/>
      <c r="E36" s="40"/>
      <c r="F36" s="43" t="str">
        <f t="shared" si="0"/>
        <v/>
      </c>
    </row>
    <row r="37" spans="1:6">
      <c r="A37" s="65" t="str">
        <f>IF(C37&gt;0,MAX(A$3:A36)+1,"")</f>
        <v/>
      </c>
      <c r="B37" s="21" t="s">
        <v>236</v>
      </c>
      <c r="C37" s="50"/>
      <c r="D37" s="47"/>
      <c r="E37" s="40"/>
      <c r="F37" s="43" t="str">
        <f t="shared" si="0"/>
        <v/>
      </c>
    </row>
    <row r="38" spans="1:6">
      <c r="A38" s="65" t="str">
        <f>IF(C38&gt;0,MAX(A$3:A37)+1,"")</f>
        <v/>
      </c>
      <c r="B38" s="19"/>
      <c r="C38" s="50"/>
      <c r="D38" s="47"/>
      <c r="E38" s="40"/>
      <c r="F38" s="43" t="str">
        <f t="shared" si="0"/>
        <v/>
      </c>
    </row>
    <row r="39" spans="1:6" ht="51">
      <c r="A39" s="65">
        <f>IF(C39&gt;0,MAX(A$3:A38)+1,"")</f>
        <v>10</v>
      </c>
      <c r="B39" s="19" t="s">
        <v>742</v>
      </c>
      <c r="C39" s="50">
        <v>1</v>
      </c>
      <c r="D39" s="47" t="s">
        <v>23</v>
      </c>
      <c r="E39" s="40"/>
      <c r="F39" s="43" t="str">
        <f t="shared" si="0"/>
        <v/>
      </c>
    </row>
    <row r="40" spans="1:6">
      <c r="A40" s="65" t="str">
        <f>IF(C40&gt;0,MAX(A$3:A39)+1,"")</f>
        <v/>
      </c>
      <c r="B40" s="19"/>
      <c r="C40" s="50"/>
      <c r="D40" s="47"/>
      <c r="E40" s="40"/>
      <c r="F40" s="43" t="str">
        <f t="shared" si="0"/>
        <v/>
      </c>
    </row>
    <row r="41" spans="1:6">
      <c r="A41" s="65">
        <f>IF(C41&gt;0,MAX(A$3:A40)+1,"")</f>
        <v>11</v>
      </c>
      <c r="B41" s="20" t="s">
        <v>744</v>
      </c>
      <c r="C41" s="50">
        <v>1</v>
      </c>
      <c r="D41" s="47" t="s">
        <v>23</v>
      </c>
      <c r="E41" s="40"/>
      <c r="F41" s="43" t="str">
        <f t="shared" si="0"/>
        <v/>
      </c>
    </row>
    <row r="42" spans="1:6">
      <c r="A42" s="65" t="str">
        <f>IF(C42&gt;0,MAX(A$3:A41)+1,"")</f>
        <v/>
      </c>
      <c r="B42" s="19"/>
      <c r="C42" s="50"/>
      <c r="D42" s="47"/>
      <c r="E42" s="40"/>
      <c r="F42" s="43" t="str">
        <f t="shared" si="0"/>
        <v/>
      </c>
    </row>
    <row r="43" spans="1:6" ht="51">
      <c r="A43" s="65">
        <f>IF(C43&gt;0,MAX(A$3:A42)+1,"")</f>
        <v>12</v>
      </c>
      <c r="B43" s="19" t="s">
        <v>743</v>
      </c>
      <c r="C43" s="50">
        <v>1</v>
      </c>
      <c r="D43" s="47" t="s">
        <v>23</v>
      </c>
      <c r="E43" s="40"/>
      <c r="F43" s="43" t="str">
        <f t="shared" si="0"/>
        <v/>
      </c>
    </row>
    <row r="44" spans="1:6">
      <c r="A44" s="65" t="str">
        <f>IF(C44&gt;0,MAX(A$3:A43)+1,"")</f>
        <v/>
      </c>
      <c r="B44" s="19"/>
      <c r="C44" s="50"/>
      <c r="D44" s="47"/>
      <c r="E44" s="40"/>
      <c r="F44" s="43" t="str">
        <f t="shared" si="0"/>
        <v/>
      </c>
    </row>
    <row r="45" spans="1:6">
      <c r="A45" s="65">
        <f>IF(C45&gt;0,MAX(A$3:A44)+1,"")</f>
        <v>13</v>
      </c>
      <c r="B45" s="20" t="s">
        <v>744</v>
      </c>
      <c r="C45" s="50">
        <v>1</v>
      </c>
      <c r="D45" s="47" t="s">
        <v>23</v>
      </c>
      <c r="E45" s="40"/>
      <c r="F45" s="43" t="str">
        <f t="shared" ref="F45:F46" si="1">IF(E45&gt;0.001,C45*E45,"")</f>
        <v/>
      </c>
    </row>
    <row r="46" spans="1:6">
      <c r="A46" s="65" t="str">
        <f>IF(C46&gt;0,MAX(A$3:A45)+1,"")</f>
        <v/>
      </c>
      <c r="B46" s="19"/>
      <c r="C46" s="50"/>
      <c r="D46" s="47"/>
      <c r="E46" s="40"/>
      <c r="F46" s="43" t="str">
        <f t="shared" si="1"/>
        <v/>
      </c>
    </row>
    <row r="47" spans="1:6">
      <c r="A47" s="65" t="str">
        <f>IF(C47&gt;0,MAX(A$3:A46)+1,"")</f>
        <v/>
      </c>
      <c r="B47" s="19"/>
      <c r="C47" s="50"/>
      <c r="D47" s="47"/>
      <c r="E47" s="40"/>
      <c r="F47" s="43" t="str">
        <f t="shared" ref="F47:F48" si="2">IF(E47&gt;0.001,C47*E47,"")</f>
        <v/>
      </c>
    </row>
    <row r="48" spans="1:6">
      <c r="A48" s="65" t="str">
        <f>IF(C48&gt;0,MAX(A$3:A47)+1,"")</f>
        <v/>
      </c>
      <c r="B48" s="19"/>
      <c r="C48" s="50"/>
      <c r="D48" s="47"/>
      <c r="E48" s="40"/>
      <c r="F48" s="43" t="str">
        <f t="shared" si="2"/>
        <v/>
      </c>
    </row>
    <row r="49" spans="1:6">
      <c r="A49" s="6"/>
      <c r="B49" s="19"/>
      <c r="C49" s="50"/>
      <c r="D49" s="47"/>
      <c r="E49" s="40"/>
      <c r="F49" s="104"/>
    </row>
    <row r="50" spans="1:6" ht="13.5" thickBot="1">
      <c r="A50" s="6"/>
      <c r="B50" s="41" t="s">
        <v>88</v>
      </c>
      <c r="C50" s="50"/>
      <c r="D50" s="47"/>
      <c r="E50" s="82"/>
      <c r="F50" s="105">
        <f>SUM(F1:F48)</f>
        <v>0</v>
      </c>
    </row>
    <row r="51"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sheetPr>
    <tabColor rgb="FFFFC000"/>
  </sheetPr>
  <dimension ref="A1:K370"/>
  <sheetViews>
    <sheetView topLeftCell="A277" zoomScale="80" zoomScaleNormal="80" workbookViewId="0">
      <selection activeCell="B297" sqref="B297"/>
    </sheetView>
  </sheetViews>
  <sheetFormatPr defaultColWidth="9.140625" defaultRowHeight="12.75"/>
  <cols>
    <col min="1" max="1" width="6.7109375" style="15" customWidth="1"/>
    <col min="2" max="2" width="55.7109375" style="109" customWidth="1"/>
    <col min="3" max="3" width="6.7109375" style="110" customWidth="1"/>
    <col min="4" max="4" width="6.7109375" style="111" customWidth="1"/>
    <col min="5" max="5" width="10.7109375" style="112" customWidth="1"/>
    <col min="6" max="6" width="13.7109375" style="113" customWidth="1"/>
    <col min="7" max="7" width="9.140625" style="29"/>
    <col min="8" max="16384" width="9.140625" style="11"/>
  </cols>
  <sheetData>
    <row r="1" spans="1:8">
      <c r="A1" s="6"/>
      <c r="B1" s="19"/>
      <c r="C1" s="50"/>
      <c r="D1" s="47"/>
      <c r="E1" s="40"/>
      <c r="F1" s="99" t="s">
        <v>274</v>
      </c>
    </row>
    <row r="2" spans="1:8">
      <c r="A2" s="6"/>
      <c r="B2" s="19"/>
      <c r="C2" s="50"/>
      <c r="D2" s="47"/>
      <c r="E2" s="40"/>
      <c r="F2" s="43" t="str">
        <f t="shared" ref="F2:F62" si="0">IF(E2&gt;0.001,C2*E2,"")</f>
        <v/>
      </c>
    </row>
    <row r="3" spans="1:8">
      <c r="A3" s="6"/>
      <c r="B3" s="73" t="s">
        <v>5</v>
      </c>
      <c r="C3" s="50"/>
      <c r="D3" s="47"/>
      <c r="E3" s="40"/>
      <c r="F3" s="43" t="str">
        <f t="shared" si="0"/>
        <v/>
      </c>
    </row>
    <row r="4" spans="1:8">
      <c r="A4" s="65" t="str">
        <f>IF(C4&gt;0,MAX(A$3:A3)+1,"")</f>
        <v/>
      </c>
      <c r="B4" s="19"/>
      <c r="C4" s="50"/>
      <c r="D4" s="47"/>
      <c r="E4" s="40"/>
      <c r="F4" s="43" t="str">
        <f t="shared" si="0"/>
        <v/>
      </c>
    </row>
    <row r="5" spans="1:8">
      <c r="A5" s="65" t="str">
        <f>IF(C5&gt;0,MAX(A$3:A4)+1,"")</f>
        <v/>
      </c>
      <c r="B5" s="21" t="s">
        <v>236</v>
      </c>
      <c r="C5" s="50"/>
      <c r="D5" s="47"/>
      <c r="E5" s="40"/>
      <c r="F5" s="43" t="str">
        <f t="shared" si="0"/>
        <v/>
      </c>
    </row>
    <row r="6" spans="1:8">
      <c r="A6" s="65" t="str">
        <f>IF(C6&gt;0,MAX(A$3:A5)+1,"")</f>
        <v/>
      </c>
      <c r="B6" s="21"/>
      <c r="C6" s="50"/>
      <c r="D6" s="47"/>
      <c r="E6" s="40"/>
      <c r="F6" s="43" t="str">
        <f t="shared" si="0"/>
        <v/>
      </c>
    </row>
    <row r="7" spans="1:8">
      <c r="A7" s="65" t="str">
        <f>IF(C7&gt;0,MAX(A$3:A6)+1,"")</f>
        <v/>
      </c>
      <c r="B7" s="41"/>
      <c r="C7" s="50"/>
      <c r="D7" s="47"/>
      <c r="E7" s="40"/>
      <c r="F7" s="43" t="str">
        <f t="shared" si="0"/>
        <v/>
      </c>
    </row>
    <row r="8" spans="1:8" ht="51">
      <c r="A8" s="65" t="str">
        <f>IF(C8&gt;0,MAX(A$3:A7)+1,"")</f>
        <v/>
      </c>
      <c r="B8" s="21" t="s">
        <v>1002</v>
      </c>
      <c r="C8" s="50"/>
      <c r="D8" s="47"/>
      <c r="E8" s="40"/>
      <c r="F8" s="43" t="str">
        <f t="shared" si="0"/>
        <v/>
      </c>
      <c r="H8" s="61"/>
    </row>
    <row r="9" spans="1:8">
      <c r="A9" s="65" t="str">
        <f>IF(C9&gt;0,MAX(A$3:A8)+1,"")</f>
        <v/>
      </c>
      <c r="B9" s="19"/>
      <c r="C9" s="50"/>
      <c r="D9" s="47"/>
      <c r="E9" s="40"/>
      <c r="F9" s="43" t="str">
        <f t="shared" si="0"/>
        <v/>
      </c>
      <c r="H9" s="61"/>
    </row>
    <row r="10" spans="1:8" ht="25.5">
      <c r="A10" s="65" t="str">
        <f>IF(C10&gt;0,MAX(A$3:A9)+1,"")</f>
        <v/>
      </c>
      <c r="B10" s="78" t="s">
        <v>1003</v>
      </c>
      <c r="C10" s="50"/>
      <c r="D10" s="47"/>
      <c r="E10" s="40"/>
      <c r="F10" s="43" t="str">
        <f t="shared" si="0"/>
        <v/>
      </c>
      <c r="H10" s="61"/>
    </row>
    <row r="11" spans="1:8">
      <c r="A11" s="65" t="str">
        <f>IF(C11&gt;0,MAX(A$3:A10)+1,"")</f>
        <v/>
      </c>
      <c r="B11" s="20"/>
      <c r="C11" s="50"/>
      <c r="D11" s="47"/>
      <c r="E11" s="40"/>
      <c r="F11" s="43" t="str">
        <f t="shared" si="0"/>
        <v/>
      </c>
      <c r="H11" s="61"/>
    </row>
    <row r="12" spans="1:8" ht="25.5">
      <c r="A12" s="65">
        <f>IF(C12&gt;0,MAX(A$3:A11)+1,"")</f>
        <v>1</v>
      </c>
      <c r="B12" s="20" t="s">
        <v>875</v>
      </c>
      <c r="C12" s="50">
        <v>1</v>
      </c>
      <c r="D12" s="47" t="s">
        <v>23</v>
      </c>
      <c r="E12" s="40"/>
      <c r="F12" s="43" t="str">
        <f t="shared" si="0"/>
        <v/>
      </c>
      <c r="H12" s="61"/>
    </row>
    <row r="13" spans="1:8">
      <c r="A13" s="65" t="str">
        <f>IF(C13&gt;0,MAX(A$3:A12)+1,"")</f>
        <v/>
      </c>
      <c r="B13" s="20"/>
      <c r="C13" s="50"/>
      <c r="D13" s="47"/>
      <c r="E13" s="40"/>
      <c r="F13" s="43" t="str">
        <f t="shared" si="0"/>
        <v/>
      </c>
      <c r="H13" s="61"/>
    </row>
    <row r="14" spans="1:8" ht="25.5">
      <c r="A14" s="65">
        <f>IF(C14&gt;0,MAX(A$3:A13)+1,"")</f>
        <v>2</v>
      </c>
      <c r="B14" s="20" t="s">
        <v>668</v>
      </c>
      <c r="C14" s="50">
        <v>1</v>
      </c>
      <c r="D14" s="47" t="s">
        <v>23</v>
      </c>
      <c r="E14" s="40"/>
      <c r="F14" s="43" t="str">
        <f t="shared" si="0"/>
        <v/>
      </c>
      <c r="H14" s="61"/>
    </row>
    <row r="15" spans="1:8">
      <c r="A15" s="65" t="str">
        <f>IF(C15&gt;0,MAX(A$3:A14)+1,"")</f>
        <v/>
      </c>
      <c r="B15" s="20"/>
      <c r="C15" s="50"/>
      <c r="D15" s="47"/>
      <c r="E15" s="40"/>
      <c r="F15" s="43" t="str">
        <f t="shared" si="0"/>
        <v/>
      </c>
      <c r="H15" s="61"/>
    </row>
    <row r="16" spans="1:8" s="70" customFormat="1" ht="25.5">
      <c r="A16" s="65">
        <f>IF(C16&gt;0,MAX(A$3:A15)+1,"")</f>
        <v>3</v>
      </c>
      <c r="B16" s="20" t="s">
        <v>667</v>
      </c>
      <c r="C16" s="50">
        <v>1</v>
      </c>
      <c r="D16" s="47" t="s">
        <v>23</v>
      </c>
      <c r="E16" s="108"/>
      <c r="F16" s="43" t="str">
        <f t="shared" si="0"/>
        <v/>
      </c>
      <c r="G16" s="68"/>
      <c r="H16" s="69"/>
    </row>
    <row r="17" spans="1:8">
      <c r="A17" s="65" t="str">
        <f>IF(C17&gt;0,MAX(A$3:A16)+1,"")</f>
        <v/>
      </c>
      <c r="B17" s="20"/>
      <c r="C17" s="50"/>
      <c r="D17" s="47"/>
      <c r="E17" s="40"/>
      <c r="F17" s="43" t="str">
        <f t="shared" si="0"/>
        <v/>
      </c>
      <c r="H17" s="62"/>
    </row>
    <row r="18" spans="1:8" ht="25.5">
      <c r="A18" s="65">
        <f>IF(C18&gt;0,MAX(A$3:A17)+1,"")</f>
        <v>4</v>
      </c>
      <c r="B18" s="20" t="s">
        <v>1004</v>
      </c>
      <c r="C18" s="50">
        <v>2</v>
      </c>
      <c r="D18" s="47" t="s">
        <v>394</v>
      </c>
      <c r="E18" s="40"/>
      <c r="F18" s="43" t="str">
        <f t="shared" si="0"/>
        <v/>
      </c>
      <c r="H18" s="61"/>
    </row>
    <row r="19" spans="1:8">
      <c r="A19" s="65" t="str">
        <f>IF(C19&gt;0,MAX(A$3:A18)+1,"")</f>
        <v/>
      </c>
      <c r="B19" s="20"/>
      <c r="C19" s="50"/>
      <c r="D19" s="47"/>
      <c r="E19" s="40"/>
      <c r="F19" s="43" t="str">
        <f t="shared" si="0"/>
        <v/>
      </c>
      <c r="H19" s="61"/>
    </row>
    <row r="20" spans="1:8" ht="25.5">
      <c r="A20" s="65">
        <f>IF(C20&gt;0,MAX(A$3:A19)+1,"")</f>
        <v>5</v>
      </c>
      <c r="B20" s="20" t="s">
        <v>952</v>
      </c>
      <c r="C20" s="50">
        <v>1</v>
      </c>
      <c r="D20" s="47" t="s">
        <v>23</v>
      </c>
      <c r="E20" s="40"/>
      <c r="F20" s="43" t="str">
        <f t="shared" si="0"/>
        <v/>
      </c>
      <c r="H20" s="61"/>
    </row>
    <row r="21" spans="1:8">
      <c r="A21" s="65" t="str">
        <f>IF(C21&gt;0,MAX(A$3:A20)+1,"")</f>
        <v/>
      </c>
      <c r="B21" s="20"/>
      <c r="C21" s="50"/>
      <c r="D21" s="47"/>
      <c r="E21" s="40"/>
      <c r="F21" s="43" t="str">
        <f t="shared" si="0"/>
        <v/>
      </c>
      <c r="H21" s="61"/>
    </row>
    <row r="22" spans="1:8" ht="38.25">
      <c r="A22" s="65" t="str">
        <f>IF(C22&gt;0,MAX(A$3:A21)+1,"")</f>
        <v/>
      </c>
      <c r="B22" s="77" t="s">
        <v>941</v>
      </c>
      <c r="C22" s="50"/>
      <c r="D22" s="47"/>
      <c r="E22" s="40"/>
      <c r="F22" s="43" t="str">
        <f t="shared" si="0"/>
        <v/>
      </c>
      <c r="H22" s="61"/>
    </row>
    <row r="23" spans="1:8">
      <c r="A23" s="65">
        <f>IF(C23&gt;0,MAX(A$3:A22)+1,"")</f>
        <v>6</v>
      </c>
      <c r="B23" s="17" t="s">
        <v>549</v>
      </c>
      <c r="C23" s="50">
        <v>1</v>
      </c>
      <c r="D23" s="47" t="s">
        <v>394</v>
      </c>
      <c r="E23" s="40"/>
      <c r="F23" s="43" t="str">
        <f t="shared" si="0"/>
        <v/>
      </c>
      <c r="H23" s="61"/>
    </row>
    <row r="24" spans="1:8">
      <c r="A24" s="65" t="str">
        <f>IF(C24&gt;0,MAX(A$3:A23)+1,"")</f>
        <v/>
      </c>
      <c r="B24" s="17"/>
      <c r="C24" s="50"/>
      <c r="D24" s="47"/>
      <c r="E24" s="40"/>
      <c r="F24" s="43" t="str">
        <f t="shared" si="0"/>
        <v/>
      </c>
      <c r="H24" s="61"/>
    </row>
    <row r="25" spans="1:8">
      <c r="A25" s="65">
        <f>IF(C25&gt;0,MAX(A$3:A24)+1,"")</f>
        <v>7</v>
      </c>
      <c r="B25" s="17" t="s">
        <v>548</v>
      </c>
      <c r="C25" s="50">
        <v>1</v>
      </c>
      <c r="D25" s="47" t="s">
        <v>555</v>
      </c>
      <c r="E25" s="40"/>
      <c r="F25" s="43" t="str">
        <f t="shared" si="0"/>
        <v/>
      </c>
      <c r="H25" s="61"/>
    </row>
    <row r="26" spans="1:8">
      <c r="A26" s="65" t="str">
        <f>IF(C26&gt;0,MAX(A$3:A25)+1,"")</f>
        <v/>
      </c>
      <c r="B26" s="17"/>
      <c r="C26" s="50"/>
      <c r="D26" s="47"/>
      <c r="E26" s="40"/>
      <c r="F26" s="43" t="str">
        <f t="shared" si="0"/>
        <v/>
      </c>
      <c r="H26" s="61"/>
    </row>
    <row r="27" spans="1:8">
      <c r="A27" s="65">
        <f>IF(C27&gt;0,MAX(A$3:A26)+1,"")</f>
        <v>8</v>
      </c>
      <c r="B27" s="17" t="s">
        <v>550</v>
      </c>
      <c r="C27" s="50">
        <v>2</v>
      </c>
      <c r="D27" s="47" t="s">
        <v>394</v>
      </c>
      <c r="E27" s="40"/>
      <c r="F27" s="43" t="str">
        <f t="shared" si="0"/>
        <v/>
      </c>
      <c r="H27" s="61"/>
    </row>
    <row r="28" spans="1:8">
      <c r="A28" s="65" t="str">
        <f>IF(C28&gt;0,MAX(A$3:A27)+1,"")</f>
        <v/>
      </c>
      <c r="B28" s="17"/>
      <c r="C28" s="50"/>
      <c r="D28" s="47"/>
      <c r="E28" s="40"/>
      <c r="F28" s="43" t="str">
        <f t="shared" si="0"/>
        <v/>
      </c>
      <c r="H28" s="61"/>
    </row>
    <row r="29" spans="1:8">
      <c r="A29" s="65">
        <f>IF(C29&gt;0,MAX(A$3:A28)+1,"")</f>
        <v>9</v>
      </c>
      <c r="B29" s="17" t="s">
        <v>551</v>
      </c>
      <c r="C29" s="50">
        <v>1</v>
      </c>
      <c r="D29" s="47" t="s">
        <v>394</v>
      </c>
      <c r="E29" s="40"/>
      <c r="F29" s="43" t="str">
        <f t="shared" si="0"/>
        <v/>
      </c>
      <c r="H29" s="61"/>
    </row>
    <row r="30" spans="1:8">
      <c r="A30" s="65" t="str">
        <f>IF(C30&gt;0,MAX(A$3:A29)+1,"")</f>
        <v/>
      </c>
      <c r="B30" s="17"/>
      <c r="C30" s="50"/>
      <c r="D30" s="47"/>
      <c r="E30" s="40"/>
      <c r="F30" s="43" t="str">
        <f t="shared" si="0"/>
        <v/>
      </c>
      <c r="H30" s="61"/>
    </row>
    <row r="31" spans="1:8">
      <c r="A31" s="65">
        <f>IF(C31&gt;0,MAX(A$3:A30)+1,"")</f>
        <v>10</v>
      </c>
      <c r="B31" s="17" t="s">
        <v>701</v>
      </c>
      <c r="C31" s="50">
        <v>3</v>
      </c>
      <c r="D31" s="47" t="s">
        <v>394</v>
      </c>
      <c r="E31" s="40"/>
      <c r="F31" s="43" t="str">
        <f t="shared" si="0"/>
        <v/>
      </c>
      <c r="H31" s="61"/>
    </row>
    <row r="32" spans="1:8">
      <c r="A32" s="65" t="str">
        <f>IF(C32&gt;0,MAX(A$3:A31)+1,"")</f>
        <v/>
      </c>
      <c r="B32" s="17"/>
      <c r="C32" s="50"/>
      <c r="D32" s="47"/>
      <c r="E32" s="40"/>
      <c r="F32" s="43" t="str">
        <f t="shared" si="0"/>
        <v/>
      </c>
      <c r="H32" s="61"/>
    </row>
    <row r="33" spans="1:8">
      <c r="A33" s="65">
        <f>IF(C33&gt;0,MAX(A$3:A32)+1,"")</f>
        <v>11</v>
      </c>
      <c r="B33" s="17" t="s">
        <v>553</v>
      </c>
      <c r="C33" s="50">
        <v>1</v>
      </c>
      <c r="D33" s="47" t="s">
        <v>394</v>
      </c>
      <c r="E33" s="40"/>
      <c r="F33" s="43" t="str">
        <f t="shared" si="0"/>
        <v/>
      </c>
      <c r="H33" s="61"/>
    </row>
    <row r="34" spans="1:8">
      <c r="A34" s="65" t="str">
        <f>IF(C34&gt;0,MAX(A$3:A33)+1,"")</f>
        <v/>
      </c>
      <c r="B34" s="17"/>
      <c r="C34" s="50"/>
      <c r="D34" s="47"/>
      <c r="E34" s="40"/>
      <c r="F34" s="43" t="str">
        <f t="shared" si="0"/>
        <v/>
      </c>
      <c r="H34" s="61"/>
    </row>
    <row r="35" spans="1:8">
      <c r="A35" s="65">
        <f>IF(C35&gt;0,MAX(A$3:A34)+1,"")</f>
        <v>12</v>
      </c>
      <c r="B35" s="17" t="s">
        <v>1005</v>
      </c>
      <c r="C35" s="50">
        <v>1</v>
      </c>
      <c r="D35" s="47" t="s">
        <v>394</v>
      </c>
      <c r="E35" s="40"/>
      <c r="F35" s="43" t="str">
        <f t="shared" si="0"/>
        <v/>
      </c>
      <c r="H35" s="61"/>
    </row>
    <row r="36" spans="1:8">
      <c r="A36" s="65" t="str">
        <f>IF(C36&gt;0,MAX(A$3:A35)+1,"")</f>
        <v/>
      </c>
      <c r="B36" s="17"/>
      <c r="C36" s="50"/>
      <c r="D36" s="47"/>
      <c r="E36" s="40"/>
      <c r="F36" s="43" t="str">
        <f t="shared" si="0"/>
        <v/>
      </c>
      <c r="H36" s="61"/>
    </row>
    <row r="37" spans="1:8" ht="25.5">
      <c r="A37" s="65">
        <f>IF(C37&gt;0,MAX(A$3:A36)+1,"")</f>
        <v>13</v>
      </c>
      <c r="B37" s="20" t="s">
        <v>879</v>
      </c>
      <c r="C37" s="50">
        <v>1</v>
      </c>
      <c r="D37" s="47" t="s">
        <v>23</v>
      </c>
      <c r="E37" s="40"/>
      <c r="F37" s="43" t="str">
        <f t="shared" si="0"/>
        <v/>
      </c>
      <c r="H37" s="61"/>
    </row>
    <row r="38" spans="1:8">
      <c r="A38" s="65" t="str">
        <f>IF(C38&gt;0,MAX(A$3:A37)+1,"")</f>
        <v/>
      </c>
      <c r="B38" s="17"/>
      <c r="C38" s="50"/>
      <c r="D38" s="47"/>
      <c r="E38" s="40"/>
      <c r="F38" s="43" t="str">
        <f t="shared" si="0"/>
        <v/>
      </c>
    </row>
    <row r="39" spans="1:8">
      <c r="A39" s="65" t="str">
        <f>IF(C39&gt;0,MAX(A$3:A38)+1,"")</f>
        <v/>
      </c>
      <c r="B39" s="78" t="s">
        <v>671</v>
      </c>
      <c r="C39" s="50"/>
      <c r="D39" s="47"/>
      <c r="E39" s="40"/>
      <c r="F39" s="43" t="str">
        <f t="shared" si="0"/>
        <v/>
      </c>
      <c r="H39" s="61"/>
    </row>
    <row r="40" spans="1:8">
      <c r="A40" s="65" t="str">
        <f>IF(C40&gt;0,MAX(A$3:A39)+1,"")</f>
        <v/>
      </c>
      <c r="B40" s="78"/>
      <c r="C40" s="50"/>
      <c r="D40" s="47"/>
      <c r="E40" s="40"/>
      <c r="F40" s="43" t="str">
        <f t="shared" si="0"/>
        <v/>
      </c>
      <c r="H40" s="61"/>
    </row>
    <row r="41" spans="1:8" ht="25.5">
      <c r="A41" s="65">
        <f>IF(C41&gt;0,MAX(A$3:A40)+1,"")</f>
        <v>14</v>
      </c>
      <c r="B41" s="20" t="s">
        <v>424</v>
      </c>
      <c r="C41" s="50">
        <v>1</v>
      </c>
      <c r="D41" s="47" t="s">
        <v>23</v>
      </c>
      <c r="E41" s="40"/>
      <c r="F41" s="43" t="str">
        <f t="shared" si="0"/>
        <v/>
      </c>
      <c r="H41" s="61"/>
    </row>
    <row r="42" spans="1:8">
      <c r="A42" s="65" t="str">
        <f>IF(C42&gt;0,MAX(A$3:A41)+1,"")</f>
        <v/>
      </c>
      <c r="B42" s="20"/>
      <c r="C42" s="50"/>
      <c r="D42" s="47"/>
      <c r="E42" s="40"/>
      <c r="F42" s="43" t="str">
        <f t="shared" si="0"/>
        <v/>
      </c>
      <c r="H42" s="61"/>
    </row>
    <row r="43" spans="1:8" ht="25.5">
      <c r="A43" s="65">
        <f>IF(C43&gt;0,MAX(A$3:A42)+1,"")</f>
        <v>15</v>
      </c>
      <c r="B43" s="20" t="s">
        <v>422</v>
      </c>
      <c r="C43" s="50">
        <v>1</v>
      </c>
      <c r="D43" s="47" t="s">
        <v>23</v>
      </c>
      <c r="E43" s="40"/>
      <c r="F43" s="43" t="str">
        <f t="shared" si="0"/>
        <v/>
      </c>
      <c r="H43" s="61"/>
    </row>
    <row r="44" spans="1:8">
      <c r="A44" s="65" t="str">
        <f>IF(C44&gt;0,MAX(A$3:A43)+1,"")</f>
        <v/>
      </c>
      <c r="B44" s="20"/>
      <c r="C44" s="50"/>
      <c r="D44" s="47"/>
      <c r="E44" s="40"/>
      <c r="F44" s="43" t="str">
        <f t="shared" si="0"/>
        <v/>
      </c>
      <c r="H44" s="61"/>
    </row>
    <row r="45" spans="1:8" ht="25.5">
      <c r="A45" s="65">
        <f>IF(C45&gt;0,MAX(A$3:A44)+1,"")</f>
        <v>16</v>
      </c>
      <c r="B45" s="20" t="s">
        <v>667</v>
      </c>
      <c r="C45" s="50">
        <v>1</v>
      </c>
      <c r="D45" s="47" t="s">
        <v>23</v>
      </c>
      <c r="E45" s="40"/>
      <c r="F45" s="43" t="str">
        <f t="shared" si="0"/>
        <v/>
      </c>
      <c r="H45" s="62"/>
    </row>
    <row r="46" spans="1:8">
      <c r="A46" s="65" t="str">
        <f>IF(C46&gt;0,MAX(A$3:A45)+1,"")</f>
        <v/>
      </c>
      <c r="B46" s="20"/>
      <c r="C46" s="50"/>
      <c r="D46" s="47"/>
      <c r="E46" s="40"/>
      <c r="F46" s="43" t="str">
        <f t="shared" si="0"/>
        <v/>
      </c>
      <c r="H46" s="62"/>
    </row>
    <row r="47" spans="1:8" ht="25.5">
      <c r="A47" s="65">
        <f>IF(C47&gt;0,MAX(A$3:A46)+1,"")</f>
        <v>17</v>
      </c>
      <c r="B47" s="20" t="s">
        <v>952</v>
      </c>
      <c r="C47" s="50">
        <v>1</v>
      </c>
      <c r="D47" s="47" t="s">
        <v>23</v>
      </c>
      <c r="E47" s="40"/>
      <c r="F47" s="43" t="str">
        <f t="shared" si="0"/>
        <v/>
      </c>
      <c r="H47" s="61"/>
    </row>
    <row r="48" spans="1:8">
      <c r="A48" s="65"/>
      <c r="B48" s="20"/>
      <c r="C48" s="50"/>
      <c r="D48" s="47"/>
      <c r="E48" s="40"/>
      <c r="F48" s="43"/>
      <c r="H48" s="61"/>
    </row>
    <row r="49" spans="1:8" ht="38.25">
      <c r="A49" s="65" t="str">
        <f>IF(C49&gt;0,MAX(A$3:A47)+1,"")</f>
        <v/>
      </c>
      <c r="B49" s="20" t="s">
        <v>941</v>
      </c>
      <c r="C49" s="50"/>
      <c r="D49" s="47"/>
      <c r="E49" s="40"/>
      <c r="F49" s="43" t="str">
        <f t="shared" si="0"/>
        <v/>
      </c>
      <c r="H49" s="61"/>
    </row>
    <row r="50" spans="1:8">
      <c r="A50" s="65" t="str">
        <f>IF(C50&gt;0,MAX(A$3:A49)+1,"")</f>
        <v/>
      </c>
      <c r="B50" s="20"/>
      <c r="C50" s="50"/>
      <c r="D50" s="47"/>
      <c r="E50" s="40"/>
      <c r="F50" s="43" t="str">
        <f t="shared" si="0"/>
        <v/>
      </c>
      <c r="H50" s="61"/>
    </row>
    <row r="51" spans="1:8">
      <c r="A51" s="65">
        <f>IF(C51&gt;0,MAX(A$3:A50)+1,"")</f>
        <v>18</v>
      </c>
      <c r="B51" s="17" t="s">
        <v>549</v>
      </c>
      <c r="C51" s="50">
        <v>1</v>
      </c>
      <c r="D51" s="47" t="s">
        <v>394</v>
      </c>
      <c r="E51" s="40"/>
      <c r="F51" s="43" t="str">
        <f t="shared" si="0"/>
        <v/>
      </c>
      <c r="H51" s="61"/>
    </row>
    <row r="52" spans="1:8">
      <c r="A52" s="65" t="str">
        <f>IF(C52&gt;0,MAX(A$3:A51)+1,"")</f>
        <v/>
      </c>
      <c r="B52" s="17"/>
      <c r="C52" s="50"/>
      <c r="D52" s="47"/>
      <c r="E52" s="40"/>
      <c r="F52" s="43" t="str">
        <f t="shared" si="0"/>
        <v/>
      </c>
      <c r="H52" s="61"/>
    </row>
    <row r="53" spans="1:8">
      <c r="A53" s="65">
        <f>IF(C53&gt;0,MAX(A$3:A52)+1,"")</f>
        <v>19</v>
      </c>
      <c r="B53" s="17" t="s">
        <v>548</v>
      </c>
      <c r="C53" s="50">
        <v>1</v>
      </c>
      <c r="D53" s="47" t="s">
        <v>555</v>
      </c>
      <c r="E53" s="40"/>
      <c r="F53" s="43" t="str">
        <f t="shared" si="0"/>
        <v/>
      </c>
      <c r="H53" s="61"/>
    </row>
    <row r="54" spans="1:8">
      <c r="A54" s="65" t="str">
        <f>IF(C54&gt;0,MAX(A$3:A53)+1,"")</f>
        <v/>
      </c>
      <c r="B54" s="17"/>
      <c r="C54" s="50"/>
      <c r="D54" s="47"/>
      <c r="E54" s="40"/>
      <c r="F54" s="43" t="str">
        <f t="shared" si="0"/>
        <v/>
      </c>
      <c r="H54" s="61"/>
    </row>
    <row r="55" spans="1:8">
      <c r="A55" s="65">
        <f>IF(C55&gt;0,MAX(A$3:A54)+1,"")</f>
        <v>20</v>
      </c>
      <c r="B55" s="17" t="s">
        <v>550</v>
      </c>
      <c r="C55" s="50">
        <v>2</v>
      </c>
      <c r="D55" s="47" t="s">
        <v>394</v>
      </c>
      <c r="E55" s="40"/>
      <c r="F55" s="43" t="str">
        <f t="shared" si="0"/>
        <v/>
      </c>
      <c r="H55" s="61"/>
    </row>
    <row r="56" spans="1:8">
      <c r="A56" s="65" t="str">
        <f>IF(C56&gt;0,MAX(A$3:A55)+1,"")</f>
        <v/>
      </c>
      <c r="B56" s="17"/>
      <c r="C56" s="50"/>
      <c r="D56" s="47"/>
      <c r="E56" s="40"/>
      <c r="F56" s="43" t="str">
        <f t="shared" si="0"/>
        <v/>
      </c>
      <c r="H56" s="61"/>
    </row>
    <row r="57" spans="1:8">
      <c r="A57" s="65">
        <f>IF(C57&gt;0,MAX(A$3:A56)+1,"")</f>
        <v>21</v>
      </c>
      <c r="B57" s="17" t="s">
        <v>551</v>
      </c>
      <c r="C57" s="50">
        <v>1</v>
      </c>
      <c r="D57" s="47" t="s">
        <v>394</v>
      </c>
      <c r="E57" s="40"/>
      <c r="F57" s="43" t="str">
        <f t="shared" si="0"/>
        <v/>
      </c>
      <c r="H57" s="61"/>
    </row>
    <row r="58" spans="1:8">
      <c r="A58" s="65" t="str">
        <f>IF(C58&gt;0,MAX(A$3:A57)+1,"")</f>
        <v/>
      </c>
      <c r="B58" s="17"/>
      <c r="C58" s="50"/>
      <c r="D58" s="47"/>
      <c r="E58" s="40"/>
      <c r="F58" s="43" t="str">
        <f t="shared" si="0"/>
        <v/>
      </c>
      <c r="H58" s="61"/>
    </row>
    <row r="59" spans="1:8">
      <c r="A59" s="65">
        <f>IF(C59&gt;0,MAX(A$3:A58)+1,"")</f>
        <v>22</v>
      </c>
      <c r="B59" s="17" t="s">
        <v>552</v>
      </c>
      <c r="C59" s="50">
        <v>3</v>
      </c>
      <c r="D59" s="47" t="s">
        <v>394</v>
      </c>
      <c r="E59" s="40"/>
      <c r="F59" s="43" t="str">
        <f t="shared" si="0"/>
        <v/>
      </c>
      <c r="H59" s="61"/>
    </row>
    <row r="60" spans="1:8">
      <c r="A60" s="65" t="str">
        <f>IF(C60&gt;0,MAX(A$3:A59)+1,"")</f>
        <v/>
      </c>
      <c r="B60" s="17"/>
      <c r="C60" s="50"/>
      <c r="D60" s="47"/>
      <c r="E60" s="40"/>
      <c r="F60" s="43" t="str">
        <f t="shared" si="0"/>
        <v/>
      </c>
      <c r="H60" s="61"/>
    </row>
    <row r="61" spans="1:8">
      <c r="A61" s="65">
        <f>IF(C61&gt;0,MAX(A$3:A60)+1,"")</f>
        <v>23</v>
      </c>
      <c r="B61" s="17" t="s">
        <v>553</v>
      </c>
      <c r="C61" s="50">
        <v>1</v>
      </c>
      <c r="D61" s="47" t="s">
        <v>394</v>
      </c>
      <c r="E61" s="40"/>
      <c r="F61" s="43" t="str">
        <f t="shared" si="0"/>
        <v/>
      </c>
      <c r="H61" s="61"/>
    </row>
    <row r="62" spans="1:8">
      <c r="A62" s="65" t="str">
        <f>IF(C62&gt;0,MAX(A$3:A61)+1,"")</f>
        <v/>
      </c>
      <c r="B62" s="17"/>
      <c r="C62" s="50"/>
      <c r="D62" s="47"/>
      <c r="E62" s="40"/>
      <c r="F62" s="43" t="str">
        <f t="shared" si="0"/>
        <v/>
      </c>
      <c r="H62" s="61"/>
    </row>
    <row r="63" spans="1:8">
      <c r="A63" s="65">
        <f>IF(C63&gt;0,MAX(A$3:A62)+1,"")</f>
        <v>24</v>
      </c>
      <c r="B63" s="17" t="s">
        <v>1005</v>
      </c>
      <c r="C63" s="50">
        <v>1</v>
      </c>
      <c r="D63" s="47" t="s">
        <v>394</v>
      </c>
      <c r="E63" s="40"/>
      <c r="F63" s="43" t="str">
        <f t="shared" ref="F63:F132" si="1">IF(E63&gt;0.001,C63*E63,"")</f>
        <v/>
      </c>
      <c r="H63" s="61"/>
    </row>
    <row r="64" spans="1:8">
      <c r="A64" s="65" t="str">
        <f>IF(C64&gt;0,MAX(A$3:A63)+1,"")</f>
        <v/>
      </c>
      <c r="B64" s="17"/>
      <c r="C64" s="50"/>
      <c r="D64" s="47"/>
      <c r="E64" s="40"/>
      <c r="F64" s="43" t="str">
        <f t="shared" si="1"/>
        <v/>
      </c>
      <c r="H64" s="61"/>
    </row>
    <row r="65" spans="1:8">
      <c r="A65" s="65" t="str">
        <f>IF(C65&gt;0,MAX(A$3:A64)+1,"")</f>
        <v/>
      </c>
      <c r="B65" s="78" t="s">
        <v>670</v>
      </c>
      <c r="C65" s="50"/>
      <c r="D65" s="47"/>
      <c r="E65" s="40"/>
      <c r="F65" s="43" t="str">
        <f t="shared" si="1"/>
        <v/>
      </c>
    </row>
    <row r="66" spans="1:8">
      <c r="A66" s="65" t="str">
        <f>IF(C66&gt;0,MAX(A$3:A65)+1,"")</f>
        <v/>
      </c>
      <c r="B66" s="78"/>
      <c r="C66" s="50"/>
      <c r="D66" s="47"/>
      <c r="E66" s="40"/>
      <c r="F66" s="43" t="str">
        <f t="shared" si="1"/>
        <v/>
      </c>
    </row>
    <row r="67" spans="1:8" ht="25.5">
      <c r="A67" s="65">
        <f>IF(C67&gt;0,MAX(A$3:A66)+1,"")</f>
        <v>25</v>
      </c>
      <c r="B67" s="20" t="s">
        <v>424</v>
      </c>
      <c r="C67" s="50">
        <v>1</v>
      </c>
      <c r="D67" s="47" t="s">
        <v>23</v>
      </c>
      <c r="E67" s="40"/>
      <c r="F67" s="43" t="str">
        <f t="shared" si="1"/>
        <v/>
      </c>
    </row>
    <row r="68" spans="1:8">
      <c r="A68" s="65" t="str">
        <f>IF(C68&gt;0,MAX(A$3:A67)+1,"")</f>
        <v/>
      </c>
      <c r="B68" s="20"/>
      <c r="C68" s="50"/>
      <c r="D68" s="47"/>
      <c r="E68" s="40"/>
      <c r="F68" s="43" t="str">
        <f t="shared" si="1"/>
        <v/>
      </c>
    </row>
    <row r="69" spans="1:8" ht="25.5">
      <c r="A69" s="65">
        <f>IF(C69&gt;0,MAX(A$3:A68)+1,"")</f>
        <v>26</v>
      </c>
      <c r="B69" s="20" t="s">
        <v>422</v>
      </c>
      <c r="C69" s="50">
        <v>1</v>
      </c>
      <c r="D69" s="47" t="s">
        <v>23</v>
      </c>
      <c r="E69" s="40"/>
      <c r="F69" s="43" t="str">
        <f t="shared" si="1"/>
        <v/>
      </c>
    </row>
    <row r="70" spans="1:8">
      <c r="A70" s="65" t="str">
        <f>IF(C70&gt;0,MAX(A$3:A69)+1,"")</f>
        <v/>
      </c>
      <c r="B70" s="20"/>
      <c r="C70" s="50"/>
      <c r="D70" s="47"/>
      <c r="E70" s="40"/>
      <c r="F70" s="43" t="str">
        <f t="shared" si="1"/>
        <v/>
      </c>
    </row>
    <row r="71" spans="1:8" ht="25.5">
      <c r="A71" s="65">
        <f>IF(C71&gt;0,MAX(A$3:A70)+1,"")</f>
        <v>27</v>
      </c>
      <c r="B71" s="20" t="s">
        <v>667</v>
      </c>
      <c r="C71" s="50">
        <v>1</v>
      </c>
      <c r="D71" s="47" t="s">
        <v>23</v>
      </c>
      <c r="E71" s="40"/>
      <c r="F71" s="43" t="str">
        <f t="shared" si="1"/>
        <v/>
      </c>
    </row>
    <row r="72" spans="1:8">
      <c r="A72" s="65" t="str">
        <f>IF(C72&gt;0,MAX(A$3:A71)+1,"")</f>
        <v/>
      </c>
      <c r="B72" s="20"/>
      <c r="C72" s="50"/>
      <c r="D72" s="47"/>
      <c r="E72" s="40"/>
      <c r="F72" s="43" t="str">
        <f t="shared" si="1"/>
        <v/>
      </c>
    </row>
    <row r="73" spans="1:8" ht="25.5">
      <c r="A73" s="65">
        <f>IF(C73&gt;0,MAX(A$3:A72)+1,"")</f>
        <v>28</v>
      </c>
      <c r="B73" s="17" t="s">
        <v>1001</v>
      </c>
      <c r="C73" s="50">
        <v>1</v>
      </c>
      <c r="D73" s="47" t="s">
        <v>23</v>
      </c>
      <c r="E73" s="40"/>
      <c r="F73" s="43" t="str">
        <f t="shared" ref="F73:F74" si="2">IF(E73&gt;0.001,C73*E73,"")</f>
        <v/>
      </c>
    </row>
    <row r="74" spans="1:8">
      <c r="A74" s="65" t="str">
        <f>IF(C74&gt;0,MAX(A$3:A73)+1,"")</f>
        <v/>
      </c>
      <c r="B74" s="20"/>
      <c r="C74" s="50"/>
      <c r="D74" s="47"/>
      <c r="E74" s="40"/>
      <c r="F74" s="43" t="str">
        <f t="shared" si="2"/>
        <v/>
      </c>
    </row>
    <row r="75" spans="1:8" ht="25.5">
      <c r="A75" s="65">
        <f>IF(C75&gt;0,MAX(A$3:A74)+1,"")</f>
        <v>29</v>
      </c>
      <c r="B75" s="20" t="s">
        <v>952</v>
      </c>
      <c r="C75" s="50">
        <v>1</v>
      </c>
      <c r="D75" s="47" t="s">
        <v>23</v>
      </c>
      <c r="E75" s="40"/>
      <c r="F75" s="43" t="str">
        <f t="shared" si="1"/>
        <v/>
      </c>
    </row>
    <row r="76" spans="1:8">
      <c r="A76" s="65" t="str">
        <f>IF(C76&gt;0,MAX(A$3:A75)+1,"")</f>
        <v/>
      </c>
      <c r="B76" s="20"/>
      <c r="C76" s="50"/>
      <c r="D76" s="47"/>
      <c r="E76" s="40"/>
      <c r="F76" s="43" t="str">
        <f t="shared" si="1"/>
        <v/>
      </c>
    </row>
    <row r="77" spans="1:8" ht="38.25">
      <c r="A77" s="65" t="str">
        <f>IF(C77&gt;0,MAX(A$3:A76)+1,"")</f>
        <v/>
      </c>
      <c r="B77" s="20" t="s">
        <v>941</v>
      </c>
      <c r="C77" s="50"/>
      <c r="D77" s="47"/>
      <c r="E77" s="40"/>
      <c r="F77" s="43" t="str">
        <f t="shared" si="1"/>
        <v/>
      </c>
      <c r="H77" s="61"/>
    </row>
    <row r="78" spans="1:8">
      <c r="A78" s="65" t="str">
        <f>IF(C78&gt;0,MAX(A$3:A77)+1,"")</f>
        <v/>
      </c>
      <c r="B78" s="20"/>
      <c r="C78" s="50"/>
      <c r="D78" s="47"/>
      <c r="E78" s="40"/>
      <c r="F78" s="43" t="str">
        <f t="shared" si="1"/>
        <v/>
      </c>
      <c r="H78" s="61"/>
    </row>
    <row r="79" spans="1:8">
      <c r="A79" s="65">
        <f>IF(C79&gt;0,MAX(A$3:A78)+1,"")</f>
        <v>30</v>
      </c>
      <c r="B79" s="17" t="s">
        <v>549</v>
      </c>
      <c r="C79" s="50">
        <v>1</v>
      </c>
      <c r="D79" s="47" t="s">
        <v>394</v>
      </c>
      <c r="E79" s="40"/>
      <c r="F79" s="43" t="str">
        <f t="shared" si="1"/>
        <v/>
      </c>
      <c r="H79" s="61"/>
    </row>
    <row r="80" spans="1:8">
      <c r="A80" s="65" t="str">
        <f>IF(C80&gt;0,MAX(A$3:A79)+1,"")</f>
        <v/>
      </c>
      <c r="B80" s="17"/>
      <c r="C80" s="50"/>
      <c r="D80" s="47"/>
      <c r="E80" s="40"/>
      <c r="F80" s="43" t="str">
        <f t="shared" si="1"/>
        <v/>
      </c>
      <c r="H80" s="61"/>
    </row>
    <row r="81" spans="1:8">
      <c r="A81" s="65">
        <f>IF(C81&gt;0,MAX(A$3:A80)+1,"")</f>
        <v>31</v>
      </c>
      <c r="B81" s="17" t="s">
        <v>548</v>
      </c>
      <c r="C81" s="50">
        <v>1</v>
      </c>
      <c r="D81" s="47" t="s">
        <v>555</v>
      </c>
      <c r="E81" s="40"/>
      <c r="F81" s="43" t="str">
        <f t="shared" si="1"/>
        <v/>
      </c>
      <c r="H81" s="61"/>
    </row>
    <row r="82" spans="1:8">
      <c r="A82" s="65" t="str">
        <f>IF(C82&gt;0,MAX(A$3:A81)+1,"")</f>
        <v/>
      </c>
      <c r="B82" s="17"/>
      <c r="C82" s="50"/>
      <c r="D82" s="47"/>
      <c r="E82" s="40"/>
      <c r="F82" s="43" t="str">
        <f t="shared" si="1"/>
        <v/>
      </c>
      <c r="H82" s="61"/>
    </row>
    <row r="83" spans="1:8">
      <c r="A83" s="65">
        <f>IF(C83&gt;0,MAX(A$3:A82)+1,"")</f>
        <v>32</v>
      </c>
      <c r="B83" s="17" t="s">
        <v>550</v>
      </c>
      <c r="C83" s="50">
        <v>2</v>
      </c>
      <c r="D83" s="47" t="s">
        <v>394</v>
      </c>
      <c r="E83" s="40"/>
      <c r="F83" s="43" t="str">
        <f t="shared" si="1"/>
        <v/>
      </c>
      <c r="H83" s="61"/>
    </row>
    <row r="84" spans="1:8">
      <c r="A84" s="65" t="str">
        <f>IF(C84&gt;0,MAX(A$3:A83)+1,"")</f>
        <v/>
      </c>
      <c r="B84" s="17"/>
      <c r="C84" s="50"/>
      <c r="D84" s="47"/>
      <c r="E84" s="40"/>
      <c r="F84" s="43" t="str">
        <f t="shared" si="1"/>
        <v/>
      </c>
      <c r="H84" s="61"/>
    </row>
    <row r="85" spans="1:8">
      <c r="A85" s="65">
        <f>IF(C85&gt;0,MAX(A$3:A84)+1,"")</f>
        <v>33</v>
      </c>
      <c r="B85" s="17" t="s">
        <v>551</v>
      </c>
      <c r="C85" s="50">
        <v>1</v>
      </c>
      <c r="D85" s="47" t="s">
        <v>394</v>
      </c>
      <c r="E85" s="40"/>
      <c r="F85" s="43" t="str">
        <f t="shared" si="1"/>
        <v/>
      </c>
      <c r="H85" s="61"/>
    </row>
    <row r="86" spans="1:8">
      <c r="A86" s="65" t="str">
        <f>IF(C86&gt;0,MAX(A$3:A85)+1,"")</f>
        <v/>
      </c>
      <c r="B86" s="17"/>
      <c r="C86" s="50"/>
      <c r="D86" s="47"/>
      <c r="E86" s="40"/>
      <c r="F86" s="43" t="str">
        <f t="shared" si="1"/>
        <v/>
      </c>
      <c r="H86" s="61"/>
    </row>
    <row r="87" spans="1:8">
      <c r="A87" s="65">
        <f>IF(C87&gt;0,MAX(A$3:A86)+1,"")</f>
        <v>34</v>
      </c>
      <c r="B87" s="17" t="s">
        <v>998</v>
      </c>
      <c r="C87" s="50">
        <v>2</v>
      </c>
      <c r="D87" s="47" t="s">
        <v>394</v>
      </c>
      <c r="E87" s="40"/>
      <c r="F87" s="43" t="str">
        <f t="shared" si="1"/>
        <v/>
      </c>
      <c r="H87" s="61"/>
    </row>
    <row r="88" spans="1:8">
      <c r="A88" s="65" t="str">
        <f>IF(C88&gt;0,MAX(A$3:A87)+1,"")</f>
        <v/>
      </c>
      <c r="B88" s="17"/>
      <c r="C88" s="50"/>
      <c r="D88" s="47"/>
      <c r="E88" s="40"/>
      <c r="F88" s="43" t="str">
        <f t="shared" si="1"/>
        <v/>
      </c>
      <c r="H88" s="61"/>
    </row>
    <row r="89" spans="1:8">
      <c r="A89" s="65">
        <f>IF(C89&gt;0,MAX(A$3:A88)+1,"")</f>
        <v>35</v>
      </c>
      <c r="B89" s="17" t="s">
        <v>701</v>
      </c>
      <c r="C89" s="50">
        <v>3</v>
      </c>
      <c r="D89" s="47" t="s">
        <v>394</v>
      </c>
      <c r="E89" s="40"/>
      <c r="F89" s="43" t="str">
        <f t="shared" si="1"/>
        <v/>
      </c>
      <c r="H89" s="61"/>
    </row>
    <row r="90" spans="1:8">
      <c r="A90" s="65" t="str">
        <f>IF(C90&gt;0,MAX(A$3:A89)+1,"")</f>
        <v/>
      </c>
      <c r="B90" s="17"/>
      <c r="C90" s="50"/>
      <c r="D90" s="47"/>
      <c r="E90" s="40"/>
      <c r="F90" s="43" t="str">
        <f t="shared" si="1"/>
        <v/>
      </c>
      <c r="H90" s="61"/>
    </row>
    <row r="91" spans="1:8">
      <c r="A91" s="65">
        <f>IF(C91&gt;0,MAX(A$3:A90)+1,"")</f>
        <v>36</v>
      </c>
      <c r="B91" s="17" t="s">
        <v>553</v>
      </c>
      <c r="C91" s="50">
        <v>1</v>
      </c>
      <c r="D91" s="47" t="s">
        <v>394</v>
      </c>
      <c r="E91" s="40"/>
      <c r="F91" s="43" t="str">
        <f t="shared" si="1"/>
        <v/>
      </c>
      <c r="H91" s="61"/>
    </row>
    <row r="92" spans="1:8">
      <c r="A92" s="65" t="str">
        <f>IF(C92&gt;0,MAX(A$3:A91)+1,"")</f>
        <v/>
      </c>
      <c r="B92" s="17"/>
      <c r="C92" s="50"/>
      <c r="D92" s="47"/>
      <c r="E92" s="40"/>
      <c r="F92" s="43" t="str">
        <f t="shared" si="1"/>
        <v/>
      </c>
      <c r="H92" s="61"/>
    </row>
    <row r="93" spans="1:8">
      <c r="A93" s="65">
        <f>IF(C93&gt;0,MAX(A$3:A92)+1,"")</f>
        <v>37</v>
      </c>
      <c r="B93" s="17" t="s">
        <v>1005</v>
      </c>
      <c r="C93" s="50">
        <v>1</v>
      </c>
      <c r="D93" s="47" t="s">
        <v>394</v>
      </c>
      <c r="E93" s="40"/>
      <c r="F93" s="43" t="str">
        <f t="shared" si="1"/>
        <v/>
      </c>
      <c r="H93" s="61"/>
    </row>
    <row r="94" spans="1:8">
      <c r="A94" s="65" t="str">
        <f>IF(C94&gt;0,MAX(A$3:A93)+1,"")</f>
        <v/>
      </c>
      <c r="B94" s="19"/>
      <c r="C94" s="50"/>
      <c r="D94" s="47"/>
      <c r="E94" s="40"/>
      <c r="F94" s="43" t="str">
        <f t="shared" si="1"/>
        <v/>
      </c>
    </row>
    <row r="95" spans="1:8" ht="38.25">
      <c r="A95" s="65" t="str">
        <f>IF(C95&gt;0,MAX(A$3:A94)+1,"")</f>
        <v/>
      </c>
      <c r="B95" s="78" t="s">
        <v>1006</v>
      </c>
      <c r="C95" s="50"/>
      <c r="D95" s="47"/>
      <c r="E95" s="40"/>
      <c r="F95" s="43" t="str">
        <f t="shared" si="1"/>
        <v/>
      </c>
      <c r="H95" s="61"/>
    </row>
    <row r="96" spans="1:8">
      <c r="A96" s="65" t="str">
        <f>IF(C96&gt;0,MAX(A$3:A95)+1,"")</f>
        <v/>
      </c>
      <c r="B96" s="78"/>
      <c r="C96" s="50"/>
      <c r="D96" s="47"/>
      <c r="E96" s="40"/>
      <c r="F96" s="43" t="str">
        <f t="shared" si="1"/>
        <v/>
      </c>
      <c r="H96" s="61"/>
    </row>
    <row r="97" spans="1:11" ht="25.5">
      <c r="A97" s="65">
        <f>IF(C97&gt;0,MAX(A$3:A96)+1,"")</f>
        <v>38</v>
      </c>
      <c r="B97" s="20" t="s">
        <v>422</v>
      </c>
      <c r="C97" s="50">
        <v>1</v>
      </c>
      <c r="D97" s="47" t="s">
        <v>23</v>
      </c>
      <c r="E97" s="40"/>
      <c r="F97" s="43" t="str">
        <f t="shared" si="1"/>
        <v/>
      </c>
    </row>
    <row r="98" spans="1:11">
      <c r="A98" s="65" t="str">
        <f>IF(C98&gt;0,MAX(A$3:A97)+1,"")</f>
        <v/>
      </c>
      <c r="B98" s="20"/>
      <c r="C98" s="50"/>
      <c r="D98" s="47"/>
      <c r="E98" s="40"/>
      <c r="F98" s="43" t="str">
        <f t="shared" si="1"/>
        <v/>
      </c>
    </row>
    <row r="99" spans="1:11" ht="38.25">
      <c r="A99" s="65">
        <f>IF(C99&gt;0,MAX(A$3:A98)+1,"")</f>
        <v>39</v>
      </c>
      <c r="B99" s="20" t="s">
        <v>997</v>
      </c>
      <c r="C99" s="50">
        <v>1</v>
      </c>
      <c r="D99" s="47" t="s">
        <v>23</v>
      </c>
      <c r="E99" s="40"/>
      <c r="F99" s="43" t="str">
        <f t="shared" si="1"/>
        <v/>
      </c>
      <c r="H99" s="62"/>
    </row>
    <row r="100" spans="1:11">
      <c r="A100" s="65" t="str">
        <f>IF(C100&gt;0,MAX(A$3:A99)+1,"")</f>
        <v/>
      </c>
      <c r="B100" s="20"/>
      <c r="C100" s="50"/>
      <c r="D100" s="47"/>
      <c r="E100" s="40"/>
      <c r="F100" s="43" t="str">
        <f t="shared" si="1"/>
        <v/>
      </c>
      <c r="H100" s="62"/>
    </row>
    <row r="101" spans="1:11" ht="25.5">
      <c r="A101" s="65">
        <f>IF(C101&gt;0,MAX(A$3:A100)+1,"")</f>
        <v>40</v>
      </c>
      <c r="B101" s="20" t="s">
        <v>667</v>
      </c>
      <c r="C101" s="50">
        <v>1</v>
      </c>
      <c r="D101" s="47" t="s">
        <v>23</v>
      </c>
      <c r="E101" s="40"/>
      <c r="F101" s="43" t="str">
        <f t="shared" si="1"/>
        <v/>
      </c>
      <c r="H101" s="62"/>
    </row>
    <row r="102" spans="1:11">
      <c r="A102" s="65" t="str">
        <f>IF(C102&gt;0,MAX(A$3:A101)+1,"")</f>
        <v/>
      </c>
      <c r="B102" s="20"/>
      <c r="C102" s="50"/>
      <c r="D102" s="47"/>
      <c r="E102" s="40"/>
      <c r="F102" s="43" t="str">
        <f t="shared" si="1"/>
        <v/>
      </c>
      <c r="H102" s="62"/>
    </row>
    <row r="103" spans="1:11" ht="25.5">
      <c r="A103" s="65">
        <f>IF(C103&gt;0,MAX(A$3:A102)+1,"")</f>
        <v>41</v>
      </c>
      <c r="B103" s="17" t="s">
        <v>1001</v>
      </c>
      <c r="C103" s="50">
        <v>1</v>
      </c>
      <c r="D103" s="47" t="s">
        <v>23</v>
      </c>
      <c r="E103" s="40"/>
      <c r="F103" s="43" t="str">
        <f t="shared" si="1"/>
        <v/>
      </c>
    </row>
    <row r="104" spans="1:11">
      <c r="A104" s="65" t="str">
        <f>IF(C104&gt;0,MAX(A$3:A103)+1,"")</f>
        <v/>
      </c>
      <c r="B104" s="20"/>
      <c r="C104" s="50"/>
      <c r="D104" s="47"/>
      <c r="E104" s="40"/>
      <c r="F104" s="43" t="str">
        <f t="shared" si="1"/>
        <v/>
      </c>
    </row>
    <row r="105" spans="1:11" ht="25.5">
      <c r="A105" s="65">
        <f>IF(C105&gt;0,MAX(A$3:A102)+1,"")</f>
        <v>41</v>
      </c>
      <c r="B105" s="20" t="s">
        <v>952</v>
      </c>
      <c r="C105" s="50">
        <v>1</v>
      </c>
      <c r="D105" s="47" t="s">
        <v>23</v>
      </c>
      <c r="E105" s="40"/>
      <c r="F105" s="43" t="str">
        <f t="shared" si="1"/>
        <v/>
      </c>
    </row>
    <row r="106" spans="1:11">
      <c r="A106" s="65" t="str">
        <f>IF(C106&gt;0,MAX(A$3:A105)+1,"")</f>
        <v/>
      </c>
      <c r="B106" s="20"/>
      <c r="C106" s="50"/>
      <c r="D106" s="47"/>
      <c r="E106" s="40"/>
      <c r="F106" s="43" t="str">
        <f t="shared" si="1"/>
        <v/>
      </c>
    </row>
    <row r="107" spans="1:11" ht="25.5">
      <c r="A107" s="65">
        <f>IF(C107&gt;0,MAX(A$3:A106)+1,"")</f>
        <v>42</v>
      </c>
      <c r="B107" s="20" t="s">
        <v>1007</v>
      </c>
      <c r="C107" s="50">
        <v>2</v>
      </c>
      <c r="D107" s="47" t="s">
        <v>394</v>
      </c>
      <c r="E107" s="40"/>
      <c r="F107" s="43" t="str">
        <f t="shared" si="1"/>
        <v/>
      </c>
      <c r="H107" s="61"/>
    </row>
    <row r="108" spans="1:11">
      <c r="A108" s="65" t="str">
        <f>IF(C108&gt;0,MAX(A$3:A107)+1,"")</f>
        <v/>
      </c>
      <c r="B108" s="20"/>
      <c r="C108" s="50"/>
      <c r="D108" s="47"/>
      <c r="E108" s="40"/>
      <c r="F108" s="43" t="str">
        <f t="shared" si="1"/>
        <v/>
      </c>
      <c r="H108" s="61"/>
    </row>
    <row r="109" spans="1:11" ht="38.25">
      <c r="A109" s="65" t="str">
        <f>IF(C109&gt;0,MAX(A$3:A108)+1,"")</f>
        <v/>
      </c>
      <c r="B109" s="20" t="s">
        <v>941</v>
      </c>
      <c r="C109" s="50"/>
      <c r="D109" s="47"/>
      <c r="E109" s="40"/>
      <c r="F109" s="43" t="str">
        <f t="shared" si="1"/>
        <v/>
      </c>
      <c r="H109" s="61"/>
    </row>
    <row r="110" spans="1:11">
      <c r="A110" s="65" t="str">
        <f>IF(C110&gt;0,MAX(A$3:A109)+1,"")</f>
        <v/>
      </c>
      <c r="B110" s="20"/>
      <c r="C110" s="50"/>
      <c r="D110" s="47"/>
      <c r="E110" s="40"/>
      <c r="F110" s="43" t="str">
        <f t="shared" si="1"/>
        <v/>
      </c>
      <c r="H110" s="61"/>
    </row>
    <row r="111" spans="1:11">
      <c r="A111" s="65">
        <f>IF(C111&gt;0,MAX(A$3:A110)+1,"")</f>
        <v>43</v>
      </c>
      <c r="B111" s="17" t="s">
        <v>549</v>
      </c>
      <c r="C111" s="50">
        <v>1</v>
      </c>
      <c r="D111" s="47" t="s">
        <v>394</v>
      </c>
      <c r="E111" s="40"/>
      <c r="F111" s="43" t="str">
        <f t="shared" si="1"/>
        <v/>
      </c>
      <c r="H111" s="61"/>
      <c r="K111" s="29"/>
    </row>
    <row r="112" spans="1:11">
      <c r="A112" s="65" t="str">
        <f>IF(C112&gt;0,MAX(A$3:A111)+1,"")</f>
        <v/>
      </c>
      <c r="B112" s="17"/>
      <c r="C112" s="50"/>
      <c r="D112" s="47"/>
      <c r="E112" s="40"/>
      <c r="F112" s="43" t="str">
        <f t="shared" si="1"/>
        <v/>
      </c>
      <c r="H112" s="61"/>
      <c r="K112" s="29"/>
    </row>
    <row r="113" spans="1:11">
      <c r="A113" s="65">
        <f>IF(C113&gt;0,MAX(A$3:A112)+1,"")</f>
        <v>44</v>
      </c>
      <c r="B113" s="17" t="s">
        <v>551</v>
      </c>
      <c r="C113" s="50">
        <v>1</v>
      </c>
      <c r="D113" s="47" t="s">
        <v>394</v>
      </c>
      <c r="E113" s="40"/>
      <c r="F113" s="43" t="str">
        <f t="shared" si="1"/>
        <v/>
      </c>
      <c r="H113" s="61"/>
    </row>
    <row r="114" spans="1:11">
      <c r="A114" s="65" t="str">
        <f>IF(C114&gt;0,MAX(A$3:A113)+1,"")</f>
        <v/>
      </c>
      <c r="B114" s="17"/>
      <c r="C114" s="50"/>
      <c r="D114" s="47"/>
      <c r="E114" s="40"/>
      <c r="F114" s="43" t="str">
        <f t="shared" si="1"/>
        <v/>
      </c>
      <c r="H114" s="61"/>
    </row>
    <row r="115" spans="1:11">
      <c r="A115" s="65">
        <f>IF(C115&gt;0,MAX(A$3:A114)+1,"")</f>
        <v>45</v>
      </c>
      <c r="B115" s="17" t="s">
        <v>701</v>
      </c>
      <c r="C115" s="50">
        <v>3</v>
      </c>
      <c r="D115" s="47" t="s">
        <v>394</v>
      </c>
      <c r="E115" s="40"/>
      <c r="F115" s="43" t="str">
        <f t="shared" si="1"/>
        <v/>
      </c>
      <c r="H115" s="61"/>
    </row>
    <row r="116" spans="1:11">
      <c r="A116" s="65" t="str">
        <f>IF(C116&gt;0,MAX(A$3:A115)+1,"")</f>
        <v/>
      </c>
      <c r="B116" s="17"/>
      <c r="C116" s="50"/>
      <c r="D116" s="47"/>
      <c r="E116" s="40"/>
      <c r="F116" s="43" t="str">
        <f t="shared" si="1"/>
        <v/>
      </c>
      <c r="H116" s="61"/>
      <c r="K116" s="29"/>
    </row>
    <row r="117" spans="1:11">
      <c r="A117" s="65">
        <f>IF(C117&gt;0,MAX(A$3:A116)+1,"")</f>
        <v>46</v>
      </c>
      <c r="B117" s="17" t="s">
        <v>716</v>
      </c>
      <c r="C117" s="50">
        <v>1</v>
      </c>
      <c r="D117" s="47" t="s">
        <v>394</v>
      </c>
      <c r="E117" s="40"/>
      <c r="F117" s="43" t="str">
        <f t="shared" si="1"/>
        <v/>
      </c>
      <c r="H117" s="61"/>
    </row>
    <row r="118" spans="1:11">
      <c r="A118" s="65" t="str">
        <f>IF(C118&gt;0,MAX(A$3:A117)+1,"")</f>
        <v/>
      </c>
      <c r="B118" s="17"/>
      <c r="C118" s="50"/>
      <c r="D118" s="47"/>
      <c r="E118" s="40"/>
      <c r="F118" s="43" t="str">
        <f t="shared" si="1"/>
        <v/>
      </c>
      <c r="H118" s="61"/>
    </row>
    <row r="119" spans="1:11">
      <c r="A119" s="65">
        <f>IF(C119&gt;0,MAX(A$3:A118)+1,"")</f>
        <v>47</v>
      </c>
      <c r="B119" s="17" t="s">
        <v>553</v>
      </c>
      <c r="C119" s="50">
        <v>1</v>
      </c>
      <c r="D119" s="47" t="s">
        <v>394</v>
      </c>
      <c r="E119" s="40"/>
      <c r="F119" s="43" t="str">
        <f t="shared" si="1"/>
        <v/>
      </c>
      <c r="H119" s="61"/>
    </row>
    <row r="120" spans="1:11">
      <c r="A120" s="65" t="str">
        <f>IF(C120&gt;0,MAX(A$3:A119)+1,"")</f>
        <v/>
      </c>
      <c r="B120" s="17"/>
      <c r="C120" s="50"/>
      <c r="D120" s="47"/>
      <c r="E120" s="40"/>
      <c r="F120" s="43" t="str">
        <f t="shared" si="1"/>
        <v/>
      </c>
      <c r="H120" s="61"/>
    </row>
    <row r="121" spans="1:11">
      <c r="A121" s="65">
        <f>IF(C121&gt;0,MAX(A$3:A120)+1,"")</f>
        <v>48</v>
      </c>
      <c r="B121" s="17" t="s">
        <v>548</v>
      </c>
      <c r="C121" s="50">
        <v>1</v>
      </c>
      <c r="D121" s="47" t="s">
        <v>394</v>
      </c>
      <c r="E121" s="40"/>
      <c r="F121" s="43" t="str">
        <f t="shared" si="1"/>
        <v/>
      </c>
      <c r="H121" s="61"/>
    </row>
    <row r="122" spans="1:11">
      <c r="A122" s="65" t="str">
        <f>IF(C122&gt;0,MAX(A$3:A121)+1,"")</f>
        <v/>
      </c>
      <c r="B122" s="17"/>
      <c r="C122" s="50"/>
      <c r="D122" s="47"/>
      <c r="E122" s="40"/>
      <c r="F122" s="43" t="str">
        <f t="shared" si="1"/>
        <v/>
      </c>
      <c r="H122" s="61"/>
    </row>
    <row r="123" spans="1:11">
      <c r="A123" s="65">
        <f>IF(C123&gt;0,MAX(A$3:A122)+1,"")</f>
        <v>49</v>
      </c>
      <c r="B123" s="17" t="s">
        <v>550</v>
      </c>
      <c r="C123" s="50">
        <v>2</v>
      </c>
      <c r="D123" s="47" t="s">
        <v>394</v>
      </c>
      <c r="E123" s="40"/>
      <c r="F123" s="43" t="str">
        <f t="shared" si="1"/>
        <v/>
      </c>
      <c r="H123" s="61"/>
    </row>
    <row r="124" spans="1:11">
      <c r="A124" s="65" t="str">
        <f>IF(C124&gt;0,MAX(A$3:A123)+1,"")</f>
        <v/>
      </c>
      <c r="B124" s="17"/>
      <c r="C124" s="50"/>
      <c r="D124" s="47"/>
      <c r="E124" s="40"/>
      <c r="F124" s="43" t="str">
        <f t="shared" si="1"/>
        <v/>
      </c>
      <c r="H124" s="61"/>
    </row>
    <row r="125" spans="1:11">
      <c r="A125" s="65">
        <f>IF(C125&gt;0,MAX(A$3:A124)+1,"")</f>
        <v>50</v>
      </c>
      <c r="B125" s="17" t="s">
        <v>999</v>
      </c>
      <c r="C125" s="50">
        <v>1</v>
      </c>
      <c r="D125" s="47" t="s">
        <v>394</v>
      </c>
      <c r="E125" s="40"/>
      <c r="F125" s="43" t="str">
        <f t="shared" ref="F125" si="3">IF(E125&gt;0.001,C125*E125,"")</f>
        <v/>
      </c>
      <c r="H125" s="61"/>
    </row>
    <row r="126" spans="1:11">
      <c r="A126" s="65" t="str">
        <f>IF(C126&gt;0,MAX(A$3:A125)+1,"")</f>
        <v/>
      </c>
      <c r="B126" s="17"/>
      <c r="C126" s="50"/>
      <c r="D126" s="47"/>
      <c r="E126" s="40"/>
      <c r="F126" s="43"/>
      <c r="H126" s="61"/>
    </row>
    <row r="127" spans="1:11" ht="38.25">
      <c r="A127" s="65" t="str">
        <f>IF(C127&gt;0,MAX(A$3:A126)+1,"")</f>
        <v/>
      </c>
      <c r="B127" s="78" t="s">
        <v>1008</v>
      </c>
      <c r="C127" s="50"/>
      <c r="D127" s="47"/>
      <c r="E127" s="40"/>
      <c r="F127" s="43" t="str">
        <f t="shared" si="1"/>
        <v/>
      </c>
      <c r="H127" s="61"/>
    </row>
    <row r="128" spans="1:11">
      <c r="A128" s="65" t="str">
        <f>IF(C128&gt;0,MAX(A$3:A127)+1,"")</f>
        <v/>
      </c>
      <c r="B128" s="78"/>
      <c r="C128" s="50"/>
      <c r="D128" s="47"/>
      <c r="E128" s="40"/>
      <c r="F128" s="43" t="str">
        <f t="shared" si="1"/>
        <v/>
      </c>
      <c r="H128" s="61"/>
    </row>
    <row r="129" spans="1:8" ht="25.5">
      <c r="A129" s="65">
        <f>IF(C129&gt;0,MAX(A$3:A128)+1,"")</f>
        <v>51</v>
      </c>
      <c r="B129" s="20" t="s">
        <v>422</v>
      </c>
      <c r="C129" s="50">
        <v>1</v>
      </c>
      <c r="D129" s="47" t="s">
        <v>23</v>
      </c>
      <c r="E129" s="40"/>
      <c r="F129" s="43" t="str">
        <f t="shared" si="1"/>
        <v/>
      </c>
    </row>
    <row r="130" spans="1:8">
      <c r="A130" s="65" t="str">
        <f>IF(C130&gt;0,MAX(A$3:A129)+1,"")</f>
        <v/>
      </c>
      <c r="B130" s="20"/>
      <c r="C130" s="50"/>
      <c r="D130" s="47"/>
      <c r="E130" s="40"/>
      <c r="F130" s="43" t="str">
        <f t="shared" si="1"/>
        <v/>
      </c>
    </row>
    <row r="131" spans="1:8" ht="38.25">
      <c r="A131" s="65">
        <f>IF(C131&gt;0,MAX(A$3:A130)+1,"")</f>
        <v>52</v>
      </c>
      <c r="B131" s="20" t="s">
        <v>997</v>
      </c>
      <c r="C131" s="50">
        <v>1</v>
      </c>
      <c r="D131" s="47" t="s">
        <v>23</v>
      </c>
      <c r="E131" s="40"/>
      <c r="F131" s="43" t="str">
        <f t="shared" si="1"/>
        <v/>
      </c>
      <c r="H131" s="62"/>
    </row>
    <row r="132" spans="1:8">
      <c r="A132" s="65" t="str">
        <f>IF(C132&gt;0,MAX(A$3:A131)+1,"")</f>
        <v/>
      </c>
      <c r="B132" s="20"/>
      <c r="C132" s="50"/>
      <c r="D132" s="47"/>
      <c r="E132" s="40"/>
      <c r="F132" s="43" t="str">
        <f t="shared" si="1"/>
        <v/>
      </c>
      <c r="H132" s="62"/>
    </row>
    <row r="133" spans="1:8" ht="25.5">
      <c r="A133" s="65">
        <f>IF(C133&gt;0,MAX(A$3:A132)+1,"")</f>
        <v>53</v>
      </c>
      <c r="B133" s="20" t="s">
        <v>667</v>
      </c>
      <c r="C133" s="50">
        <v>1</v>
      </c>
      <c r="D133" s="47" t="s">
        <v>23</v>
      </c>
      <c r="E133" s="40"/>
      <c r="F133" s="43" t="str">
        <f t="shared" ref="F133:F202" si="4">IF(E133&gt;0.001,C133*E133,"")</f>
        <v/>
      </c>
      <c r="H133" s="62"/>
    </row>
    <row r="134" spans="1:8">
      <c r="A134" s="65" t="str">
        <f>IF(C134&gt;0,MAX(A$3:A133)+1,"")</f>
        <v/>
      </c>
      <c r="B134" s="20"/>
      <c r="C134" s="50"/>
      <c r="D134" s="47"/>
      <c r="E134" s="40"/>
      <c r="F134" s="43" t="str">
        <f t="shared" si="4"/>
        <v/>
      </c>
      <c r="H134" s="62"/>
    </row>
    <row r="135" spans="1:8" ht="25.5">
      <c r="A135" s="65">
        <f>IF(C135&gt;0,MAX(A$3:A134)+1,"")</f>
        <v>54</v>
      </c>
      <c r="B135" s="20" t="s">
        <v>952</v>
      </c>
      <c r="C135" s="50">
        <v>1</v>
      </c>
      <c r="D135" s="47" t="s">
        <v>23</v>
      </c>
      <c r="E135" s="40"/>
      <c r="F135" s="43" t="str">
        <f t="shared" si="4"/>
        <v/>
      </c>
    </row>
    <row r="136" spans="1:8">
      <c r="A136" s="65" t="str">
        <f>IF(C136&gt;0,MAX(A$3:A135)+1,"")</f>
        <v/>
      </c>
      <c r="B136" s="20"/>
      <c r="C136" s="50"/>
      <c r="D136" s="47"/>
      <c r="E136" s="40"/>
      <c r="F136" s="43" t="str">
        <f t="shared" si="4"/>
        <v/>
      </c>
    </row>
    <row r="137" spans="1:8" ht="25.5">
      <c r="A137" s="65">
        <f>IF(C137&gt;0,MAX(A$3:A136)+1,"")</f>
        <v>55</v>
      </c>
      <c r="B137" s="20" t="s">
        <v>1009</v>
      </c>
      <c r="C137" s="50">
        <v>2</v>
      </c>
      <c r="D137" s="47" t="s">
        <v>394</v>
      </c>
      <c r="E137" s="40"/>
      <c r="F137" s="43" t="str">
        <f t="shared" si="4"/>
        <v/>
      </c>
      <c r="H137" s="61"/>
    </row>
    <row r="138" spans="1:8">
      <c r="A138" s="65" t="str">
        <f>IF(C138&gt;0,MAX(A$3:A137)+1,"")</f>
        <v/>
      </c>
      <c r="B138" s="20"/>
      <c r="C138" s="50"/>
      <c r="D138" s="47"/>
      <c r="E138" s="40"/>
      <c r="F138" s="43" t="str">
        <f t="shared" si="4"/>
        <v/>
      </c>
      <c r="H138" s="61"/>
    </row>
    <row r="139" spans="1:8" ht="38.25">
      <c r="A139" s="65" t="str">
        <f>IF(C139&gt;0,MAX(A$3:A138)+1,"")</f>
        <v/>
      </c>
      <c r="B139" s="20" t="s">
        <v>941</v>
      </c>
      <c r="C139" s="50"/>
      <c r="D139" s="47"/>
      <c r="E139" s="40"/>
      <c r="F139" s="43" t="str">
        <f t="shared" si="4"/>
        <v/>
      </c>
      <c r="H139" s="61"/>
    </row>
    <row r="140" spans="1:8">
      <c r="A140" s="65" t="str">
        <f>IF(C140&gt;0,MAX(A$3:A139)+1,"")</f>
        <v/>
      </c>
      <c r="B140" s="20"/>
      <c r="C140" s="50"/>
      <c r="D140" s="47"/>
      <c r="E140" s="40"/>
      <c r="F140" s="43" t="str">
        <f t="shared" si="4"/>
        <v/>
      </c>
      <c r="H140" s="61"/>
    </row>
    <row r="141" spans="1:8">
      <c r="A141" s="65">
        <f>IF(C141&gt;0,MAX(A$3:A140)+1,"")</f>
        <v>56</v>
      </c>
      <c r="B141" s="17" t="s">
        <v>549</v>
      </c>
      <c r="C141" s="50">
        <v>1</v>
      </c>
      <c r="D141" s="47" t="s">
        <v>394</v>
      </c>
      <c r="E141" s="40"/>
      <c r="F141" s="43" t="str">
        <f t="shared" si="4"/>
        <v/>
      </c>
      <c r="H141" s="61"/>
    </row>
    <row r="142" spans="1:8">
      <c r="A142" s="65" t="str">
        <f>IF(C142&gt;0,MAX(A$3:A141)+1,"")</f>
        <v/>
      </c>
      <c r="B142" s="17"/>
      <c r="C142" s="50"/>
      <c r="D142" s="47"/>
      <c r="E142" s="40"/>
      <c r="F142" s="43" t="str">
        <f t="shared" si="4"/>
        <v/>
      </c>
      <c r="H142" s="61"/>
    </row>
    <row r="143" spans="1:8">
      <c r="A143" s="65">
        <f>IF(C143&gt;0,MAX(A$3:A142)+1,"")</f>
        <v>57</v>
      </c>
      <c r="B143" s="17" t="s">
        <v>551</v>
      </c>
      <c r="C143" s="50">
        <v>1</v>
      </c>
      <c r="D143" s="47" t="s">
        <v>394</v>
      </c>
      <c r="E143" s="40"/>
      <c r="F143" s="43" t="str">
        <f t="shared" si="4"/>
        <v/>
      </c>
      <c r="H143" s="61"/>
    </row>
    <row r="144" spans="1:8">
      <c r="A144" s="65" t="str">
        <f>IF(C144&gt;0,MAX(A$3:A143)+1,"")</f>
        <v/>
      </c>
      <c r="B144" s="17"/>
      <c r="C144" s="50"/>
      <c r="D144" s="47"/>
      <c r="E144" s="40"/>
      <c r="F144" s="43" t="str">
        <f t="shared" si="4"/>
        <v/>
      </c>
      <c r="H144" s="61"/>
    </row>
    <row r="145" spans="1:8">
      <c r="A145" s="65">
        <f>IF(C145&gt;0,MAX(A$3:A144)+1,"")</f>
        <v>58</v>
      </c>
      <c r="B145" s="17" t="s">
        <v>701</v>
      </c>
      <c r="C145" s="50">
        <v>3</v>
      </c>
      <c r="D145" s="47" t="s">
        <v>394</v>
      </c>
      <c r="E145" s="40"/>
      <c r="F145" s="43" t="str">
        <f t="shared" si="4"/>
        <v/>
      </c>
      <c r="H145" s="61"/>
    </row>
    <row r="146" spans="1:8">
      <c r="A146" s="65" t="str">
        <f>IF(C146&gt;0,MAX(A$3:A145)+1,"")</f>
        <v/>
      </c>
      <c r="B146" s="17"/>
      <c r="C146" s="50"/>
      <c r="D146" s="47"/>
      <c r="E146" s="40"/>
      <c r="F146" s="43" t="str">
        <f t="shared" si="4"/>
        <v/>
      </c>
      <c r="H146" s="61"/>
    </row>
    <row r="147" spans="1:8">
      <c r="A147" s="65">
        <f>IF(C147&gt;0,MAX(A$3:A146)+1,"")</f>
        <v>59</v>
      </c>
      <c r="B147" s="17" t="s">
        <v>548</v>
      </c>
      <c r="C147" s="50">
        <v>1</v>
      </c>
      <c r="D147" s="47" t="s">
        <v>394</v>
      </c>
      <c r="E147" s="40"/>
      <c r="F147" s="43" t="str">
        <f t="shared" si="4"/>
        <v/>
      </c>
      <c r="H147" s="61"/>
    </row>
    <row r="148" spans="1:8">
      <c r="A148" s="65" t="str">
        <f>IF(C148&gt;0,MAX(A$3:A147)+1,"")</f>
        <v/>
      </c>
      <c r="B148" s="17"/>
      <c r="C148" s="50"/>
      <c r="D148" s="47"/>
      <c r="E148" s="40"/>
      <c r="F148" s="43" t="str">
        <f t="shared" si="4"/>
        <v/>
      </c>
      <c r="H148" s="61"/>
    </row>
    <row r="149" spans="1:8">
      <c r="A149" s="65">
        <f>IF(C149&gt;0,MAX(A$3:A148)+1,"")</f>
        <v>60</v>
      </c>
      <c r="B149" s="17" t="s">
        <v>716</v>
      </c>
      <c r="C149" s="50">
        <v>1</v>
      </c>
      <c r="D149" s="47" t="s">
        <v>394</v>
      </c>
      <c r="E149" s="40"/>
      <c r="F149" s="43" t="str">
        <f t="shared" si="4"/>
        <v/>
      </c>
      <c r="H149" s="61"/>
    </row>
    <row r="150" spans="1:8">
      <c r="A150" s="65" t="str">
        <f>IF(C150&gt;0,MAX(A$3:A149)+1,"")</f>
        <v/>
      </c>
      <c r="B150" s="17"/>
      <c r="C150" s="50"/>
      <c r="D150" s="47"/>
      <c r="E150" s="40"/>
      <c r="F150" s="43" t="str">
        <f t="shared" si="4"/>
        <v/>
      </c>
      <c r="H150" s="61"/>
    </row>
    <row r="151" spans="1:8">
      <c r="A151" s="65">
        <f>IF(C151&gt;0,MAX(A$3:A150)+1,"")</f>
        <v>61</v>
      </c>
      <c r="B151" s="17" t="s">
        <v>1010</v>
      </c>
      <c r="C151" s="50">
        <v>1</v>
      </c>
      <c r="D151" s="47" t="s">
        <v>394</v>
      </c>
      <c r="E151" s="40"/>
      <c r="F151" s="43" t="str">
        <f t="shared" si="4"/>
        <v/>
      </c>
      <c r="H151" s="61"/>
    </row>
    <row r="152" spans="1:8">
      <c r="A152" s="65" t="str">
        <f>IF(C152&gt;0,MAX(A$3:A151)+1,"")</f>
        <v/>
      </c>
      <c r="B152" s="17"/>
      <c r="C152" s="50"/>
      <c r="D152" s="47"/>
      <c r="E152" s="40"/>
      <c r="F152" s="43" t="str">
        <f t="shared" si="4"/>
        <v/>
      </c>
      <c r="H152" s="61"/>
    </row>
    <row r="153" spans="1:8">
      <c r="A153" s="65">
        <f>IF(C153&gt;0,MAX(A$3:A152)+1,"")</f>
        <v>62</v>
      </c>
      <c r="B153" s="17" t="s">
        <v>553</v>
      </c>
      <c r="C153" s="50">
        <v>1</v>
      </c>
      <c r="D153" s="47" t="s">
        <v>394</v>
      </c>
      <c r="E153" s="40"/>
      <c r="F153" s="43" t="str">
        <f t="shared" si="4"/>
        <v/>
      </c>
      <c r="H153" s="61"/>
    </row>
    <row r="154" spans="1:8">
      <c r="A154" s="65" t="str">
        <f>IF(C154&gt;0,MAX(A$3:A153)+1,"")</f>
        <v/>
      </c>
      <c r="B154" s="17"/>
      <c r="C154" s="50"/>
      <c r="D154" s="47"/>
      <c r="E154" s="40"/>
      <c r="F154" s="43" t="str">
        <f t="shared" si="4"/>
        <v/>
      </c>
      <c r="H154" s="61"/>
    </row>
    <row r="155" spans="1:8">
      <c r="A155" s="65">
        <f>IF(C155&gt;0,MAX(A$3:A154)+1,"")</f>
        <v>63</v>
      </c>
      <c r="B155" s="17" t="s">
        <v>721</v>
      </c>
      <c r="C155" s="50">
        <v>2</v>
      </c>
      <c r="D155" s="47" t="s">
        <v>394</v>
      </c>
      <c r="E155" s="40"/>
      <c r="F155" s="43" t="str">
        <f t="shared" si="4"/>
        <v/>
      </c>
      <c r="H155" s="61"/>
    </row>
    <row r="156" spans="1:8">
      <c r="A156" s="65" t="str">
        <f>IF(C156&gt;0,MAX(A$3:A155)+1,"")</f>
        <v/>
      </c>
      <c r="B156" s="17"/>
      <c r="C156" s="50"/>
      <c r="D156" s="47"/>
      <c r="E156" s="40"/>
      <c r="F156" s="43" t="str">
        <f t="shared" si="4"/>
        <v/>
      </c>
      <c r="H156" s="61"/>
    </row>
    <row r="157" spans="1:8">
      <c r="A157" s="65">
        <f>IF(C157&gt;0,MAX(A$3:A156)+1,"")</f>
        <v>64</v>
      </c>
      <c r="B157" s="17" t="s">
        <v>550</v>
      </c>
      <c r="C157" s="50">
        <v>2</v>
      </c>
      <c r="D157" s="47" t="s">
        <v>394</v>
      </c>
      <c r="E157" s="40"/>
      <c r="F157" s="43" t="str">
        <f t="shared" si="4"/>
        <v/>
      </c>
      <c r="H157" s="61"/>
    </row>
    <row r="158" spans="1:8">
      <c r="A158" s="65" t="str">
        <f>IF(C158&gt;0,MAX(A$3:A157)+1,"")</f>
        <v/>
      </c>
      <c r="B158" s="17"/>
      <c r="C158" s="50"/>
      <c r="D158" s="47"/>
      <c r="E158" s="40"/>
      <c r="F158" s="43" t="str">
        <f t="shared" si="4"/>
        <v/>
      </c>
      <c r="H158" s="61"/>
    </row>
    <row r="159" spans="1:8">
      <c r="A159" s="65">
        <f>IF(C159&gt;0,MAX(A$3:A158)+1,"")</f>
        <v>65</v>
      </c>
      <c r="B159" s="17" t="s">
        <v>999</v>
      </c>
      <c r="C159" s="50">
        <v>1</v>
      </c>
      <c r="D159" s="47" t="s">
        <v>394</v>
      </c>
      <c r="E159" s="40"/>
      <c r="F159" s="43" t="str">
        <f t="shared" si="4"/>
        <v/>
      </c>
      <c r="H159" s="61"/>
    </row>
    <row r="160" spans="1:8">
      <c r="A160" s="65" t="str">
        <f>IF(C160&gt;0,MAX(A$3:A159)+1,"")</f>
        <v/>
      </c>
      <c r="B160" s="17"/>
      <c r="C160" s="50"/>
      <c r="D160" s="47"/>
      <c r="E160" s="40"/>
      <c r="F160" s="43"/>
      <c r="H160" s="61"/>
    </row>
    <row r="161" spans="1:8" ht="55.15" customHeight="1">
      <c r="A161" s="65">
        <f>IF(C161&gt;0,MAX(A$3:A158)+1,"")</f>
        <v>65</v>
      </c>
      <c r="B161" s="78" t="s">
        <v>876</v>
      </c>
      <c r="C161" s="50">
        <v>1</v>
      </c>
      <c r="D161" s="47" t="s">
        <v>23</v>
      </c>
      <c r="E161" s="40"/>
      <c r="F161" s="43" t="str">
        <f t="shared" si="4"/>
        <v/>
      </c>
      <c r="H161" s="61"/>
    </row>
    <row r="162" spans="1:8">
      <c r="A162" s="65" t="str">
        <f>IF(C162&gt;0,MAX(A$3:A161)+1,"")</f>
        <v/>
      </c>
      <c r="B162" s="78"/>
      <c r="C162" s="50"/>
      <c r="D162" s="47"/>
      <c r="E162" s="40"/>
      <c r="F162" s="43" t="str">
        <f t="shared" si="4"/>
        <v/>
      </c>
      <c r="H162" s="61"/>
    </row>
    <row r="163" spans="1:8" ht="25.5">
      <c r="A163" s="65">
        <f>IF(C163&gt;0,MAX(A$3:A162)+1,"")</f>
        <v>66</v>
      </c>
      <c r="B163" s="20" t="s">
        <v>678</v>
      </c>
      <c r="C163" s="50">
        <v>1</v>
      </c>
      <c r="D163" s="47" t="s">
        <v>23</v>
      </c>
      <c r="E163" s="40"/>
      <c r="F163" s="43" t="str">
        <f t="shared" si="4"/>
        <v/>
      </c>
      <c r="H163" s="62"/>
    </row>
    <row r="164" spans="1:8">
      <c r="A164" s="65" t="str">
        <f>IF(C164&gt;0,MAX(A$3:A163)+1,"")</f>
        <v/>
      </c>
      <c r="B164" s="20"/>
      <c r="C164" s="50"/>
      <c r="D164" s="47"/>
      <c r="E164" s="40"/>
      <c r="F164" s="43" t="str">
        <f t="shared" si="4"/>
        <v/>
      </c>
      <c r="H164" s="62"/>
    </row>
    <row r="165" spans="1:8" ht="38.25">
      <c r="A165" s="65" t="str">
        <f>IF(C165&gt;0,MAX(A$3:A164)+1,"")</f>
        <v/>
      </c>
      <c r="B165" s="20" t="s">
        <v>941</v>
      </c>
      <c r="C165" s="50"/>
      <c r="D165" s="47"/>
      <c r="E165" s="40"/>
      <c r="F165" s="43" t="str">
        <f t="shared" si="4"/>
        <v/>
      </c>
      <c r="H165" s="61"/>
    </row>
    <row r="166" spans="1:8">
      <c r="A166" s="65" t="str">
        <f>IF(C166&gt;0,MAX(A$3:A165)+1,"")</f>
        <v/>
      </c>
      <c r="B166" s="20"/>
      <c r="C166" s="50"/>
      <c r="D166" s="47"/>
      <c r="E166" s="40"/>
      <c r="F166" s="43" t="str">
        <f t="shared" si="4"/>
        <v/>
      </c>
      <c r="H166" s="61"/>
    </row>
    <row r="167" spans="1:8">
      <c r="A167" s="65">
        <f>IF(C167&gt;0,MAX(A$3:A166)+1,"")</f>
        <v>67</v>
      </c>
      <c r="B167" s="17" t="s">
        <v>556</v>
      </c>
      <c r="C167" s="50">
        <v>1</v>
      </c>
      <c r="D167" s="47" t="s">
        <v>394</v>
      </c>
      <c r="E167" s="40"/>
      <c r="F167" s="43" t="str">
        <f t="shared" si="4"/>
        <v/>
      </c>
      <c r="H167" s="61"/>
    </row>
    <row r="168" spans="1:8">
      <c r="A168" s="65" t="str">
        <f>IF(C168&gt;0,MAX(A$3:A167)+1,"")</f>
        <v/>
      </c>
      <c r="B168" s="17"/>
      <c r="C168" s="50"/>
      <c r="D168" s="47"/>
      <c r="E168" s="40"/>
      <c r="F168" s="43" t="str">
        <f t="shared" si="4"/>
        <v/>
      </c>
      <c r="H168" s="61"/>
    </row>
    <row r="169" spans="1:8">
      <c r="A169" s="65">
        <f>IF(C169&gt;0,MAX(A$3:A168)+1,"")</f>
        <v>68</v>
      </c>
      <c r="B169" s="17" t="s">
        <v>548</v>
      </c>
      <c r="C169" s="50">
        <v>1</v>
      </c>
      <c r="D169" s="47" t="s">
        <v>555</v>
      </c>
      <c r="E169" s="40"/>
      <c r="F169" s="43" t="str">
        <f t="shared" si="4"/>
        <v/>
      </c>
      <c r="H169" s="61"/>
    </row>
    <row r="170" spans="1:8">
      <c r="A170" s="65" t="str">
        <f>IF(C170&gt;0,MAX(A$3:A169)+1,"")</f>
        <v/>
      </c>
      <c r="B170" s="17"/>
      <c r="C170" s="50"/>
      <c r="D170" s="47"/>
      <c r="E170" s="40"/>
      <c r="F170" s="43" t="str">
        <f t="shared" si="4"/>
        <v/>
      </c>
      <c r="H170" s="61"/>
    </row>
    <row r="171" spans="1:8">
      <c r="A171" s="65">
        <f>IF(C171&gt;0,MAX(A$3:A170)+1,"")</f>
        <v>69</v>
      </c>
      <c r="B171" s="17" t="s">
        <v>557</v>
      </c>
      <c r="C171" s="50">
        <v>1</v>
      </c>
      <c r="D171" s="47" t="s">
        <v>394</v>
      </c>
      <c r="E171" s="40"/>
      <c r="F171" s="43" t="str">
        <f t="shared" si="4"/>
        <v/>
      </c>
      <c r="H171" s="61"/>
    </row>
    <row r="172" spans="1:8">
      <c r="A172" s="65" t="str">
        <f>IF(C172&gt;0,MAX(A$3:A171)+1,"")</f>
        <v/>
      </c>
      <c r="B172" s="17"/>
      <c r="C172" s="50"/>
      <c r="D172" s="47"/>
      <c r="E172" s="40"/>
      <c r="F172" s="43" t="str">
        <f t="shared" si="4"/>
        <v/>
      </c>
      <c r="H172" s="61"/>
    </row>
    <row r="173" spans="1:8">
      <c r="A173" s="65">
        <f>IF(C173&gt;0,MAX(A$3:A172)+1,"")</f>
        <v>70</v>
      </c>
      <c r="B173" s="17" t="s">
        <v>701</v>
      </c>
      <c r="C173" s="50">
        <v>3</v>
      </c>
      <c r="D173" s="47" t="s">
        <v>394</v>
      </c>
      <c r="E173" s="40"/>
      <c r="F173" s="43" t="str">
        <f t="shared" si="4"/>
        <v/>
      </c>
      <c r="H173" s="61"/>
    </row>
    <row r="174" spans="1:8">
      <c r="A174" s="65" t="str">
        <f>IF(C174&gt;0,MAX(A$3:A173)+1,"")</f>
        <v/>
      </c>
      <c r="B174" s="17"/>
      <c r="C174" s="50"/>
      <c r="D174" s="47"/>
      <c r="E174" s="40"/>
      <c r="F174" s="43" t="str">
        <f t="shared" si="4"/>
        <v/>
      </c>
      <c r="H174" s="61"/>
    </row>
    <row r="175" spans="1:8">
      <c r="A175" s="65">
        <f>IF(C175&gt;0,MAX(A$3:A174)+1,"")</f>
        <v>71</v>
      </c>
      <c r="B175" s="17" t="s">
        <v>558</v>
      </c>
      <c r="C175" s="50">
        <v>1</v>
      </c>
      <c r="D175" s="47" t="s">
        <v>394</v>
      </c>
      <c r="E175" s="40"/>
      <c r="F175" s="43" t="str">
        <f t="shared" si="4"/>
        <v/>
      </c>
      <c r="H175" s="61"/>
    </row>
    <row r="176" spans="1:8">
      <c r="A176" s="65" t="str">
        <f>IF(C176&gt;0,MAX(A$3:A175)+1,"")</f>
        <v/>
      </c>
      <c r="B176" s="19"/>
      <c r="C176" s="50"/>
      <c r="D176" s="47"/>
      <c r="E176" s="40"/>
      <c r="F176" s="43" t="str">
        <f t="shared" si="4"/>
        <v/>
      </c>
    </row>
    <row r="177" spans="1:8">
      <c r="A177" s="65">
        <f>IF(C177&gt;0,MAX(A$3:A176)+1,"")</f>
        <v>72</v>
      </c>
      <c r="B177" s="17" t="s">
        <v>721</v>
      </c>
      <c r="C177" s="50">
        <v>2</v>
      </c>
      <c r="D177" s="47" t="s">
        <v>394</v>
      </c>
      <c r="E177" s="40"/>
      <c r="F177" s="43" t="str">
        <f t="shared" si="4"/>
        <v/>
      </c>
      <c r="H177" s="61"/>
    </row>
    <row r="178" spans="1:8">
      <c r="A178" s="65" t="str">
        <f>IF(C178&gt;0,MAX(A$3:A177)+1,"")</f>
        <v/>
      </c>
      <c r="B178" s="19"/>
      <c r="C178" s="50"/>
      <c r="D178" s="47"/>
      <c r="E178" s="40"/>
      <c r="F178" s="43" t="str">
        <f t="shared" si="4"/>
        <v/>
      </c>
    </row>
    <row r="179" spans="1:8">
      <c r="A179" s="65">
        <f>IF(C179&gt;0,MAX(A$3:A178)+1,"")</f>
        <v>73</v>
      </c>
      <c r="B179" s="17" t="s">
        <v>999</v>
      </c>
      <c r="C179" s="50">
        <v>1</v>
      </c>
      <c r="D179" s="47" t="s">
        <v>394</v>
      </c>
      <c r="E179" s="40"/>
      <c r="F179" s="43" t="str">
        <f t="shared" ref="F179" si="5">IF(E179&gt;0.001,C179*E179,"")</f>
        <v/>
      </c>
      <c r="H179" s="61"/>
    </row>
    <row r="180" spans="1:8">
      <c r="A180" s="65" t="str">
        <f>IF(C180&gt;0,MAX(A$3:A179)+1,"")</f>
        <v/>
      </c>
      <c r="B180" s="17"/>
      <c r="C180" s="50"/>
      <c r="D180" s="47"/>
      <c r="E180" s="40"/>
      <c r="F180" s="43"/>
      <c r="H180" s="61"/>
    </row>
    <row r="181" spans="1:8" ht="55.9" customHeight="1">
      <c r="A181" s="65">
        <f>IF(C181&gt;0,MAX(A$3:A178)+1,"")</f>
        <v>73</v>
      </c>
      <c r="B181" s="78" t="s">
        <v>680</v>
      </c>
      <c r="C181" s="50">
        <v>1</v>
      </c>
      <c r="D181" s="47" t="s">
        <v>23</v>
      </c>
      <c r="E181" s="40"/>
      <c r="F181" s="43" t="str">
        <f t="shared" si="4"/>
        <v/>
      </c>
      <c r="H181" s="61"/>
    </row>
    <row r="182" spans="1:8">
      <c r="A182" s="65" t="str">
        <f>IF(C182&gt;0,MAX(A$3:A181)+1,"")</f>
        <v/>
      </c>
      <c r="B182" s="78"/>
      <c r="C182" s="50"/>
      <c r="D182" s="47"/>
      <c r="E182" s="40"/>
      <c r="F182" s="43" t="str">
        <f t="shared" si="4"/>
        <v/>
      </c>
      <c r="H182" s="61"/>
    </row>
    <row r="183" spans="1:8" ht="25.5">
      <c r="A183" s="65">
        <f>IF(C183&gt;0,MAX(A$3:A182)+1,"")</f>
        <v>74</v>
      </c>
      <c r="B183" s="20" t="s">
        <v>678</v>
      </c>
      <c r="C183" s="50">
        <v>1</v>
      </c>
      <c r="D183" s="47" t="s">
        <v>23</v>
      </c>
      <c r="E183" s="40"/>
      <c r="F183" s="43" t="str">
        <f t="shared" si="4"/>
        <v/>
      </c>
      <c r="H183" s="62"/>
    </row>
    <row r="184" spans="1:8">
      <c r="A184" s="65" t="str">
        <f>IF(C184&gt;0,MAX(A$3:A183)+1,"")</f>
        <v/>
      </c>
      <c r="B184" s="20"/>
      <c r="C184" s="50"/>
      <c r="D184" s="47"/>
      <c r="E184" s="40"/>
      <c r="F184" s="43" t="str">
        <f t="shared" si="4"/>
        <v/>
      </c>
      <c r="H184" s="62"/>
    </row>
    <row r="185" spans="1:8" ht="38.25">
      <c r="A185" s="65" t="str">
        <f>IF(C185&gt;0,MAX(A$3:A184)+1,"")</f>
        <v/>
      </c>
      <c r="B185" s="20" t="s">
        <v>941</v>
      </c>
      <c r="C185" s="50"/>
      <c r="D185" s="47"/>
      <c r="E185" s="40"/>
      <c r="F185" s="43" t="str">
        <f t="shared" si="4"/>
        <v/>
      </c>
      <c r="H185" s="61"/>
    </row>
    <row r="186" spans="1:8">
      <c r="A186" s="65" t="str">
        <f>IF(C186&gt;0,MAX(A$3:A185)+1,"")</f>
        <v/>
      </c>
      <c r="B186" s="20"/>
      <c r="C186" s="50"/>
      <c r="D186" s="47"/>
      <c r="E186" s="40"/>
      <c r="F186" s="43" t="str">
        <f t="shared" si="4"/>
        <v/>
      </c>
      <c r="H186" s="61"/>
    </row>
    <row r="187" spans="1:8">
      <c r="A187" s="65">
        <f>IF(C187&gt;0,MAX(A$3:A186)+1,"")</f>
        <v>75</v>
      </c>
      <c r="B187" s="17" t="s">
        <v>556</v>
      </c>
      <c r="C187" s="50">
        <v>1</v>
      </c>
      <c r="D187" s="47" t="s">
        <v>394</v>
      </c>
      <c r="E187" s="40"/>
      <c r="F187" s="43" t="str">
        <f t="shared" si="4"/>
        <v/>
      </c>
      <c r="H187" s="61"/>
    </row>
    <row r="188" spans="1:8">
      <c r="A188" s="65" t="str">
        <f>IF(C188&gt;0,MAX(A$3:A187)+1,"")</f>
        <v/>
      </c>
      <c r="B188" s="17"/>
      <c r="C188" s="50"/>
      <c r="D188" s="47"/>
      <c r="E188" s="40"/>
      <c r="F188" s="43" t="str">
        <f t="shared" si="4"/>
        <v/>
      </c>
      <c r="H188" s="61"/>
    </row>
    <row r="189" spans="1:8">
      <c r="A189" s="65">
        <f>IF(C189&gt;0,MAX(A$3:A188)+1,"")</f>
        <v>76</v>
      </c>
      <c r="B189" s="17" t="s">
        <v>548</v>
      </c>
      <c r="C189" s="50">
        <v>1</v>
      </c>
      <c r="D189" s="47" t="s">
        <v>555</v>
      </c>
      <c r="E189" s="40"/>
      <c r="F189" s="43" t="str">
        <f t="shared" si="4"/>
        <v/>
      </c>
      <c r="H189" s="61"/>
    </row>
    <row r="190" spans="1:8">
      <c r="A190" s="65" t="str">
        <f>IF(C190&gt;0,MAX(A$3:A189)+1,"")</f>
        <v/>
      </c>
      <c r="B190" s="17"/>
      <c r="C190" s="50"/>
      <c r="D190" s="47"/>
      <c r="E190" s="40"/>
      <c r="F190" s="43" t="str">
        <f t="shared" si="4"/>
        <v/>
      </c>
      <c r="H190" s="61"/>
    </row>
    <row r="191" spans="1:8">
      <c r="A191" s="65">
        <f>IF(C191&gt;0,MAX(A$3:A190)+1,"")</f>
        <v>77</v>
      </c>
      <c r="B191" s="17" t="s">
        <v>557</v>
      </c>
      <c r="C191" s="50">
        <v>1</v>
      </c>
      <c r="D191" s="47" t="s">
        <v>394</v>
      </c>
      <c r="E191" s="40"/>
      <c r="F191" s="43" t="str">
        <f t="shared" si="4"/>
        <v/>
      </c>
      <c r="H191" s="61"/>
    </row>
    <row r="192" spans="1:8">
      <c r="A192" s="65" t="str">
        <f>IF(C192&gt;0,MAX(A$3:A191)+1,"")</f>
        <v/>
      </c>
      <c r="B192" s="17"/>
      <c r="C192" s="50"/>
      <c r="D192" s="47"/>
      <c r="E192" s="40"/>
      <c r="F192" s="43" t="str">
        <f t="shared" si="4"/>
        <v/>
      </c>
      <c r="H192" s="61"/>
    </row>
    <row r="193" spans="1:8">
      <c r="A193" s="65">
        <f>IF(C193&gt;0,MAX(A$3:A192)+1,"")</f>
        <v>78</v>
      </c>
      <c r="B193" s="17" t="s">
        <v>701</v>
      </c>
      <c r="C193" s="50">
        <v>3</v>
      </c>
      <c r="D193" s="47" t="s">
        <v>394</v>
      </c>
      <c r="E193" s="40"/>
      <c r="F193" s="43" t="str">
        <f t="shared" si="4"/>
        <v/>
      </c>
      <c r="H193" s="61"/>
    </row>
    <row r="194" spans="1:8">
      <c r="A194" s="65" t="str">
        <f>IF(C194&gt;0,MAX(A$3:A193)+1,"")</f>
        <v/>
      </c>
      <c r="B194" s="17"/>
      <c r="C194" s="50"/>
      <c r="D194" s="47"/>
      <c r="E194" s="40"/>
      <c r="F194" s="43" t="str">
        <f t="shared" si="4"/>
        <v/>
      </c>
      <c r="H194" s="61"/>
    </row>
    <row r="195" spans="1:8">
      <c r="A195" s="65">
        <f>IF(C195&gt;0,MAX(A$3:A194)+1,"")</f>
        <v>79</v>
      </c>
      <c r="B195" s="17" t="s">
        <v>558</v>
      </c>
      <c r="C195" s="50">
        <v>1</v>
      </c>
      <c r="D195" s="47" t="s">
        <v>394</v>
      </c>
      <c r="E195" s="40"/>
      <c r="F195" s="43" t="str">
        <f t="shared" si="4"/>
        <v/>
      </c>
      <c r="H195" s="61"/>
    </row>
    <row r="196" spans="1:8">
      <c r="A196" s="65" t="str">
        <f>IF(C196&gt;0,MAX(A$3:A195)+1,"")</f>
        <v/>
      </c>
      <c r="B196" s="19"/>
      <c r="C196" s="50"/>
      <c r="D196" s="47"/>
      <c r="E196" s="40"/>
      <c r="F196" s="43" t="str">
        <f t="shared" si="4"/>
        <v/>
      </c>
    </row>
    <row r="197" spans="1:8">
      <c r="A197" s="65">
        <f>IF(C197&gt;0,MAX(A$3:A196)+1,"")</f>
        <v>80</v>
      </c>
      <c r="B197" s="17" t="s">
        <v>721</v>
      </c>
      <c r="C197" s="50">
        <v>2</v>
      </c>
      <c r="D197" s="47" t="s">
        <v>394</v>
      </c>
      <c r="E197" s="40"/>
      <c r="F197" s="43" t="str">
        <f t="shared" si="4"/>
        <v/>
      </c>
      <c r="H197" s="61"/>
    </row>
    <row r="198" spans="1:8">
      <c r="A198" s="65" t="str">
        <f>IF(C198&gt;0,MAX(A$3:A197)+1,"")</f>
        <v/>
      </c>
      <c r="B198" s="19"/>
      <c r="C198" s="50"/>
      <c r="D198" s="47"/>
      <c r="E198" s="40"/>
      <c r="F198" s="43" t="str">
        <f t="shared" si="4"/>
        <v/>
      </c>
    </row>
    <row r="199" spans="1:8">
      <c r="A199" s="65">
        <f>IF(C199&gt;0,MAX(A$3:A198)+1,"")</f>
        <v>81</v>
      </c>
      <c r="B199" s="17" t="s">
        <v>999</v>
      </c>
      <c r="C199" s="50">
        <v>1</v>
      </c>
      <c r="D199" s="47" t="s">
        <v>394</v>
      </c>
      <c r="E199" s="40"/>
      <c r="F199" s="43" t="str">
        <f t="shared" si="4"/>
        <v/>
      </c>
      <c r="H199" s="61"/>
    </row>
    <row r="200" spans="1:8">
      <c r="A200" s="65" t="str">
        <f>IF(C200&gt;0,MAX(A$3:A199)+1,"")</f>
        <v/>
      </c>
      <c r="B200" s="17"/>
      <c r="C200" s="50"/>
      <c r="D200" s="47"/>
      <c r="E200" s="40"/>
      <c r="F200" s="43"/>
      <c r="H200" s="61"/>
    </row>
    <row r="201" spans="1:8" ht="55.15" customHeight="1">
      <c r="A201" s="65">
        <f>IF(C201&gt;0,MAX(A$3:A198)+1,"")</f>
        <v>81</v>
      </c>
      <c r="B201" s="78" t="s">
        <v>679</v>
      </c>
      <c r="C201" s="50">
        <v>1</v>
      </c>
      <c r="D201" s="47" t="s">
        <v>394</v>
      </c>
      <c r="E201" s="40"/>
      <c r="F201" s="43" t="str">
        <f t="shared" si="4"/>
        <v/>
      </c>
      <c r="H201" s="61"/>
    </row>
    <row r="202" spans="1:8">
      <c r="A202" s="65" t="str">
        <f>IF(C202&gt;0,MAX(A$3:A201)+1,"")</f>
        <v/>
      </c>
      <c r="B202" s="78"/>
      <c r="C202" s="50"/>
      <c r="D202" s="47"/>
      <c r="E202" s="40"/>
      <c r="F202" s="43" t="str">
        <f t="shared" si="4"/>
        <v/>
      </c>
      <c r="H202" s="61"/>
    </row>
    <row r="203" spans="1:8">
      <c r="A203" s="65">
        <f>IF(C203&gt;0,MAX(A$3:A202)+1,"")</f>
        <v>82</v>
      </c>
      <c r="B203" s="20" t="s">
        <v>669</v>
      </c>
      <c r="C203" s="50">
        <v>1</v>
      </c>
      <c r="D203" s="47" t="s">
        <v>23</v>
      </c>
      <c r="E203" s="40"/>
      <c r="F203" s="43" t="str">
        <f t="shared" ref="F203:F271" si="6">IF(E203&gt;0.001,C203*E203,"")</f>
        <v/>
      </c>
      <c r="H203" s="62"/>
    </row>
    <row r="204" spans="1:8">
      <c r="A204" s="65" t="str">
        <f>IF(C204&gt;0,MAX(A$3:A203)+1,"")</f>
        <v/>
      </c>
      <c r="B204" s="20"/>
      <c r="C204" s="50"/>
      <c r="D204" s="47"/>
      <c r="E204" s="40"/>
      <c r="F204" s="43" t="str">
        <f t="shared" si="6"/>
        <v/>
      </c>
      <c r="H204" s="62"/>
    </row>
    <row r="205" spans="1:8" ht="38.25">
      <c r="A205" s="65" t="str">
        <f>IF(C205&gt;0,MAX(A$3:A204)+1,"")</f>
        <v/>
      </c>
      <c r="B205" s="20" t="s">
        <v>941</v>
      </c>
      <c r="C205" s="50"/>
      <c r="D205" s="47"/>
      <c r="E205" s="40"/>
      <c r="F205" s="43" t="str">
        <f t="shared" si="6"/>
        <v/>
      </c>
      <c r="H205" s="61"/>
    </row>
    <row r="206" spans="1:8">
      <c r="A206" s="65" t="str">
        <f>IF(C206&gt;0,MAX(A$3:A205)+1,"")</f>
        <v/>
      </c>
      <c r="B206" s="20"/>
      <c r="C206" s="50"/>
      <c r="D206" s="47"/>
      <c r="E206" s="40"/>
      <c r="F206" s="43" t="str">
        <f t="shared" si="6"/>
        <v/>
      </c>
      <c r="H206" s="61"/>
    </row>
    <row r="207" spans="1:8">
      <c r="A207" s="65">
        <f>IF(C207&gt;0,MAX(A$3:A206)+1,"")</f>
        <v>83</v>
      </c>
      <c r="B207" s="17" t="s">
        <v>556</v>
      </c>
      <c r="C207" s="50">
        <v>1</v>
      </c>
      <c r="D207" s="47" t="s">
        <v>394</v>
      </c>
      <c r="E207" s="40"/>
      <c r="F207" s="43" t="str">
        <f t="shared" si="6"/>
        <v/>
      </c>
      <c r="H207" s="61"/>
    </row>
    <row r="208" spans="1:8">
      <c r="A208" s="65" t="str">
        <f>IF(C208&gt;0,MAX(A$3:A207)+1,"")</f>
        <v/>
      </c>
      <c r="B208" s="17"/>
      <c r="C208" s="50"/>
      <c r="D208" s="47"/>
      <c r="E208" s="40"/>
      <c r="F208" s="43" t="str">
        <f t="shared" si="6"/>
        <v/>
      </c>
      <c r="H208" s="61"/>
    </row>
    <row r="209" spans="1:8">
      <c r="A209" s="65">
        <f>IF(C209&gt;0,MAX(A$3:A208)+1,"")</f>
        <v>84</v>
      </c>
      <c r="B209" s="17" t="s">
        <v>548</v>
      </c>
      <c r="C209" s="50">
        <v>1</v>
      </c>
      <c r="D209" s="47" t="s">
        <v>555</v>
      </c>
      <c r="E209" s="40"/>
      <c r="F209" s="43" t="str">
        <f t="shared" si="6"/>
        <v/>
      </c>
      <c r="H209" s="61"/>
    </row>
    <row r="210" spans="1:8">
      <c r="A210" s="65" t="str">
        <f>IF(C210&gt;0,MAX(A$3:A209)+1,"")</f>
        <v/>
      </c>
      <c r="B210" s="17"/>
      <c r="C210" s="50"/>
      <c r="D210" s="47"/>
      <c r="E210" s="40"/>
      <c r="F210" s="43" t="str">
        <f t="shared" si="6"/>
        <v/>
      </c>
      <c r="H210" s="61"/>
    </row>
    <row r="211" spans="1:8">
      <c r="A211" s="65">
        <f>IF(C211&gt;0,MAX(A$3:A210)+1,"")</f>
        <v>85</v>
      </c>
      <c r="B211" s="17" t="s">
        <v>557</v>
      </c>
      <c r="C211" s="50">
        <v>1</v>
      </c>
      <c r="D211" s="47" t="s">
        <v>394</v>
      </c>
      <c r="E211" s="40"/>
      <c r="F211" s="43" t="str">
        <f t="shared" si="6"/>
        <v/>
      </c>
      <c r="H211" s="61"/>
    </row>
    <row r="212" spans="1:8">
      <c r="A212" s="65" t="str">
        <f>IF(C212&gt;0,MAX(A$3:A211)+1,"")</f>
        <v/>
      </c>
      <c r="B212" s="17"/>
      <c r="C212" s="50"/>
      <c r="D212" s="47"/>
      <c r="E212" s="40"/>
      <c r="F212" s="43" t="str">
        <f t="shared" si="6"/>
        <v/>
      </c>
      <c r="H212" s="61"/>
    </row>
    <row r="213" spans="1:8">
      <c r="A213" s="65">
        <f>IF(C213&gt;0,MAX(A$3:A212)+1,"")</f>
        <v>86</v>
      </c>
      <c r="B213" s="17" t="s">
        <v>701</v>
      </c>
      <c r="C213" s="50">
        <v>3</v>
      </c>
      <c r="D213" s="47" t="s">
        <v>394</v>
      </c>
      <c r="E213" s="40"/>
      <c r="F213" s="43" t="str">
        <f t="shared" si="6"/>
        <v/>
      </c>
      <c r="H213" s="61"/>
    </row>
    <row r="214" spans="1:8">
      <c r="A214" s="65" t="str">
        <f>IF(C214&gt;0,MAX(A$3:A213)+1,"")</f>
        <v/>
      </c>
      <c r="B214" s="17"/>
      <c r="C214" s="50"/>
      <c r="D214" s="47"/>
      <c r="E214" s="40"/>
      <c r="F214" s="43" t="str">
        <f t="shared" si="6"/>
        <v/>
      </c>
      <c r="H214" s="61"/>
    </row>
    <row r="215" spans="1:8">
      <c r="A215" s="65">
        <f>IF(C215&gt;0,MAX(A$3:A214)+1,"")</f>
        <v>87</v>
      </c>
      <c r="B215" s="17" t="s">
        <v>558</v>
      </c>
      <c r="C215" s="50">
        <v>1</v>
      </c>
      <c r="D215" s="47" t="s">
        <v>394</v>
      </c>
      <c r="E215" s="40"/>
      <c r="F215" s="43" t="str">
        <f t="shared" si="6"/>
        <v/>
      </c>
      <c r="H215" s="61"/>
    </row>
    <row r="216" spans="1:8">
      <c r="A216" s="65" t="str">
        <f>IF(C216&gt;0,MAX(A$3:A215)+1,"")</f>
        <v/>
      </c>
      <c r="B216" s="19"/>
      <c r="C216" s="50"/>
      <c r="D216" s="47"/>
      <c r="E216" s="40"/>
      <c r="F216" s="43" t="str">
        <f t="shared" si="6"/>
        <v/>
      </c>
    </row>
    <row r="217" spans="1:8">
      <c r="A217" s="65">
        <f>IF(C217&gt;0,MAX(A$3:A216)+1,"")</f>
        <v>88</v>
      </c>
      <c r="B217" s="17" t="s">
        <v>721</v>
      </c>
      <c r="C217" s="50">
        <v>2</v>
      </c>
      <c r="D217" s="47" t="s">
        <v>394</v>
      </c>
      <c r="E217" s="40"/>
      <c r="F217" s="43" t="str">
        <f t="shared" si="6"/>
        <v/>
      </c>
      <c r="H217" s="61"/>
    </row>
    <row r="218" spans="1:8">
      <c r="A218" s="65" t="str">
        <f>IF(C218&gt;0,MAX(A$3:A217)+1,"")</f>
        <v/>
      </c>
      <c r="B218" s="19"/>
      <c r="C218" s="50"/>
      <c r="D218" s="47"/>
      <c r="E218" s="40"/>
      <c r="F218" s="43" t="str">
        <f t="shared" si="6"/>
        <v/>
      </c>
    </row>
    <row r="219" spans="1:8">
      <c r="A219" s="65">
        <f>IF(C219&gt;0,MAX(A$3:A218)+1,"")</f>
        <v>89</v>
      </c>
      <c r="B219" s="17" t="s">
        <v>999</v>
      </c>
      <c r="C219" s="50">
        <v>1</v>
      </c>
      <c r="D219" s="47" t="s">
        <v>394</v>
      </c>
      <c r="E219" s="40"/>
      <c r="F219" s="43" t="str">
        <f t="shared" si="6"/>
        <v/>
      </c>
      <c r="H219" s="61"/>
    </row>
    <row r="220" spans="1:8">
      <c r="A220" s="65" t="str">
        <f>IF(C220&gt;0,MAX(A$3:A219)+1,"")</f>
        <v/>
      </c>
      <c r="B220" s="17"/>
      <c r="C220" s="50"/>
      <c r="D220" s="47"/>
      <c r="E220" s="40"/>
      <c r="F220" s="43"/>
      <c r="H220" s="61"/>
    </row>
    <row r="221" spans="1:8">
      <c r="A221" s="65"/>
      <c r="B221" s="19"/>
      <c r="C221" s="50"/>
      <c r="D221" s="47"/>
      <c r="E221" s="40"/>
      <c r="F221" s="43"/>
    </row>
    <row r="222" spans="1:8">
      <c r="A222" s="65" t="str">
        <f>IF(C222&gt;0,MAX(A$3:A218)+1,"")</f>
        <v/>
      </c>
      <c r="B222" s="78" t="s">
        <v>682</v>
      </c>
      <c r="C222" s="50"/>
      <c r="D222" s="47"/>
      <c r="E222" s="40"/>
      <c r="F222" s="43" t="str">
        <f t="shared" si="6"/>
        <v/>
      </c>
    </row>
    <row r="223" spans="1:8">
      <c r="A223" s="65" t="str">
        <f>IF(C223&gt;0,MAX(A$3:A222)+1,"")</f>
        <v/>
      </c>
      <c r="B223" s="78"/>
      <c r="C223" s="50"/>
      <c r="D223" s="47"/>
      <c r="E223" s="40"/>
      <c r="F223" s="43" t="str">
        <f t="shared" si="6"/>
        <v/>
      </c>
    </row>
    <row r="224" spans="1:8" ht="25.5">
      <c r="A224" s="65">
        <f>IF(C224&gt;0,MAX(A$3:A223)+1,"")</f>
        <v>90</v>
      </c>
      <c r="B224" s="20" t="s">
        <v>681</v>
      </c>
      <c r="C224" s="50">
        <v>1</v>
      </c>
      <c r="D224" s="47" t="s">
        <v>23</v>
      </c>
      <c r="E224" s="40"/>
      <c r="F224" s="43" t="str">
        <f t="shared" si="6"/>
        <v/>
      </c>
    </row>
    <row r="225" spans="1:8">
      <c r="A225" s="65" t="str">
        <f>IF(C225&gt;0,MAX(A$3:A224)+1,"")</f>
        <v/>
      </c>
      <c r="B225" s="20"/>
      <c r="C225" s="50"/>
      <c r="D225" s="47"/>
      <c r="E225" s="40"/>
      <c r="F225" s="43" t="str">
        <f t="shared" si="6"/>
        <v/>
      </c>
    </row>
    <row r="226" spans="1:8" ht="25.5">
      <c r="A226" s="65">
        <f>IF(C226&gt;0,MAX(A$3:A225)+1,"")</f>
        <v>91</v>
      </c>
      <c r="B226" s="20" t="s">
        <v>678</v>
      </c>
      <c r="C226" s="50">
        <v>1</v>
      </c>
      <c r="D226" s="47" t="s">
        <v>23</v>
      </c>
      <c r="E226" s="40"/>
      <c r="F226" s="43" t="str">
        <f t="shared" si="6"/>
        <v/>
      </c>
    </row>
    <row r="227" spans="1:8">
      <c r="A227" s="65" t="str">
        <f>IF(C227&gt;0,MAX(A$3:A226)+1,"")</f>
        <v/>
      </c>
      <c r="B227" s="20"/>
      <c r="C227" s="50"/>
      <c r="D227" s="47"/>
      <c r="E227" s="40"/>
      <c r="F227" s="43" t="str">
        <f t="shared" si="6"/>
        <v/>
      </c>
    </row>
    <row r="228" spans="1:8" ht="25.5">
      <c r="A228" s="65">
        <f>IF(C228&gt;0,MAX(A$3:A227)+1,"")</f>
        <v>92</v>
      </c>
      <c r="B228" s="20" t="s">
        <v>953</v>
      </c>
      <c r="C228" s="50">
        <v>1</v>
      </c>
      <c r="D228" s="47" t="s">
        <v>23</v>
      </c>
      <c r="E228" s="40"/>
      <c r="F228" s="43" t="str">
        <f t="shared" si="6"/>
        <v/>
      </c>
    </row>
    <row r="229" spans="1:8">
      <c r="A229" s="65" t="str">
        <f>IF(C229&gt;0,MAX(A$3:A228)+1,"")</f>
        <v/>
      </c>
      <c r="B229" s="20"/>
      <c r="C229" s="50"/>
      <c r="D229" s="47"/>
      <c r="E229" s="40"/>
      <c r="F229" s="43" t="str">
        <f t="shared" si="6"/>
        <v/>
      </c>
    </row>
    <row r="230" spans="1:8" ht="38.25">
      <c r="A230" s="65" t="str">
        <f>IF(C230&gt;0,MAX(A$3:A229)+1,"")</f>
        <v/>
      </c>
      <c r="B230" s="20" t="s">
        <v>941</v>
      </c>
      <c r="C230" s="50"/>
      <c r="D230" s="47"/>
      <c r="E230" s="40"/>
      <c r="F230" s="43" t="str">
        <f t="shared" si="6"/>
        <v/>
      </c>
      <c r="H230" s="61"/>
    </row>
    <row r="231" spans="1:8">
      <c r="A231" s="65" t="str">
        <f>IF(C231&gt;0,MAX(A$3:A230)+1,"")</f>
        <v/>
      </c>
      <c r="B231" s="20"/>
      <c r="C231" s="50"/>
      <c r="D231" s="47"/>
      <c r="E231" s="40"/>
      <c r="F231" s="43" t="str">
        <f t="shared" si="6"/>
        <v/>
      </c>
      <c r="H231" s="61"/>
    </row>
    <row r="232" spans="1:8">
      <c r="A232" s="65">
        <f>IF(C232&gt;0,MAX(A$3:A231)+1,"")</f>
        <v>93</v>
      </c>
      <c r="B232" s="17" t="s">
        <v>549</v>
      </c>
      <c r="C232" s="50">
        <v>1</v>
      </c>
      <c r="D232" s="47" t="s">
        <v>394</v>
      </c>
      <c r="E232" s="40"/>
      <c r="F232" s="43" t="str">
        <f t="shared" si="6"/>
        <v/>
      </c>
      <c r="H232" s="61"/>
    </row>
    <row r="233" spans="1:8">
      <c r="A233" s="65" t="str">
        <f>IF(C233&gt;0,MAX(A$3:A232)+1,"")</f>
        <v/>
      </c>
      <c r="B233" s="17"/>
      <c r="C233" s="50"/>
      <c r="D233" s="47"/>
      <c r="E233" s="40"/>
      <c r="F233" s="43" t="str">
        <f t="shared" si="6"/>
        <v/>
      </c>
      <c r="H233" s="61"/>
    </row>
    <row r="234" spans="1:8">
      <c r="A234" s="65">
        <f>IF(C234&gt;0,MAX(A$3:A233)+1,"")</f>
        <v>94</v>
      </c>
      <c r="B234" s="17" t="s">
        <v>551</v>
      </c>
      <c r="C234" s="50">
        <v>1</v>
      </c>
      <c r="D234" s="47" t="s">
        <v>394</v>
      </c>
      <c r="E234" s="40"/>
      <c r="F234" s="43" t="str">
        <f t="shared" si="6"/>
        <v/>
      </c>
      <c r="H234" s="61"/>
    </row>
    <row r="235" spans="1:8">
      <c r="A235" s="65" t="str">
        <f>IF(C235&gt;0,MAX(A$3:A234)+1,"")</f>
        <v/>
      </c>
      <c r="B235" s="17"/>
      <c r="C235" s="50"/>
      <c r="D235" s="47"/>
      <c r="E235" s="40"/>
      <c r="F235" s="43" t="str">
        <f t="shared" si="6"/>
        <v/>
      </c>
      <c r="H235" s="61"/>
    </row>
    <row r="236" spans="1:8">
      <c r="A236" s="65">
        <f>IF(C236&gt;0,MAX(A$3:A235)+1,"")</f>
        <v>95</v>
      </c>
      <c r="B236" s="17" t="s">
        <v>701</v>
      </c>
      <c r="C236" s="50">
        <v>3</v>
      </c>
      <c r="D236" s="47" t="s">
        <v>394</v>
      </c>
      <c r="E236" s="40"/>
      <c r="F236" s="43" t="str">
        <f t="shared" si="6"/>
        <v/>
      </c>
      <c r="H236" s="61"/>
    </row>
    <row r="237" spans="1:8">
      <c r="A237" s="65" t="str">
        <f>IF(C237&gt;0,MAX(A$3:A236)+1,"")</f>
        <v/>
      </c>
      <c r="B237" s="17"/>
      <c r="C237" s="50"/>
      <c r="D237" s="47"/>
      <c r="E237" s="40"/>
      <c r="F237" s="43" t="str">
        <f t="shared" si="6"/>
        <v/>
      </c>
      <c r="H237" s="61"/>
    </row>
    <row r="238" spans="1:8">
      <c r="A238" s="65">
        <f>IF(C238&gt;0,MAX(A$3:A237)+1,"")</f>
        <v>96</v>
      </c>
      <c r="B238" s="17" t="s">
        <v>554</v>
      </c>
      <c r="C238" s="50">
        <v>1</v>
      </c>
      <c r="D238" s="47" t="s">
        <v>394</v>
      </c>
      <c r="E238" s="40"/>
      <c r="F238" s="43" t="str">
        <f t="shared" si="6"/>
        <v/>
      </c>
      <c r="H238" s="61"/>
    </row>
    <row r="239" spans="1:8">
      <c r="A239" s="65" t="str">
        <f>IF(C239&gt;0,MAX(A$3:A238)+1,"")</f>
        <v/>
      </c>
      <c r="B239" s="17"/>
      <c r="C239" s="50"/>
      <c r="D239" s="47"/>
      <c r="E239" s="40"/>
      <c r="F239" s="43" t="str">
        <f t="shared" si="6"/>
        <v/>
      </c>
      <c r="H239" s="61"/>
    </row>
    <row r="240" spans="1:8">
      <c r="A240" s="65">
        <f>IF(C240&gt;0,MAX(A$3:A239)+1,"")</f>
        <v>97</v>
      </c>
      <c r="B240" s="17" t="s">
        <v>1010</v>
      </c>
      <c r="C240" s="50">
        <v>1</v>
      </c>
      <c r="D240" s="47" t="s">
        <v>394</v>
      </c>
      <c r="E240" s="40"/>
      <c r="F240" s="43" t="str">
        <f t="shared" si="6"/>
        <v/>
      </c>
      <c r="H240" s="61"/>
    </row>
    <row r="241" spans="1:8">
      <c r="A241" s="65" t="str">
        <f>IF(C241&gt;0,MAX(A$3:A240)+1,"")</f>
        <v/>
      </c>
      <c r="B241" s="17"/>
      <c r="C241" s="50"/>
      <c r="D241" s="47"/>
      <c r="E241" s="40"/>
      <c r="F241" s="43" t="str">
        <f t="shared" si="6"/>
        <v/>
      </c>
      <c r="H241" s="61"/>
    </row>
    <row r="242" spans="1:8">
      <c r="A242" s="65">
        <f>IF(C242&gt;0,MAX(A$3:A241)+1,"")</f>
        <v>98</v>
      </c>
      <c r="B242" s="17" t="s">
        <v>721</v>
      </c>
      <c r="C242" s="50">
        <v>2</v>
      </c>
      <c r="D242" s="47" t="s">
        <v>394</v>
      </c>
      <c r="E242" s="40"/>
      <c r="F242" s="43" t="str">
        <f t="shared" si="6"/>
        <v/>
      </c>
      <c r="H242" s="61"/>
    </row>
    <row r="243" spans="1:8">
      <c r="A243" s="65" t="str">
        <f>IF(C243&gt;0,MAX(A$3:A242)+1,"")</f>
        <v/>
      </c>
      <c r="B243" s="19"/>
      <c r="C243" s="50"/>
      <c r="D243" s="47"/>
      <c r="E243" s="40"/>
      <c r="F243" s="43" t="str">
        <f t="shared" si="6"/>
        <v/>
      </c>
    </row>
    <row r="244" spans="1:8">
      <c r="A244" s="65">
        <f>IF(C244&gt;0,MAX(A$3:A243)+1,"")</f>
        <v>99</v>
      </c>
      <c r="B244" s="17" t="s">
        <v>999</v>
      </c>
      <c r="C244" s="50">
        <v>1</v>
      </c>
      <c r="D244" s="47" t="s">
        <v>394</v>
      </c>
      <c r="E244" s="40"/>
      <c r="F244" s="43" t="str">
        <f t="shared" ref="F244" si="7">IF(E244&gt;0.001,C244*E244,"")</f>
        <v/>
      </c>
      <c r="H244" s="61"/>
    </row>
    <row r="245" spans="1:8">
      <c r="A245" s="65" t="str">
        <f>IF(C245&gt;0,MAX(A$3:A244)+1,"")</f>
        <v/>
      </c>
      <c r="B245" s="17"/>
      <c r="C245" s="50"/>
      <c r="D245" s="47"/>
      <c r="E245" s="40"/>
      <c r="F245" s="43"/>
      <c r="H245" s="61"/>
    </row>
    <row r="246" spans="1:8" ht="25.5">
      <c r="A246" s="65" t="str">
        <f>IF(C246&gt;0,MAX(A$3:A243)+1,"")</f>
        <v/>
      </c>
      <c r="B246" s="78" t="s">
        <v>1011</v>
      </c>
      <c r="C246" s="50"/>
      <c r="D246" s="47"/>
      <c r="E246" s="40"/>
      <c r="F246" s="43" t="str">
        <f t="shared" si="6"/>
        <v/>
      </c>
      <c r="H246" s="61"/>
    </row>
    <row r="247" spans="1:8">
      <c r="A247" s="65" t="str">
        <f>IF(C247&gt;0,MAX(A$3:A246)+1,"")</f>
        <v/>
      </c>
      <c r="B247" s="78"/>
      <c r="C247" s="50"/>
      <c r="D247" s="47"/>
      <c r="E247" s="40"/>
      <c r="F247" s="43" t="str">
        <f t="shared" si="6"/>
        <v/>
      </c>
      <c r="H247" s="61"/>
    </row>
    <row r="248" spans="1:8" ht="25.5">
      <c r="A248" s="65">
        <f>IF(C248&gt;0,MAX(A$3:A247)+1,"")</f>
        <v>100</v>
      </c>
      <c r="B248" s="20" t="s">
        <v>422</v>
      </c>
      <c r="C248" s="50">
        <v>1</v>
      </c>
      <c r="D248" s="47" t="s">
        <v>23</v>
      </c>
      <c r="E248" s="40"/>
      <c r="F248" s="43" t="str">
        <f t="shared" si="6"/>
        <v/>
      </c>
      <c r="H248" s="61"/>
    </row>
    <row r="249" spans="1:8">
      <c r="A249" s="65" t="str">
        <f>IF(C249&gt;0,MAX(A$3:A248)+1,"")</f>
        <v/>
      </c>
      <c r="B249" s="20"/>
      <c r="C249" s="50"/>
      <c r="D249" s="47"/>
      <c r="E249" s="40"/>
      <c r="F249" s="43" t="str">
        <f t="shared" si="6"/>
        <v/>
      </c>
      <c r="H249" s="61"/>
    </row>
    <row r="250" spans="1:8" ht="25.5">
      <c r="A250" s="65">
        <f>IF(C250&gt;0,MAX(A$3:A249)+1,"")</f>
        <v>101</v>
      </c>
      <c r="B250" s="20" t="s">
        <v>667</v>
      </c>
      <c r="C250" s="50">
        <v>1</v>
      </c>
      <c r="D250" s="47" t="s">
        <v>23</v>
      </c>
      <c r="E250" s="40"/>
      <c r="F250" s="43" t="str">
        <f t="shared" si="6"/>
        <v/>
      </c>
      <c r="H250" s="62"/>
    </row>
    <row r="251" spans="1:8">
      <c r="A251" s="65" t="str">
        <f>IF(C251&gt;0,MAX(A$3:A250)+1,"")</f>
        <v/>
      </c>
      <c r="B251" s="20"/>
      <c r="C251" s="50"/>
      <c r="D251" s="47"/>
      <c r="E251" s="40"/>
      <c r="F251" s="43" t="str">
        <f t="shared" si="6"/>
        <v/>
      </c>
      <c r="H251" s="62"/>
    </row>
    <row r="252" spans="1:8" ht="25.5">
      <c r="A252" s="65">
        <f>IF(C252&gt;0,MAX(A$3:A251)+1,"")</f>
        <v>102</v>
      </c>
      <c r="B252" s="20" t="s">
        <v>1012</v>
      </c>
      <c r="C252" s="50">
        <v>1</v>
      </c>
      <c r="D252" s="47" t="s">
        <v>394</v>
      </c>
      <c r="E252" s="40"/>
      <c r="F252" s="43" t="str">
        <f t="shared" si="6"/>
        <v/>
      </c>
      <c r="H252" s="61"/>
    </row>
    <row r="253" spans="1:8">
      <c r="A253" s="65" t="str">
        <f>IF(C253&gt;0,MAX(A$3:A252)+1,"")</f>
        <v/>
      </c>
      <c r="B253" s="20"/>
      <c r="C253" s="50"/>
      <c r="D253" s="47"/>
      <c r="E253" s="40"/>
      <c r="F253" s="43" t="str">
        <f t="shared" si="6"/>
        <v/>
      </c>
      <c r="H253" s="61"/>
    </row>
    <row r="254" spans="1:8" ht="25.5">
      <c r="A254" s="65">
        <f>IF(C254&gt;0,MAX(A$3:A253)+1,"")</f>
        <v>103</v>
      </c>
      <c r="B254" s="20" t="s">
        <v>953</v>
      </c>
      <c r="C254" s="50">
        <v>1</v>
      </c>
      <c r="D254" s="47" t="s">
        <v>23</v>
      </c>
      <c r="E254" s="40"/>
      <c r="F254" s="43" t="str">
        <f t="shared" si="6"/>
        <v/>
      </c>
      <c r="H254" s="61"/>
    </row>
    <row r="255" spans="1:8">
      <c r="A255" s="65" t="str">
        <f>IF(C255&gt;0,MAX(A$3:A254)+1,"")</f>
        <v/>
      </c>
      <c r="B255" s="20"/>
      <c r="C255" s="50"/>
      <c r="D255" s="47"/>
      <c r="E255" s="40"/>
      <c r="F255" s="43" t="str">
        <f t="shared" si="6"/>
        <v/>
      </c>
      <c r="H255" s="61"/>
    </row>
    <row r="256" spans="1:8" ht="38.25">
      <c r="A256" s="65" t="str">
        <f>IF(C256&gt;0,MAX(A$3:A255)+1,"")</f>
        <v/>
      </c>
      <c r="B256" s="20" t="s">
        <v>941</v>
      </c>
      <c r="C256" s="50"/>
      <c r="D256" s="47"/>
      <c r="E256" s="40"/>
      <c r="F256" s="43" t="str">
        <f t="shared" si="6"/>
        <v/>
      </c>
      <c r="H256" s="61"/>
    </row>
    <row r="257" spans="1:8">
      <c r="A257" s="65" t="str">
        <f>IF(C257&gt;0,MAX(A$3:A256)+1,"")</f>
        <v/>
      </c>
      <c r="B257" s="20"/>
      <c r="C257" s="50"/>
      <c r="D257" s="47"/>
      <c r="E257" s="40"/>
      <c r="F257" s="43" t="str">
        <f t="shared" si="6"/>
        <v/>
      </c>
      <c r="H257" s="61"/>
    </row>
    <row r="258" spans="1:8">
      <c r="A258" s="65">
        <f>IF(C258&gt;0,MAX(A$3:A257)+1,"")</f>
        <v>104</v>
      </c>
      <c r="B258" s="17" t="s">
        <v>556</v>
      </c>
      <c r="C258" s="50">
        <v>1</v>
      </c>
      <c r="D258" s="47" t="s">
        <v>394</v>
      </c>
      <c r="E258" s="40"/>
      <c r="F258" s="43" t="str">
        <f t="shared" si="6"/>
        <v/>
      </c>
      <c r="H258" s="61"/>
    </row>
    <row r="259" spans="1:8">
      <c r="A259" s="65" t="str">
        <f>IF(C259&gt;0,MAX(A$3:A258)+1,"")</f>
        <v/>
      </c>
      <c r="B259" s="17"/>
      <c r="C259" s="50"/>
      <c r="D259" s="47"/>
      <c r="E259" s="40"/>
      <c r="F259" s="43" t="str">
        <f t="shared" si="6"/>
        <v/>
      </c>
      <c r="H259" s="61"/>
    </row>
    <row r="260" spans="1:8">
      <c r="A260" s="65">
        <f>IF(C260&gt;0,MAX(A$3:A259)+1,"")</f>
        <v>105</v>
      </c>
      <c r="B260" s="17" t="s">
        <v>548</v>
      </c>
      <c r="C260" s="50">
        <v>1</v>
      </c>
      <c r="D260" s="47" t="s">
        <v>555</v>
      </c>
      <c r="E260" s="40"/>
      <c r="F260" s="43" t="str">
        <f t="shared" si="6"/>
        <v/>
      </c>
      <c r="H260" s="61"/>
    </row>
    <row r="261" spans="1:8">
      <c r="A261" s="65" t="str">
        <f>IF(C261&gt;0,MAX(A$3:A260)+1,"")</f>
        <v/>
      </c>
      <c r="B261" s="17"/>
      <c r="C261" s="50"/>
      <c r="D261" s="47"/>
      <c r="E261" s="40"/>
      <c r="F261" s="43" t="str">
        <f t="shared" si="6"/>
        <v/>
      </c>
      <c r="H261" s="61"/>
    </row>
    <row r="262" spans="1:8">
      <c r="A262" s="65">
        <f>IF(C262&gt;0,MAX(A$3:A261)+1,"")</f>
        <v>106</v>
      </c>
      <c r="B262" s="17" t="s">
        <v>557</v>
      </c>
      <c r="C262" s="50">
        <v>1</v>
      </c>
      <c r="D262" s="47" t="s">
        <v>394</v>
      </c>
      <c r="E262" s="40"/>
      <c r="F262" s="43" t="str">
        <f t="shared" si="6"/>
        <v/>
      </c>
      <c r="H262" s="61"/>
    </row>
    <row r="263" spans="1:8">
      <c r="A263" s="65" t="str">
        <f>IF(C263&gt;0,MAX(A$3:A262)+1,"")</f>
        <v/>
      </c>
      <c r="B263" s="17"/>
      <c r="C263" s="50"/>
      <c r="D263" s="47"/>
      <c r="E263" s="40"/>
      <c r="F263" s="43" t="str">
        <f t="shared" si="6"/>
        <v/>
      </c>
      <c r="H263" s="61"/>
    </row>
    <row r="264" spans="1:8">
      <c r="A264" s="65">
        <f>IF(C264&gt;0,MAX(A$3:A263)+1,"")</f>
        <v>107</v>
      </c>
      <c r="B264" s="17" t="s">
        <v>701</v>
      </c>
      <c r="C264" s="50">
        <v>3</v>
      </c>
      <c r="D264" s="47" t="s">
        <v>394</v>
      </c>
      <c r="E264" s="40"/>
      <c r="F264" s="43" t="str">
        <f t="shared" si="6"/>
        <v/>
      </c>
      <c r="H264" s="61"/>
    </row>
    <row r="265" spans="1:8">
      <c r="A265" s="65" t="str">
        <f>IF(C265&gt;0,MAX(A$3:A264)+1,"")</f>
        <v/>
      </c>
      <c r="B265" s="17"/>
      <c r="C265" s="50"/>
      <c r="D265" s="47"/>
      <c r="E265" s="40"/>
      <c r="F265" s="43" t="str">
        <f t="shared" si="6"/>
        <v/>
      </c>
      <c r="H265" s="61"/>
    </row>
    <row r="266" spans="1:8">
      <c r="A266" s="65">
        <f>IF(C266&gt;0,MAX(A$3:A265)+1,"")</f>
        <v>108</v>
      </c>
      <c r="B266" s="17" t="s">
        <v>558</v>
      </c>
      <c r="C266" s="50">
        <v>1</v>
      </c>
      <c r="D266" s="47" t="s">
        <v>394</v>
      </c>
      <c r="E266" s="40"/>
      <c r="F266" s="43" t="str">
        <f t="shared" si="6"/>
        <v/>
      </c>
      <c r="H266" s="61"/>
    </row>
    <row r="267" spans="1:8">
      <c r="A267" s="65" t="str">
        <f>IF(C267&gt;0,MAX(A$3:A266)+1,"")</f>
        <v/>
      </c>
      <c r="B267" s="20"/>
      <c r="C267" s="50"/>
      <c r="D267" s="47"/>
      <c r="E267" s="40"/>
      <c r="F267" s="43" t="str">
        <f t="shared" si="6"/>
        <v/>
      </c>
      <c r="H267" s="61"/>
    </row>
    <row r="268" spans="1:8">
      <c r="A268" s="65">
        <f>IF(C268&gt;0,MAX(A$3:A267)+1,"")</f>
        <v>109</v>
      </c>
      <c r="B268" s="17" t="s">
        <v>721</v>
      </c>
      <c r="C268" s="50">
        <v>2</v>
      </c>
      <c r="D268" s="47" t="s">
        <v>394</v>
      </c>
      <c r="E268" s="40"/>
      <c r="F268" s="43" t="str">
        <f t="shared" si="6"/>
        <v/>
      </c>
      <c r="H268" s="61"/>
    </row>
    <row r="269" spans="1:8">
      <c r="A269" s="65" t="str">
        <f>IF(C269&gt;0,MAX(A$3:A268)+1,"")</f>
        <v/>
      </c>
      <c r="B269" s="17"/>
      <c r="C269" s="50"/>
      <c r="D269" s="47"/>
      <c r="E269" s="40"/>
      <c r="F269" s="43" t="str">
        <f t="shared" si="6"/>
        <v/>
      </c>
      <c r="H269" s="61"/>
    </row>
    <row r="270" spans="1:8">
      <c r="A270" s="65" t="str">
        <f>IF(C270&gt;0,MAX(A$3:A269)+1,"")</f>
        <v/>
      </c>
      <c r="B270" s="17"/>
      <c r="C270" s="50"/>
      <c r="D270" s="47"/>
      <c r="E270" s="40"/>
      <c r="F270" s="43" t="str">
        <f t="shared" si="6"/>
        <v/>
      </c>
      <c r="H270" s="61"/>
    </row>
    <row r="271" spans="1:8" ht="25.5">
      <c r="A271" s="65" t="str">
        <f>IF(C271&gt;0,MAX(A$3:A270)+1,"")</f>
        <v/>
      </c>
      <c r="B271" s="78" t="s">
        <v>1013</v>
      </c>
      <c r="C271" s="50"/>
      <c r="D271" s="47"/>
      <c r="E271" s="40"/>
      <c r="F271" s="43" t="str">
        <f t="shared" si="6"/>
        <v/>
      </c>
      <c r="H271" s="61"/>
    </row>
    <row r="272" spans="1:8">
      <c r="A272" s="65" t="str">
        <f>IF(C272&gt;0,MAX(A$3:A271)+1,"")</f>
        <v/>
      </c>
      <c r="B272" s="78"/>
      <c r="C272" s="50"/>
      <c r="D272" s="47"/>
      <c r="E272" s="40"/>
      <c r="F272" s="43" t="str">
        <f t="shared" ref="F272:F334" si="8">IF(E272&gt;0.001,C272*E272,"")</f>
        <v/>
      </c>
      <c r="H272" s="61"/>
    </row>
    <row r="273" spans="1:8" ht="25.5">
      <c r="A273" s="65">
        <f>IF(C273&gt;0,MAX(A$3:A272)+1,"")</f>
        <v>110</v>
      </c>
      <c r="B273" s="20" t="s">
        <v>422</v>
      </c>
      <c r="C273" s="50">
        <v>1</v>
      </c>
      <c r="D273" s="47" t="s">
        <v>23</v>
      </c>
      <c r="E273" s="40"/>
      <c r="F273" s="43" t="str">
        <f t="shared" si="8"/>
        <v/>
      </c>
      <c r="H273" s="61"/>
    </row>
    <row r="274" spans="1:8">
      <c r="A274" s="65" t="str">
        <f>IF(C274&gt;0,MAX(A$3:A273)+1,"")</f>
        <v/>
      </c>
      <c r="B274" s="20"/>
      <c r="C274" s="50"/>
      <c r="D274" s="47"/>
      <c r="E274" s="40"/>
      <c r="F274" s="43" t="str">
        <f t="shared" si="8"/>
        <v/>
      </c>
      <c r="H274" s="61"/>
    </row>
    <row r="275" spans="1:8" ht="25.5">
      <c r="A275" s="65">
        <f>IF(C275&gt;0,MAX(A$3:A274)+1,"")</f>
        <v>111</v>
      </c>
      <c r="B275" s="20" t="s">
        <v>667</v>
      </c>
      <c r="C275" s="50">
        <v>1</v>
      </c>
      <c r="D275" s="47" t="s">
        <v>23</v>
      </c>
      <c r="E275" s="40"/>
      <c r="F275" s="43" t="str">
        <f t="shared" si="8"/>
        <v/>
      </c>
      <c r="H275" s="62"/>
    </row>
    <row r="276" spans="1:8">
      <c r="A276" s="65" t="str">
        <f>IF(C276&gt;0,MAX(A$3:A275)+1,"")</f>
        <v/>
      </c>
      <c r="B276" s="20"/>
      <c r="C276" s="50"/>
      <c r="D276" s="47"/>
      <c r="E276" s="40"/>
      <c r="F276" s="43" t="str">
        <f t="shared" si="8"/>
        <v/>
      </c>
      <c r="H276" s="62"/>
    </row>
    <row r="277" spans="1:8" ht="25.5">
      <c r="A277" s="65">
        <f>IF(C277&gt;0,MAX(A$3:A276)+1,"")</f>
        <v>112</v>
      </c>
      <c r="B277" s="20" t="s">
        <v>1012</v>
      </c>
      <c r="C277" s="50">
        <v>1</v>
      </c>
      <c r="D277" s="47" t="s">
        <v>394</v>
      </c>
      <c r="E277" s="40"/>
      <c r="F277" s="43" t="str">
        <f t="shared" si="8"/>
        <v/>
      </c>
      <c r="H277" s="61"/>
    </row>
    <row r="278" spans="1:8">
      <c r="A278" s="65" t="str">
        <f>IF(C278&gt;0,MAX(A$3:A277)+1,"")</f>
        <v/>
      </c>
      <c r="B278" s="20"/>
      <c r="C278" s="50"/>
      <c r="D278" s="47"/>
      <c r="E278" s="40"/>
      <c r="F278" s="43" t="str">
        <f t="shared" si="8"/>
        <v/>
      </c>
      <c r="H278" s="61"/>
    </row>
    <row r="279" spans="1:8" ht="25.5">
      <c r="A279" s="65">
        <f>IF(C279&gt;0,MAX(A$3:A278)+1,"")</f>
        <v>113</v>
      </c>
      <c r="B279" s="20" t="s">
        <v>953</v>
      </c>
      <c r="C279" s="50">
        <v>1</v>
      </c>
      <c r="D279" s="47" t="s">
        <v>23</v>
      </c>
      <c r="E279" s="40"/>
      <c r="F279" s="43" t="str">
        <f t="shared" si="8"/>
        <v/>
      </c>
      <c r="H279" s="61"/>
    </row>
    <row r="280" spans="1:8">
      <c r="A280" s="65" t="str">
        <f>IF(C280&gt;0,MAX(A$3:A279)+1,"")</f>
        <v/>
      </c>
      <c r="B280" s="20"/>
      <c r="C280" s="50"/>
      <c r="D280" s="47"/>
      <c r="E280" s="40"/>
      <c r="F280" s="43" t="str">
        <f t="shared" si="8"/>
        <v/>
      </c>
      <c r="H280" s="61"/>
    </row>
    <row r="281" spans="1:8" ht="38.25">
      <c r="A281" s="65" t="str">
        <f>IF(C281&gt;0,MAX(A$3:A280)+1,"")</f>
        <v/>
      </c>
      <c r="B281" s="20" t="s">
        <v>941</v>
      </c>
      <c r="C281" s="50"/>
      <c r="D281" s="47"/>
      <c r="E281" s="40"/>
      <c r="F281" s="43" t="str">
        <f t="shared" si="8"/>
        <v/>
      </c>
      <c r="H281" s="61"/>
    </row>
    <row r="282" spans="1:8">
      <c r="A282" s="65" t="str">
        <f>IF(C282&gt;0,MAX(A$3:A281)+1,"")</f>
        <v/>
      </c>
      <c r="B282" s="20"/>
      <c r="C282" s="50"/>
      <c r="D282" s="47"/>
      <c r="E282" s="40"/>
      <c r="F282" s="43" t="str">
        <f t="shared" si="8"/>
        <v/>
      </c>
      <c r="H282" s="61"/>
    </row>
    <row r="283" spans="1:8">
      <c r="A283" s="65">
        <f>IF(C283&gt;0,MAX(A$3:A282)+1,"")</f>
        <v>114</v>
      </c>
      <c r="B283" s="17" t="s">
        <v>556</v>
      </c>
      <c r="C283" s="50">
        <v>1</v>
      </c>
      <c r="D283" s="47" t="s">
        <v>394</v>
      </c>
      <c r="E283" s="40"/>
      <c r="F283" s="43" t="str">
        <f t="shared" si="8"/>
        <v/>
      </c>
      <c r="H283" s="61"/>
    </row>
    <row r="284" spans="1:8">
      <c r="A284" s="65" t="str">
        <f>IF(C284&gt;0,MAX(A$3:A283)+1,"")</f>
        <v/>
      </c>
      <c r="B284" s="17"/>
      <c r="C284" s="50"/>
      <c r="D284" s="47"/>
      <c r="E284" s="40"/>
      <c r="F284" s="43" t="str">
        <f t="shared" si="8"/>
        <v/>
      </c>
      <c r="H284" s="61"/>
    </row>
    <row r="285" spans="1:8">
      <c r="A285" s="65">
        <f>IF(C285&gt;0,MAX(A$3:A284)+1,"")</f>
        <v>115</v>
      </c>
      <c r="B285" s="17" t="s">
        <v>548</v>
      </c>
      <c r="C285" s="50">
        <v>1</v>
      </c>
      <c r="D285" s="47" t="s">
        <v>555</v>
      </c>
      <c r="E285" s="40"/>
      <c r="F285" s="43" t="str">
        <f t="shared" si="8"/>
        <v/>
      </c>
      <c r="H285" s="61"/>
    </row>
    <row r="286" spans="1:8">
      <c r="A286" s="65" t="str">
        <f>IF(C286&gt;0,MAX(A$3:A285)+1,"")</f>
        <v/>
      </c>
      <c r="B286" s="17"/>
      <c r="C286" s="50"/>
      <c r="D286" s="47"/>
      <c r="E286" s="40"/>
      <c r="F286" s="43" t="str">
        <f t="shared" si="8"/>
        <v/>
      </c>
      <c r="H286" s="61"/>
    </row>
    <row r="287" spans="1:8">
      <c r="A287" s="65">
        <f>IF(C287&gt;0,MAX(A$3:A286)+1,"")</f>
        <v>116</v>
      </c>
      <c r="B287" s="17" t="s">
        <v>557</v>
      </c>
      <c r="C287" s="50">
        <v>1</v>
      </c>
      <c r="D287" s="47" t="s">
        <v>394</v>
      </c>
      <c r="E287" s="40"/>
      <c r="F287" s="43" t="str">
        <f t="shared" si="8"/>
        <v/>
      </c>
      <c r="H287" s="61"/>
    </row>
    <row r="288" spans="1:8">
      <c r="A288" s="65" t="str">
        <f>IF(C288&gt;0,MAX(A$3:A287)+1,"")</f>
        <v/>
      </c>
      <c r="B288" s="17"/>
      <c r="C288" s="50"/>
      <c r="D288" s="47"/>
      <c r="E288" s="40"/>
      <c r="F288" s="43" t="str">
        <f t="shared" si="8"/>
        <v/>
      </c>
      <c r="H288" s="61"/>
    </row>
    <row r="289" spans="1:8">
      <c r="A289" s="65">
        <f>IF(C289&gt;0,MAX(A$3:A288)+1,"")</f>
        <v>117</v>
      </c>
      <c r="B289" s="17" t="s">
        <v>701</v>
      </c>
      <c r="C289" s="50">
        <v>3</v>
      </c>
      <c r="D289" s="47" t="s">
        <v>394</v>
      </c>
      <c r="E289" s="40"/>
      <c r="F289" s="43" t="str">
        <f t="shared" si="8"/>
        <v/>
      </c>
      <c r="H289" s="61"/>
    </row>
    <row r="290" spans="1:8">
      <c r="A290" s="65" t="str">
        <f>IF(C290&gt;0,MAX(A$3:A289)+1,"")</f>
        <v/>
      </c>
      <c r="B290" s="17"/>
      <c r="C290" s="50"/>
      <c r="D290" s="47"/>
      <c r="E290" s="40"/>
      <c r="F290" s="43" t="str">
        <f t="shared" si="8"/>
        <v/>
      </c>
      <c r="H290" s="61"/>
    </row>
    <row r="291" spans="1:8">
      <c r="A291" s="65">
        <f>IF(C291&gt;0,MAX(A$3:A290)+1,"")</f>
        <v>118</v>
      </c>
      <c r="B291" s="17" t="s">
        <v>721</v>
      </c>
      <c r="C291" s="50">
        <v>2</v>
      </c>
      <c r="D291" s="47" t="s">
        <v>394</v>
      </c>
      <c r="E291" s="40"/>
      <c r="F291" s="43" t="str">
        <f t="shared" si="8"/>
        <v/>
      </c>
      <c r="H291" s="61"/>
    </row>
    <row r="292" spans="1:8">
      <c r="A292" s="65" t="str">
        <f>IF(C292&gt;0,MAX(A$3:A291)+1,"")</f>
        <v/>
      </c>
      <c r="B292" s="17"/>
      <c r="C292" s="50"/>
      <c r="D292" s="47"/>
      <c r="E292" s="40"/>
      <c r="F292" s="43" t="str">
        <f t="shared" si="8"/>
        <v/>
      </c>
      <c r="H292" s="61"/>
    </row>
    <row r="293" spans="1:8">
      <c r="A293" s="65">
        <f>IF(C293&gt;0,MAX(A$3:A292)+1,"")</f>
        <v>119</v>
      </c>
      <c r="B293" s="17" t="s">
        <v>558</v>
      </c>
      <c r="C293" s="50">
        <v>1</v>
      </c>
      <c r="D293" s="47" t="s">
        <v>394</v>
      </c>
      <c r="E293" s="40"/>
      <c r="F293" s="43" t="str">
        <f t="shared" si="8"/>
        <v/>
      </c>
      <c r="H293" s="61"/>
    </row>
    <row r="294" spans="1:8">
      <c r="A294" s="65" t="str">
        <f>IF(C294&gt;0,MAX(A$3:A293)+1,"")</f>
        <v/>
      </c>
      <c r="B294" s="17"/>
      <c r="C294" s="50"/>
      <c r="D294" s="47"/>
      <c r="E294" s="40"/>
      <c r="F294" s="43" t="str">
        <f t="shared" si="8"/>
        <v/>
      </c>
      <c r="H294" s="61"/>
    </row>
    <row r="295" spans="1:8">
      <c r="A295" s="65" t="str">
        <f>IF(C295&gt;0,MAX(A$3:A294)+1,"")</f>
        <v/>
      </c>
      <c r="B295" s="21" t="s">
        <v>724</v>
      </c>
      <c r="C295" s="50"/>
      <c r="D295" s="47"/>
      <c r="E295" s="40"/>
      <c r="F295" s="43" t="str">
        <f t="shared" si="8"/>
        <v/>
      </c>
    </row>
    <row r="296" spans="1:8">
      <c r="A296" s="65" t="str">
        <f>IF(C296&gt;0,MAX(A$3:A295)+1,"")</f>
        <v/>
      </c>
      <c r="B296" s="21"/>
      <c r="C296" s="50"/>
      <c r="D296" s="47"/>
      <c r="E296" s="40"/>
      <c r="F296" s="43" t="str">
        <f t="shared" si="8"/>
        <v/>
      </c>
    </row>
    <row r="297" spans="1:8" ht="25.5">
      <c r="A297" s="65">
        <f>IF(C297&gt;0,MAX(A$3:A296)+1,"")</f>
        <v>120</v>
      </c>
      <c r="B297" s="78" t="s">
        <v>686</v>
      </c>
      <c r="C297" s="50">
        <v>1</v>
      </c>
      <c r="D297" s="47" t="s">
        <v>23</v>
      </c>
      <c r="E297" s="40"/>
      <c r="F297" s="43" t="str">
        <f t="shared" si="8"/>
        <v/>
      </c>
      <c r="H297" s="61"/>
    </row>
    <row r="298" spans="1:8">
      <c r="A298" s="65" t="str">
        <f>IF(C298&gt;0,MAX(A$3:A297)+1,"")</f>
        <v/>
      </c>
      <c r="B298" s="78"/>
      <c r="C298" s="50"/>
      <c r="D298" s="47"/>
      <c r="E298" s="40"/>
      <c r="F298" s="43" t="str">
        <f t="shared" si="8"/>
        <v/>
      </c>
      <c r="H298" s="61"/>
    </row>
    <row r="299" spans="1:8" ht="25.5">
      <c r="A299" s="65">
        <f>IF(C299&gt;0,MAX(A$3:A298)+1,"")</f>
        <v>121</v>
      </c>
      <c r="B299" s="20" t="s">
        <v>683</v>
      </c>
      <c r="C299" s="50">
        <v>1</v>
      </c>
      <c r="D299" s="47" t="s">
        <v>23</v>
      </c>
      <c r="E299" s="40"/>
      <c r="F299" s="43" t="str">
        <f t="shared" si="8"/>
        <v/>
      </c>
      <c r="H299" s="62"/>
    </row>
    <row r="300" spans="1:8">
      <c r="A300" s="65" t="str">
        <f>IF(C300&gt;0,MAX(A$3:A299)+1,"")</f>
        <v/>
      </c>
      <c r="B300" s="20"/>
      <c r="C300" s="50"/>
      <c r="D300" s="47"/>
      <c r="E300" s="40"/>
      <c r="F300" s="43" t="str">
        <f t="shared" si="8"/>
        <v/>
      </c>
      <c r="H300" s="62"/>
    </row>
    <row r="301" spans="1:8">
      <c r="A301" s="65" t="str">
        <f>IF(C301&gt;0,MAX(A$3:A300)+1,"")</f>
        <v/>
      </c>
      <c r="B301" s="20" t="s">
        <v>687</v>
      </c>
      <c r="C301" s="50"/>
      <c r="D301" s="47"/>
      <c r="E301" s="40"/>
      <c r="F301" s="43" t="str">
        <f t="shared" si="8"/>
        <v/>
      </c>
      <c r="H301" s="62"/>
    </row>
    <row r="302" spans="1:8">
      <c r="A302" s="65" t="str">
        <f>IF(C302&gt;0,MAX(A$3:A301)+1,"")</f>
        <v/>
      </c>
      <c r="B302" s="20"/>
      <c r="C302" s="50"/>
      <c r="D302" s="47"/>
      <c r="E302" s="40"/>
      <c r="F302" s="43" t="str">
        <f t="shared" si="8"/>
        <v/>
      </c>
      <c r="H302" s="62"/>
    </row>
    <row r="303" spans="1:8">
      <c r="A303" s="136">
        <f>IF(C303&gt;0,MAX(A$3:A302)+1,"")</f>
        <v>122</v>
      </c>
      <c r="B303" s="17" t="s">
        <v>701</v>
      </c>
      <c r="C303" s="50">
        <v>3</v>
      </c>
      <c r="D303" s="47" t="s">
        <v>394</v>
      </c>
      <c r="E303" s="40"/>
      <c r="F303" s="43" t="str">
        <f t="shared" si="8"/>
        <v/>
      </c>
      <c r="H303" s="61"/>
    </row>
    <row r="304" spans="1:8">
      <c r="A304" s="65" t="str">
        <f>IF(C304&gt;0,MAX(A$3:A303)+1,"")</f>
        <v/>
      </c>
      <c r="B304" s="17"/>
      <c r="C304" s="50"/>
      <c r="D304" s="47"/>
      <c r="E304" s="40"/>
      <c r="F304" s="43" t="str">
        <f t="shared" si="8"/>
        <v/>
      </c>
      <c r="H304" s="61"/>
    </row>
    <row r="305" spans="1:8">
      <c r="A305" s="65">
        <f>IF(C305&gt;0,MAX(A$3:A304)+1,"")</f>
        <v>123</v>
      </c>
      <c r="B305" s="17" t="s">
        <v>719</v>
      </c>
      <c r="C305" s="50">
        <v>1</v>
      </c>
      <c r="D305" s="47" t="s">
        <v>394</v>
      </c>
      <c r="E305" s="40"/>
      <c r="F305" s="43" t="str">
        <f t="shared" si="8"/>
        <v/>
      </c>
      <c r="H305" s="61"/>
    </row>
    <row r="306" spans="1:8">
      <c r="A306" s="65" t="str">
        <f>IF(C306&gt;0,MAX(A$3:A305)+1,"")</f>
        <v/>
      </c>
      <c r="B306" s="17"/>
      <c r="C306" s="50"/>
      <c r="D306" s="47"/>
      <c r="E306" s="40"/>
      <c r="F306" s="43" t="str">
        <f t="shared" si="8"/>
        <v/>
      </c>
      <c r="H306" s="61"/>
    </row>
    <row r="307" spans="1:8">
      <c r="A307" s="65">
        <f>IF(C307&gt;0,MAX(A$3:A306)+1,"")</f>
        <v>124</v>
      </c>
      <c r="B307" s="17" t="s">
        <v>722</v>
      </c>
      <c r="C307" s="50">
        <v>1</v>
      </c>
      <c r="D307" s="47" t="s">
        <v>394</v>
      </c>
      <c r="E307" s="40"/>
      <c r="F307" s="43" t="str">
        <f t="shared" si="8"/>
        <v/>
      </c>
      <c r="H307" s="61"/>
    </row>
    <row r="308" spans="1:8">
      <c r="A308" s="65" t="str">
        <f>IF(C308&gt;0,MAX(A$3:A307)+1,"")</f>
        <v/>
      </c>
      <c r="B308" s="17"/>
      <c r="C308" s="50"/>
      <c r="D308" s="47"/>
      <c r="E308" s="40"/>
      <c r="F308" s="43" t="str">
        <f t="shared" si="8"/>
        <v/>
      </c>
      <c r="H308" s="61"/>
    </row>
    <row r="309" spans="1:8">
      <c r="A309" s="65">
        <f>IF(C309&gt;0,MAX(A$3:A308)+1,"")</f>
        <v>125</v>
      </c>
      <c r="B309" s="17" t="s">
        <v>723</v>
      </c>
      <c r="C309" s="50">
        <v>1</v>
      </c>
      <c r="D309" s="47" t="s">
        <v>394</v>
      </c>
      <c r="E309" s="40"/>
      <c r="F309" s="43" t="str">
        <f t="shared" si="8"/>
        <v/>
      </c>
      <c r="H309" s="61"/>
    </row>
    <row r="310" spans="1:8">
      <c r="A310" s="65" t="str">
        <f>IF(C310&gt;0,MAX(A$3:A309)+1,"")</f>
        <v/>
      </c>
      <c r="B310" s="17"/>
      <c r="C310" s="50"/>
      <c r="D310" s="47"/>
      <c r="E310" s="40"/>
      <c r="F310" s="43" t="str">
        <f t="shared" si="8"/>
        <v/>
      </c>
      <c r="H310" s="61"/>
    </row>
    <row r="311" spans="1:8">
      <c r="A311" s="65">
        <f>IF(C311&gt;0,MAX(A$3:A310)+1,"")</f>
        <v>126</v>
      </c>
      <c r="B311" s="17" t="s">
        <v>548</v>
      </c>
      <c r="C311" s="50">
        <v>1</v>
      </c>
      <c r="D311" s="47" t="s">
        <v>394</v>
      </c>
      <c r="E311" s="40"/>
      <c r="F311" s="43" t="str">
        <f t="shared" si="8"/>
        <v/>
      </c>
      <c r="H311" s="61"/>
    </row>
    <row r="312" spans="1:8">
      <c r="A312" s="65" t="str">
        <f>IF(C312&gt;0,MAX(A$3:A311)+1,"")</f>
        <v/>
      </c>
      <c r="B312" s="17"/>
      <c r="C312" s="50"/>
      <c r="D312" s="47"/>
      <c r="E312" s="40"/>
      <c r="F312" s="43" t="str">
        <f t="shared" si="8"/>
        <v/>
      </c>
      <c r="H312" s="61"/>
    </row>
    <row r="313" spans="1:8">
      <c r="A313" s="65">
        <f>IF(C313&gt;0,MAX(A$3:A312)+1,"")</f>
        <v>127</v>
      </c>
      <c r="B313" s="17" t="s">
        <v>550</v>
      </c>
      <c r="C313" s="50">
        <v>2</v>
      </c>
      <c r="D313" s="47" t="s">
        <v>394</v>
      </c>
      <c r="E313" s="40"/>
      <c r="F313" s="43" t="str">
        <f t="shared" si="8"/>
        <v/>
      </c>
      <c r="H313" s="61"/>
    </row>
    <row r="314" spans="1:8">
      <c r="A314" s="65" t="str">
        <f>IF(C314&gt;0,MAX(A$3:A313)+1,"")</f>
        <v/>
      </c>
      <c r="B314" s="17"/>
      <c r="C314" s="50"/>
      <c r="D314" s="47"/>
      <c r="E314" s="40"/>
      <c r="F314" s="43" t="str">
        <f t="shared" si="8"/>
        <v/>
      </c>
      <c r="H314" s="61"/>
    </row>
    <row r="315" spans="1:8">
      <c r="A315" s="65">
        <f>IF(C315&gt;0,MAX(A$3:A314)+1,"")</f>
        <v>128</v>
      </c>
      <c r="B315" s="17" t="s">
        <v>721</v>
      </c>
      <c r="C315" s="50">
        <v>2</v>
      </c>
      <c r="D315" s="47" t="s">
        <v>394</v>
      </c>
      <c r="E315" s="40"/>
      <c r="F315" s="43" t="str">
        <f t="shared" si="8"/>
        <v/>
      </c>
      <c r="H315" s="61"/>
    </row>
    <row r="316" spans="1:8">
      <c r="A316" s="65" t="str">
        <f>IF(C316&gt;0,MAX(A$3:A315)+1,"")</f>
        <v/>
      </c>
      <c r="B316" s="17"/>
      <c r="C316" s="50"/>
      <c r="D316" s="47"/>
      <c r="E316" s="40"/>
      <c r="F316" s="43" t="str">
        <f t="shared" si="8"/>
        <v/>
      </c>
      <c r="H316" s="61"/>
    </row>
    <row r="317" spans="1:8">
      <c r="A317" s="65">
        <f>IF(C317&gt;0,MAX(A$3:A316)+1,"")</f>
        <v>129</v>
      </c>
      <c r="B317" s="17" t="s">
        <v>999</v>
      </c>
      <c r="C317" s="50">
        <v>1</v>
      </c>
      <c r="D317" s="47" t="s">
        <v>394</v>
      </c>
      <c r="E317" s="40"/>
      <c r="F317" s="43" t="str">
        <f t="shared" si="8"/>
        <v/>
      </c>
      <c r="H317" s="61"/>
    </row>
    <row r="318" spans="1:8">
      <c r="A318" s="65" t="str">
        <f>IF(C318&gt;0,MAX(A$3:A317)+1,"")</f>
        <v/>
      </c>
      <c r="B318" s="17"/>
      <c r="C318" s="50"/>
      <c r="D318" s="47"/>
      <c r="E318" s="40"/>
      <c r="F318" s="43"/>
      <c r="H318" s="61"/>
    </row>
    <row r="319" spans="1:8">
      <c r="A319" s="65" t="str">
        <f>IF(C319&gt;0,MAX(A$3:A316)+1,"")</f>
        <v/>
      </c>
      <c r="B319" s="17"/>
      <c r="C319" s="50"/>
      <c r="D319" s="47"/>
      <c r="E319" s="40"/>
      <c r="F319" s="43" t="str">
        <f t="shared" si="8"/>
        <v/>
      </c>
      <c r="H319" s="61"/>
    </row>
    <row r="320" spans="1:8" ht="25.5">
      <c r="A320" s="65">
        <f>IF(C320&gt;0,MAX(A$3:A319)+1,"")</f>
        <v>130</v>
      </c>
      <c r="B320" s="19" t="s">
        <v>684</v>
      </c>
      <c r="C320" s="50">
        <v>1</v>
      </c>
      <c r="D320" s="47" t="s">
        <v>23</v>
      </c>
      <c r="E320" s="40"/>
      <c r="F320" s="43" t="str">
        <f t="shared" si="8"/>
        <v/>
      </c>
    </row>
    <row r="321" spans="1:8">
      <c r="A321" s="65" t="str">
        <f>IF(C321&gt;0,MAX(A$3:A320)+1,"")</f>
        <v/>
      </c>
      <c r="B321" s="78"/>
      <c r="C321" s="50"/>
      <c r="D321" s="47"/>
      <c r="E321" s="40"/>
      <c r="F321" s="43" t="str">
        <f t="shared" si="8"/>
        <v/>
      </c>
      <c r="H321" s="61"/>
    </row>
    <row r="322" spans="1:8" ht="25.5">
      <c r="A322" s="65">
        <f>IF(C322&gt;0,MAX(A$3:A321)+1,"")</f>
        <v>131</v>
      </c>
      <c r="B322" s="20" t="s">
        <v>683</v>
      </c>
      <c r="C322" s="50">
        <v>1</v>
      </c>
      <c r="D322" s="47" t="s">
        <v>23</v>
      </c>
      <c r="E322" s="40"/>
      <c r="F322" s="43" t="str">
        <f t="shared" si="8"/>
        <v/>
      </c>
      <c r="H322" s="62"/>
    </row>
    <row r="323" spans="1:8">
      <c r="A323" s="65" t="str">
        <f>IF(C323&gt;0,MAX(A$3:A322)+1,"")</f>
        <v/>
      </c>
      <c r="B323" s="20"/>
      <c r="C323" s="50"/>
      <c r="D323" s="47"/>
      <c r="E323" s="40"/>
      <c r="F323" s="43" t="str">
        <f t="shared" si="8"/>
        <v/>
      </c>
      <c r="H323" s="62"/>
    </row>
    <row r="324" spans="1:8">
      <c r="A324" s="65" t="str">
        <f>IF(C324&gt;0,MAX(A$3:A323)+1,"")</f>
        <v/>
      </c>
      <c r="B324" s="20" t="s">
        <v>687</v>
      </c>
      <c r="C324" s="50"/>
      <c r="D324" s="47"/>
      <c r="E324" s="40"/>
      <c r="F324" s="43" t="str">
        <f t="shared" si="8"/>
        <v/>
      </c>
      <c r="H324" s="62"/>
    </row>
    <row r="325" spans="1:8">
      <c r="A325" s="65" t="str">
        <f>IF(C325&gt;0,MAX(A$3:A324)+1,"")</f>
        <v/>
      </c>
      <c r="B325" s="17"/>
      <c r="C325" s="50"/>
      <c r="D325" s="47"/>
      <c r="E325" s="40"/>
      <c r="F325" s="43" t="str">
        <f t="shared" si="8"/>
        <v/>
      </c>
      <c r="H325" s="61"/>
    </row>
    <row r="326" spans="1:8">
      <c r="A326" s="65">
        <f>IF(C326&gt;0,MAX(A$3:A325)+1,"")</f>
        <v>132</v>
      </c>
      <c r="B326" s="17" t="s">
        <v>701</v>
      </c>
      <c r="C326" s="50">
        <v>3</v>
      </c>
      <c r="D326" s="47" t="s">
        <v>394</v>
      </c>
      <c r="E326" s="40"/>
      <c r="F326" s="43" t="str">
        <f t="shared" si="8"/>
        <v/>
      </c>
      <c r="H326" s="61"/>
    </row>
    <row r="327" spans="1:8">
      <c r="A327" s="65" t="str">
        <f>IF(C327&gt;0,MAX(A$3:A326)+1,"")</f>
        <v/>
      </c>
      <c r="B327" s="17"/>
      <c r="C327" s="50"/>
      <c r="D327" s="47"/>
      <c r="E327" s="40"/>
      <c r="F327" s="43" t="str">
        <f t="shared" si="8"/>
        <v/>
      </c>
      <c r="H327" s="61"/>
    </row>
    <row r="328" spans="1:8">
      <c r="A328" s="65">
        <f>IF(C328&gt;0,MAX(A$3:A327)+1,"")</f>
        <v>133</v>
      </c>
      <c r="B328" s="17" t="s">
        <v>719</v>
      </c>
      <c r="C328" s="50">
        <v>1</v>
      </c>
      <c r="D328" s="47" t="s">
        <v>394</v>
      </c>
      <c r="E328" s="40"/>
      <c r="F328" s="43" t="str">
        <f t="shared" si="8"/>
        <v/>
      </c>
      <c r="H328" s="61"/>
    </row>
    <row r="329" spans="1:8">
      <c r="A329" s="65" t="str">
        <f>IF(C329&gt;0,MAX(A$3:A328)+1,"")</f>
        <v/>
      </c>
      <c r="B329" s="17"/>
      <c r="C329" s="50"/>
      <c r="D329" s="47"/>
      <c r="E329" s="40"/>
      <c r="F329" s="43" t="str">
        <f t="shared" si="8"/>
        <v/>
      </c>
      <c r="H329" s="61"/>
    </row>
    <row r="330" spans="1:8">
      <c r="A330" s="65">
        <f>IF(C330&gt;0,MAX(A$3:A329)+1,"")</f>
        <v>134</v>
      </c>
      <c r="B330" s="17" t="s">
        <v>553</v>
      </c>
      <c r="C330" s="50">
        <v>1</v>
      </c>
      <c r="D330" s="47" t="s">
        <v>394</v>
      </c>
      <c r="E330" s="40"/>
      <c r="F330" s="43" t="str">
        <f t="shared" si="8"/>
        <v/>
      </c>
      <c r="H330" s="61"/>
    </row>
    <row r="331" spans="1:8">
      <c r="A331" s="65" t="str">
        <f>IF(C331&gt;0,MAX(A$3:A330)+1,"")</f>
        <v/>
      </c>
      <c r="B331" s="17"/>
      <c r="C331" s="50"/>
      <c r="D331" s="47"/>
      <c r="E331" s="40"/>
      <c r="F331" s="43" t="str">
        <f t="shared" si="8"/>
        <v/>
      </c>
      <c r="H331" s="61"/>
    </row>
    <row r="332" spans="1:8">
      <c r="A332" s="65">
        <f>IF(C332&gt;0,MAX(A$3:A331)+1,"")</f>
        <v>135</v>
      </c>
      <c r="B332" s="17" t="s">
        <v>716</v>
      </c>
      <c r="C332" s="50">
        <v>1</v>
      </c>
      <c r="D332" s="47" t="s">
        <v>394</v>
      </c>
      <c r="E332" s="40"/>
      <c r="F332" s="43" t="str">
        <f t="shared" si="8"/>
        <v/>
      </c>
      <c r="H332" s="61"/>
    </row>
    <row r="333" spans="1:8">
      <c r="A333" s="65" t="str">
        <f>IF(C333&gt;0,MAX(A$3:A332)+1,"")</f>
        <v/>
      </c>
      <c r="B333" s="17"/>
      <c r="C333" s="50"/>
      <c r="D333" s="47"/>
      <c r="E333" s="40"/>
      <c r="F333" s="43" t="str">
        <f t="shared" si="8"/>
        <v/>
      </c>
      <c r="H333" s="61"/>
    </row>
    <row r="334" spans="1:8">
      <c r="A334" s="65">
        <f>IF(C334&gt;0,MAX(A$3:A333)+1,"")</f>
        <v>136</v>
      </c>
      <c r="B334" s="17" t="s">
        <v>548</v>
      </c>
      <c r="C334" s="50">
        <v>1</v>
      </c>
      <c r="D334" s="47" t="s">
        <v>394</v>
      </c>
      <c r="E334" s="40"/>
      <c r="F334" s="43" t="str">
        <f t="shared" si="8"/>
        <v/>
      </c>
      <c r="H334" s="61"/>
    </row>
    <row r="335" spans="1:8">
      <c r="A335" s="65" t="str">
        <f>IF(C335&gt;0,MAX(A$3:A334)+1,"")</f>
        <v/>
      </c>
      <c r="B335" s="17"/>
      <c r="C335" s="50"/>
      <c r="D335" s="47"/>
      <c r="E335" s="40"/>
      <c r="F335" s="43" t="str">
        <f t="shared" ref="F335:F366" si="9">IF(E335&gt;0.001,C335*E335,"")</f>
        <v/>
      </c>
      <c r="H335" s="61"/>
    </row>
    <row r="336" spans="1:8">
      <c r="A336" s="65">
        <f>IF(C336&gt;0,MAX(A$3:A335)+1,"")</f>
        <v>137</v>
      </c>
      <c r="B336" s="17" t="s">
        <v>550</v>
      </c>
      <c r="C336" s="50">
        <v>2</v>
      </c>
      <c r="D336" s="47" t="s">
        <v>394</v>
      </c>
      <c r="E336" s="40"/>
      <c r="F336" s="43" t="str">
        <f t="shared" si="9"/>
        <v/>
      </c>
      <c r="H336" s="61"/>
    </row>
    <row r="337" spans="1:8">
      <c r="A337" s="65" t="str">
        <f>IF(C337&gt;0,MAX(A$3:A336)+1,"")</f>
        <v/>
      </c>
      <c r="B337" s="17"/>
      <c r="C337" s="50"/>
      <c r="D337" s="47"/>
      <c r="E337" s="40"/>
      <c r="F337" s="43" t="str">
        <f t="shared" si="9"/>
        <v/>
      </c>
      <c r="H337" s="61"/>
    </row>
    <row r="338" spans="1:8">
      <c r="A338" s="65">
        <f>IF(C338&gt;0,MAX(A$3:A337)+1,"")</f>
        <v>138</v>
      </c>
      <c r="B338" s="17" t="s">
        <v>721</v>
      </c>
      <c r="C338" s="50">
        <v>1</v>
      </c>
      <c r="D338" s="47" t="s">
        <v>394</v>
      </c>
      <c r="E338" s="40"/>
      <c r="F338" s="43" t="str">
        <f t="shared" si="9"/>
        <v/>
      </c>
      <c r="H338" s="61"/>
    </row>
    <row r="339" spans="1:8">
      <c r="A339" s="65" t="str">
        <f>IF(C339&gt;0,MAX(A$3:A338)+1,"")</f>
        <v/>
      </c>
      <c r="B339" s="17"/>
      <c r="C339" s="50"/>
      <c r="D339" s="47"/>
      <c r="E339" s="40"/>
      <c r="F339" s="43" t="str">
        <f t="shared" si="9"/>
        <v/>
      </c>
      <c r="H339" s="61"/>
    </row>
    <row r="340" spans="1:8">
      <c r="A340" s="65">
        <f>IF(C340&gt;0,MAX(A$3:A339)+1,"")</f>
        <v>139</v>
      </c>
      <c r="B340" s="130" t="s">
        <v>1000</v>
      </c>
      <c r="C340" s="50">
        <v>1</v>
      </c>
      <c r="D340" s="47" t="s">
        <v>394</v>
      </c>
      <c r="E340" s="40"/>
      <c r="F340" s="43" t="str">
        <f t="shared" si="9"/>
        <v/>
      </c>
      <c r="H340" s="61"/>
    </row>
    <row r="341" spans="1:8">
      <c r="A341" s="65" t="str">
        <f>IF(C341&gt;0,MAX(A$3:A340)+1,"")</f>
        <v/>
      </c>
      <c r="B341" s="17"/>
      <c r="C341" s="50"/>
      <c r="D341" s="47"/>
      <c r="E341" s="40"/>
      <c r="F341" s="43"/>
      <c r="H341" s="61"/>
    </row>
    <row r="342" spans="1:8" ht="25.5">
      <c r="A342" s="65">
        <f>IF(C342&gt;0,MAX(A$3:A341)+1,"")</f>
        <v>140</v>
      </c>
      <c r="B342" s="19" t="s">
        <v>685</v>
      </c>
      <c r="C342" s="50">
        <v>1</v>
      </c>
      <c r="D342" s="47" t="s">
        <v>23</v>
      </c>
      <c r="E342" s="40"/>
      <c r="F342" s="43" t="str">
        <f t="shared" si="9"/>
        <v/>
      </c>
    </row>
    <row r="343" spans="1:8">
      <c r="A343" s="65" t="str">
        <f>IF(C343&gt;0,MAX(A$3:A342)+1,"")</f>
        <v/>
      </c>
      <c r="B343" s="78"/>
      <c r="C343" s="50"/>
      <c r="D343" s="47"/>
      <c r="E343" s="40"/>
      <c r="F343" s="43" t="str">
        <f t="shared" si="9"/>
        <v/>
      </c>
      <c r="H343" s="61"/>
    </row>
    <row r="344" spans="1:8" ht="25.5">
      <c r="A344" s="65">
        <f>IF(C344&gt;0,MAX(A$3:A343)+1,"")</f>
        <v>141</v>
      </c>
      <c r="B344" s="20" t="s">
        <v>683</v>
      </c>
      <c r="C344" s="50">
        <v>1</v>
      </c>
      <c r="D344" s="47" t="s">
        <v>23</v>
      </c>
      <c r="E344" s="40"/>
      <c r="F344" s="43" t="str">
        <f t="shared" si="9"/>
        <v/>
      </c>
      <c r="H344" s="62"/>
    </row>
    <row r="345" spans="1:8">
      <c r="A345" s="65" t="str">
        <f>IF(C345&gt;0,MAX(A$3:A344)+1,"")</f>
        <v/>
      </c>
      <c r="B345" s="20"/>
      <c r="C345" s="50"/>
      <c r="D345" s="47"/>
      <c r="E345" s="40"/>
      <c r="F345" s="43" t="str">
        <f t="shared" si="9"/>
        <v/>
      </c>
      <c r="H345" s="62"/>
    </row>
    <row r="346" spans="1:8">
      <c r="A346" s="65" t="str">
        <f>IF(C346&gt;0,MAX(A$3:A345)+1,"")</f>
        <v/>
      </c>
      <c r="B346" s="20" t="s">
        <v>687</v>
      </c>
      <c r="C346" s="50"/>
      <c r="D346" s="47"/>
      <c r="E346" s="40"/>
      <c r="F346" s="43" t="str">
        <f t="shared" si="9"/>
        <v/>
      </c>
      <c r="H346" s="62"/>
    </row>
    <row r="347" spans="1:8">
      <c r="A347" s="65" t="str">
        <f>IF(C347&gt;0,MAX(A$3:A346)+1,"")</f>
        <v/>
      </c>
      <c r="B347" s="20"/>
      <c r="C347" s="50"/>
      <c r="D347" s="47"/>
      <c r="E347" s="40"/>
      <c r="F347" s="43" t="str">
        <f t="shared" si="9"/>
        <v/>
      </c>
      <c r="H347" s="62"/>
    </row>
    <row r="348" spans="1:8">
      <c r="A348" s="65">
        <f>IF(C348&gt;0,MAX(A$3:A347)+1,"")</f>
        <v>142</v>
      </c>
      <c r="B348" s="17" t="s">
        <v>701</v>
      </c>
      <c r="C348" s="50">
        <v>6</v>
      </c>
      <c r="D348" s="47" t="s">
        <v>394</v>
      </c>
      <c r="E348" s="40"/>
      <c r="F348" s="43" t="str">
        <f t="shared" si="9"/>
        <v/>
      </c>
      <c r="H348" s="61"/>
    </row>
    <row r="349" spans="1:8">
      <c r="A349" s="65" t="str">
        <f>IF(C349&gt;0,MAX(A$3:A348)+1,"")</f>
        <v/>
      </c>
      <c r="B349" s="17"/>
      <c r="C349" s="50"/>
      <c r="D349" s="47"/>
      <c r="E349" s="40"/>
      <c r="F349" s="43" t="str">
        <f t="shared" si="9"/>
        <v/>
      </c>
      <c r="H349" s="61"/>
    </row>
    <row r="350" spans="1:8">
      <c r="A350" s="65">
        <f>IF(C350&gt;0,MAX(A$3:A349)+1,"")</f>
        <v>143</v>
      </c>
      <c r="B350" s="17" t="s">
        <v>553</v>
      </c>
      <c r="C350" s="50">
        <v>1</v>
      </c>
      <c r="D350" s="47" t="s">
        <v>394</v>
      </c>
      <c r="E350" s="40"/>
      <c r="F350" s="43" t="str">
        <f t="shared" si="9"/>
        <v/>
      </c>
      <c r="H350" s="61"/>
    </row>
    <row r="351" spans="1:8">
      <c r="A351" s="65" t="str">
        <f>IF(C351&gt;0,MAX(A$3:A350)+1,"")</f>
        <v/>
      </c>
      <c r="B351" s="17"/>
      <c r="C351" s="50"/>
      <c r="D351" s="47"/>
      <c r="E351" s="40"/>
      <c r="F351" s="43" t="str">
        <f t="shared" si="9"/>
        <v/>
      </c>
      <c r="H351" s="61"/>
    </row>
    <row r="352" spans="1:8">
      <c r="A352" s="65">
        <f>IF(C352&gt;0,MAX(A$3:A351)+1,"")</f>
        <v>144</v>
      </c>
      <c r="B352" s="17" t="s">
        <v>716</v>
      </c>
      <c r="C352" s="50">
        <v>1</v>
      </c>
      <c r="D352" s="47" t="s">
        <v>394</v>
      </c>
      <c r="E352" s="40"/>
      <c r="F352" s="43" t="str">
        <f t="shared" si="9"/>
        <v/>
      </c>
      <c r="H352" s="61"/>
    </row>
    <row r="353" spans="1:8">
      <c r="A353" s="65" t="str">
        <f>IF(C353&gt;0,MAX(A$3:A352)+1,"")</f>
        <v/>
      </c>
      <c r="B353" s="17"/>
      <c r="C353" s="50"/>
      <c r="D353" s="47"/>
      <c r="E353" s="40"/>
      <c r="F353" s="43" t="str">
        <f t="shared" si="9"/>
        <v/>
      </c>
      <c r="H353" s="61"/>
    </row>
    <row r="354" spans="1:8">
      <c r="A354" s="65">
        <f>IF(C354&gt;0,MAX(A$3:A353)+1,"")</f>
        <v>145</v>
      </c>
      <c r="B354" s="17" t="s">
        <v>548</v>
      </c>
      <c r="C354" s="50">
        <v>1</v>
      </c>
      <c r="D354" s="47" t="s">
        <v>394</v>
      </c>
      <c r="E354" s="40"/>
      <c r="F354" s="43" t="str">
        <f t="shared" si="9"/>
        <v/>
      </c>
      <c r="H354" s="61"/>
    </row>
    <row r="355" spans="1:8">
      <c r="A355" s="65" t="str">
        <f>IF(C355&gt;0,MAX(A$3:A354)+1,"")</f>
        <v/>
      </c>
      <c r="B355" s="17"/>
      <c r="C355" s="50"/>
      <c r="D355" s="47"/>
      <c r="E355" s="40"/>
      <c r="F355" s="43" t="str">
        <f t="shared" si="9"/>
        <v/>
      </c>
      <c r="H355" s="61"/>
    </row>
    <row r="356" spans="1:8">
      <c r="A356" s="65">
        <f>IF(C356&gt;0,MAX(A$3:A355)+1,"")</f>
        <v>146</v>
      </c>
      <c r="B356" s="17" t="s">
        <v>550</v>
      </c>
      <c r="C356" s="50">
        <v>2</v>
      </c>
      <c r="D356" s="47" t="s">
        <v>394</v>
      </c>
      <c r="E356" s="40"/>
      <c r="F356" s="43" t="str">
        <f t="shared" si="9"/>
        <v/>
      </c>
      <c r="H356" s="61"/>
    </row>
    <row r="357" spans="1:8">
      <c r="A357" s="65" t="str">
        <f>IF(C357&gt;0,MAX(A$3:A356)+1,"")</f>
        <v/>
      </c>
      <c r="B357" s="17"/>
      <c r="C357" s="50"/>
      <c r="D357" s="47"/>
      <c r="E357" s="40"/>
      <c r="F357" s="43" t="str">
        <f t="shared" si="9"/>
        <v/>
      </c>
      <c r="H357" s="61"/>
    </row>
    <row r="358" spans="1:8">
      <c r="A358" s="65">
        <f>IF(C358&gt;0,MAX(A$3:A357)+1,"")</f>
        <v>147</v>
      </c>
      <c r="B358" s="17" t="s">
        <v>720</v>
      </c>
      <c r="C358" s="50">
        <v>2</v>
      </c>
      <c r="D358" s="47" t="s">
        <v>394</v>
      </c>
      <c r="E358" s="40"/>
      <c r="F358" s="43" t="str">
        <f t="shared" si="9"/>
        <v/>
      </c>
      <c r="H358" s="61"/>
    </row>
    <row r="359" spans="1:8">
      <c r="A359" s="65" t="str">
        <f>IF(C359&gt;0,MAX(A$3:A358)+1,"")</f>
        <v/>
      </c>
      <c r="B359" s="17"/>
      <c r="C359" s="50"/>
      <c r="D359" s="47"/>
      <c r="E359" s="40"/>
      <c r="F359" s="43" t="str">
        <f t="shared" si="9"/>
        <v/>
      </c>
      <c r="H359" s="61"/>
    </row>
    <row r="360" spans="1:8">
      <c r="A360" s="65">
        <f>IF(C360&gt;0,MAX(A$3:A359)+1,"")</f>
        <v>148</v>
      </c>
      <c r="B360" s="17" t="s">
        <v>721</v>
      </c>
      <c r="C360" s="50">
        <v>2</v>
      </c>
      <c r="D360" s="47" t="s">
        <v>394</v>
      </c>
      <c r="E360" s="40"/>
      <c r="F360" s="43" t="str">
        <f t="shared" si="9"/>
        <v/>
      </c>
      <c r="H360" s="61"/>
    </row>
    <row r="361" spans="1:8">
      <c r="A361" s="65" t="str">
        <f>IF(C361&gt;0,MAX(A$3:A360)+1,"")</f>
        <v/>
      </c>
      <c r="B361" s="17"/>
      <c r="C361" s="50"/>
      <c r="D361" s="47"/>
      <c r="E361" s="40"/>
      <c r="F361" s="43" t="str">
        <f t="shared" si="9"/>
        <v/>
      </c>
      <c r="H361" s="61"/>
    </row>
    <row r="362" spans="1:8">
      <c r="A362" s="65">
        <f>IF(C362&gt;0,MAX(A$3:A361)+1,"")</f>
        <v>149</v>
      </c>
      <c r="B362" s="130" t="s">
        <v>1000</v>
      </c>
      <c r="C362" s="50">
        <v>1</v>
      </c>
      <c r="D362" s="47" t="s">
        <v>394</v>
      </c>
      <c r="E362" s="40"/>
      <c r="F362" s="43" t="str">
        <f t="shared" ref="F362" si="10">IF(E362&gt;0.001,C362*E362,"")</f>
        <v/>
      </c>
      <c r="H362" s="61"/>
    </row>
    <row r="363" spans="1:8">
      <c r="A363" s="65" t="str">
        <f>IF(C363&gt;0,MAX(A$3:A362)+1,"")</f>
        <v/>
      </c>
      <c r="B363" s="17"/>
      <c r="C363" s="50"/>
      <c r="D363" s="47"/>
      <c r="E363" s="40"/>
      <c r="F363" s="43"/>
      <c r="H363" s="61"/>
    </row>
    <row r="364" spans="1:8">
      <c r="A364" s="65" t="str">
        <f>IF(C364&gt;0,MAX(A$3:A363)+1,"")</f>
        <v/>
      </c>
      <c r="B364" s="19" t="s">
        <v>378</v>
      </c>
      <c r="C364" s="50"/>
      <c r="D364" s="47"/>
      <c r="E364" s="40"/>
      <c r="F364" s="43" t="str">
        <f t="shared" si="9"/>
        <v/>
      </c>
    </row>
    <row r="365" spans="1:8">
      <c r="A365" s="65" t="str">
        <f>IF(C365&gt;0,MAX(A$3:A364)+1,"")</f>
        <v/>
      </c>
      <c r="B365" s="41"/>
      <c r="C365" s="50"/>
      <c r="D365" s="47"/>
      <c r="E365" s="40"/>
      <c r="F365" s="43" t="str">
        <f t="shared" si="9"/>
        <v/>
      </c>
    </row>
    <row r="366" spans="1:8" ht="63.75">
      <c r="A366" s="65">
        <f>IF(C366&gt;0,MAX(A$3:A365)+1,"")</f>
        <v>150</v>
      </c>
      <c r="B366" s="20" t="s">
        <v>1014</v>
      </c>
      <c r="C366" s="50">
        <v>3</v>
      </c>
      <c r="D366" s="47" t="s">
        <v>99</v>
      </c>
      <c r="E366" s="40"/>
      <c r="F366" s="43" t="str">
        <f t="shared" si="9"/>
        <v/>
      </c>
    </row>
    <row r="367" spans="1:8">
      <c r="A367" s="65" t="str">
        <f>IF(C367&gt;0,MAX(A$3:A366)+1,"")</f>
        <v/>
      </c>
      <c r="B367" s="19"/>
      <c r="C367" s="50"/>
      <c r="D367" s="47"/>
      <c r="E367" s="40"/>
      <c r="F367" s="43" t="str">
        <f t="shared" ref="F367" si="11">IF(E367&gt;0.001,C367*E367,"")</f>
        <v/>
      </c>
    </row>
    <row r="368" spans="1:8">
      <c r="A368" s="65" t="str">
        <f>IF(C368&gt;0,MAX(A$3:A367)+1,"")</f>
        <v/>
      </c>
      <c r="B368" s="19"/>
      <c r="C368" s="50"/>
      <c r="D368" s="47"/>
      <c r="E368" s="40"/>
      <c r="F368" s="104"/>
    </row>
    <row r="369" spans="1:6" ht="13.5" thickBot="1">
      <c r="A369" s="6"/>
      <c r="B369" s="41" t="s">
        <v>5</v>
      </c>
      <c r="C369" s="50"/>
      <c r="D369" s="47"/>
      <c r="E369" s="82"/>
      <c r="F369" s="105">
        <f>SUM(F1:F367)</f>
        <v>0</v>
      </c>
    </row>
    <row r="370"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2" manualBreakCount="2">
    <brk id="180" max="16383" man="1"/>
    <brk id="270" max="16383" man="1"/>
  </rowBreaks>
</worksheet>
</file>

<file path=xl/worksheets/sheet12.xml><?xml version="1.0" encoding="utf-8"?>
<worksheet xmlns="http://schemas.openxmlformats.org/spreadsheetml/2006/main" xmlns:r="http://schemas.openxmlformats.org/officeDocument/2006/relationships">
  <sheetPr>
    <tabColor rgb="FFFFC000"/>
  </sheetPr>
  <dimension ref="A1:H129"/>
  <sheetViews>
    <sheetView topLeftCell="A88" zoomScale="80" zoomScaleNormal="80" workbookViewId="0">
      <selection activeCell="G128" sqref="G128"/>
    </sheetView>
  </sheetViews>
  <sheetFormatPr defaultColWidth="9.140625" defaultRowHeight="12.75"/>
  <cols>
    <col min="1" max="1" width="6.7109375" style="15" customWidth="1"/>
    <col min="2" max="2" width="55.7109375" style="109" customWidth="1"/>
    <col min="3" max="3" width="6.7109375" style="110" customWidth="1"/>
    <col min="4" max="4" width="6.7109375" style="111" customWidth="1"/>
    <col min="5" max="5" width="10.7109375" style="11" customWidth="1"/>
    <col min="6" max="6" width="13.7109375" style="24" customWidth="1"/>
    <col min="7" max="7" width="9.140625" style="29"/>
    <col min="8" max="16384" width="9.140625" style="11"/>
  </cols>
  <sheetData>
    <row r="1" spans="1:6">
      <c r="A1" s="6"/>
      <c r="B1" s="19"/>
      <c r="C1" s="50"/>
      <c r="D1" s="47"/>
      <c r="E1" s="1"/>
      <c r="F1" s="44" t="s">
        <v>274</v>
      </c>
    </row>
    <row r="2" spans="1:6">
      <c r="A2" s="6"/>
      <c r="B2" s="19"/>
      <c r="C2" s="50"/>
      <c r="D2" s="47"/>
      <c r="E2" s="1"/>
      <c r="F2" s="27" t="str">
        <f>IF(E2&gt;0.001,C2*E2,"")</f>
        <v/>
      </c>
    </row>
    <row r="3" spans="1:6">
      <c r="A3" s="6"/>
      <c r="B3" s="73" t="s">
        <v>6</v>
      </c>
      <c r="C3" s="50"/>
      <c r="D3" s="47"/>
      <c r="E3" s="1"/>
      <c r="F3" s="27" t="str">
        <f t="shared" ref="F3:F66" si="0">IF(E3&gt;0.001,C3*E3,"")</f>
        <v/>
      </c>
    </row>
    <row r="4" spans="1:6">
      <c r="A4" s="65" t="str">
        <f>IF(C4&gt;0,MAX(A$3:A3)+1,"")</f>
        <v/>
      </c>
      <c r="B4" s="19"/>
      <c r="C4" s="50"/>
      <c r="D4" s="47"/>
      <c r="E4" s="1"/>
      <c r="F4" s="27" t="str">
        <f t="shared" si="0"/>
        <v/>
      </c>
    </row>
    <row r="5" spans="1:6" ht="38.25">
      <c r="A5" s="65" t="str">
        <f>IF(C5&gt;0,MAX(A$3:A4)+1,"")</f>
        <v/>
      </c>
      <c r="B5" s="19" t="s">
        <v>358</v>
      </c>
      <c r="C5" s="50"/>
      <c r="D5" s="47"/>
      <c r="E5" s="1"/>
      <c r="F5" s="27" t="str">
        <f t="shared" si="0"/>
        <v/>
      </c>
    </row>
    <row r="6" spans="1:6">
      <c r="A6" s="65" t="str">
        <f>IF(C6&gt;0,MAX(A$3:A5)+1,"")</f>
        <v/>
      </c>
      <c r="B6" s="19"/>
      <c r="C6" s="50"/>
      <c r="D6" s="47"/>
      <c r="E6" s="1"/>
      <c r="F6" s="27" t="str">
        <f t="shared" si="0"/>
        <v/>
      </c>
    </row>
    <row r="7" spans="1:6">
      <c r="A7" s="65">
        <f>IF(C7&gt;0,MAX(A$3:A6)+1,"")</f>
        <v>1</v>
      </c>
      <c r="B7" s="20" t="s">
        <v>317</v>
      </c>
      <c r="C7" s="50">
        <v>1</v>
      </c>
      <c r="D7" s="47" t="s">
        <v>23</v>
      </c>
      <c r="E7" s="1"/>
      <c r="F7" s="27" t="str">
        <f t="shared" si="0"/>
        <v/>
      </c>
    </row>
    <row r="8" spans="1:6">
      <c r="A8" s="65" t="str">
        <f>IF(C8&gt;0,MAX(A$3:A7)+1,"")</f>
        <v/>
      </c>
      <c r="B8" s="20"/>
      <c r="C8" s="50"/>
      <c r="D8" s="47"/>
      <c r="E8" s="1"/>
      <c r="F8" s="27" t="str">
        <f t="shared" si="0"/>
        <v/>
      </c>
    </row>
    <row r="9" spans="1:6">
      <c r="A9" s="65">
        <f>IF(C9&gt;0,MAX(A$3:A8)+1,"")</f>
        <v>2</v>
      </c>
      <c r="B9" s="20" t="s">
        <v>319</v>
      </c>
      <c r="C9" s="50">
        <v>1</v>
      </c>
      <c r="D9" s="47" t="s">
        <v>23</v>
      </c>
      <c r="E9" s="1"/>
      <c r="F9" s="27" t="str">
        <f t="shared" si="0"/>
        <v/>
      </c>
    </row>
    <row r="10" spans="1:6">
      <c r="A10" s="65" t="str">
        <f>IF(C10&gt;0,MAX(A$3:A9)+1,"")</f>
        <v/>
      </c>
      <c r="B10" s="20"/>
      <c r="C10" s="50"/>
      <c r="D10" s="47"/>
      <c r="E10" s="1"/>
      <c r="F10" s="27" t="str">
        <f t="shared" si="0"/>
        <v/>
      </c>
    </row>
    <row r="11" spans="1:6">
      <c r="A11" s="65">
        <f>IF(C11&gt;0,MAX(A$3:A10)+1,"")</f>
        <v>3</v>
      </c>
      <c r="B11" s="20" t="s">
        <v>360</v>
      </c>
      <c r="C11" s="50">
        <v>1</v>
      </c>
      <c r="D11" s="47" t="s">
        <v>23</v>
      </c>
      <c r="E11" s="1"/>
      <c r="F11" s="27" t="str">
        <f t="shared" si="0"/>
        <v/>
      </c>
    </row>
    <row r="12" spans="1:6">
      <c r="A12" s="65" t="str">
        <f>IF(C12&gt;0,MAX(A$3:A11)+1,"")</f>
        <v/>
      </c>
      <c r="B12" s="20"/>
      <c r="C12" s="50"/>
      <c r="D12" s="47"/>
      <c r="E12" s="1"/>
      <c r="F12" s="27" t="str">
        <f t="shared" si="0"/>
        <v/>
      </c>
    </row>
    <row r="13" spans="1:6">
      <c r="A13" s="65">
        <f>IF(C13&gt;0,MAX(A$3:A12)+1,"")</f>
        <v>4</v>
      </c>
      <c r="B13" s="20" t="s">
        <v>361</v>
      </c>
      <c r="C13" s="50">
        <v>1</v>
      </c>
      <c r="D13" s="47" t="s">
        <v>23</v>
      </c>
      <c r="E13" s="1"/>
      <c r="F13" s="27" t="str">
        <f t="shared" si="0"/>
        <v/>
      </c>
    </row>
    <row r="14" spans="1:6">
      <c r="A14" s="65" t="str">
        <f>IF(C14&gt;0,MAX(A$3:A13)+1,"")</f>
        <v/>
      </c>
      <c r="B14" s="20"/>
      <c r="C14" s="50"/>
      <c r="D14" s="47"/>
      <c r="E14" s="1"/>
      <c r="F14" s="27" t="str">
        <f t="shared" si="0"/>
        <v/>
      </c>
    </row>
    <row r="15" spans="1:6">
      <c r="A15" s="65">
        <f>IF(C15&gt;0,MAX(A$3:A14)+1,"")</f>
        <v>5</v>
      </c>
      <c r="B15" s="20" t="s">
        <v>362</v>
      </c>
      <c r="C15" s="50">
        <v>1</v>
      </c>
      <c r="D15" s="47" t="s">
        <v>23</v>
      </c>
      <c r="E15" s="1"/>
      <c r="F15" s="27" t="str">
        <f t="shared" si="0"/>
        <v/>
      </c>
    </row>
    <row r="16" spans="1:6">
      <c r="A16" s="65" t="str">
        <f>IF(C16&gt;0,MAX(A$3:A15)+1,"")</f>
        <v/>
      </c>
      <c r="B16" s="19"/>
      <c r="C16" s="50"/>
      <c r="D16" s="47"/>
      <c r="E16" s="1"/>
      <c r="F16" s="27" t="str">
        <f t="shared" si="0"/>
        <v/>
      </c>
    </row>
    <row r="17" spans="1:6">
      <c r="A17" s="65" t="str">
        <f>IF(C17&gt;0,MAX(A$3:A16)+1,"")</f>
        <v/>
      </c>
      <c r="B17" s="21" t="s">
        <v>355</v>
      </c>
      <c r="C17" s="50"/>
      <c r="D17" s="47"/>
      <c r="E17" s="1"/>
      <c r="F17" s="27" t="str">
        <f t="shared" si="0"/>
        <v/>
      </c>
    </row>
    <row r="18" spans="1:6">
      <c r="A18" s="65" t="str">
        <f>IF(C18&gt;0,MAX(A$3:A17)+1,"")</f>
        <v/>
      </c>
      <c r="B18" s="19"/>
      <c r="C18" s="50"/>
      <c r="D18" s="47"/>
      <c r="E18" s="1"/>
      <c r="F18" s="27" t="str">
        <f t="shared" si="0"/>
        <v/>
      </c>
    </row>
    <row r="19" spans="1:6" ht="54.6" customHeight="1">
      <c r="A19" s="65">
        <f>IF(C19&gt;0,MAX(A$3:A18)+1,"")</f>
        <v>6</v>
      </c>
      <c r="B19" s="19" t="s">
        <v>356</v>
      </c>
      <c r="C19" s="50">
        <v>1</v>
      </c>
      <c r="D19" s="47" t="s">
        <v>23</v>
      </c>
      <c r="E19" s="1"/>
      <c r="F19" s="27" t="str">
        <f t="shared" si="0"/>
        <v/>
      </c>
    </row>
    <row r="20" spans="1:6">
      <c r="A20" s="65" t="str">
        <f>IF(C20&gt;0,MAX(A$3:A19)+1,"")</f>
        <v/>
      </c>
      <c r="B20" s="19"/>
      <c r="C20" s="50"/>
      <c r="D20" s="47"/>
      <c r="E20" s="1"/>
      <c r="F20" s="27" t="str">
        <f t="shared" si="0"/>
        <v/>
      </c>
    </row>
    <row r="21" spans="1:6" ht="25.5">
      <c r="A21" s="65">
        <f>IF(C21&gt;0,MAX(A$3:A20)+1,"")</f>
        <v>7</v>
      </c>
      <c r="B21" s="19" t="s">
        <v>357</v>
      </c>
      <c r="C21" s="50">
        <v>5</v>
      </c>
      <c r="D21" s="47" t="s">
        <v>36</v>
      </c>
      <c r="E21" s="1"/>
      <c r="F21" s="27" t="str">
        <f t="shared" si="0"/>
        <v/>
      </c>
    </row>
    <row r="22" spans="1:6">
      <c r="A22" s="65" t="str">
        <f>IF(C22&gt;0,MAX(A$3:A21)+1,"")</f>
        <v/>
      </c>
      <c r="B22" s="19"/>
      <c r="C22" s="50"/>
      <c r="D22" s="47"/>
      <c r="E22" s="1"/>
      <c r="F22" s="27" t="str">
        <f t="shared" si="0"/>
        <v/>
      </c>
    </row>
    <row r="23" spans="1:6" ht="25.5">
      <c r="A23" s="65">
        <f>IF(C23&gt;0,MAX(A$3:A22)+1,"")</f>
        <v>8</v>
      </c>
      <c r="B23" s="19" t="s">
        <v>746</v>
      </c>
      <c r="C23" s="50">
        <v>1</v>
      </c>
      <c r="D23" s="47" t="s">
        <v>23</v>
      </c>
      <c r="E23" s="1"/>
      <c r="F23" s="27" t="str">
        <f t="shared" si="0"/>
        <v/>
      </c>
    </row>
    <row r="24" spans="1:6">
      <c r="A24" s="65" t="str">
        <f>IF(C24&gt;0,MAX(A$3:A23)+1,"")</f>
        <v/>
      </c>
      <c r="B24" s="19"/>
      <c r="C24" s="50"/>
      <c r="D24" s="47"/>
      <c r="E24" s="1"/>
      <c r="F24" s="27" t="str">
        <f t="shared" si="0"/>
        <v/>
      </c>
    </row>
    <row r="25" spans="1:6" ht="25.5">
      <c r="A25" s="65">
        <f>IF(C25&gt;0,MAX(A$3:A24)+1,"")</f>
        <v>9</v>
      </c>
      <c r="B25" s="19" t="s">
        <v>753</v>
      </c>
      <c r="C25" s="50">
        <v>1</v>
      </c>
      <c r="D25" s="47" t="s">
        <v>23</v>
      </c>
      <c r="E25" s="1"/>
      <c r="F25" s="27" t="str">
        <f t="shared" si="0"/>
        <v/>
      </c>
    </row>
    <row r="26" spans="1:6">
      <c r="A26" s="65" t="str">
        <f>IF(C26&gt;0,MAX(A$3:A25)+1,"")</f>
        <v/>
      </c>
      <c r="B26" s="19"/>
      <c r="C26" s="50"/>
      <c r="D26" s="47"/>
      <c r="E26" s="1"/>
      <c r="F26" s="27" t="str">
        <f t="shared" si="0"/>
        <v/>
      </c>
    </row>
    <row r="27" spans="1:6" ht="38.25">
      <c r="A27" s="65" t="str">
        <f>IF(C27&gt;0,MAX(A$3:A26)+1,"")</f>
        <v/>
      </c>
      <c r="B27" s="19" t="s">
        <v>345</v>
      </c>
      <c r="C27" s="50"/>
      <c r="D27" s="47"/>
      <c r="E27" s="1"/>
      <c r="F27" s="27" t="str">
        <f t="shared" si="0"/>
        <v/>
      </c>
    </row>
    <row r="28" spans="1:6">
      <c r="A28" s="65" t="str">
        <f>IF(C28&gt;0,MAX(A$3:A27)+1,"")</f>
        <v/>
      </c>
      <c r="B28" s="19"/>
      <c r="C28" s="50"/>
      <c r="D28" s="47"/>
      <c r="E28" s="1"/>
      <c r="F28" s="27" t="str">
        <f t="shared" si="0"/>
        <v/>
      </c>
    </row>
    <row r="29" spans="1:6" ht="38.25">
      <c r="A29" s="65">
        <f>IF(C29&gt;0,MAX(A$3:A28)+1,"")</f>
        <v>10</v>
      </c>
      <c r="B29" s="20" t="s">
        <v>954</v>
      </c>
      <c r="C29" s="50">
        <v>1</v>
      </c>
      <c r="D29" s="47" t="s">
        <v>23</v>
      </c>
      <c r="E29" s="1"/>
      <c r="F29" s="27" t="str">
        <f t="shared" si="0"/>
        <v/>
      </c>
    </row>
    <row r="30" spans="1:6">
      <c r="A30" s="65" t="str">
        <f>IF(C30&gt;0,MAX(A$3:A29)+1,"")</f>
        <v/>
      </c>
      <c r="B30" s="20"/>
      <c r="C30" s="50"/>
      <c r="D30" s="47"/>
      <c r="E30" s="1"/>
      <c r="F30" s="27" t="str">
        <f t="shared" si="0"/>
        <v/>
      </c>
    </row>
    <row r="31" spans="1:6">
      <c r="A31" s="65">
        <f>IF(C31&gt;0,MAX(A$3:A30)+1,"")</f>
        <v>11</v>
      </c>
      <c r="B31" s="20" t="s">
        <v>347</v>
      </c>
      <c r="C31" s="50">
        <v>1</v>
      </c>
      <c r="D31" s="47" t="s">
        <v>23</v>
      </c>
      <c r="E31" s="1"/>
      <c r="F31" s="27" t="str">
        <f t="shared" si="0"/>
        <v/>
      </c>
    </row>
    <row r="32" spans="1:6">
      <c r="A32" s="65" t="str">
        <f>IF(C32&gt;0,MAX(A$3:A31)+1,"")</f>
        <v/>
      </c>
      <c r="B32" s="20"/>
      <c r="C32" s="50"/>
      <c r="D32" s="47"/>
      <c r="E32" s="1"/>
      <c r="F32" s="27" t="str">
        <f t="shared" si="0"/>
        <v/>
      </c>
    </row>
    <row r="33" spans="1:6">
      <c r="A33" s="65">
        <f>IF(C33&gt;0,MAX(A$3:A32)+1,"")</f>
        <v>12</v>
      </c>
      <c r="B33" s="20" t="s">
        <v>348</v>
      </c>
      <c r="C33" s="50">
        <v>1</v>
      </c>
      <c r="D33" s="47" t="s">
        <v>23</v>
      </c>
      <c r="E33" s="1"/>
      <c r="F33" s="27" t="str">
        <f t="shared" si="0"/>
        <v/>
      </c>
    </row>
    <row r="34" spans="1:6">
      <c r="A34" s="65" t="str">
        <f>IF(C34&gt;0,MAX(A$3:A33)+1,"")</f>
        <v/>
      </c>
      <c r="B34" s="19"/>
      <c r="C34" s="50"/>
      <c r="D34" s="47"/>
      <c r="E34" s="1"/>
      <c r="F34" s="27" t="str">
        <f t="shared" si="0"/>
        <v/>
      </c>
    </row>
    <row r="35" spans="1:6" ht="38.25">
      <c r="A35" s="65" t="str">
        <f>IF(C35&gt;0,MAX(A$3:A34)+1,"")</f>
        <v/>
      </c>
      <c r="B35" s="19" t="s">
        <v>359</v>
      </c>
      <c r="C35" s="50"/>
      <c r="D35" s="47"/>
      <c r="E35" s="1"/>
      <c r="F35" s="27" t="str">
        <f t="shared" si="0"/>
        <v/>
      </c>
    </row>
    <row r="36" spans="1:6">
      <c r="A36" s="65" t="str">
        <f>IF(C36&gt;0,MAX(A$3:A35)+1,"")</f>
        <v/>
      </c>
      <c r="B36" s="19"/>
      <c r="C36" s="50"/>
      <c r="D36" s="47"/>
      <c r="E36" s="1"/>
      <c r="F36" s="27" t="str">
        <f t="shared" si="0"/>
        <v/>
      </c>
    </row>
    <row r="37" spans="1:6" ht="38.25">
      <c r="A37" s="65">
        <f>IF(C37&gt;0,MAX(A$3:A36)+1,"")</f>
        <v>13</v>
      </c>
      <c r="B37" s="20" t="s">
        <v>346</v>
      </c>
      <c r="C37" s="50">
        <v>1</v>
      </c>
      <c r="D37" s="47" t="s">
        <v>23</v>
      </c>
      <c r="E37" s="1"/>
      <c r="F37" s="27" t="str">
        <f t="shared" si="0"/>
        <v/>
      </c>
    </row>
    <row r="38" spans="1:6">
      <c r="A38" s="65" t="str">
        <f>IF(C38&gt;0,MAX(A$3:A37)+1,"")</f>
        <v/>
      </c>
      <c r="B38" s="20"/>
      <c r="C38" s="50"/>
      <c r="D38" s="47"/>
      <c r="E38" s="1"/>
      <c r="F38" s="27" t="str">
        <f t="shared" si="0"/>
        <v/>
      </c>
    </row>
    <row r="39" spans="1:6">
      <c r="A39" s="65">
        <f>IF(C39&gt;0,MAX(A$3:A38)+1,"")</f>
        <v>14</v>
      </c>
      <c r="B39" s="20" t="s">
        <v>347</v>
      </c>
      <c r="C39" s="50">
        <v>1</v>
      </c>
      <c r="D39" s="47" t="s">
        <v>23</v>
      </c>
      <c r="E39" s="1"/>
      <c r="F39" s="27" t="str">
        <f t="shared" si="0"/>
        <v/>
      </c>
    </row>
    <row r="40" spans="1:6">
      <c r="A40" s="65" t="str">
        <f>IF(C40&gt;0,MAX(A$3:A39)+1,"")</f>
        <v/>
      </c>
      <c r="B40" s="20"/>
      <c r="C40" s="50"/>
      <c r="D40" s="47"/>
      <c r="E40" s="1"/>
      <c r="F40" s="27" t="str">
        <f t="shared" si="0"/>
        <v/>
      </c>
    </row>
    <row r="41" spans="1:6">
      <c r="A41" s="65">
        <f>IF(C41&gt;0,MAX(A$3:A40)+1,"")</f>
        <v>15</v>
      </c>
      <c r="B41" s="20" t="s">
        <v>360</v>
      </c>
      <c r="C41" s="50">
        <v>1</v>
      </c>
      <c r="D41" s="47" t="s">
        <v>23</v>
      </c>
      <c r="E41" s="1"/>
      <c r="F41" s="27" t="str">
        <f t="shared" si="0"/>
        <v/>
      </c>
    </row>
    <row r="42" spans="1:6">
      <c r="A42" s="65" t="str">
        <f>IF(C42&gt;0,MAX(A$3:A41)+1,"")</f>
        <v/>
      </c>
      <c r="B42" s="19"/>
      <c r="C42" s="50"/>
      <c r="D42" s="47"/>
      <c r="E42" s="1"/>
      <c r="F42" s="27" t="str">
        <f t="shared" si="0"/>
        <v/>
      </c>
    </row>
    <row r="43" spans="1:6">
      <c r="A43" s="65" t="str">
        <f>IF(C43&gt;0,MAX(A$3:A42)+1,"")</f>
        <v/>
      </c>
      <c r="B43" s="19"/>
      <c r="C43" s="50"/>
      <c r="D43" s="47"/>
      <c r="E43" s="1"/>
      <c r="F43" s="27" t="str">
        <f t="shared" si="0"/>
        <v/>
      </c>
    </row>
    <row r="44" spans="1:6">
      <c r="A44" s="65" t="str">
        <f>IF(C44&gt;0,MAX(A$3:A43)+1,"")</f>
        <v/>
      </c>
      <c r="B44" s="21" t="s">
        <v>238</v>
      </c>
      <c r="C44" s="50"/>
      <c r="D44" s="47"/>
      <c r="E44" s="1"/>
      <c r="F44" s="27" t="str">
        <f t="shared" si="0"/>
        <v/>
      </c>
    </row>
    <row r="45" spans="1:6">
      <c r="A45" s="65" t="str">
        <f>IF(C45&gt;0,MAX(A$3:A44)+1,"")</f>
        <v/>
      </c>
      <c r="B45" s="21"/>
      <c r="C45" s="50"/>
      <c r="D45" s="47"/>
      <c r="E45" s="1"/>
      <c r="F45" s="27" t="str">
        <f t="shared" si="0"/>
        <v/>
      </c>
    </row>
    <row r="46" spans="1:6">
      <c r="A46" s="65" t="str">
        <f>IF(C46&gt;0,MAX(A$3:A45)+1,"")</f>
        <v/>
      </c>
      <c r="B46" s="21" t="s">
        <v>298</v>
      </c>
      <c r="C46" s="50"/>
      <c r="D46" s="47"/>
      <c r="E46" s="1"/>
      <c r="F46" s="27" t="str">
        <f t="shared" si="0"/>
        <v/>
      </c>
    </row>
    <row r="47" spans="1:6">
      <c r="A47" s="65" t="str">
        <f>IF(C47&gt;0,MAX(A$3:A46)+1,"")</f>
        <v/>
      </c>
      <c r="B47" s="21"/>
      <c r="C47" s="50"/>
      <c r="D47" s="47"/>
      <c r="E47" s="1"/>
      <c r="F47" s="27" t="str">
        <f t="shared" si="0"/>
        <v/>
      </c>
    </row>
    <row r="48" spans="1:6" ht="55.9" customHeight="1">
      <c r="A48" s="65">
        <f>IF(C48&gt;0,MAX(A$3:A47)+1,"")</f>
        <v>16</v>
      </c>
      <c r="B48" s="19" t="s">
        <v>955</v>
      </c>
      <c r="C48" s="50">
        <v>50</v>
      </c>
      <c r="D48" s="47" t="s">
        <v>42</v>
      </c>
      <c r="E48" s="1"/>
      <c r="F48" s="27" t="str">
        <f t="shared" si="0"/>
        <v/>
      </c>
    </row>
    <row r="49" spans="1:7">
      <c r="A49" s="65" t="str">
        <f>IF(C49&gt;0,MAX(A$3:A48)+1,"")</f>
        <v/>
      </c>
      <c r="B49" s="19"/>
      <c r="C49" s="50"/>
      <c r="D49" s="47"/>
      <c r="E49" s="1"/>
      <c r="F49" s="27" t="str">
        <f t="shared" si="0"/>
        <v/>
      </c>
    </row>
    <row r="50" spans="1:7">
      <c r="A50" s="65" t="str">
        <f>IF(C50&gt;0,MAX(A$3:A49)+1,"")</f>
        <v/>
      </c>
      <c r="B50" s="19"/>
      <c r="C50" s="50"/>
      <c r="D50" s="47"/>
      <c r="E50" s="1"/>
      <c r="F50" s="27" t="str">
        <f t="shared" si="0"/>
        <v/>
      </c>
    </row>
    <row r="51" spans="1:7">
      <c r="A51" s="65" t="str">
        <f>IF(C51&gt;0,MAX(A$3:A50)+1,"")</f>
        <v/>
      </c>
      <c r="B51" s="21" t="s">
        <v>240</v>
      </c>
      <c r="C51" s="50"/>
      <c r="D51" s="47"/>
      <c r="E51" s="1"/>
      <c r="F51" s="27" t="str">
        <f t="shared" si="0"/>
        <v/>
      </c>
    </row>
    <row r="52" spans="1:7">
      <c r="A52" s="65" t="str">
        <f>IF(C52&gt;0,MAX(A$3:A51)+1,"")</f>
        <v/>
      </c>
      <c r="B52" s="19"/>
      <c r="C52" s="50"/>
      <c r="D52" s="47"/>
      <c r="E52" s="1"/>
      <c r="F52" s="27" t="str">
        <f t="shared" si="0"/>
        <v/>
      </c>
    </row>
    <row r="53" spans="1:7" s="84" customFormat="1" ht="25.5">
      <c r="A53" s="88" t="str">
        <f>IF(C53&gt;0,MAX(A$3:A52)+1,"")</f>
        <v/>
      </c>
      <c r="B53" s="21" t="s">
        <v>745</v>
      </c>
      <c r="C53" s="50"/>
      <c r="D53" s="47"/>
      <c r="E53" s="40"/>
      <c r="F53" s="43" t="str">
        <f t="shared" si="0"/>
        <v/>
      </c>
      <c r="G53" s="107"/>
    </row>
    <row r="54" spans="1:7" s="84" customFormat="1">
      <c r="A54" s="88" t="str">
        <f>IF(C54&gt;0,MAX(A$3:A53)+1,"")</f>
        <v/>
      </c>
      <c r="B54" s="19"/>
      <c r="C54" s="50"/>
      <c r="D54" s="47"/>
      <c r="E54" s="40"/>
      <c r="F54" s="43" t="str">
        <f t="shared" si="0"/>
        <v/>
      </c>
      <c r="G54" s="107"/>
    </row>
    <row r="55" spans="1:7" s="84" customFormat="1">
      <c r="A55" s="88" t="str">
        <f>IF(C55&gt;0,MAX(A$3:A54)+1,"")</f>
        <v/>
      </c>
      <c r="B55" s="19" t="s">
        <v>618</v>
      </c>
      <c r="C55" s="50"/>
      <c r="D55" s="47"/>
      <c r="E55" s="40"/>
      <c r="F55" s="43" t="str">
        <f t="shared" si="0"/>
        <v/>
      </c>
    </row>
    <row r="56" spans="1:7" s="84" customFormat="1">
      <c r="A56" s="88" t="str">
        <f>IF(C56&gt;0,MAX(A$3:A55)+1,"")</f>
        <v/>
      </c>
      <c r="B56" s="19"/>
      <c r="C56" s="50"/>
      <c r="D56" s="47"/>
      <c r="E56" s="40"/>
      <c r="F56" s="43" t="str">
        <f t="shared" si="0"/>
        <v/>
      </c>
      <c r="G56" s="107"/>
    </row>
    <row r="57" spans="1:7" s="84" customFormat="1">
      <c r="A57" s="88">
        <f>IF(C57&gt;0,MAX(A$3:A56)+1,"")</f>
        <v>17</v>
      </c>
      <c r="B57" s="20" t="s">
        <v>617</v>
      </c>
      <c r="C57" s="50">
        <v>22</v>
      </c>
      <c r="D57" s="47" t="s">
        <v>42</v>
      </c>
      <c r="E57" s="40"/>
      <c r="F57" s="43" t="str">
        <f t="shared" si="0"/>
        <v/>
      </c>
      <c r="G57" s="107"/>
    </row>
    <row r="58" spans="1:7" s="84" customFormat="1">
      <c r="A58" s="88" t="str">
        <f>IF(C58&gt;0,MAX(A$3:A57)+1,"")</f>
        <v/>
      </c>
      <c r="B58" s="19"/>
      <c r="C58" s="50"/>
      <c r="D58" s="47"/>
      <c r="E58" s="40"/>
      <c r="F58" s="43" t="str">
        <f t="shared" si="0"/>
        <v/>
      </c>
      <c r="G58" s="107"/>
    </row>
    <row r="59" spans="1:7">
      <c r="A59" s="65" t="str">
        <f>IF(C59&gt;0,MAX(A$3:A58)+1,"")</f>
        <v/>
      </c>
      <c r="B59" s="19"/>
      <c r="C59" s="50"/>
      <c r="D59" s="47"/>
      <c r="E59" s="1"/>
      <c r="F59" s="27" t="str">
        <f t="shared" si="0"/>
        <v/>
      </c>
    </row>
    <row r="60" spans="1:7">
      <c r="A60" s="65" t="str">
        <f>IF(C60&gt;0,MAX(A$3:A59)+1,"")</f>
        <v/>
      </c>
      <c r="B60" s="21" t="s">
        <v>241</v>
      </c>
      <c r="C60" s="50"/>
      <c r="D60" s="47"/>
      <c r="E60" s="1"/>
      <c r="F60" s="27" t="str">
        <f t="shared" si="0"/>
        <v/>
      </c>
    </row>
    <row r="61" spans="1:7">
      <c r="A61" s="65" t="str">
        <f>IF(C61&gt;0,MAX(A$3:A60)+1,"")</f>
        <v/>
      </c>
      <c r="B61" s="19"/>
      <c r="C61" s="50"/>
      <c r="D61" s="47"/>
      <c r="E61" s="1"/>
      <c r="F61" s="27" t="str">
        <f t="shared" si="0"/>
        <v/>
      </c>
    </row>
    <row r="62" spans="1:7" ht="25.5">
      <c r="A62" s="65" t="str">
        <f>IF(C62&gt;0,MAX(A$3:A61)+1,"")</f>
        <v/>
      </c>
      <c r="B62" s="21" t="s">
        <v>754</v>
      </c>
      <c r="C62" s="50"/>
      <c r="D62" s="47"/>
      <c r="E62" s="1"/>
      <c r="F62" s="27" t="str">
        <f t="shared" si="0"/>
        <v/>
      </c>
    </row>
    <row r="63" spans="1:7">
      <c r="A63" s="65" t="str">
        <f>IF(C63&gt;0,MAX(A$3:A62)+1,"")</f>
        <v/>
      </c>
      <c r="B63" s="19"/>
      <c r="C63" s="50"/>
      <c r="D63" s="47"/>
      <c r="E63" s="1"/>
      <c r="F63" s="27" t="str">
        <f t="shared" si="0"/>
        <v/>
      </c>
    </row>
    <row r="64" spans="1:7" ht="25.5">
      <c r="A64" s="65" t="str">
        <f>IF(C64&gt;0,MAX(A$3:A63)+1,"")</f>
        <v/>
      </c>
      <c r="B64" s="19" t="s">
        <v>407</v>
      </c>
      <c r="C64" s="50"/>
      <c r="D64" s="47"/>
      <c r="E64" s="1"/>
      <c r="F64" s="27" t="str">
        <f t="shared" si="0"/>
        <v/>
      </c>
    </row>
    <row r="65" spans="1:7">
      <c r="A65" s="65" t="str">
        <f>IF(C65&gt;0,MAX(A$3:A64)+1,"")</f>
        <v/>
      </c>
      <c r="B65" s="19"/>
      <c r="C65" s="50"/>
      <c r="D65" s="47"/>
      <c r="E65" s="1"/>
      <c r="F65" s="27" t="str">
        <f t="shared" si="0"/>
        <v/>
      </c>
    </row>
    <row r="66" spans="1:7">
      <c r="A66" s="65">
        <f>IF(C66&gt;0,MAX(A$3:A65)+1,"")</f>
        <v>18</v>
      </c>
      <c r="B66" s="20" t="s">
        <v>317</v>
      </c>
      <c r="C66" s="50">
        <v>135</v>
      </c>
      <c r="D66" s="47" t="s">
        <v>42</v>
      </c>
      <c r="E66" s="1"/>
      <c r="F66" s="27" t="str">
        <f t="shared" si="0"/>
        <v/>
      </c>
      <c r="G66" s="59"/>
    </row>
    <row r="67" spans="1:7">
      <c r="A67" s="65" t="str">
        <f>IF(C67&gt;0,MAX(A$3:A66)+1,"")</f>
        <v/>
      </c>
      <c r="B67" s="20"/>
      <c r="C67" s="50"/>
      <c r="D67" s="47"/>
      <c r="E67" s="1"/>
      <c r="F67" s="27" t="str">
        <f t="shared" ref="F67:F126" si="1">IF(E67&gt;0.001,C67*E67,"")</f>
        <v/>
      </c>
      <c r="G67" s="59"/>
    </row>
    <row r="68" spans="1:7">
      <c r="A68" s="65">
        <f>IF(C68&gt;0,MAX(A$3:A67)+1,"")</f>
        <v>19</v>
      </c>
      <c r="B68" s="20" t="s">
        <v>319</v>
      </c>
      <c r="C68" s="50">
        <v>91</v>
      </c>
      <c r="D68" s="47" t="s">
        <v>42</v>
      </c>
      <c r="E68" s="1"/>
      <c r="F68" s="27" t="str">
        <f t="shared" si="1"/>
        <v/>
      </c>
      <c r="G68" s="59"/>
    </row>
    <row r="69" spans="1:7">
      <c r="A69" s="65" t="str">
        <f>IF(C69&gt;0,MAX(A$3:A68)+1,"")</f>
        <v/>
      </c>
      <c r="B69" s="20"/>
      <c r="C69" s="50"/>
      <c r="D69" s="47"/>
      <c r="E69" s="1"/>
      <c r="F69" s="27" t="str">
        <f t="shared" si="1"/>
        <v/>
      </c>
      <c r="G69" s="59"/>
    </row>
    <row r="70" spans="1:7" ht="25.5">
      <c r="A70" s="65">
        <f>IF(C70&gt;0,MAX(A$3:A69)+1,"")</f>
        <v>20</v>
      </c>
      <c r="B70" s="17" t="s">
        <v>747</v>
      </c>
      <c r="C70" s="50">
        <v>18</v>
      </c>
      <c r="D70" s="47" t="s">
        <v>36</v>
      </c>
      <c r="E70" s="1"/>
      <c r="F70" s="27" t="str">
        <f t="shared" si="1"/>
        <v/>
      </c>
      <c r="G70" s="59"/>
    </row>
    <row r="71" spans="1:7">
      <c r="A71" s="65" t="str">
        <f>IF(C71&gt;0,MAX(A$3:A70)+1,"")</f>
        <v/>
      </c>
      <c r="B71" s="17"/>
      <c r="C71" s="50"/>
      <c r="D71" s="47"/>
      <c r="E71" s="1"/>
      <c r="F71" s="27" t="str">
        <f t="shared" si="1"/>
        <v/>
      </c>
      <c r="G71" s="59"/>
    </row>
    <row r="72" spans="1:7">
      <c r="A72" s="65">
        <f>IF(C72&gt;0,MAX(A$3:A71)+1,"")</f>
        <v>21</v>
      </c>
      <c r="B72" s="20" t="s">
        <v>406</v>
      </c>
      <c r="C72" s="50">
        <v>100</v>
      </c>
      <c r="D72" s="47" t="s">
        <v>42</v>
      </c>
      <c r="E72" s="1"/>
      <c r="F72" s="27" t="str">
        <f t="shared" si="1"/>
        <v/>
      </c>
      <c r="G72" s="59"/>
    </row>
    <row r="73" spans="1:7">
      <c r="A73" s="65" t="str">
        <f>IF(C73&gt;0,MAX(A$3:A72)+1,"")</f>
        <v/>
      </c>
      <c r="B73" s="20"/>
      <c r="C73" s="50"/>
      <c r="D73" s="47"/>
      <c r="E73" s="1"/>
      <c r="F73" s="27" t="str">
        <f t="shared" si="1"/>
        <v/>
      </c>
      <c r="G73" s="59"/>
    </row>
    <row r="74" spans="1:7">
      <c r="A74" s="65">
        <f>IF(C74&gt;0,MAX(A$3:A73)+1,"")</f>
        <v>22</v>
      </c>
      <c r="B74" s="20" t="s">
        <v>314</v>
      </c>
      <c r="C74" s="50">
        <v>56</v>
      </c>
      <c r="D74" s="47" t="s">
        <v>42</v>
      </c>
      <c r="E74" s="1"/>
      <c r="F74" s="27" t="str">
        <f t="shared" si="1"/>
        <v/>
      </c>
      <c r="G74" s="59"/>
    </row>
    <row r="75" spans="1:7">
      <c r="A75" s="65" t="str">
        <f>IF(C75&gt;0,MAX(A$3:A74)+1,"")</f>
        <v/>
      </c>
      <c r="B75" s="20"/>
      <c r="C75" s="50"/>
      <c r="D75" s="47"/>
      <c r="E75" s="1"/>
      <c r="F75" s="27" t="str">
        <f t="shared" si="1"/>
        <v/>
      </c>
      <c r="G75" s="59"/>
    </row>
    <row r="76" spans="1:7">
      <c r="A76" s="65">
        <f>IF(C76&gt;0,MAX(A$3:A75)+1,"")</f>
        <v>23</v>
      </c>
      <c r="B76" s="20" t="s">
        <v>414</v>
      </c>
      <c r="C76" s="50">
        <v>18</v>
      </c>
      <c r="D76" s="47" t="s">
        <v>42</v>
      </c>
      <c r="E76" s="1"/>
      <c r="F76" s="27" t="str">
        <f t="shared" si="1"/>
        <v/>
      </c>
      <c r="G76" s="59"/>
    </row>
    <row r="77" spans="1:7">
      <c r="A77" s="65" t="str">
        <f>IF(C77&gt;0,MAX(A$3:A76)+1,"")</f>
        <v/>
      </c>
      <c r="B77" s="20"/>
      <c r="C77" s="50"/>
      <c r="D77" s="47"/>
      <c r="E77" s="1"/>
      <c r="F77" s="27" t="str">
        <f t="shared" si="1"/>
        <v/>
      </c>
      <c r="G77" s="59"/>
    </row>
    <row r="78" spans="1:7">
      <c r="A78" s="65">
        <f>IF(C78&gt;0,MAX(A$3:A77)+1,"")</f>
        <v>24</v>
      </c>
      <c r="B78" s="20" t="s">
        <v>421</v>
      </c>
      <c r="C78" s="50">
        <v>76</v>
      </c>
      <c r="D78" s="47" t="s">
        <v>337</v>
      </c>
      <c r="E78" s="1"/>
      <c r="F78" s="27" t="str">
        <f t="shared" si="1"/>
        <v/>
      </c>
      <c r="G78" s="59"/>
    </row>
    <row r="79" spans="1:7">
      <c r="A79" s="65" t="str">
        <f>IF(C79&gt;0,MAX(A$3:A78)+1,"")</f>
        <v/>
      </c>
      <c r="B79" s="20"/>
      <c r="C79" s="50"/>
      <c r="D79" s="47"/>
      <c r="E79" s="1"/>
      <c r="F79" s="27" t="str">
        <f t="shared" si="1"/>
        <v/>
      </c>
      <c r="G79" s="59"/>
    </row>
    <row r="80" spans="1:7">
      <c r="A80" s="65">
        <f>IF(C80&gt;0,MAX(A$3:A79)+1,"")</f>
        <v>25</v>
      </c>
      <c r="B80" s="20" t="s">
        <v>603</v>
      </c>
      <c r="C80" s="50">
        <v>22</v>
      </c>
      <c r="D80" s="47" t="s">
        <v>42</v>
      </c>
      <c r="E80" s="1"/>
      <c r="F80" s="27" t="str">
        <f t="shared" si="1"/>
        <v/>
      </c>
      <c r="G80" s="59"/>
    </row>
    <row r="81" spans="1:7">
      <c r="A81" s="65" t="str">
        <f>IF(C81&gt;0,MAX(A$3:A80)+1,"")</f>
        <v/>
      </c>
      <c r="B81" s="20"/>
      <c r="C81" s="50"/>
      <c r="D81" s="47"/>
      <c r="E81" s="1"/>
      <c r="F81" s="27" t="str">
        <f t="shared" si="1"/>
        <v/>
      </c>
      <c r="G81" s="59"/>
    </row>
    <row r="82" spans="1:7">
      <c r="A82" s="65">
        <f>IF(C82&gt;0,MAX(A$3:A81)+1,"")</f>
        <v>26</v>
      </c>
      <c r="B82" s="20" t="s">
        <v>604</v>
      </c>
      <c r="C82" s="50">
        <v>22</v>
      </c>
      <c r="D82" s="47" t="s">
        <v>42</v>
      </c>
      <c r="E82" s="1"/>
      <c r="F82" s="27" t="str">
        <f t="shared" si="1"/>
        <v/>
      </c>
      <c r="G82" s="59"/>
    </row>
    <row r="83" spans="1:7">
      <c r="A83" s="65" t="str">
        <f>IF(C83&gt;0,MAX(A$3:A82)+1,"")</f>
        <v/>
      </c>
      <c r="B83" s="20"/>
      <c r="C83" s="50"/>
      <c r="D83" s="47"/>
      <c r="E83" s="1"/>
      <c r="F83" s="27" t="str">
        <f t="shared" si="1"/>
        <v/>
      </c>
      <c r="G83" s="59"/>
    </row>
    <row r="84" spans="1:7">
      <c r="A84" s="65">
        <f>IF(C84&gt;0,MAX(A$3:A83)+1,"")</f>
        <v>27</v>
      </c>
      <c r="B84" s="20" t="s">
        <v>411</v>
      </c>
      <c r="C84" s="50">
        <v>38</v>
      </c>
      <c r="D84" s="47" t="s">
        <v>42</v>
      </c>
      <c r="E84" s="1"/>
      <c r="F84" s="27" t="str">
        <f t="shared" si="1"/>
        <v/>
      </c>
      <c r="G84" s="59"/>
    </row>
    <row r="85" spans="1:7">
      <c r="A85" s="65" t="str">
        <f>IF(C85&gt;0,MAX(A$3:A84)+1,"")</f>
        <v/>
      </c>
      <c r="B85" s="20"/>
      <c r="C85" s="50"/>
      <c r="D85" s="47"/>
      <c r="E85" s="1"/>
      <c r="F85" s="27" t="str">
        <f t="shared" si="1"/>
        <v/>
      </c>
      <c r="G85" s="59"/>
    </row>
    <row r="86" spans="1:7" ht="38.25">
      <c r="A86" s="65" t="str">
        <f>IF(C86&gt;0,MAX(A$3:A85)+1,"")</f>
        <v/>
      </c>
      <c r="B86" s="21" t="s">
        <v>748</v>
      </c>
      <c r="C86" s="50"/>
      <c r="D86" s="47"/>
      <c r="E86" s="1"/>
      <c r="F86" s="27" t="str">
        <f t="shared" si="1"/>
        <v/>
      </c>
    </row>
    <row r="87" spans="1:7">
      <c r="A87" s="65" t="str">
        <f>IF(C87&gt;0,MAX(A$3:A86)+1,"")</f>
        <v/>
      </c>
      <c r="B87" s="21"/>
      <c r="C87" s="50"/>
      <c r="D87" s="47"/>
      <c r="E87" s="1"/>
      <c r="F87" s="27" t="str">
        <f t="shared" si="1"/>
        <v/>
      </c>
    </row>
    <row r="88" spans="1:7">
      <c r="A88" s="65">
        <f>IF(C88&gt;0,MAX(A$3:A87)+1,"")</f>
        <v>28</v>
      </c>
      <c r="B88" s="20" t="s">
        <v>317</v>
      </c>
      <c r="C88" s="50">
        <v>25</v>
      </c>
      <c r="D88" s="47" t="s">
        <v>408</v>
      </c>
      <c r="E88" s="1"/>
      <c r="F88" s="27" t="str">
        <f t="shared" si="1"/>
        <v/>
      </c>
      <c r="G88" s="59"/>
    </row>
    <row r="89" spans="1:7">
      <c r="A89" s="65" t="str">
        <f>IF(C89&gt;0,MAX(A$3:A88)+1,"")</f>
        <v/>
      </c>
      <c r="B89" s="20"/>
      <c r="C89" s="50"/>
      <c r="D89" s="47"/>
      <c r="E89" s="1"/>
      <c r="F89" s="27" t="str">
        <f t="shared" si="1"/>
        <v/>
      </c>
      <c r="G89" s="59"/>
    </row>
    <row r="90" spans="1:7" ht="38.25">
      <c r="A90" s="65" t="str">
        <f>IF(C90&gt;0,MAX(A$3:A89)+1,"")</f>
        <v/>
      </c>
      <c r="B90" s="21" t="s">
        <v>749</v>
      </c>
      <c r="C90" s="50"/>
      <c r="D90" s="47"/>
      <c r="E90" s="1"/>
      <c r="F90" s="27" t="str">
        <f t="shared" si="1"/>
        <v/>
      </c>
      <c r="G90" s="59"/>
    </row>
    <row r="91" spans="1:7">
      <c r="A91" s="65" t="str">
        <f>IF(C91&gt;0,MAX(A$3:A90)+1,"")</f>
        <v/>
      </c>
      <c r="B91" s="21"/>
      <c r="C91" s="50"/>
      <c r="D91" s="47"/>
      <c r="E91" s="1"/>
      <c r="F91" s="27" t="str">
        <f t="shared" si="1"/>
        <v/>
      </c>
      <c r="G91" s="59"/>
    </row>
    <row r="92" spans="1:7" ht="25.5">
      <c r="A92" s="65">
        <f>IF(C92&gt;0,MAX(A$3:A91)+1,"")</f>
        <v>29</v>
      </c>
      <c r="B92" s="20" t="s">
        <v>750</v>
      </c>
      <c r="C92" s="50">
        <v>2</v>
      </c>
      <c r="D92" s="47" t="s">
        <v>297</v>
      </c>
      <c r="E92" s="1"/>
      <c r="F92" s="27" t="str">
        <f t="shared" si="1"/>
        <v/>
      </c>
      <c r="G92" s="59"/>
    </row>
    <row r="93" spans="1:7">
      <c r="A93" s="65" t="str">
        <f>IF(C93&gt;0,MAX(A$3:A92)+1,"")</f>
        <v/>
      </c>
      <c r="B93" s="20"/>
      <c r="C93" s="50"/>
      <c r="D93" s="47"/>
      <c r="E93" s="1"/>
      <c r="F93" s="27" t="str">
        <f t="shared" si="1"/>
        <v/>
      </c>
      <c r="G93" s="59"/>
    </row>
    <row r="94" spans="1:7">
      <c r="A94" s="65">
        <f>IF(C94&gt;0,MAX(A$3:A93)+1,"")</f>
        <v>30</v>
      </c>
      <c r="B94" s="20" t="s">
        <v>415</v>
      </c>
      <c r="C94" s="50">
        <v>2</v>
      </c>
      <c r="D94" s="47" t="s">
        <v>297</v>
      </c>
      <c r="E94" s="1"/>
      <c r="F94" s="27" t="str">
        <f t="shared" si="1"/>
        <v/>
      </c>
      <c r="G94" s="59"/>
    </row>
    <row r="95" spans="1:7">
      <c r="A95" s="65" t="str">
        <f>IF(C95&gt;0,MAX(A$3:A94)+1,"")</f>
        <v/>
      </c>
      <c r="B95" s="20"/>
      <c r="C95" s="50"/>
      <c r="D95" s="47"/>
      <c r="E95" s="1"/>
      <c r="F95" s="27" t="str">
        <f t="shared" si="1"/>
        <v/>
      </c>
      <c r="G95" s="59"/>
    </row>
    <row r="96" spans="1:7">
      <c r="A96" s="65">
        <f>IF(C96&gt;0,MAX(A$3:A95)+1,"")</f>
        <v>31</v>
      </c>
      <c r="B96" s="20" t="s">
        <v>416</v>
      </c>
      <c r="C96" s="50">
        <v>1</v>
      </c>
      <c r="D96" s="47" t="s">
        <v>297</v>
      </c>
      <c r="E96" s="1"/>
      <c r="F96" s="27" t="str">
        <f t="shared" si="1"/>
        <v/>
      </c>
      <c r="G96" s="59"/>
    </row>
    <row r="97" spans="1:8">
      <c r="A97" s="65" t="str">
        <f>IF(C97&gt;0,MAX(A$3:A96)+1,"")</f>
        <v/>
      </c>
      <c r="B97" s="20"/>
      <c r="C97" s="50"/>
      <c r="D97" s="47"/>
      <c r="E97" s="1"/>
      <c r="F97" s="27" t="str">
        <f t="shared" si="1"/>
        <v/>
      </c>
      <c r="G97" s="59"/>
    </row>
    <row r="98" spans="1:8" ht="25.5">
      <c r="A98" s="65" t="str">
        <f>IF(C98&gt;0,MAX(A$3:A97)+1,"")</f>
        <v/>
      </c>
      <c r="B98" s="21" t="s">
        <v>751</v>
      </c>
      <c r="C98" s="50"/>
      <c r="D98" s="47"/>
      <c r="E98" s="1"/>
      <c r="F98" s="27" t="str">
        <f t="shared" si="1"/>
        <v/>
      </c>
    </row>
    <row r="99" spans="1:8">
      <c r="A99" s="65" t="str">
        <f>IF(C99&gt;0,MAX(A$3:A98)+1,"")</f>
        <v/>
      </c>
      <c r="B99" s="21"/>
      <c r="C99" s="50"/>
      <c r="D99" s="47"/>
      <c r="E99" s="1"/>
      <c r="F99" s="27" t="str">
        <f t="shared" si="1"/>
        <v/>
      </c>
    </row>
    <row r="100" spans="1:8">
      <c r="A100" s="65">
        <f>IF(C100&gt;0,MAX(A$3:A99)+1,"")</f>
        <v>32</v>
      </c>
      <c r="B100" s="20" t="s">
        <v>317</v>
      </c>
      <c r="C100" s="50">
        <v>29</v>
      </c>
      <c r="D100" s="47" t="s">
        <v>408</v>
      </c>
      <c r="E100" s="1"/>
      <c r="F100" s="27" t="str">
        <f t="shared" si="1"/>
        <v/>
      </c>
      <c r="G100" s="59"/>
    </row>
    <row r="101" spans="1:8">
      <c r="A101" s="65" t="str">
        <f>IF(C101&gt;0,MAX(A$3:A100)+1,"")</f>
        <v/>
      </c>
      <c r="B101" s="20"/>
      <c r="C101" s="50"/>
      <c r="D101" s="47"/>
      <c r="E101" s="1"/>
      <c r="F101" s="27" t="str">
        <f t="shared" si="1"/>
        <v/>
      </c>
      <c r="G101" s="59"/>
    </row>
    <row r="102" spans="1:8">
      <c r="A102" s="65">
        <f>IF(C102&gt;0,MAX(A$3:A101)+1,"")</f>
        <v>33</v>
      </c>
      <c r="B102" s="20" t="s">
        <v>319</v>
      </c>
      <c r="C102" s="50">
        <v>16</v>
      </c>
      <c r="D102" s="47" t="s">
        <v>408</v>
      </c>
      <c r="E102" s="1"/>
      <c r="F102" s="27" t="str">
        <f t="shared" si="1"/>
        <v/>
      </c>
      <c r="G102" s="59"/>
    </row>
    <row r="103" spans="1:8">
      <c r="A103" s="65" t="str">
        <f>IF(C103&gt;0,MAX(A$3:A102)+1,"")</f>
        <v/>
      </c>
      <c r="B103" s="20"/>
      <c r="C103" s="50"/>
      <c r="D103" s="47"/>
      <c r="E103" s="1"/>
      <c r="F103" s="27" t="str">
        <f t="shared" si="1"/>
        <v/>
      </c>
      <c r="G103" s="59"/>
    </row>
    <row r="104" spans="1:8">
      <c r="A104" s="65">
        <f>IF(C104&gt;0,MAX(A$3:A103)+1,"")</f>
        <v>34</v>
      </c>
      <c r="B104" s="20" t="s">
        <v>409</v>
      </c>
      <c r="C104" s="50">
        <v>15</v>
      </c>
      <c r="D104" s="47" t="s">
        <v>408</v>
      </c>
      <c r="E104" s="1"/>
      <c r="F104" s="27" t="str">
        <f t="shared" si="1"/>
        <v/>
      </c>
      <c r="G104" s="59"/>
    </row>
    <row r="105" spans="1:8">
      <c r="A105" s="65" t="str">
        <f>IF(C105&gt;0,MAX(A$3:A104)+1,"")</f>
        <v/>
      </c>
      <c r="B105" s="20"/>
      <c r="C105" s="50"/>
      <c r="D105" s="47"/>
      <c r="E105" s="1"/>
      <c r="F105" s="27" t="str">
        <f t="shared" si="1"/>
        <v/>
      </c>
      <c r="G105" s="59"/>
    </row>
    <row r="106" spans="1:8">
      <c r="A106" s="65">
        <f>IF(C106&gt;0,MAX(A$3:A105)+1,"")</f>
        <v>35</v>
      </c>
      <c r="B106" s="20" t="s">
        <v>314</v>
      </c>
      <c r="C106" s="50">
        <v>2</v>
      </c>
      <c r="D106" s="47" t="s">
        <v>408</v>
      </c>
      <c r="E106" s="1"/>
      <c r="F106" s="27" t="str">
        <f t="shared" si="1"/>
        <v/>
      </c>
    </row>
    <row r="107" spans="1:8">
      <c r="A107" s="65" t="str">
        <f>IF(C107&gt;0,MAX(A$3:A106)+1,"")</f>
        <v/>
      </c>
      <c r="B107" s="20"/>
      <c r="C107" s="50"/>
      <c r="D107" s="47"/>
      <c r="E107" s="1"/>
      <c r="F107" s="27" t="str">
        <f t="shared" si="1"/>
        <v/>
      </c>
    </row>
    <row r="108" spans="1:8">
      <c r="A108" s="65">
        <f>IF(C108&gt;0,MAX(A$3:A107)+1,"")</f>
        <v>36</v>
      </c>
      <c r="B108" s="17" t="s">
        <v>412</v>
      </c>
      <c r="C108" s="50">
        <v>10</v>
      </c>
      <c r="D108" s="47" t="s">
        <v>408</v>
      </c>
      <c r="E108" s="1"/>
      <c r="F108" s="27" t="str">
        <f t="shared" si="1"/>
        <v/>
      </c>
      <c r="G108" s="59"/>
      <c r="H108" s="60"/>
    </row>
    <row r="109" spans="1:8">
      <c r="A109" s="65" t="str">
        <f>IF(C109&gt;0,MAX(A$3:A108)+1,"")</f>
        <v/>
      </c>
      <c r="B109" s="17"/>
      <c r="C109" s="50"/>
      <c r="D109" s="47"/>
      <c r="E109" s="1"/>
      <c r="F109" s="27" t="str">
        <f t="shared" si="1"/>
        <v/>
      </c>
      <c r="G109" s="59"/>
      <c r="H109" s="60"/>
    </row>
    <row r="110" spans="1:8">
      <c r="A110" s="65">
        <f>IF(C110&gt;0,MAX(A$3:A109)+1,"")</f>
        <v>37</v>
      </c>
      <c r="B110" s="20" t="s">
        <v>413</v>
      </c>
      <c r="C110" s="50">
        <v>3</v>
      </c>
      <c r="D110" s="47" t="s">
        <v>408</v>
      </c>
      <c r="E110" s="1"/>
      <c r="F110" s="27" t="str">
        <f t="shared" si="1"/>
        <v/>
      </c>
      <c r="G110" s="11"/>
    </row>
    <row r="111" spans="1:8">
      <c r="A111" s="65" t="str">
        <f>IF(C111&gt;0,MAX(A$3:A110)+1,"")</f>
        <v/>
      </c>
      <c r="B111" s="20"/>
      <c r="C111" s="50"/>
      <c r="D111" s="47"/>
      <c r="E111" s="1"/>
      <c r="F111" s="27" t="str">
        <f t="shared" si="1"/>
        <v/>
      </c>
      <c r="G111" s="11"/>
    </row>
    <row r="112" spans="1:8" ht="25.5">
      <c r="A112" s="65" t="str">
        <f>IF(C112&gt;0,MAX(A$3:A111)+1,"")</f>
        <v/>
      </c>
      <c r="B112" s="21" t="s">
        <v>752</v>
      </c>
      <c r="C112" s="50"/>
      <c r="D112" s="47"/>
      <c r="E112" s="1"/>
      <c r="F112" s="27" t="str">
        <f t="shared" si="1"/>
        <v/>
      </c>
      <c r="G112" s="11"/>
    </row>
    <row r="113" spans="1:7">
      <c r="A113" s="65" t="str">
        <f>IF(C113&gt;0,MAX(A$3:A112)+1,"")</f>
        <v/>
      </c>
      <c r="B113" s="21"/>
      <c r="C113" s="50"/>
      <c r="D113" s="47"/>
      <c r="E113" s="1"/>
      <c r="F113" s="27" t="str">
        <f t="shared" si="1"/>
        <v/>
      </c>
      <c r="G113" s="11"/>
    </row>
    <row r="114" spans="1:7">
      <c r="A114" s="65">
        <f>IF(C114&gt;0,MAX(A$3:A113)+1,"")</f>
        <v>38</v>
      </c>
      <c r="B114" s="20" t="s">
        <v>418</v>
      </c>
      <c r="C114" s="50">
        <v>3</v>
      </c>
      <c r="D114" s="47" t="s">
        <v>36</v>
      </c>
      <c r="E114" s="1"/>
      <c r="F114" s="27" t="str">
        <f t="shared" si="1"/>
        <v/>
      </c>
    </row>
    <row r="115" spans="1:7">
      <c r="A115" s="65" t="str">
        <f>IF(C115&gt;0,MAX(A$3:A114)+1,"")</f>
        <v/>
      </c>
      <c r="B115" s="20"/>
      <c r="C115" s="50"/>
      <c r="D115" s="47"/>
      <c r="E115" s="1"/>
      <c r="F115" s="27" t="str">
        <f t="shared" si="1"/>
        <v/>
      </c>
    </row>
    <row r="116" spans="1:7">
      <c r="A116" s="65">
        <f>IF(C116&gt;0,MAX(A$3:A115)+1,"")</f>
        <v>39</v>
      </c>
      <c r="B116" s="20" t="s">
        <v>417</v>
      </c>
      <c r="C116" s="50">
        <v>3</v>
      </c>
      <c r="D116" s="47" t="s">
        <v>36</v>
      </c>
      <c r="E116" s="1"/>
      <c r="F116" s="27" t="str">
        <f t="shared" si="1"/>
        <v/>
      </c>
    </row>
    <row r="117" spans="1:7">
      <c r="A117" s="65" t="str">
        <f>IF(C117&gt;0,MAX(A$3:A116)+1,"")</f>
        <v/>
      </c>
      <c r="B117" s="20"/>
      <c r="C117" s="50"/>
      <c r="D117" s="47"/>
      <c r="E117" s="1"/>
      <c r="F117" s="27" t="str">
        <f t="shared" si="1"/>
        <v/>
      </c>
    </row>
    <row r="118" spans="1:7">
      <c r="A118" s="65">
        <f>IF(C118&gt;0,MAX(A$3:A117)+1,"")</f>
        <v>40</v>
      </c>
      <c r="B118" s="20" t="s">
        <v>419</v>
      </c>
      <c r="C118" s="50">
        <v>10</v>
      </c>
      <c r="D118" s="47" t="s">
        <v>36</v>
      </c>
      <c r="E118" s="1"/>
      <c r="F118" s="27" t="str">
        <f t="shared" si="1"/>
        <v/>
      </c>
    </row>
    <row r="119" spans="1:7">
      <c r="A119" s="65" t="str">
        <f>IF(C119&gt;0,MAX(A$3:A118)+1,"")</f>
        <v/>
      </c>
      <c r="B119" s="20"/>
      <c r="C119" s="50"/>
      <c r="D119" s="47"/>
      <c r="E119" s="1"/>
      <c r="F119" s="27" t="str">
        <f t="shared" si="1"/>
        <v/>
      </c>
    </row>
    <row r="120" spans="1:7">
      <c r="A120" s="65">
        <f>IF(C120&gt;0,MAX(A$3:A119)+1,"")</f>
        <v>41</v>
      </c>
      <c r="B120" s="20" t="s">
        <v>420</v>
      </c>
      <c r="C120" s="50">
        <v>1</v>
      </c>
      <c r="D120" s="47" t="s">
        <v>36</v>
      </c>
      <c r="E120" s="1"/>
      <c r="F120" s="27" t="str">
        <f t="shared" si="1"/>
        <v/>
      </c>
    </row>
    <row r="121" spans="1:7">
      <c r="A121" s="65" t="str">
        <f>IF(C121&gt;0,MAX(A$3:A120)+1,"")</f>
        <v/>
      </c>
      <c r="B121" s="17"/>
      <c r="C121" s="50"/>
      <c r="D121" s="47"/>
      <c r="E121" s="1"/>
      <c r="F121" s="27" t="str">
        <f t="shared" si="1"/>
        <v/>
      </c>
    </row>
    <row r="122" spans="1:7" ht="38.25">
      <c r="A122" s="65">
        <f>IF(C122&gt;0,MAX(A$3:A121)+1,"")</f>
        <v>42</v>
      </c>
      <c r="B122" s="78" t="s">
        <v>957</v>
      </c>
      <c r="C122" s="50">
        <v>1</v>
      </c>
      <c r="D122" s="47" t="s">
        <v>99</v>
      </c>
      <c r="E122" s="1"/>
      <c r="F122" s="27" t="str">
        <f t="shared" si="1"/>
        <v/>
      </c>
      <c r="G122" s="59"/>
    </row>
    <row r="123" spans="1:7">
      <c r="A123" s="65" t="str">
        <f>IF(C123&gt;0,MAX(A$3:A122)+1,"")</f>
        <v/>
      </c>
      <c r="B123" s="78"/>
      <c r="C123" s="50"/>
      <c r="D123" s="47"/>
      <c r="E123" s="1"/>
      <c r="F123" s="27" t="str">
        <f t="shared" si="1"/>
        <v/>
      </c>
      <c r="G123" s="59"/>
    </row>
    <row r="124" spans="1:7" ht="38.25">
      <c r="A124" s="65">
        <f>IF(C124&gt;0,MAX(A$3:A123)+1,"")</f>
        <v>43</v>
      </c>
      <c r="B124" s="78" t="s">
        <v>956</v>
      </c>
      <c r="C124" s="50">
        <v>1</v>
      </c>
      <c r="D124" s="47" t="s">
        <v>99</v>
      </c>
      <c r="E124" s="1"/>
      <c r="F124" s="27" t="str">
        <f t="shared" si="1"/>
        <v/>
      </c>
      <c r="G124" s="59"/>
    </row>
    <row r="125" spans="1:7">
      <c r="A125" s="65"/>
      <c r="B125" s="78"/>
      <c r="C125" s="50"/>
      <c r="D125" s="47"/>
      <c r="E125" s="1"/>
      <c r="F125" s="27" t="str">
        <f t="shared" si="1"/>
        <v/>
      </c>
      <c r="G125" s="59"/>
    </row>
    <row r="126" spans="1:7">
      <c r="A126" s="65" t="str">
        <f>IF(C126&gt;0,MAX(A$3:A125)+1,"")</f>
        <v/>
      </c>
      <c r="B126" s="19"/>
      <c r="C126" s="50"/>
      <c r="D126" s="47"/>
      <c r="E126" s="1"/>
      <c r="F126" s="27" t="str">
        <f t="shared" si="1"/>
        <v/>
      </c>
    </row>
    <row r="127" spans="1:7">
      <c r="A127" s="6"/>
      <c r="B127" s="19"/>
      <c r="C127" s="50"/>
      <c r="D127" s="47"/>
      <c r="E127" s="1"/>
      <c r="F127" s="25"/>
    </row>
    <row r="128" spans="1:7" ht="13.5" thickBot="1">
      <c r="A128" s="6"/>
      <c r="B128" s="41" t="s">
        <v>6</v>
      </c>
      <c r="C128" s="50"/>
      <c r="D128" s="47"/>
      <c r="E128" s="5"/>
      <c r="F128" s="26">
        <f>SUM(F1:F126)</f>
        <v>0</v>
      </c>
    </row>
    <row r="129"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2" manualBreakCount="2">
    <brk id="43" max="16383" man="1"/>
    <brk id="85" max="16383" man="1"/>
  </rowBreaks>
</worksheet>
</file>

<file path=xl/worksheets/sheet13.xml><?xml version="1.0" encoding="utf-8"?>
<worksheet xmlns="http://schemas.openxmlformats.org/spreadsheetml/2006/main" xmlns:r="http://schemas.openxmlformats.org/officeDocument/2006/relationships">
  <sheetPr>
    <tabColor rgb="FFFFC000"/>
  </sheetPr>
  <dimension ref="A1:P163"/>
  <sheetViews>
    <sheetView topLeftCell="A124" zoomScale="80" zoomScaleNormal="80" workbookViewId="0">
      <selection activeCell="L148" sqref="L148"/>
    </sheetView>
  </sheetViews>
  <sheetFormatPr defaultColWidth="9.140625" defaultRowHeight="12.75"/>
  <cols>
    <col min="1" max="1" width="6.7109375" style="15" customWidth="1"/>
    <col min="2" max="2" width="55.7109375" style="109" customWidth="1"/>
    <col min="3" max="3" width="6.7109375" style="110" customWidth="1"/>
    <col min="4" max="4" width="6.7109375" style="111" customWidth="1"/>
    <col min="5" max="5" width="10.7109375" style="84" customWidth="1"/>
    <col min="6" max="6" width="13.7109375" style="106" customWidth="1"/>
    <col min="7" max="7" width="9.140625" style="107"/>
    <col min="8" max="16" width="9.140625" style="84"/>
    <col min="17" max="16384" width="9.140625" style="11"/>
  </cols>
  <sheetData>
    <row r="1" spans="1:8">
      <c r="A1" s="6"/>
      <c r="B1" s="19"/>
      <c r="C1" s="50"/>
      <c r="D1" s="47"/>
      <c r="E1" s="40"/>
      <c r="F1" s="99" t="s">
        <v>274</v>
      </c>
    </row>
    <row r="2" spans="1:8">
      <c r="A2" s="6"/>
      <c r="B2" s="19"/>
      <c r="C2" s="50"/>
      <c r="D2" s="47"/>
      <c r="E2" s="40"/>
      <c r="F2" s="43" t="str">
        <f t="shared" ref="F2:F128" si="0">IF(E2&gt;0.001,C2*E2,"")</f>
        <v/>
      </c>
    </row>
    <row r="3" spans="1:8">
      <c r="A3" s="6"/>
      <c r="B3" s="73" t="s">
        <v>7</v>
      </c>
      <c r="C3" s="50"/>
      <c r="D3" s="47"/>
      <c r="E3" s="40"/>
      <c r="F3" s="43" t="str">
        <f t="shared" si="0"/>
        <v/>
      </c>
    </row>
    <row r="4" spans="1:8">
      <c r="A4" s="65" t="str">
        <f>IF(C4&gt;0,MAX(A$3:A3)+1,"")</f>
        <v/>
      </c>
      <c r="B4" s="19"/>
      <c r="C4" s="50"/>
      <c r="D4" s="47"/>
      <c r="E4" s="40"/>
      <c r="F4" s="43" t="str">
        <f t="shared" si="0"/>
        <v/>
      </c>
    </row>
    <row r="5" spans="1:8" ht="38.25">
      <c r="A5" s="65" t="str">
        <f>IF(C5&gt;0,MAX(A$3:A146)+1,"")</f>
        <v/>
      </c>
      <c r="B5" s="21" t="s">
        <v>756</v>
      </c>
      <c r="C5" s="50"/>
      <c r="D5" s="55"/>
      <c r="E5" s="40"/>
      <c r="F5" s="43" t="str">
        <f t="shared" si="0"/>
        <v/>
      </c>
    </row>
    <row r="6" spans="1:8">
      <c r="A6" s="65"/>
      <c r="B6" s="41"/>
      <c r="C6" s="50"/>
      <c r="D6" s="55"/>
      <c r="E6" s="40"/>
      <c r="F6" s="43" t="str">
        <f t="shared" si="0"/>
        <v/>
      </c>
    </row>
    <row r="7" spans="1:8">
      <c r="A7" s="65" t="str">
        <f>IF(C7&gt;0,MAX(A$3:A5)+1,"")</f>
        <v/>
      </c>
      <c r="B7" s="19" t="s">
        <v>242</v>
      </c>
      <c r="C7" s="50"/>
      <c r="D7" s="55"/>
      <c r="E7" s="40"/>
      <c r="F7" s="43" t="str">
        <f t="shared" si="0"/>
        <v/>
      </c>
    </row>
    <row r="8" spans="1:8">
      <c r="A8" s="65" t="str">
        <f>IF(C8&gt;0,MAX(A$3:A7)+1,"")</f>
        <v/>
      </c>
      <c r="B8" s="19"/>
      <c r="C8" s="50"/>
      <c r="D8" s="55"/>
      <c r="E8" s="40"/>
      <c r="F8" s="43" t="str">
        <f t="shared" si="0"/>
        <v/>
      </c>
    </row>
    <row r="9" spans="1:8" ht="25.5">
      <c r="A9" s="65">
        <f>IF(C9&gt;0,MAX(A$3:A8)+1,"")</f>
        <v>1</v>
      </c>
      <c r="B9" s="20" t="s">
        <v>295</v>
      </c>
      <c r="C9" s="50">
        <v>22</v>
      </c>
      <c r="D9" s="55" t="s">
        <v>42</v>
      </c>
      <c r="E9" s="40"/>
      <c r="F9" s="43" t="str">
        <f t="shared" si="0"/>
        <v/>
      </c>
    </row>
    <row r="10" spans="1:8">
      <c r="A10" s="65" t="str">
        <f>IF(C10&gt;0,MAX(A$3:A9)+1,"")</f>
        <v/>
      </c>
      <c r="B10" s="19"/>
      <c r="C10" s="50"/>
      <c r="D10" s="55"/>
      <c r="E10" s="40"/>
      <c r="F10" s="43" t="str">
        <f t="shared" si="0"/>
        <v/>
      </c>
    </row>
    <row r="11" spans="1:8" ht="25.5">
      <c r="A11" s="65" t="str">
        <f>IF(C11&gt;0,MAX(A$3:A10)+1,"")</f>
        <v/>
      </c>
      <c r="B11" s="21" t="s">
        <v>962</v>
      </c>
      <c r="C11" s="50"/>
      <c r="D11" s="47"/>
      <c r="E11" s="40"/>
      <c r="F11" s="43" t="str">
        <f t="shared" si="0"/>
        <v/>
      </c>
    </row>
    <row r="12" spans="1:8">
      <c r="A12" s="65" t="str">
        <f>IF(C12&gt;0,MAX(A$3:A11)+1,"")</f>
        <v/>
      </c>
      <c r="B12" s="21"/>
      <c r="C12" s="50"/>
      <c r="D12" s="47"/>
      <c r="E12" s="40"/>
      <c r="F12" s="43" t="str">
        <f t="shared" si="0"/>
        <v/>
      </c>
    </row>
    <row r="13" spans="1:8">
      <c r="A13" s="65" t="str">
        <f>IF(C13&gt;0,MAX(A$3:A12)+1,"")</f>
        <v/>
      </c>
      <c r="B13" s="19" t="s">
        <v>605</v>
      </c>
      <c r="C13" s="50"/>
      <c r="D13" s="47"/>
      <c r="E13" s="40"/>
      <c r="F13" s="43" t="str">
        <f t="shared" si="0"/>
        <v/>
      </c>
    </row>
    <row r="14" spans="1:8">
      <c r="A14" s="65" t="str">
        <f>IF(C14&gt;0,MAX(A$3:A13)+1,"")</f>
        <v/>
      </c>
      <c r="B14" s="19"/>
      <c r="C14" s="50"/>
      <c r="D14" s="47"/>
      <c r="E14" s="40"/>
      <c r="F14" s="43" t="str">
        <f t="shared" si="0"/>
        <v/>
      </c>
    </row>
    <row r="15" spans="1:8" ht="25.5">
      <c r="A15" s="65">
        <f>IF(C15&gt;0,MAX(A$3:A14)+1,"")</f>
        <v>2</v>
      </c>
      <c r="B15" s="20" t="s">
        <v>243</v>
      </c>
      <c r="C15" s="50">
        <v>22</v>
      </c>
      <c r="D15" s="47" t="s">
        <v>42</v>
      </c>
      <c r="E15" s="40"/>
      <c r="F15" s="43" t="str">
        <f t="shared" si="0"/>
        <v/>
      </c>
    </row>
    <row r="16" spans="1:8">
      <c r="A16" s="65" t="str">
        <f>IF(C16&gt;0,MAX(A$3:A15)+1,"")</f>
        <v/>
      </c>
      <c r="B16" s="20"/>
      <c r="C16" s="50"/>
      <c r="D16" s="47"/>
      <c r="E16" s="40"/>
      <c r="F16" s="43" t="str">
        <f t="shared" si="0"/>
        <v/>
      </c>
      <c r="G16" s="114"/>
      <c r="H16" s="115"/>
    </row>
    <row r="17" spans="1:8">
      <c r="A17" s="65" t="str">
        <f>IF(C17&gt;0,MAX(A$3:A16)+1,"")</f>
        <v/>
      </c>
      <c r="B17" s="78" t="s">
        <v>233</v>
      </c>
      <c r="C17" s="50"/>
      <c r="D17" s="47"/>
      <c r="E17" s="40"/>
      <c r="F17" s="43" t="str">
        <f t="shared" si="0"/>
        <v/>
      </c>
    </row>
    <row r="18" spans="1:8">
      <c r="A18" s="65" t="str">
        <f>IF(C18&gt;0,MAX(A$3:A17)+1,"")</f>
        <v/>
      </c>
      <c r="B18" s="78"/>
      <c r="C18" s="50"/>
      <c r="D18" s="47"/>
      <c r="E18" s="40"/>
      <c r="F18" s="43" t="str">
        <f t="shared" si="0"/>
        <v/>
      </c>
    </row>
    <row r="19" spans="1:8">
      <c r="A19" s="65" t="str">
        <f>IF(C19&gt;0,MAX(A$3:A18)+1,"")</f>
        <v/>
      </c>
      <c r="B19" s="20" t="s">
        <v>546</v>
      </c>
      <c r="C19" s="50"/>
      <c r="D19" s="47"/>
      <c r="E19" s="40"/>
      <c r="F19" s="43" t="str">
        <f t="shared" si="0"/>
        <v/>
      </c>
    </row>
    <row r="20" spans="1:8">
      <c r="A20" s="65" t="str">
        <f>IF(C20&gt;0,MAX(A$3:A19)+1,"")</f>
        <v/>
      </c>
      <c r="B20" s="20"/>
      <c r="C20" s="50"/>
      <c r="D20" s="47"/>
      <c r="E20" s="40"/>
      <c r="F20" s="43" t="str">
        <f t="shared" si="0"/>
        <v/>
      </c>
    </row>
    <row r="21" spans="1:8">
      <c r="A21" s="65">
        <f>IF(C21&gt;0,MAX(A$3:A20)+1,"")</f>
        <v>3</v>
      </c>
      <c r="B21" s="17" t="s">
        <v>547</v>
      </c>
      <c r="C21" s="50">
        <f>28-C23</f>
        <v>22</v>
      </c>
      <c r="D21" s="47" t="s">
        <v>36</v>
      </c>
      <c r="E21" s="40"/>
      <c r="F21" s="43" t="str">
        <f t="shared" si="0"/>
        <v/>
      </c>
    </row>
    <row r="22" spans="1:8">
      <c r="A22" s="65" t="str">
        <f>IF(C22&gt;0,MAX(A$3:A21)+1,"")</f>
        <v/>
      </c>
      <c r="B22" s="17"/>
      <c r="C22" s="50"/>
      <c r="D22" s="47"/>
      <c r="E22" s="40"/>
      <c r="F22" s="43" t="str">
        <f t="shared" si="0"/>
        <v/>
      </c>
    </row>
    <row r="23" spans="1:8">
      <c r="A23" s="65">
        <f>IF(C23&gt;0,MAX(A$3:A22)+1,"")</f>
        <v>4</v>
      </c>
      <c r="B23" s="17" t="s">
        <v>577</v>
      </c>
      <c r="C23" s="50">
        <v>6</v>
      </c>
      <c r="D23" s="47" t="s">
        <v>36</v>
      </c>
      <c r="E23" s="40"/>
      <c r="F23" s="43" t="str">
        <f t="shared" si="0"/>
        <v/>
      </c>
    </row>
    <row r="24" spans="1:8">
      <c r="A24" s="65" t="str">
        <f>IF(C24&gt;0,MAX(A$3:A23)+1,"")</f>
        <v/>
      </c>
      <c r="B24" s="17"/>
      <c r="C24" s="50"/>
      <c r="D24" s="47"/>
      <c r="E24" s="40"/>
      <c r="F24" s="43" t="str">
        <f t="shared" si="0"/>
        <v/>
      </c>
    </row>
    <row r="25" spans="1:8">
      <c r="A25" s="65" t="str">
        <f>IF(C25&gt;0,MAX(A$3:A24)+1,"")</f>
        <v/>
      </c>
      <c r="B25" s="21" t="s">
        <v>958</v>
      </c>
      <c r="C25" s="50"/>
      <c r="D25" s="47"/>
      <c r="E25" s="40"/>
      <c r="F25" s="43" t="str">
        <f t="shared" si="0"/>
        <v/>
      </c>
    </row>
    <row r="26" spans="1:8">
      <c r="A26" s="65" t="str">
        <f>IF(C26&gt;0,MAX(A$3:A25)+1,"")</f>
        <v/>
      </c>
      <c r="B26" s="21"/>
      <c r="C26" s="50"/>
      <c r="D26" s="47"/>
      <c r="E26" s="40"/>
      <c r="F26" s="43" t="str">
        <f t="shared" si="0"/>
        <v/>
      </c>
    </row>
    <row r="27" spans="1:8" ht="51">
      <c r="A27" s="65">
        <f>IF(C27&gt;0,MAX(A$3:A26)+1,"")</f>
        <v>5</v>
      </c>
      <c r="B27" s="19" t="s">
        <v>757</v>
      </c>
      <c r="C27" s="50">
        <v>10</v>
      </c>
      <c r="D27" s="55" t="s">
        <v>297</v>
      </c>
      <c r="E27" s="40"/>
      <c r="F27" s="43" t="str">
        <f t="shared" si="0"/>
        <v/>
      </c>
    </row>
    <row r="28" spans="1:8">
      <c r="A28" s="65" t="str">
        <f>IF(C28&gt;0,MAX(A$3:A27)+1,"")</f>
        <v/>
      </c>
      <c r="B28" s="19"/>
      <c r="C28" s="50"/>
      <c r="D28" s="55"/>
      <c r="E28" s="40"/>
      <c r="F28" s="43" t="str">
        <f t="shared" si="0"/>
        <v/>
      </c>
    </row>
    <row r="29" spans="1:8">
      <c r="A29" s="65" t="str">
        <f>IF(C29&gt;0,MAX(A$3:A28)+1,"")</f>
        <v/>
      </c>
      <c r="B29" s="78" t="s">
        <v>329</v>
      </c>
      <c r="C29" s="50"/>
      <c r="D29" s="47"/>
      <c r="E29" s="40"/>
      <c r="F29" s="43" t="str">
        <f t="shared" si="0"/>
        <v/>
      </c>
      <c r="G29" s="114"/>
      <c r="H29" s="115"/>
    </row>
    <row r="30" spans="1:8">
      <c r="A30" s="65" t="str">
        <f>IF(C30&gt;0,MAX(A$3:A29)+1,"")</f>
        <v/>
      </c>
      <c r="B30" s="78"/>
      <c r="C30" s="50"/>
      <c r="D30" s="47"/>
      <c r="E30" s="40"/>
      <c r="F30" s="43" t="str">
        <f t="shared" si="0"/>
        <v/>
      </c>
      <c r="G30" s="114"/>
      <c r="H30" s="115"/>
    </row>
    <row r="31" spans="1:8" ht="25.5">
      <c r="A31" s="65">
        <f>IF(C31&gt;0,MAX(A$3:A30)+1,"")</f>
        <v>6</v>
      </c>
      <c r="B31" s="20" t="s">
        <v>324</v>
      </c>
      <c r="C31" s="50">
        <v>37</v>
      </c>
      <c r="D31" s="47" t="s">
        <v>42</v>
      </c>
      <c r="E31" s="40"/>
      <c r="F31" s="43" t="str">
        <f t="shared" si="0"/>
        <v/>
      </c>
      <c r="G31" s="114"/>
      <c r="H31" s="115"/>
    </row>
    <row r="32" spans="1:8">
      <c r="A32" s="65" t="str">
        <f>IF(C32&gt;0,MAX(A$3:A31)+1,"")</f>
        <v/>
      </c>
      <c r="B32" s="20"/>
      <c r="C32" s="50"/>
      <c r="D32" s="47"/>
      <c r="E32" s="40"/>
      <c r="F32" s="43" t="str">
        <f t="shared" si="0"/>
        <v/>
      </c>
      <c r="G32" s="114"/>
      <c r="H32" s="115"/>
    </row>
    <row r="33" spans="1:8" ht="38.25">
      <c r="A33" s="65">
        <f>IF(C33&gt;0,MAX(A$3:A32)+1,"")</f>
        <v>7</v>
      </c>
      <c r="B33" s="20" t="s">
        <v>325</v>
      </c>
      <c r="C33" s="50">
        <v>37</v>
      </c>
      <c r="D33" s="47" t="s">
        <v>42</v>
      </c>
      <c r="E33" s="40"/>
      <c r="F33" s="43" t="str">
        <f t="shared" si="0"/>
        <v/>
      </c>
      <c r="G33" s="114"/>
      <c r="H33" s="115"/>
    </row>
    <row r="34" spans="1:8">
      <c r="A34" s="65" t="str">
        <f>IF(C34&gt;0,MAX(A$3:A33)+1,"")</f>
        <v/>
      </c>
      <c r="B34" s="20"/>
      <c r="C34" s="50"/>
      <c r="D34" s="47"/>
      <c r="E34" s="40"/>
      <c r="F34" s="43" t="str">
        <f t="shared" si="0"/>
        <v/>
      </c>
      <c r="G34" s="114"/>
      <c r="H34" s="115"/>
    </row>
    <row r="35" spans="1:8" ht="25.5">
      <c r="A35" s="65">
        <f>IF(C35&gt;0,MAX(A$3:A34)+1,"")</f>
        <v>8</v>
      </c>
      <c r="B35" s="20" t="s">
        <v>326</v>
      </c>
      <c r="C35" s="50">
        <v>37</v>
      </c>
      <c r="D35" s="47" t="s">
        <v>42</v>
      </c>
      <c r="E35" s="40"/>
      <c r="F35" s="43" t="str">
        <f t="shared" si="0"/>
        <v/>
      </c>
      <c r="G35" s="114"/>
      <c r="H35" s="115"/>
    </row>
    <row r="36" spans="1:8">
      <c r="A36" s="65" t="str">
        <f>IF(C36&gt;0,MAX(A$3:A35)+1,"")</f>
        <v/>
      </c>
      <c r="B36" s="20"/>
      <c r="C36" s="50"/>
      <c r="D36" s="47"/>
      <c r="E36" s="40"/>
      <c r="F36" s="43" t="str">
        <f t="shared" si="0"/>
        <v/>
      </c>
      <c r="G36" s="114"/>
      <c r="H36" s="115"/>
    </row>
    <row r="37" spans="1:8" ht="25.5">
      <c r="A37" s="65">
        <f>IF(C37&gt;0,MAX(A$3:A36)+1,"")</f>
        <v>9</v>
      </c>
      <c r="B37" s="20" t="s">
        <v>335</v>
      </c>
      <c r="C37" s="50">
        <v>37</v>
      </c>
      <c r="D37" s="47" t="s">
        <v>42</v>
      </c>
      <c r="E37" s="40"/>
      <c r="F37" s="43" t="str">
        <f t="shared" si="0"/>
        <v/>
      </c>
      <c r="G37" s="114"/>
      <c r="H37" s="115"/>
    </row>
    <row r="38" spans="1:8">
      <c r="A38" s="65" t="str">
        <f>IF(C38&gt;0,MAX(A$3:A37)+1,"")</f>
        <v/>
      </c>
      <c r="B38" s="20"/>
      <c r="C38" s="50"/>
      <c r="D38" s="47"/>
      <c r="E38" s="40"/>
      <c r="F38" s="43" t="str">
        <f t="shared" si="0"/>
        <v/>
      </c>
      <c r="G38" s="114"/>
      <c r="H38" s="115"/>
    </row>
    <row r="39" spans="1:8" ht="25.5">
      <c r="A39" s="65">
        <f>IF(C39&gt;0,MAX(A$3:A38)+1,"")</f>
        <v>10</v>
      </c>
      <c r="B39" s="20" t="s">
        <v>327</v>
      </c>
      <c r="C39" s="50">
        <v>37</v>
      </c>
      <c r="D39" s="47" t="s">
        <v>42</v>
      </c>
      <c r="E39" s="40"/>
      <c r="F39" s="43" t="str">
        <f t="shared" si="0"/>
        <v/>
      </c>
      <c r="G39" s="114"/>
      <c r="H39" s="115"/>
    </row>
    <row r="40" spans="1:8">
      <c r="A40" s="65" t="str">
        <f>IF(C40&gt;0,MAX(A$3:A39)+1,"")</f>
        <v/>
      </c>
      <c r="B40" s="20"/>
      <c r="C40" s="50"/>
      <c r="D40" s="47"/>
      <c r="E40" s="40"/>
      <c r="F40" s="43" t="str">
        <f t="shared" si="0"/>
        <v/>
      </c>
      <c r="G40" s="114"/>
      <c r="H40" s="115"/>
    </row>
    <row r="41" spans="1:8">
      <c r="A41" s="65">
        <f>IF(C41&gt;0,MAX(A$3:A40)+1,"")</f>
        <v>11</v>
      </c>
      <c r="B41" s="20" t="s">
        <v>328</v>
      </c>
      <c r="C41" s="50">
        <v>37</v>
      </c>
      <c r="D41" s="47" t="s">
        <v>42</v>
      </c>
      <c r="E41" s="40"/>
      <c r="F41" s="43" t="str">
        <f t="shared" si="0"/>
        <v/>
      </c>
      <c r="G41" s="114"/>
      <c r="H41" s="115"/>
    </row>
    <row r="42" spans="1:8">
      <c r="A42" s="65" t="str">
        <f>IF(C42&gt;0,MAX(A$3:A41)+1,"")</f>
        <v/>
      </c>
      <c r="B42" s="20"/>
      <c r="C42" s="50"/>
      <c r="D42" s="47"/>
      <c r="E42" s="40"/>
      <c r="F42" s="43" t="str">
        <f t="shared" si="0"/>
        <v/>
      </c>
      <c r="G42" s="114"/>
      <c r="H42" s="115"/>
    </row>
    <row r="43" spans="1:8" ht="25.5">
      <c r="A43" s="65">
        <f>IF(C43&gt;0,MAX(A$3:A42)+1,"")</f>
        <v>12</v>
      </c>
      <c r="B43" s="20" t="s">
        <v>621</v>
      </c>
      <c r="C43" s="50">
        <v>37</v>
      </c>
      <c r="D43" s="47" t="s">
        <v>42</v>
      </c>
      <c r="E43" s="40"/>
      <c r="F43" s="43" t="str">
        <f t="shared" si="0"/>
        <v/>
      </c>
      <c r="G43" s="114"/>
      <c r="H43" s="115"/>
    </row>
    <row r="44" spans="1:8">
      <c r="A44" s="65" t="str">
        <f>IF(C44&gt;0,MAX(A$3:A43)+1,"")</f>
        <v/>
      </c>
      <c r="B44" s="20"/>
      <c r="C44" s="50"/>
      <c r="D44" s="47"/>
      <c r="E44" s="40"/>
      <c r="F44" s="43" t="str">
        <f t="shared" si="0"/>
        <v/>
      </c>
      <c r="G44" s="114"/>
      <c r="H44" s="115"/>
    </row>
    <row r="45" spans="1:8">
      <c r="A45" s="65">
        <f>IF(C45&gt;0,MAX(A$3:A44)+1,"")</f>
        <v>13</v>
      </c>
      <c r="B45" s="20" t="s">
        <v>578</v>
      </c>
      <c r="C45" s="50">
        <v>1</v>
      </c>
      <c r="D45" s="47" t="s">
        <v>23</v>
      </c>
      <c r="E45" s="40"/>
      <c r="F45" s="43" t="str">
        <f t="shared" si="0"/>
        <v/>
      </c>
      <c r="G45" s="114"/>
      <c r="H45" s="115"/>
    </row>
    <row r="46" spans="1:8">
      <c r="A46" s="65" t="str">
        <f>IF(C46&gt;0,MAX(A$3:A45)+1,"")</f>
        <v/>
      </c>
      <c r="B46" s="20"/>
      <c r="C46" s="50"/>
      <c r="D46" s="47"/>
      <c r="E46" s="40"/>
      <c r="F46" s="43" t="str">
        <f t="shared" si="0"/>
        <v/>
      </c>
      <c r="G46" s="114"/>
      <c r="H46" s="115"/>
    </row>
    <row r="47" spans="1:8" ht="38.25">
      <c r="A47" s="65">
        <f>IF(C47&gt;0,MAX(A$3:A46)+1,"")</f>
        <v>14</v>
      </c>
      <c r="B47" s="20" t="s">
        <v>581</v>
      </c>
      <c r="C47" s="50">
        <v>10</v>
      </c>
      <c r="D47" s="47" t="s">
        <v>42</v>
      </c>
      <c r="E47" s="40"/>
      <c r="F47" s="43" t="str">
        <f t="shared" si="0"/>
        <v/>
      </c>
      <c r="G47" s="114"/>
      <c r="H47" s="115"/>
    </row>
    <row r="48" spans="1:8">
      <c r="A48" s="65" t="str">
        <f>IF(C48&gt;0,MAX(A$3:A47)+1,"")</f>
        <v/>
      </c>
      <c r="B48" s="20"/>
      <c r="C48" s="50"/>
      <c r="D48" s="47"/>
      <c r="E48" s="40"/>
      <c r="F48" s="43" t="str">
        <f t="shared" si="0"/>
        <v/>
      </c>
      <c r="G48" s="114"/>
      <c r="H48" s="115"/>
    </row>
    <row r="49" spans="1:8">
      <c r="A49" s="65" t="str">
        <f>IF(C49&gt;0,MAX(A$3:A48)+1,"")</f>
        <v/>
      </c>
      <c r="B49" s="78" t="s">
        <v>323</v>
      </c>
      <c r="C49" s="50"/>
      <c r="D49" s="47"/>
      <c r="E49" s="40"/>
      <c r="F49" s="43" t="str">
        <f t="shared" si="0"/>
        <v/>
      </c>
      <c r="G49" s="114"/>
      <c r="H49" s="115"/>
    </row>
    <row r="50" spans="1:8">
      <c r="A50" s="65" t="str">
        <f>IF(C50&gt;0,MAX(A$3:A49)+1,"")</f>
        <v/>
      </c>
      <c r="B50" s="78"/>
      <c r="C50" s="50"/>
      <c r="D50" s="47"/>
      <c r="E50" s="40"/>
      <c r="F50" s="43" t="str">
        <f t="shared" si="0"/>
        <v/>
      </c>
      <c r="G50" s="114"/>
      <c r="H50" s="115"/>
    </row>
    <row r="51" spans="1:8" ht="25.5">
      <c r="A51" s="65">
        <f>IF(C51&gt;0,MAX(A$3:A50)+1,"")</f>
        <v>15</v>
      </c>
      <c r="B51" s="20" t="s">
        <v>324</v>
      </c>
      <c r="C51" s="50">
        <v>78</v>
      </c>
      <c r="D51" s="47" t="s">
        <v>42</v>
      </c>
      <c r="E51" s="40"/>
      <c r="F51" s="43" t="str">
        <f t="shared" si="0"/>
        <v/>
      </c>
      <c r="G51" s="114"/>
      <c r="H51" s="115"/>
    </row>
    <row r="52" spans="1:8">
      <c r="A52" s="65" t="str">
        <f>IF(C52&gt;0,MAX(A$3:A51)+1,"")</f>
        <v/>
      </c>
      <c r="B52" s="20"/>
      <c r="C52" s="50"/>
      <c r="D52" s="47"/>
      <c r="E52" s="40"/>
      <c r="F52" s="43" t="str">
        <f t="shared" si="0"/>
        <v/>
      </c>
      <c r="G52" s="114"/>
      <c r="H52" s="115"/>
    </row>
    <row r="53" spans="1:8" ht="38.25">
      <c r="A53" s="65">
        <f>IF(C53&gt;0,MAX(A$3:A52)+1,"")</f>
        <v>16</v>
      </c>
      <c r="B53" s="20" t="s">
        <v>325</v>
      </c>
      <c r="C53" s="50">
        <v>78</v>
      </c>
      <c r="D53" s="47" t="s">
        <v>42</v>
      </c>
      <c r="E53" s="40"/>
      <c r="F53" s="43" t="str">
        <f t="shared" si="0"/>
        <v/>
      </c>
      <c r="G53" s="114"/>
      <c r="H53" s="115"/>
    </row>
    <row r="54" spans="1:8">
      <c r="A54" s="65" t="str">
        <f>IF(C54&gt;0,MAX(A$3:A53)+1,"")</f>
        <v/>
      </c>
      <c r="B54" s="20"/>
      <c r="C54" s="50"/>
      <c r="D54" s="47"/>
      <c r="E54" s="40"/>
      <c r="F54" s="43" t="str">
        <f t="shared" si="0"/>
        <v/>
      </c>
      <c r="G54" s="114"/>
      <c r="H54" s="115"/>
    </row>
    <row r="55" spans="1:8" ht="25.5">
      <c r="A55" s="65">
        <f>IF(C55&gt;0,MAX(A$3:A54)+1,"")</f>
        <v>17</v>
      </c>
      <c r="B55" s="20" t="s">
        <v>326</v>
      </c>
      <c r="C55" s="50">
        <v>78</v>
      </c>
      <c r="D55" s="47" t="s">
        <v>42</v>
      </c>
      <c r="E55" s="40"/>
      <c r="F55" s="43" t="str">
        <f t="shared" si="0"/>
        <v/>
      </c>
      <c r="G55" s="114"/>
      <c r="H55" s="115"/>
    </row>
    <row r="56" spans="1:8">
      <c r="A56" s="65" t="str">
        <f>IF(C56&gt;0,MAX(A$3:A55)+1,"")</f>
        <v/>
      </c>
      <c r="B56" s="20"/>
      <c r="C56" s="50"/>
      <c r="D56" s="47"/>
      <c r="E56" s="40"/>
      <c r="F56" s="43" t="str">
        <f t="shared" si="0"/>
        <v/>
      </c>
      <c r="G56" s="114"/>
      <c r="H56" s="115"/>
    </row>
    <row r="57" spans="1:8" ht="25.5">
      <c r="A57" s="65">
        <f>IF(C57&gt;0,MAX(A$3:A56)+1,"")</f>
        <v>18</v>
      </c>
      <c r="B57" s="20" t="s">
        <v>335</v>
      </c>
      <c r="C57" s="50">
        <v>78</v>
      </c>
      <c r="D57" s="47" t="s">
        <v>42</v>
      </c>
      <c r="E57" s="40"/>
      <c r="F57" s="43" t="str">
        <f t="shared" si="0"/>
        <v/>
      </c>
      <c r="G57" s="114"/>
      <c r="H57" s="115"/>
    </row>
    <row r="58" spans="1:8">
      <c r="A58" s="65" t="str">
        <f>IF(C58&gt;0,MAX(A$3:A57)+1,"")</f>
        <v/>
      </c>
      <c r="B58" s="20"/>
      <c r="C58" s="50"/>
      <c r="D58" s="47"/>
      <c r="E58" s="40"/>
      <c r="F58" s="43" t="str">
        <f t="shared" si="0"/>
        <v/>
      </c>
      <c r="G58" s="114"/>
      <c r="H58" s="115"/>
    </row>
    <row r="59" spans="1:8" ht="25.5">
      <c r="A59" s="65">
        <f>IF(C59&gt;0,MAX(A$3:A58)+1,"")</f>
        <v>19</v>
      </c>
      <c r="B59" s="20" t="s">
        <v>327</v>
      </c>
      <c r="C59" s="50">
        <v>78</v>
      </c>
      <c r="D59" s="47" t="s">
        <v>42</v>
      </c>
      <c r="E59" s="40"/>
      <c r="F59" s="43" t="str">
        <f t="shared" si="0"/>
        <v/>
      </c>
      <c r="G59" s="114"/>
      <c r="H59" s="115"/>
    </row>
    <row r="60" spans="1:8">
      <c r="A60" s="65" t="str">
        <f>IF(C60&gt;0,MAX(A$3:A59)+1,"")</f>
        <v/>
      </c>
      <c r="B60" s="20"/>
      <c r="C60" s="50"/>
      <c r="D60" s="47"/>
      <c r="E60" s="40"/>
      <c r="F60" s="43" t="str">
        <f t="shared" si="0"/>
        <v/>
      </c>
      <c r="G60" s="114"/>
      <c r="H60" s="115"/>
    </row>
    <row r="61" spans="1:8">
      <c r="A61" s="65">
        <f>IF(C61&gt;0,MAX(A$3:A60)+1,"")</f>
        <v>20</v>
      </c>
      <c r="B61" s="20" t="s">
        <v>328</v>
      </c>
      <c r="C61" s="50">
        <v>78</v>
      </c>
      <c r="D61" s="47" t="s">
        <v>42</v>
      </c>
      <c r="E61" s="40"/>
      <c r="F61" s="43" t="str">
        <f t="shared" si="0"/>
        <v/>
      </c>
      <c r="G61" s="114"/>
      <c r="H61" s="115"/>
    </row>
    <row r="62" spans="1:8">
      <c r="A62" s="65" t="str">
        <f>IF(C62&gt;0,MAX(A$3:A61)+1,"")</f>
        <v/>
      </c>
      <c r="B62" s="20"/>
      <c r="C62" s="50"/>
      <c r="D62" s="47"/>
      <c r="E62" s="40"/>
      <c r="F62" s="43" t="str">
        <f t="shared" si="0"/>
        <v/>
      </c>
      <c r="G62" s="114"/>
      <c r="H62" s="115"/>
    </row>
    <row r="63" spans="1:8" ht="25.5">
      <c r="A63" s="65">
        <f>IF(C63&gt;0,MAX(A$3:A62)+1,"")</f>
        <v>21</v>
      </c>
      <c r="B63" s="20" t="s">
        <v>621</v>
      </c>
      <c r="C63" s="50">
        <v>78</v>
      </c>
      <c r="D63" s="47" t="s">
        <v>42</v>
      </c>
      <c r="E63" s="40"/>
      <c r="F63" s="43" t="str">
        <f t="shared" si="0"/>
        <v/>
      </c>
      <c r="G63" s="114"/>
      <c r="H63" s="115"/>
    </row>
    <row r="64" spans="1:8">
      <c r="A64" s="65" t="str">
        <f>IF(C64&gt;0,MAX(A$3:A63)+1,"")</f>
        <v/>
      </c>
      <c r="B64" s="20"/>
      <c r="C64" s="50"/>
      <c r="D64" s="47"/>
      <c r="E64" s="40"/>
      <c r="F64" s="43" t="str">
        <f t="shared" si="0"/>
        <v/>
      </c>
      <c r="G64" s="114"/>
      <c r="H64" s="115"/>
    </row>
    <row r="65" spans="1:9">
      <c r="A65" s="65">
        <f>IF(C65&gt;0,MAX(A$3:A64)+1,"")</f>
        <v>22</v>
      </c>
      <c r="B65" s="20" t="s">
        <v>578</v>
      </c>
      <c r="C65" s="50">
        <v>1</v>
      </c>
      <c r="D65" s="47" t="s">
        <v>23</v>
      </c>
      <c r="E65" s="40"/>
      <c r="F65" s="43" t="str">
        <f t="shared" si="0"/>
        <v/>
      </c>
      <c r="G65" s="114"/>
      <c r="H65" s="115"/>
    </row>
    <row r="66" spans="1:9">
      <c r="A66" s="65" t="str">
        <f>IF(C66&gt;0,MAX(A$3:A65)+1,"")</f>
        <v/>
      </c>
      <c r="B66" s="20"/>
      <c r="C66" s="50"/>
      <c r="D66" s="47"/>
      <c r="E66" s="40"/>
      <c r="F66" s="43" t="str">
        <f t="shared" si="0"/>
        <v/>
      </c>
      <c r="G66" s="114"/>
      <c r="H66" s="115"/>
    </row>
    <row r="67" spans="1:9" ht="38.25">
      <c r="A67" s="65">
        <f>IF(C67&gt;0,MAX(A$3:A66)+1,"")</f>
        <v>23</v>
      </c>
      <c r="B67" s="20" t="s">
        <v>582</v>
      </c>
      <c r="C67" s="50">
        <v>10</v>
      </c>
      <c r="D67" s="47" t="s">
        <v>42</v>
      </c>
      <c r="E67" s="40"/>
      <c r="F67" s="43" t="str">
        <f t="shared" si="0"/>
        <v/>
      </c>
      <c r="G67" s="114"/>
      <c r="H67" s="115"/>
    </row>
    <row r="68" spans="1:9">
      <c r="A68" s="65" t="str">
        <f>IF(C68&gt;0,MAX(A$3:A67)+1,"")</f>
        <v/>
      </c>
      <c r="B68" s="20"/>
      <c r="C68" s="50"/>
      <c r="D68" s="47"/>
      <c r="E68" s="40"/>
      <c r="F68" s="43" t="str">
        <f t="shared" si="0"/>
        <v/>
      </c>
      <c r="G68" s="114"/>
      <c r="H68" s="115"/>
    </row>
    <row r="69" spans="1:9">
      <c r="A69" s="65" t="str">
        <f>IF(C69&gt;0,MAX(A$3:A68)+1,"")</f>
        <v/>
      </c>
      <c r="B69" s="78" t="s">
        <v>331</v>
      </c>
      <c r="C69" s="50"/>
      <c r="D69" s="47"/>
      <c r="E69" s="40"/>
      <c r="F69" s="43" t="str">
        <f t="shared" si="0"/>
        <v/>
      </c>
      <c r="G69" s="114"/>
      <c r="H69" s="115"/>
    </row>
    <row r="70" spans="1:9">
      <c r="A70" s="65" t="str">
        <f>IF(C70&gt;0,MAX(A$3:A69)+1,"")</f>
        <v/>
      </c>
      <c r="B70" s="78"/>
      <c r="C70" s="50"/>
      <c r="D70" s="47"/>
      <c r="E70" s="40"/>
      <c r="F70" s="43" t="str">
        <f t="shared" si="0"/>
        <v/>
      </c>
      <c r="G70" s="114"/>
      <c r="H70" s="115"/>
    </row>
    <row r="71" spans="1:9" ht="25.5">
      <c r="A71" s="65">
        <f>IF(C71&gt;0,MAX(A$3:A70)+1,"")</f>
        <v>24</v>
      </c>
      <c r="B71" s="20" t="s">
        <v>324</v>
      </c>
      <c r="C71" s="50">
        <v>45</v>
      </c>
      <c r="D71" s="47" t="s">
        <v>42</v>
      </c>
      <c r="E71" s="40"/>
      <c r="F71" s="43" t="str">
        <f t="shared" si="0"/>
        <v/>
      </c>
      <c r="G71" s="114"/>
      <c r="H71" s="115"/>
    </row>
    <row r="72" spans="1:9">
      <c r="A72" s="65" t="str">
        <f>IF(C72&gt;0,MAX(A$3:A71)+1,"")</f>
        <v/>
      </c>
      <c r="B72" s="20"/>
      <c r="C72" s="50"/>
      <c r="D72" s="47"/>
      <c r="E72" s="40"/>
      <c r="F72" s="43" t="str">
        <f t="shared" si="0"/>
        <v/>
      </c>
      <c r="G72" s="114"/>
      <c r="H72" s="115"/>
    </row>
    <row r="73" spans="1:9" ht="38.25">
      <c r="A73" s="65">
        <f>IF(C73&gt;0,MAX(A$3:A72)+1,"")</f>
        <v>25</v>
      </c>
      <c r="B73" s="20" t="s">
        <v>325</v>
      </c>
      <c r="C73" s="50">
        <v>45</v>
      </c>
      <c r="D73" s="47" t="s">
        <v>42</v>
      </c>
      <c r="E73" s="40"/>
      <c r="F73" s="43" t="str">
        <f t="shared" si="0"/>
        <v/>
      </c>
      <c r="G73" s="114"/>
      <c r="H73" s="115"/>
      <c r="I73" s="116"/>
    </row>
    <row r="74" spans="1:9">
      <c r="A74" s="65" t="str">
        <f>IF(C74&gt;0,MAX(A$3:A73)+1,"")</f>
        <v/>
      </c>
      <c r="B74" s="20"/>
      <c r="C74" s="50"/>
      <c r="D74" s="47"/>
      <c r="E74" s="40"/>
      <c r="F74" s="43" t="str">
        <f t="shared" si="0"/>
        <v/>
      </c>
      <c r="G74" s="114"/>
      <c r="H74" s="115"/>
      <c r="I74" s="116"/>
    </row>
    <row r="75" spans="1:9" ht="25.5">
      <c r="A75" s="65">
        <f>IF(C75&gt;0,MAX(A$3:A74)+1,"")</f>
        <v>26</v>
      </c>
      <c r="B75" s="20" t="s">
        <v>326</v>
      </c>
      <c r="C75" s="50">
        <v>45</v>
      </c>
      <c r="D75" s="47" t="s">
        <v>42</v>
      </c>
      <c r="E75" s="40"/>
      <c r="F75" s="43" t="str">
        <f t="shared" si="0"/>
        <v/>
      </c>
      <c r="G75" s="114"/>
      <c r="H75" s="115"/>
    </row>
    <row r="76" spans="1:9">
      <c r="A76" s="65" t="str">
        <f>IF(C76&gt;0,MAX(A$3:A75)+1,"")</f>
        <v/>
      </c>
      <c r="B76" s="20"/>
      <c r="C76" s="50"/>
      <c r="D76" s="47"/>
      <c r="E76" s="40"/>
      <c r="F76" s="43" t="str">
        <f t="shared" si="0"/>
        <v/>
      </c>
      <c r="G76" s="114"/>
      <c r="H76" s="115"/>
    </row>
    <row r="77" spans="1:9" ht="25.5">
      <c r="A77" s="65">
        <f>IF(C77&gt;0,MAX(A$3:A76)+1,"")</f>
        <v>27</v>
      </c>
      <c r="B77" s="20" t="s">
        <v>335</v>
      </c>
      <c r="C77" s="50">
        <v>45</v>
      </c>
      <c r="D77" s="47" t="s">
        <v>42</v>
      </c>
      <c r="E77" s="40"/>
      <c r="F77" s="43" t="str">
        <f t="shared" si="0"/>
        <v/>
      </c>
      <c r="G77" s="114"/>
      <c r="H77" s="115"/>
    </row>
    <row r="78" spans="1:9">
      <c r="A78" s="65" t="str">
        <f>IF(C78&gt;0,MAX(A$3:A77)+1,"")</f>
        <v/>
      </c>
      <c r="B78" s="20"/>
      <c r="C78" s="50"/>
      <c r="D78" s="47"/>
      <c r="E78" s="40"/>
      <c r="F78" s="43" t="str">
        <f t="shared" si="0"/>
        <v/>
      </c>
      <c r="G78" s="114"/>
      <c r="H78" s="115"/>
    </row>
    <row r="79" spans="1:9" ht="25.5">
      <c r="A79" s="65">
        <f>IF(C79&gt;0,MAX(A$3:A78)+1,"")</f>
        <v>28</v>
      </c>
      <c r="B79" s="20" t="s">
        <v>327</v>
      </c>
      <c r="C79" s="50">
        <v>35</v>
      </c>
      <c r="D79" s="47" t="s">
        <v>42</v>
      </c>
      <c r="E79" s="40"/>
      <c r="F79" s="43" t="str">
        <f t="shared" si="0"/>
        <v/>
      </c>
      <c r="G79" s="114"/>
      <c r="H79" s="117"/>
      <c r="I79" s="116"/>
    </row>
    <row r="80" spans="1:9">
      <c r="A80" s="65" t="str">
        <f>IF(C80&gt;0,MAX(A$3:A79)+1,"")</f>
        <v/>
      </c>
      <c r="B80" s="20"/>
      <c r="C80" s="50"/>
      <c r="D80" s="47"/>
      <c r="E80" s="40"/>
      <c r="F80" s="43" t="str">
        <f t="shared" si="0"/>
        <v/>
      </c>
      <c r="G80" s="114"/>
      <c r="H80" s="117"/>
      <c r="I80" s="116"/>
    </row>
    <row r="81" spans="1:8">
      <c r="A81" s="65">
        <f>IF(C81&gt;0,MAX(A$3:A80)+1,"")</f>
        <v>29</v>
      </c>
      <c r="B81" s="20" t="s">
        <v>328</v>
      </c>
      <c r="C81" s="50">
        <v>35</v>
      </c>
      <c r="D81" s="47" t="s">
        <v>42</v>
      </c>
      <c r="E81" s="40"/>
      <c r="F81" s="43" t="str">
        <f t="shared" si="0"/>
        <v/>
      </c>
      <c r="G81" s="114"/>
      <c r="H81" s="115"/>
    </row>
    <row r="82" spans="1:8">
      <c r="A82" s="65" t="str">
        <f>IF(C82&gt;0,MAX(A$3:A81)+1,"")</f>
        <v/>
      </c>
      <c r="B82" s="20"/>
      <c r="C82" s="50"/>
      <c r="D82" s="47"/>
      <c r="E82" s="40"/>
      <c r="F82" s="43" t="str">
        <f t="shared" si="0"/>
        <v/>
      </c>
      <c r="G82" s="114"/>
      <c r="H82" s="115"/>
    </row>
    <row r="83" spans="1:8" ht="38.25">
      <c r="A83" s="65">
        <f>IF(C83&gt;0,MAX(A$3:A82)+1,"")</f>
        <v>30</v>
      </c>
      <c r="B83" s="20" t="s">
        <v>650</v>
      </c>
      <c r="C83" s="50">
        <v>10</v>
      </c>
      <c r="D83" s="47" t="s">
        <v>42</v>
      </c>
      <c r="E83" s="40"/>
      <c r="F83" s="43" t="str">
        <f t="shared" si="0"/>
        <v/>
      </c>
      <c r="G83" s="114"/>
      <c r="H83" s="115"/>
    </row>
    <row r="84" spans="1:8">
      <c r="A84" s="65" t="str">
        <f>IF(C84&gt;0,MAX(A$3:A83)+1,"")</f>
        <v/>
      </c>
      <c r="B84" s="20"/>
      <c r="C84" s="50"/>
      <c r="D84" s="47"/>
      <c r="E84" s="40"/>
      <c r="F84" s="43" t="str">
        <f t="shared" si="0"/>
        <v/>
      </c>
      <c r="G84" s="114"/>
      <c r="H84" s="115"/>
    </row>
    <row r="85" spans="1:8" ht="25.5">
      <c r="A85" s="65">
        <f>IF(C85&gt;0,MAX(A$3:A84)+1,"")</f>
        <v>31</v>
      </c>
      <c r="B85" s="20" t="s">
        <v>621</v>
      </c>
      <c r="C85" s="50">
        <v>35</v>
      </c>
      <c r="D85" s="47" t="s">
        <v>42</v>
      </c>
      <c r="E85" s="40"/>
      <c r="F85" s="43" t="str">
        <f t="shared" si="0"/>
        <v/>
      </c>
      <c r="G85" s="114"/>
      <c r="H85" s="115"/>
    </row>
    <row r="86" spans="1:8">
      <c r="A86" s="65" t="str">
        <f>IF(C86&gt;0,MAX(A$3:A85)+1,"")</f>
        <v/>
      </c>
      <c r="B86" s="20"/>
      <c r="C86" s="50"/>
      <c r="D86" s="47"/>
      <c r="E86" s="40"/>
      <c r="F86" s="43" t="str">
        <f t="shared" si="0"/>
        <v/>
      </c>
      <c r="G86" s="114"/>
      <c r="H86" s="115"/>
    </row>
    <row r="87" spans="1:8">
      <c r="A87" s="65">
        <f>IF(C87&gt;0,MAX(A$3:A86)+1,"")</f>
        <v>32</v>
      </c>
      <c r="B87" s="20" t="s">
        <v>578</v>
      </c>
      <c r="C87" s="50">
        <v>1</v>
      </c>
      <c r="D87" s="47" t="s">
        <v>23</v>
      </c>
      <c r="E87" s="40"/>
      <c r="F87" s="43" t="str">
        <f t="shared" si="0"/>
        <v/>
      </c>
      <c r="G87" s="114"/>
      <c r="H87" s="115"/>
    </row>
    <row r="88" spans="1:8">
      <c r="A88" s="65" t="str">
        <f>IF(C88&gt;0,MAX(A$3:A87)+1,"")</f>
        <v/>
      </c>
      <c r="B88" s="20"/>
      <c r="C88" s="50"/>
      <c r="D88" s="47"/>
      <c r="E88" s="40"/>
      <c r="F88" s="43" t="str">
        <f t="shared" si="0"/>
        <v/>
      </c>
      <c r="G88" s="114"/>
      <c r="H88" s="115"/>
    </row>
    <row r="89" spans="1:8" ht="38.25">
      <c r="A89" s="65">
        <f>IF(C89&gt;0,MAX(A$3:A88)+1,"")</f>
        <v>33</v>
      </c>
      <c r="B89" s="20" t="s">
        <v>535</v>
      </c>
      <c r="C89" s="50">
        <v>10</v>
      </c>
      <c r="D89" s="47" t="s">
        <v>42</v>
      </c>
      <c r="E89" s="40"/>
      <c r="F89" s="43" t="str">
        <f t="shared" si="0"/>
        <v/>
      </c>
      <c r="G89" s="114"/>
      <c r="H89" s="115"/>
    </row>
    <row r="90" spans="1:8">
      <c r="A90" s="65" t="str">
        <f>IF(C90&gt;0,MAX(A$3:A89)+1,"")</f>
        <v/>
      </c>
      <c r="B90" s="20"/>
      <c r="C90" s="50"/>
      <c r="D90" s="47"/>
      <c r="E90" s="40"/>
      <c r="F90" s="43" t="str">
        <f t="shared" si="0"/>
        <v/>
      </c>
      <c r="G90" s="114"/>
      <c r="H90" s="115"/>
    </row>
    <row r="91" spans="1:8" ht="51">
      <c r="A91" s="65">
        <f>IF(C91&gt;0,MAX(A$3:A90)+1,"")</f>
        <v>34</v>
      </c>
      <c r="B91" s="19" t="s">
        <v>330</v>
      </c>
      <c r="C91" s="50">
        <v>5</v>
      </c>
      <c r="D91" s="47" t="s">
        <v>99</v>
      </c>
      <c r="E91" s="40"/>
      <c r="F91" s="43" t="str">
        <f t="shared" si="0"/>
        <v/>
      </c>
      <c r="G91" s="114"/>
      <c r="H91" s="115"/>
    </row>
    <row r="92" spans="1:8">
      <c r="A92" s="65" t="str">
        <f>IF(C92&gt;0,MAX(A$3:A91)+1,"")</f>
        <v/>
      </c>
      <c r="B92" s="19"/>
      <c r="C92" s="50"/>
      <c r="D92" s="47"/>
      <c r="E92" s="40"/>
      <c r="F92" s="43" t="str">
        <f t="shared" si="0"/>
        <v/>
      </c>
      <c r="G92" s="114"/>
      <c r="H92" s="115"/>
    </row>
    <row r="93" spans="1:8" ht="51">
      <c r="A93" s="65">
        <f>IF(C93&gt;0,MAX(A$3:A92)+1,"")</f>
        <v>35</v>
      </c>
      <c r="B93" s="19" t="s">
        <v>338</v>
      </c>
      <c r="C93" s="50">
        <v>5</v>
      </c>
      <c r="D93" s="47" t="s">
        <v>99</v>
      </c>
      <c r="E93" s="40"/>
      <c r="F93" s="43" t="str">
        <f t="shared" si="0"/>
        <v/>
      </c>
      <c r="G93" s="114"/>
      <c r="H93" s="115"/>
    </row>
    <row r="94" spans="1:8">
      <c r="A94" s="65" t="str">
        <f>IF(C94&gt;0,MAX(A$3:A93)+1,"")</f>
        <v/>
      </c>
      <c r="B94" s="19"/>
      <c r="C94" s="50"/>
      <c r="D94" s="47"/>
      <c r="E94" s="40"/>
      <c r="F94" s="43" t="str">
        <f t="shared" si="0"/>
        <v/>
      </c>
      <c r="G94" s="114"/>
      <c r="H94" s="115"/>
    </row>
    <row r="95" spans="1:8">
      <c r="A95" s="65" t="str">
        <f>IF(C95&gt;0,MAX(A$3:A94)+1,"")</f>
        <v/>
      </c>
      <c r="B95" s="78" t="s">
        <v>332</v>
      </c>
      <c r="C95" s="50"/>
      <c r="D95" s="47"/>
      <c r="E95" s="40"/>
      <c r="F95" s="43" t="str">
        <f t="shared" si="0"/>
        <v/>
      </c>
      <c r="G95" s="114"/>
      <c r="H95" s="115"/>
    </row>
    <row r="96" spans="1:8">
      <c r="A96" s="65" t="str">
        <f>IF(C96&gt;0,MAX(A$3:A95)+1,"")</f>
        <v/>
      </c>
      <c r="B96" s="78"/>
      <c r="C96" s="50"/>
      <c r="D96" s="47"/>
      <c r="E96" s="40"/>
      <c r="F96" s="43" t="str">
        <f t="shared" si="0"/>
        <v/>
      </c>
      <c r="G96" s="114"/>
      <c r="H96" s="115"/>
    </row>
    <row r="97" spans="1:8" ht="25.5">
      <c r="A97" s="65">
        <f>IF(C97&gt;0,MAX(A$3:A96)+1,"")</f>
        <v>36</v>
      </c>
      <c r="B97" s="20" t="s">
        <v>615</v>
      </c>
      <c r="C97" s="50">
        <v>11</v>
      </c>
      <c r="D97" s="47" t="s">
        <v>42</v>
      </c>
      <c r="E97" s="40"/>
      <c r="F97" s="43" t="str">
        <f t="shared" si="0"/>
        <v/>
      </c>
      <c r="G97" s="114"/>
      <c r="H97" s="115"/>
    </row>
    <row r="98" spans="1:8">
      <c r="A98" s="65" t="str">
        <f>IF(C98&gt;0,MAX(A$3:A97)+1,"")</f>
        <v/>
      </c>
      <c r="B98" s="20"/>
      <c r="C98" s="50"/>
      <c r="D98" s="47"/>
      <c r="E98" s="40"/>
      <c r="F98" s="43" t="str">
        <f t="shared" si="0"/>
        <v/>
      </c>
      <c r="G98" s="114"/>
      <c r="H98" s="115"/>
    </row>
    <row r="99" spans="1:8">
      <c r="A99" s="65" t="str">
        <f>IF(C99&gt;0,MAX(A$3:A98)+1,"")</f>
        <v/>
      </c>
      <c r="B99" s="17" t="s">
        <v>616</v>
      </c>
      <c r="C99" s="50"/>
      <c r="D99" s="47"/>
      <c r="E99" s="40"/>
      <c r="F99" s="43" t="str">
        <f t="shared" si="0"/>
        <v/>
      </c>
      <c r="G99" s="114"/>
      <c r="H99" s="115"/>
    </row>
    <row r="100" spans="1:8">
      <c r="A100" s="65" t="str">
        <f>IF(C100&gt;0,MAX(A$3:A99)+1,"")</f>
        <v/>
      </c>
      <c r="B100" s="20"/>
      <c r="C100" s="50"/>
      <c r="D100" s="47"/>
      <c r="E100" s="40"/>
      <c r="F100" s="43" t="str">
        <f t="shared" si="0"/>
        <v/>
      </c>
      <c r="G100" s="114"/>
      <c r="H100" s="115"/>
    </row>
    <row r="101" spans="1:8">
      <c r="A101" s="65" t="str">
        <f>IF(C101&gt;0,MAX(A$3:A100)+1,"")</f>
        <v/>
      </c>
      <c r="B101" s="78" t="s">
        <v>334</v>
      </c>
      <c r="C101" s="50"/>
      <c r="D101" s="47"/>
      <c r="E101" s="40"/>
      <c r="F101" s="43" t="str">
        <f t="shared" si="0"/>
        <v/>
      </c>
      <c r="G101" s="114"/>
      <c r="H101" s="115"/>
    </row>
    <row r="102" spans="1:8">
      <c r="A102" s="65" t="str">
        <f>IF(C102&gt;0,MAX(A$3:A101)+1,"")</f>
        <v/>
      </c>
      <c r="B102" s="78"/>
      <c r="C102" s="50"/>
      <c r="D102" s="47"/>
      <c r="E102" s="40"/>
      <c r="F102" s="43" t="str">
        <f t="shared" si="0"/>
        <v/>
      </c>
      <c r="G102" s="114"/>
      <c r="H102" s="115"/>
    </row>
    <row r="103" spans="1:8" ht="25.5">
      <c r="A103" s="65">
        <f>IF(C103&gt;0,MAX(A$3:A102)+1,"")</f>
        <v>37</v>
      </c>
      <c r="B103" s="20" t="s">
        <v>324</v>
      </c>
      <c r="C103" s="50">
        <v>13</v>
      </c>
      <c r="D103" s="47" t="s">
        <v>42</v>
      </c>
      <c r="E103" s="40"/>
      <c r="F103" s="43" t="str">
        <f t="shared" si="0"/>
        <v/>
      </c>
      <c r="G103" s="114"/>
      <c r="H103" s="115"/>
    </row>
    <row r="104" spans="1:8">
      <c r="A104" s="65" t="str">
        <f>IF(C104&gt;0,MAX(A$3:A103)+1,"")</f>
        <v/>
      </c>
      <c r="B104" s="20"/>
      <c r="C104" s="50"/>
      <c r="D104" s="47"/>
      <c r="E104" s="40"/>
      <c r="F104" s="43" t="str">
        <f t="shared" si="0"/>
        <v/>
      </c>
      <c r="G104" s="114"/>
      <c r="H104" s="115"/>
    </row>
    <row r="105" spans="1:8" ht="38.25">
      <c r="A105" s="65">
        <f>IF(C105&gt;0,MAX(A$3:A104)+1,"")</f>
        <v>38</v>
      </c>
      <c r="B105" s="20" t="s">
        <v>325</v>
      </c>
      <c r="C105" s="50">
        <v>13</v>
      </c>
      <c r="D105" s="47" t="s">
        <v>42</v>
      </c>
      <c r="E105" s="40"/>
      <c r="F105" s="43" t="str">
        <f t="shared" si="0"/>
        <v/>
      </c>
      <c r="G105" s="114"/>
      <c r="H105" s="115"/>
    </row>
    <row r="106" spans="1:8">
      <c r="A106" s="65" t="str">
        <f>IF(C106&gt;0,MAX(A$3:A105)+1,"")</f>
        <v/>
      </c>
      <c r="B106" s="20"/>
      <c r="C106" s="50"/>
      <c r="D106" s="47"/>
      <c r="E106" s="40"/>
      <c r="F106" s="43" t="str">
        <f t="shared" si="0"/>
        <v/>
      </c>
      <c r="G106" s="114"/>
      <c r="H106" s="115"/>
    </row>
    <row r="107" spans="1:8" ht="25.5">
      <c r="A107" s="65">
        <f>IF(C107&gt;0,MAX(A$3:A106)+1,"")</f>
        <v>39</v>
      </c>
      <c r="B107" s="20" t="s">
        <v>326</v>
      </c>
      <c r="C107" s="50">
        <v>13</v>
      </c>
      <c r="D107" s="47" t="s">
        <v>42</v>
      </c>
      <c r="E107" s="40"/>
      <c r="F107" s="43" t="str">
        <f t="shared" si="0"/>
        <v/>
      </c>
      <c r="G107" s="114"/>
      <c r="H107" s="115"/>
    </row>
    <row r="108" spans="1:8">
      <c r="A108" s="65" t="str">
        <f>IF(C108&gt;0,MAX(A$3:A107)+1,"")</f>
        <v/>
      </c>
      <c r="B108" s="20"/>
      <c r="C108" s="50"/>
      <c r="D108" s="47"/>
      <c r="E108" s="40"/>
      <c r="F108" s="43" t="str">
        <f t="shared" si="0"/>
        <v/>
      </c>
      <c r="G108" s="114"/>
      <c r="H108" s="115"/>
    </row>
    <row r="109" spans="1:8" ht="25.5">
      <c r="A109" s="65">
        <f>IF(C109&gt;0,MAX(A$3:A108)+1,"")</f>
        <v>40</v>
      </c>
      <c r="B109" s="20" t="s">
        <v>335</v>
      </c>
      <c r="C109" s="50">
        <v>13</v>
      </c>
      <c r="D109" s="47" t="s">
        <v>42</v>
      </c>
      <c r="E109" s="40"/>
      <c r="F109" s="43" t="str">
        <f t="shared" si="0"/>
        <v/>
      </c>
      <c r="G109" s="114"/>
      <c r="H109" s="115"/>
    </row>
    <row r="110" spans="1:8">
      <c r="A110" s="65" t="str">
        <f>IF(C110&gt;0,MAX(A$3:A109)+1,"")</f>
        <v/>
      </c>
      <c r="B110" s="20"/>
      <c r="C110" s="50"/>
      <c r="D110" s="47"/>
      <c r="E110" s="40"/>
      <c r="F110" s="43" t="str">
        <f t="shared" si="0"/>
        <v/>
      </c>
      <c r="G110" s="114"/>
      <c r="H110" s="115"/>
    </row>
    <row r="111" spans="1:8" ht="25.5">
      <c r="A111" s="65">
        <f>IF(C111&gt;0,MAX(A$3:A110)+1,"")</f>
        <v>41</v>
      </c>
      <c r="B111" s="20" t="s">
        <v>614</v>
      </c>
      <c r="C111" s="50">
        <v>13</v>
      </c>
      <c r="D111" s="47" t="s">
        <v>42</v>
      </c>
      <c r="E111" s="40"/>
      <c r="F111" s="43" t="str">
        <f t="shared" si="0"/>
        <v/>
      </c>
      <c r="G111" s="114"/>
      <c r="H111" s="115"/>
    </row>
    <row r="112" spans="1:8">
      <c r="A112" s="65" t="str">
        <f>IF(C112&gt;0,MAX(A$3:A111)+1,"")</f>
        <v/>
      </c>
      <c r="B112" s="20"/>
      <c r="C112" s="50"/>
      <c r="D112" s="47"/>
      <c r="E112" s="40"/>
      <c r="F112" s="43" t="str">
        <f t="shared" si="0"/>
        <v/>
      </c>
      <c r="G112" s="114"/>
      <c r="H112" s="115"/>
    </row>
    <row r="113" spans="1:8">
      <c r="A113" s="65" t="str">
        <f>IF(C113&gt;0,MAX(A$3:A112)+1,"")</f>
        <v/>
      </c>
      <c r="B113" s="78" t="s">
        <v>336</v>
      </c>
      <c r="C113" s="50"/>
      <c r="D113" s="47"/>
      <c r="E113" s="40"/>
      <c r="F113" s="43" t="str">
        <f t="shared" si="0"/>
        <v/>
      </c>
      <c r="G113" s="114"/>
      <c r="H113" s="115"/>
    </row>
    <row r="114" spans="1:8">
      <c r="A114" s="65"/>
      <c r="B114" s="78"/>
      <c r="C114" s="50"/>
      <c r="D114" s="47"/>
      <c r="E114" s="40"/>
      <c r="F114" s="43"/>
      <c r="G114" s="114"/>
      <c r="H114" s="115"/>
    </row>
    <row r="115" spans="1:8" ht="25.5">
      <c r="A115" s="65">
        <f>IF(C115&gt;0,MAX(A$3:A113)+1,"")</f>
        <v>42</v>
      </c>
      <c r="B115" s="20" t="s">
        <v>600</v>
      </c>
      <c r="C115" s="50">
        <f>2+2+5+5+8</f>
        <v>22</v>
      </c>
      <c r="D115" s="47" t="s">
        <v>42</v>
      </c>
      <c r="E115" s="40"/>
      <c r="F115" s="43" t="str">
        <f t="shared" si="0"/>
        <v/>
      </c>
      <c r="G115" s="114"/>
      <c r="H115" s="115"/>
    </row>
    <row r="116" spans="1:8">
      <c r="A116" s="65" t="str">
        <f>IF(C116&gt;0,MAX(A$3:A115)+1,"")</f>
        <v/>
      </c>
      <c r="B116" s="20"/>
      <c r="C116" s="50"/>
      <c r="D116" s="47"/>
      <c r="E116" s="40"/>
      <c r="F116" s="43" t="str">
        <f t="shared" si="0"/>
        <v/>
      </c>
      <c r="G116" s="114"/>
      <c r="H116" s="115"/>
    </row>
    <row r="117" spans="1:8" ht="38.25">
      <c r="A117" s="65">
        <f>IF(C117&gt;0,MAX(A$3:A116)+1,"")</f>
        <v>43</v>
      </c>
      <c r="B117" s="20" t="s">
        <v>325</v>
      </c>
      <c r="C117" s="50">
        <f t="shared" ref="C117:C125" si="1">2+2+5+5+8</f>
        <v>22</v>
      </c>
      <c r="D117" s="47" t="s">
        <v>42</v>
      </c>
      <c r="E117" s="40"/>
      <c r="F117" s="43" t="str">
        <f t="shared" si="0"/>
        <v/>
      </c>
      <c r="G117" s="114"/>
      <c r="H117" s="115"/>
    </row>
    <row r="118" spans="1:8">
      <c r="A118" s="65" t="str">
        <f>IF(C118&gt;0,MAX(A$3:A117)+1,"")</f>
        <v/>
      </c>
      <c r="B118" s="20"/>
      <c r="C118" s="50"/>
      <c r="D118" s="47"/>
      <c r="E118" s="40"/>
      <c r="F118" s="43" t="str">
        <f t="shared" si="0"/>
        <v/>
      </c>
      <c r="G118" s="114"/>
      <c r="H118" s="115"/>
    </row>
    <row r="119" spans="1:8" ht="25.5">
      <c r="A119" s="65">
        <f>IF(C119&gt;0,MAX(A$3:A118)+1,"")</f>
        <v>44</v>
      </c>
      <c r="B119" s="20" t="s">
        <v>326</v>
      </c>
      <c r="C119" s="50">
        <f t="shared" si="1"/>
        <v>22</v>
      </c>
      <c r="D119" s="47" t="s">
        <v>42</v>
      </c>
      <c r="E119" s="40"/>
      <c r="F119" s="43" t="str">
        <f t="shared" si="0"/>
        <v/>
      </c>
      <c r="G119" s="114"/>
      <c r="H119" s="115"/>
    </row>
    <row r="120" spans="1:8">
      <c r="A120" s="65" t="str">
        <f>IF(C120&gt;0,MAX(A$3:A119)+1,"")</f>
        <v/>
      </c>
      <c r="B120" s="20"/>
      <c r="C120" s="50"/>
      <c r="D120" s="47"/>
      <c r="E120" s="40"/>
      <c r="F120" s="43" t="str">
        <f t="shared" si="0"/>
        <v/>
      </c>
      <c r="G120" s="114"/>
      <c r="H120" s="115"/>
    </row>
    <row r="121" spans="1:8" ht="25.5">
      <c r="A121" s="65">
        <f>IF(C121&gt;0,MAX(A$3:A120)+1,"")</f>
        <v>45</v>
      </c>
      <c r="B121" s="20" t="s">
        <v>335</v>
      </c>
      <c r="C121" s="50">
        <f t="shared" si="1"/>
        <v>22</v>
      </c>
      <c r="D121" s="47" t="s">
        <v>42</v>
      </c>
      <c r="E121" s="40"/>
      <c r="F121" s="43" t="str">
        <f t="shared" si="0"/>
        <v/>
      </c>
      <c r="G121" s="114"/>
      <c r="H121" s="115"/>
    </row>
    <row r="122" spans="1:8">
      <c r="A122" s="65" t="str">
        <f>IF(C122&gt;0,MAX(A$3:A121)+1,"")</f>
        <v/>
      </c>
      <c r="B122" s="20"/>
      <c r="C122" s="50"/>
      <c r="D122" s="47"/>
      <c r="E122" s="40"/>
      <c r="F122" s="43" t="str">
        <f t="shared" si="0"/>
        <v/>
      </c>
      <c r="G122" s="114"/>
      <c r="H122" s="115"/>
    </row>
    <row r="123" spans="1:8">
      <c r="A123" s="65">
        <f>IF(C123&gt;0,MAX(A$3:A122)+1,"")</f>
        <v>46</v>
      </c>
      <c r="B123" s="20" t="s">
        <v>613</v>
      </c>
      <c r="C123" s="50">
        <f t="shared" si="1"/>
        <v>22</v>
      </c>
      <c r="D123" s="47" t="s">
        <v>42</v>
      </c>
      <c r="E123" s="40"/>
      <c r="F123" s="43" t="str">
        <f t="shared" si="0"/>
        <v/>
      </c>
      <c r="G123" s="114"/>
      <c r="H123" s="115"/>
    </row>
    <row r="124" spans="1:8">
      <c r="A124" s="65" t="str">
        <f>IF(C124&gt;0,MAX(A$3:A123)+1,"")</f>
        <v/>
      </c>
      <c r="B124" s="20"/>
      <c r="C124" s="50"/>
      <c r="D124" s="47"/>
      <c r="E124" s="40"/>
      <c r="F124" s="43" t="str">
        <f t="shared" si="0"/>
        <v/>
      </c>
      <c r="G124" s="114"/>
      <c r="H124" s="115"/>
    </row>
    <row r="125" spans="1:8" ht="25.5">
      <c r="A125" s="65">
        <f>IF(C125&gt;0,MAX(A$3:A124)+1,"")</f>
        <v>47</v>
      </c>
      <c r="B125" s="20" t="s">
        <v>339</v>
      </c>
      <c r="C125" s="50">
        <f t="shared" si="1"/>
        <v>22</v>
      </c>
      <c r="D125" s="47" t="s">
        <v>42</v>
      </c>
      <c r="E125" s="40"/>
      <c r="F125" s="43" t="str">
        <f t="shared" si="0"/>
        <v/>
      </c>
      <c r="G125" s="114"/>
      <c r="H125" s="115"/>
    </row>
    <row r="126" spans="1:8">
      <c r="A126" s="65" t="str">
        <f>IF(C126&gt;0,MAX(A$3:A125)+1,"")</f>
        <v/>
      </c>
      <c r="B126" s="20"/>
      <c r="C126" s="50"/>
      <c r="D126" s="47"/>
      <c r="E126" s="40"/>
      <c r="F126" s="43" t="str">
        <f t="shared" si="0"/>
        <v/>
      </c>
      <c r="G126" s="114"/>
      <c r="H126" s="115"/>
    </row>
    <row r="127" spans="1:8" ht="51">
      <c r="A127" s="65">
        <f>IF(C127&gt;0,MAX(A$3:A126)+1,"")</f>
        <v>48</v>
      </c>
      <c r="B127" s="19" t="s">
        <v>959</v>
      </c>
      <c r="C127" s="50">
        <v>5</v>
      </c>
      <c r="D127" s="47" t="s">
        <v>99</v>
      </c>
      <c r="E127" s="40"/>
      <c r="F127" s="43" t="str">
        <f t="shared" si="0"/>
        <v/>
      </c>
      <c r="G127" s="114"/>
      <c r="H127" s="115"/>
    </row>
    <row r="128" spans="1:8">
      <c r="A128" s="65" t="str">
        <f>IF(C128&gt;0,MAX(A$3:A127)+1,"")</f>
        <v/>
      </c>
      <c r="B128" s="20"/>
      <c r="C128" s="50"/>
      <c r="D128" s="47"/>
      <c r="E128" s="40"/>
      <c r="F128" s="43" t="str">
        <f t="shared" si="0"/>
        <v/>
      </c>
      <c r="G128" s="114"/>
      <c r="H128" s="115"/>
    </row>
    <row r="129" spans="1:9">
      <c r="A129" s="65" t="str">
        <f>IF(C129&gt;0,MAX(A$3:A128)+1,"")</f>
        <v/>
      </c>
      <c r="B129" s="20"/>
      <c r="C129" s="50"/>
      <c r="D129" s="47"/>
      <c r="E129" s="40"/>
      <c r="F129" s="43" t="str">
        <f t="shared" ref="F129:F159" si="2">IF(E129&gt;0.001,C129*E129,"")</f>
        <v/>
      </c>
      <c r="G129" s="114"/>
      <c r="H129" s="115"/>
    </row>
    <row r="130" spans="1:9" s="84" customFormat="1" ht="25.5">
      <c r="A130" s="88" t="str">
        <f>IF(C130&gt;0,MAX(A$3:A129)+1,"")</f>
        <v/>
      </c>
      <c r="B130" s="21" t="s">
        <v>963</v>
      </c>
      <c r="C130" s="50"/>
      <c r="D130" s="47"/>
      <c r="E130" s="40"/>
      <c r="F130" s="43" t="str">
        <f t="shared" si="2"/>
        <v/>
      </c>
      <c r="G130" s="107"/>
    </row>
    <row r="131" spans="1:9" s="84" customFormat="1">
      <c r="A131" s="88" t="str">
        <f>IF(C131&gt;0,MAX(A$3:A130)+1,"")</f>
        <v/>
      </c>
      <c r="B131" s="19"/>
      <c r="C131" s="50"/>
      <c r="D131" s="47"/>
      <c r="E131" s="40"/>
      <c r="F131" s="43" t="str">
        <f t="shared" si="2"/>
        <v/>
      </c>
      <c r="G131" s="107"/>
    </row>
    <row r="132" spans="1:9" s="84" customFormat="1">
      <c r="A132" s="88" t="str">
        <f>IF(C132&gt;0,MAX(A$3:A131)+1,"")</f>
        <v/>
      </c>
      <c r="B132" s="19" t="s">
        <v>242</v>
      </c>
      <c r="C132" s="50"/>
      <c r="D132" s="47"/>
      <c r="E132" s="40"/>
      <c r="F132" s="43" t="str">
        <f t="shared" si="2"/>
        <v/>
      </c>
      <c r="G132" s="107"/>
    </row>
    <row r="133" spans="1:9" s="84" customFormat="1">
      <c r="A133" s="88" t="str">
        <f>IF(C133&gt;0,MAX(A$3:A132)+1,"")</f>
        <v/>
      </c>
      <c r="B133" s="19"/>
      <c r="C133" s="50"/>
      <c r="D133" s="47"/>
      <c r="E133" s="40"/>
      <c r="F133" s="43" t="str">
        <f t="shared" si="2"/>
        <v/>
      </c>
      <c r="G133" s="107"/>
    </row>
    <row r="134" spans="1:9" s="84" customFormat="1">
      <c r="A134" s="88">
        <f>IF(C134&gt;0,MAX(A$3:A133)+1,"")</f>
        <v>49</v>
      </c>
      <c r="B134" s="20" t="s">
        <v>606</v>
      </c>
      <c r="C134" s="50">
        <v>11</v>
      </c>
      <c r="D134" s="47" t="s">
        <v>42</v>
      </c>
      <c r="E134" s="40"/>
      <c r="F134" s="43" t="str">
        <f t="shared" si="2"/>
        <v/>
      </c>
      <c r="G134" s="107"/>
      <c r="I134" s="118"/>
    </row>
    <row r="135" spans="1:9" s="84" customFormat="1">
      <c r="A135" s="88" t="str">
        <f>IF(C135&gt;0,MAX(A$3:A134)+1,"")</f>
        <v/>
      </c>
      <c r="B135" s="19"/>
      <c r="C135" s="50"/>
      <c r="D135" s="47"/>
      <c r="E135" s="40"/>
      <c r="F135" s="43" t="str">
        <f t="shared" si="2"/>
        <v/>
      </c>
      <c r="G135" s="107"/>
    </row>
    <row r="136" spans="1:9" s="84" customFormat="1">
      <c r="A136" s="88">
        <f>IF(C136&gt;0,MAX(A$3:A135)+1,"")</f>
        <v>50</v>
      </c>
      <c r="B136" s="20" t="s">
        <v>607</v>
      </c>
      <c r="C136" s="50">
        <v>13</v>
      </c>
      <c r="D136" s="47" t="s">
        <v>42</v>
      </c>
      <c r="E136" s="40"/>
      <c r="F136" s="43" t="str">
        <f t="shared" si="2"/>
        <v/>
      </c>
      <c r="G136" s="107"/>
      <c r="I136" s="118"/>
    </row>
    <row r="137" spans="1:9" s="84" customFormat="1">
      <c r="A137" s="88" t="str">
        <f>IF(C137&gt;0,MAX(A$3:A136)+1,"")</f>
        <v/>
      </c>
      <c r="B137" s="19"/>
      <c r="C137" s="50"/>
      <c r="D137" s="47"/>
      <c r="E137" s="40"/>
      <c r="F137" s="43" t="str">
        <f t="shared" si="2"/>
        <v/>
      </c>
      <c r="G137" s="107"/>
    </row>
    <row r="138" spans="1:9" s="84" customFormat="1">
      <c r="A138" s="88" t="str">
        <f>IF(C138&gt;0,MAX(A$3:A137)+1,"")</f>
        <v/>
      </c>
      <c r="B138" s="19" t="s">
        <v>233</v>
      </c>
      <c r="C138" s="50"/>
      <c r="D138" s="47"/>
      <c r="E138" s="40"/>
      <c r="F138" s="43" t="str">
        <f t="shared" si="2"/>
        <v/>
      </c>
      <c r="G138" s="107"/>
    </row>
    <row r="139" spans="1:9" s="84" customFormat="1">
      <c r="A139" s="88" t="str">
        <f>IF(C139&gt;0,MAX(A$3:A138)+1,"")</f>
        <v/>
      </c>
      <c r="B139" s="19"/>
      <c r="C139" s="50"/>
      <c r="D139" s="47"/>
      <c r="E139" s="40"/>
      <c r="F139" s="43" t="str">
        <f t="shared" si="2"/>
        <v/>
      </c>
      <c r="G139" s="107"/>
    </row>
    <row r="140" spans="1:9" s="84" customFormat="1" ht="25.5">
      <c r="A140" s="88">
        <f>IF(C140&gt;0,MAX(A$3:A139)+1,"")</f>
        <v>51</v>
      </c>
      <c r="B140" s="20" t="s">
        <v>755</v>
      </c>
      <c r="C140" s="50">
        <v>22</v>
      </c>
      <c r="D140" s="47" t="s">
        <v>36</v>
      </c>
      <c r="E140" s="40"/>
      <c r="F140" s="43" t="str">
        <f t="shared" si="2"/>
        <v/>
      </c>
      <c r="G140" s="107"/>
    </row>
    <row r="141" spans="1:9" s="84" customFormat="1">
      <c r="A141" s="88" t="str">
        <f>IF(C141&gt;0,MAX(A$3:A140)+1,"")</f>
        <v/>
      </c>
      <c r="B141" s="19"/>
      <c r="C141" s="50"/>
      <c r="D141" s="47"/>
      <c r="E141" s="40"/>
      <c r="F141" s="43" t="str">
        <f t="shared" si="2"/>
        <v/>
      </c>
      <c r="G141" s="107"/>
    </row>
    <row r="142" spans="1:9" s="84" customFormat="1">
      <c r="A142" s="88" t="str">
        <f>IF(C142&gt;0,MAX(A$3:A141)+1,"")</f>
        <v/>
      </c>
      <c r="B142" s="19"/>
      <c r="C142" s="50"/>
      <c r="D142" s="47"/>
      <c r="E142" s="40"/>
      <c r="F142" s="43" t="str">
        <f t="shared" si="2"/>
        <v/>
      </c>
      <c r="G142" s="107"/>
    </row>
    <row r="143" spans="1:9" s="84" customFormat="1">
      <c r="A143" s="88" t="str">
        <f>IF(C143&gt;0,MAX(A$3:A142)+1,"")</f>
        <v/>
      </c>
      <c r="B143" s="21" t="s">
        <v>960</v>
      </c>
      <c r="C143" s="50"/>
      <c r="D143" s="47"/>
      <c r="E143" s="40"/>
      <c r="F143" s="43" t="str">
        <f t="shared" si="2"/>
        <v/>
      </c>
      <c r="G143" s="107"/>
    </row>
    <row r="144" spans="1:9" s="84" customFormat="1">
      <c r="A144" s="88" t="str">
        <f>IF(C144&gt;0,MAX(A$3:A143)+1,"")</f>
        <v/>
      </c>
      <c r="B144" s="19"/>
      <c r="C144" s="50"/>
      <c r="D144" s="47"/>
      <c r="E144" s="40"/>
      <c r="F144" s="43" t="str">
        <f t="shared" si="2"/>
        <v/>
      </c>
      <c r="G144" s="107"/>
    </row>
    <row r="145" spans="1:8" ht="25.5">
      <c r="A145" s="65">
        <f>IF(C145&gt;0,MAX(A$3:A144)+1,"")</f>
        <v>52</v>
      </c>
      <c r="B145" s="78" t="s">
        <v>961</v>
      </c>
      <c r="C145" s="50">
        <v>2</v>
      </c>
      <c r="D145" s="47" t="s">
        <v>99</v>
      </c>
      <c r="E145" s="40"/>
      <c r="F145" s="43" t="str">
        <f t="shared" si="2"/>
        <v/>
      </c>
      <c r="G145" s="114"/>
      <c r="H145" s="115"/>
    </row>
    <row r="146" spans="1:8">
      <c r="A146" s="65" t="str">
        <f>IF(C146&gt;0,MAX(A$3:A145)+1,"")</f>
        <v/>
      </c>
      <c r="B146" s="20"/>
      <c r="C146" s="50"/>
      <c r="D146" s="47"/>
      <c r="E146" s="40"/>
      <c r="F146" s="43" t="str">
        <f t="shared" si="2"/>
        <v/>
      </c>
      <c r="G146" s="114"/>
      <c r="H146" s="115"/>
    </row>
    <row r="147" spans="1:8">
      <c r="A147" s="65" t="str">
        <f>IF(C147&gt;0,MAX(A$3:A146)+1,"")</f>
        <v/>
      </c>
      <c r="B147" s="21" t="s">
        <v>241</v>
      </c>
      <c r="C147" s="50"/>
      <c r="D147" s="47"/>
      <c r="E147" s="40"/>
      <c r="F147" s="43" t="str">
        <f t="shared" si="2"/>
        <v/>
      </c>
    </row>
    <row r="148" spans="1:8">
      <c r="A148" s="65" t="str">
        <f>IF(C148&gt;0,MAX(A$3:A147)+1,"")</f>
        <v/>
      </c>
      <c r="B148" s="19"/>
      <c r="C148" s="50"/>
      <c r="D148" s="47"/>
      <c r="E148" s="40"/>
      <c r="F148" s="43" t="str">
        <f t="shared" si="2"/>
        <v/>
      </c>
    </row>
    <row r="149" spans="1:8" ht="25.5">
      <c r="A149" s="65" t="str">
        <f>IF(C149&gt;0,MAX(A$3:A148)+1,"")</f>
        <v/>
      </c>
      <c r="B149" s="21" t="s">
        <v>702</v>
      </c>
      <c r="C149" s="50"/>
      <c r="D149" s="47"/>
      <c r="E149" s="40"/>
      <c r="F149" s="43" t="str">
        <f t="shared" si="2"/>
        <v/>
      </c>
    </row>
    <row r="150" spans="1:8">
      <c r="A150" s="65" t="str">
        <f>IF(C150&gt;0,MAX(A$3:A149)+1,"")</f>
        <v/>
      </c>
      <c r="B150" s="19"/>
      <c r="C150" s="50"/>
      <c r="D150" s="47"/>
      <c r="E150" s="40"/>
      <c r="F150" s="43" t="str">
        <f t="shared" si="2"/>
        <v/>
      </c>
    </row>
    <row r="151" spans="1:8">
      <c r="A151" s="65" t="str">
        <f>IF(C151&gt;0,MAX(A$3:A150)+1,"")</f>
        <v/>
      </c>
      <c r="B151" s="19" t="s">
        <v>703</v>
      </c>
      <c r="C151" s="50"/>
      <c r="D151" s="47"/>
      <c r="E151" s="40"/>
      <c r="F151" s="43" t="str">
        <f t="shared" si="2"/>
        <v/>
      </c>
    </row>
    <row r="152" spans="1:8">
      <c r="A152" s="65" t="str">
        <f>IF(C152&gt;0,MAX(A$3:A151)+1,"")</f>
        <v/>
      </c>
      <c r="B152" s="19"/>
      <c r="C152" s="50"/>
      <c r="D152" s="47"/>
      <c r="E152" s="40"/>
      <c r="F152" s="43" t="str">
        <f t="shared" si="2"/>
        <v/>
      </c>
    </row>
    <row r="153" spans="1:8">
      <c r="A153" s="65">
        <f>IF(C153&gt;0,MAX(A$3:A152)+1,"")</f>
        <v>53</v>
      </c>
      <c r="B153" s="20" t="s">
        <v>704</v>
      </c>
      <c r="C153" s="50">
        <v>14</v>
      </c>
      <c r="D153" s="47" t="s">
        <v>42</v>
      </c>
      <c r="E153" s="40"/>
      <c r="F153" s="43" t="str">
        <f t="shared" si="2"/>
        <v/>
      </c>
    </row>
    <row r="154" spans="1:8">
      <c r="A154" s="65" t="str">
        <f>IF(C154&gt;0,MAX(A$3:A153)+1,"")</f>
        <v/>
      </c>
      <c r="B154" s="19"/>
      <c r="C154" s="50"/>
      <c r="D154" s="47"/>
      <c r="E154" s="40"/>
      <c r="F154" s="43" t="str">
        <f t="shared" si="2"/>
        <v/>
      </c>
    </row>
    <row r="155" spans="1:8" ht="25.5">
      <c r="A155" s="136">
        <f>IF(C155&gt;0,MAX(A$3:A154)+1,"")</f>
        <v>54</v>
      </c>
      <c r="B155" s="78" t="s">
        <v>1022</v>
      </c>
      <c r="C155" s="50">
        <v>25</v>
      </c>
      <c r="D155" s="47" t="s">
        <v>36</v>
      </c>
      <c r="E155" s="40"/>
      <c r="F155" s="43" t="str">
        <f t="shared" si="2"/>
        <v/>
      </c>
    </row>
    <row r="156" spans="1:8">
      <c r="A156" s="65" t="str">
        <f>IF(C156&gt;0,MAX(A$3:A155)+1,"")</f>
        <v/>
      </c>
      <c r="B156" s="19"/>
      <c r="C156" s="50"/>
      <c r="D156" s="47"/>
      <c r="E156" s="40"/>
      <c r="F156" s="43" t="str">
        <f t="shared" si="2"/>
        <v/>
      </c>
    </row>
    <row r="157" spans="1:8">
      <c r="A157" s="65" t="str">
        <f>IF(C157&gt;0,MAX(A$3:A156)+1,"")</f>
        <v/>
      </c>
      <c r="B157" s="19"/>
      <c r="C157" s="50"/>
      <c r="D157" s="47"/>
      <c r="E157" s="40"/>
      <c r="F157" s="43" t="str">
        <f t="shared" si="2"/>
        <v/>
      </c>
    </row>
    <row r="158" spans="1:8">
      <c r="A158" s="65" t="str">
        <f>IF(C158&gt;0,MAX(A$3:A157)+1,"")</f>
        <v/>
      </c>
      <c r="B158" s="19"/>
      <c r="C158" s="50"/>
      <c r="D158" s="47"/>
      <c r="E158" s="40"/>
      <c r="F158" s="43" t="str">
        <f t="shared" si="2"/>
        <v/>
      </c>
    </row>
    <row r="159" spans="1:8">
      <c r="A159" s="65" t="str">
        <f>IF(C159&gt;0,MAX(A$3:A158)+1,"")</f>
        <v/>
      </c>
      <c r="B159" s="19"/>
      <c r="C159" s="50"/>
      <c r="D159" s="47"/>
      <c r="E159" s="40"/>
      <c r="F159" s="43" t="str">
        <f t="shared" si="2"/>
        <v/>
      </c>
    </row>
    <row r="160" spans="1:8">
      <c r="A160" s="65" t="str">
        <f>IF(C160&gt;0,MAX(A$3:A159)+1,"")</f>
        <v/>
      </c>
      <c r="B160" s="19"/>
      <c r="C160" s="50"/>
      <c r="D160" s="47"/>
      <c r="E160" s="40"/>
      <c r="F160" s="43" t="str">
        <f t="shared" ref="F160" si="3">IF(E160&gt;0.001,C160*E160,"")</f>
        <v/>
      </c>
    </row>
    <row r="161" spans="1:6">
      <c r="A161" s="6"/>
      <c r="B161" s="19"/>
      <c r="C161" s="50"/>
      <c r="D161" s="47"/>
      <c r="E161" s="40"/>
      <c r="F161" s="104"/>
    </row>
    <row r="162" spans="1:6" ht="13.5" thickBot="1">
      <c r="A162" s="6"/>
      <c r="B162" s="41" t="s">
        <v>7</v>
      </c>
      <c r="C162" s="50"/>
      <c r="D162" s="47"/>
      <c r="E162" s="82"/>
      <c r="F162" s="105">
        <f>SUM(F1:F160)</f>
        <v>0</v>
      </c>
    </row>
    <row r="163"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4.xml><?xml version="1.0" encoding="utf-8"?>
<worksheet xmlns="http://schemas.openxmlformats.org/spreadsheetml/2006/main" xmlns:r="http://schemas.openxmlformats.org/officeDocument/2006/relationships">
  <sheetPr>
    <tabColor rgb="FFFFC000"/>
  </sheetPr>
  <dimension ref="A1:H87"/>
  <sheetViews>
    <sheetView topLeftCell="A55" zoomScale="80" zoomScaleNormal="80" workbookViewId="0">
      <selection activeCell="G79" sqref="G79"/>
    </sheetView>
  </sheetViews>
  <sheetFormatPr defaultColWidth="9.140625" defaultRowHeight="12.75"/>
  <cols>
    <col min="1" max="1" width="6.7109375" style="124" customWidth="1"/>
    <col min="2" max="2" width="55.7109375" style="109" customWidth="1"/>
    <col min="3" max="3" width="6.7109375" style="110" customWidth="1"/>
    <col min="4" max="4" width="6.7109375" style="111" customWidth="1"/>
    <col min="5" max="5" width="10.7109375" style="112" customWidth="1"/>
    <col min="6" max="6" width="13.7109375" style="113" customWidth="1"/>
    <col min="7" max="7" width="9.140625" style="119"/>
    <col min="8" max="8" width="10.42578125" style="112" bestFit="1" customWidth="1"/>
    <col min="9" max="13" width="9.140625" style="112"/>
    <col min="14" max="15" width="10.42578125" style="112" bestFit="1" customWidth="1"/>
    <col min="16" max="16384" width="9.140625" style="112"/>
  </cols>
  <sheetData>
    <row r="1" spans="1:6">
      <c r="A1" s="22"/>
      <c r="B1" s="19"/>
      <c r="C1" s="50"/>
      <c r="D1" s="47"/>
      <c r="E1" s="40"/>
      <c r="F1" s="99" t="s">
        <v>274</v>
      </c>
    </row>
    <row r="2" spans="1:6">
      <c r="A2" s="22"/>
      <c r="B2" s="19"/>
      <c r="C2" s="50"/>
      <c r="D2" s="47"/>
      <c r="E2" s="40"/>
      <c r="F2" s="43"/>
    </row>
    <row r="3" spans="1:6">
      <c r="A3" s="22"/>
      <c r="B3" s="73" t="s">
        <v>8</v>
      </c>
      <c r="C3" s="50"/>
      <c r="D3" s="47"/>
      <c r="E3" s="40"/>
      <c r="F3" s="43" t="str">
        <f t="shared" ref="F3:F62" si="0">IF(E3&gt;0.001,C3*E3,"")</f>
        <v/>
      </c>
    </row>
    <row r="4" spans="1:6">
      <c r="A4" s="88" t="str">
        <f>IF(C4&gt;0,MAX(A$3:A3)+1,"")</f>
        <v/>
      </c>
      <c r="B4" s="19"/>
      <c r="C4" s="50"/>
      <c r="D4" s="47"/>
      <c r="E4" s="40"/>
      <c r="F4" s="43" t="str">
        <f t="shared" si="0"/>
        <v/>
      </c>
    </row>
    <row r="5" spans="1:6" ht="25.5">
      <c r="A5" s="88" t="str">
        <f>IF(C5&gt;0,MAX(A$3:A4)+1,"")</f>
        <v/>
      </c>
      <c r="B5" s="19" t="s">
        <v>342</v>
      </c>
      <c r="C5" s="50"/>
      <c r="D5" s="47"/>
      <c r="E5" s="40"/>
      <c r="F5" s="43" t="str">
        <f t="shared" si="0"/>
        <v/>
      </c>
    </row>
    <row r="6" spans="1:6">
      <c r="A6" s="88" t="str">
        <f>IF(C6&gt;0,MAX(A$3:A5)+1,"")</f>
        <v/>
      </c>
      <c r="B6" s="19"/>
      <c r="C6" s="50"/>
      <c r="D6" s="47"/>
      <c r="E6" s="40"/>
      <c r="F6" s="43" t="str">
        <f t="shared" si="0"/>
        <v/>
      </c>
    </row>
    <row r="7" spans="1:6">
      <c r="A7" s="88">
        <f>IF(C7&gt;0,MAX(A$3:A6)+1,"")</f>
        <v>1</v>
      </c>
      <c r="B7" s="20" t="s">
        <v>317</v>
      </c>
      <c r="C7" s="50">
        <v>79</v>
      </c>
      <c r="D7" s="47" t="s">
        <v>42</v>
      </c>
      <c r="E7" s="40"/>
      <c r="F7" s="43" t="str">
        <f t="shared" si="0"/>
        <v/>
      </c>
    </row>
    <row r="8" spans="1:6">
      <c r="A8" s="88" t="str">
        <f>IF(C8&gt;0,MAX(A$3:A7)+1,"")</f>
        <v/>
      </c>
      <c r="B8" s="20"/>
      <c r="C8" s="50"/>
      <c r="D8" s="47"/>
      <c r="E8" s="40"/>
      <c r="F8" s="43" t="str">
        <f t="shared" si="0"/>
        <v/>
      </c>
    </row>
    <row r="9" spans="1:6">
      <c r="A9" s="136">
        <f>IF(C9&gt;0,MAX(A$3:A8)+1,"")</f>
        <v>2</v>
      </c>
      <c r="B9" s="20" t="s">
        <v>1023</v>
      </c>
      <c r="C9" s="50">
        <v>37</v>
      </c>
      <c r="D9" s="47" t="s">
        <v>42</v>
      </c>
      <c r="E9" s="40"/>
      <c r="F9" s="43" t="str">
        <f t="shared" si="0"/>
        <v/>
      </c>
    </row>
    <row r="10" spans="1:6">
      <c r="A10" s="88" t="str">
        <f>IF(C10&gt;0,MAX(A$3:A9)+1,"")</f>
        <v/>
      </c>
      <c r="B10" s="20"/>
      <c r="C10" s="50"/>
      <c r="D10" s="47"/>
      <c r="E10" s="40"/>
      <c r="F10" s="43" t="str">
        <f t="shared" si="0"/>
        <v/>
      </c>
    </row>
    <row r="11" spans="1:6" ht="25.5">
      <c r="A11" s="136">
        <f>IF(C11&gt;0,MAX(A$3:A10)+1,"")</f>
        <v>3</v>
      </c>
      <c r="B11" s="17" t="s">
        <v>575</v>
      </c>
      <c r="C11" s="50">
        <v>37</v>
      </c>
      <c r="D11" s="47" t="s">
        <v>42</v>
      </c>
      <c r="E11" s="40"/>
      <c r="F11" s="43" t="str">
        <f t="shared" ref="F11:F12" si="1">IF(E11&gt;0.001,C11*E11,"")</f>
        <v/>
      </c>
    </row>
    <row r="12" spans="1:6">
      <c r="A12" s="88" t="str">
        <f>IF(C12&gt;0,MAX(A$3:A11)+1,"")</f>
        <v/>
      </c>
      <c r="B12" s="17"/>
      <c r="C12" s="50"/>
      <c r="D12" s="47"/>
      <c r="E12" s="40"/>
      <c r="F12" s="43" t="str">
        <f t="shared" si="1"/>
        <v/>
      </c>
    </row>
    <row r="13" spans="1:6">
      <c r="A13" s="88">
        <f>IF(C13&gt;0,MAX(A$3:A12)+1,"")</f>
        <v>4</v>
      </c>
      <c r="B13" s="20" t="s">
        <v>318</v>
      </c>
      <c r="C13" s="50">
        <v>45</v>
      </c>
      <c r="D13" s="47" t="s">
        <v>42</v>
      </c>
      <c r="E13" s="40"/>
      <c r="F13" s="43" t="str">
        <f t="shared" si="0"/>
        <v/>
      </c>
    </row>
    <row r="14" spans="1:6">
      <c r="A14" s="88" t="str">
        <f>IF(C14&gt;0,MAX(A$3:A13)+1,"")</f>
        <v/>
      </c>
      <c r="B14" s="20"/>
      <c r="C14" s="50"/>
      <c r="D14" s="47"/>
      <c r="E14" s="40"/>
      <c r="F14" s="43" t="str">
        <f t="shared" si="0"/>
        <v/>
      </c>
    </row>
    <row r="15" spans="1:6" ht="25.5">
      <c r="A15" s="88">
        <f>IF(C15&gt;0,MAX(A$3:A14)+1,"")</f>
        <v>5</v>
      </c>
      <c r="B15" s="17" t="s">
        <v>575</v>
      </c>
      <c r="C15" s="50">
        <v>45</v>
      </c>
      <c r="D15" s="47" t="s">
        <v>42</v>
      </c>
      <c r="E15" s="40"/>
      <c r="F15" s="43" t="str">
        <f t="shared" si="0"/>
        <v/>
      </c>
    </row>
    <row r="16" spans="1:6">
      <c r="A16" s="88" t="str">
        <f>IF(C16&gt;0,MAX(A$3:A15)+1,"")</f>
        <v/>
      </c>
      <c r="B16" s="17"/>
      <c r="C16" s="50"/>
      <c r="D16" s="47"/>
      <c r="E16" s="40"/>
      <c r="F16" s="43" t="str">
        <f t="shared" si="0"/>
        <v/>
      </c>
    </row>
    <row r="17" spans="1:8">
      <c r="A17" s="88">
        <f>IF(C17&gt;0,MAX(A$3:A16)+1,"")</f>
        <v>6</v>
      </c>
      <c r="B17" s="20" t="s">
        <v>314</v>
      </c>
      <c r="C17" s="50">
        <v>13</v>
      </c>
      <c r="D17" s="47" t="s">
        <v>42</v>
      </c>
      <c r="E17" s="40"/>
      <c r="F17" s="43" t="str">
        <f t="shared" si="0"/>
        <v/>
      </c>
    </row>
    <row r="18" spans="1:8">
      <c r="A18" s="88" t="str">
        <f>IF(C18&gt;0,MAX(A$3:A17)+1,"")</f>
        <v/>
      </c>
      <c r="B18" s="20"/>
      <c r="C18" s="50"/>
      <c r="D18" s="47"/>
      <c r="E18" s="40"/>
      <c r="F18" s="43" t="str">
        <f t="shared" si="0"/>
        <v/>
      </c>
    </row>
    <row r="19" spans="1:8">
      <c r="A19" s="88">
        <f>IF(C19&gt;0,MAX(A$3:A18)+1,"")</f>
        <v>7</v>
      </c>
      <c r="B19" s="20" t="s">
        <v>343</v>
      </c>
      <c r="C19" s="50">
        <v>8</v>
      </c>
      <c r="D19" s="47" t="s">
        <v>42</v>
      </c>
      <c r="E19" s="40"/>
      <c r="F19" s="43" t="str">
        <f t="shared" si="0"/>
        <v/>
      </c>
    </row>
    <row r="20" spans="1:8">
      <c r="A20" s="88" t="str">
        <f>IF(C20&gt;0,MAX(A$3:A19)+1,"")</f>
        <v/>
      </c>
      <c r="B20" s="20"/>
      <c r="C20" s="50"/>
      <c r="D20" s="47"/>
      <c r="E20" s="40"/>
      <c r="F20" s="43" t="str">
        <f t="shared" si="0"/>
        <v/>
      </c>
    </row>
    <row r="21" spans="1:8">
      <c r="A21" s="88" t="str">
        <f>IF(C21&gt;0,MAX(A$3:A20)+1,"")</f>
        <v/>
      </c>
      <c r="B21" s="21" t="s">
        <v>661</v>
      </c>
      <c r="C21" s="50"/>
      <c r="D21" s="47"/>
      <c r="E21" s="40"/>
      <c r="F21" s="43" t="str">
        <f t="shared" si="0"/>
        <v/>
      </c>
    </row>
    <row r="22" spans="1:8">
      <c r="A22" s="88" t="str">
        <f>IF(C22&gt;0,MAX(A$3:A21)+1,"")</f>
        <v/>
      </c>
      <c r="B22" s="21"/>
      <c r="C22" s="50"/>
      <c r="D22" s="47"/>
      <c r="E22" s="40"/>
      <c r="F22" s="43" t="str">
        <f t="shared" si="0"/>
        <v/>
      </c>
    </row>
    <row r="23" spans="1:8" ht="63.75">
      <c r="A23" s="88" t="str">
        <f>IF(C23&gt;0,MAX(A$3:A22)+1,"")</f>
        <v/>
      </c>
      <c r="B23" s="78" t="s">
        <v>662</v>
      </c>
      <c r="C23" s="50"/>
      <c r="D23" s="47"/>
      <c r="E23" s="40"/>
      <c r="F23" s="43" t="str">
        <f t="shared" si="0"/>
        <v/>
      </c>
    </row>
    <row r="24" spans="1:8">
      <c r="A24" s="88" t="str">
        <f>IF(C24&gt;0,MAX(A$3:A23)+1,"")</f>
        <v/>
      </c>
      <c r="B24" s="78"/>
      <c r="C24" s="50"/>
      <c r="D24" s="47"/>
      <c r="E24" s="40"/>
      <c r="F24" s="43" t="str">
        <f t="shared" si="0"/>
        <v/>
      </c>
    </row>
    <row r="25" spans="1:8">
      <c r="A25" s="88">
        <f>IF(C25&gt;0,MAX(A$3:A24)+1,"")</f>
        <v>8</v>
      </c>
      <c r="B25" s="20" t="s">
        <v>579</v>
      </c>
      <c r="C25" s="50">
        <f>78-10</f>
        <v>68</v>
      </c>
      <c r="D25" s="47" t="s">
        <v>42</v>
      </c>
      <c r="E25" s="40"/>
      <c r="F25" s="43" t="str">
        <f t="shared" si="0"/>
        <v/>
      </c>
      <c r="G25" s="120"/>
      <c r="H25" s="121"/>
    </row>
    <row r="26" spans="1:8">
      <c r="A26" s="88" t="str">
        <f>IF(C26&gt;0,MAX(A$3:A25)+1,"")</f>
        <v/>
      </c>
      <c r="B26" s="20"/>
      <c r="C26" s="50"/>
      <c r="D26" s="47"/>
      <c r="E26" s="40"/>
      <c r="F26" s="43" t="str">
        <f t="shared" si="0"/>
        <v/>
      </c>
    </row>
    <row r="27" spans="1:8">
      <c r="A27" s="88">
        <f>IF(C27&gt;0,MAX(A$3:A26)+1,"")</f>
        <v>9</v>
      </c>
      <c r="B27" s="17" t="s">
        <v>660</v>
      </c>
      <c r="C27" s="50">
        <v>22</v>
      </c>
      <c r="D27" s="47" t="s">
        <v>36</v>
      </c>
      <c r="E27" s="40"/>
      <c r="F27" s="43" t="str">
        <f t="shared" si="0"/>
        <v/>
      </c>
      <c r="G27" s="122"/>
      <c r="H27" s="121"/>
    </row>
    <row r="28" spans="1:8">
      <c r="A28" s="88" t="str">
        <f>IF(C28&gt;0,MAX(A$3:A27)+1,"")</f>
        <v/>
      </c>
      <c r="B28" s="20"/>
      <c r="C28" s="50"/>
      <c r="D28" s="47"/>
      <c r="E28" s="40"/>
      <c r="F28" s="43" t="str">
        <f t="shared" si="0"/>
        <v/>
      </c>
    </row>
    <row r="29" spans="1:8">
      <c r="A29" s="88">
        <f>IF(C29&gt;0,MAX(A$3:A28)+1,"")</f>
        <v>10</v>
      </c>
      <c r="B29" s="20" t="s">
        <v>580</v>
      </c>
      <c r="C29" s="50">
        <f>37-7</f>
        <v>30</v>
      </c>
      <c r="D29" s="47" t="s">
        <v>42</v>
      </c>
      <c r="E29" s="40"/>
      <c r="F29" s="43" t="str">
        <f t="shared" si="0"/>
        <v/>
      </c>
      <c r="G29" s="120"/>
      <c r="H29" s="121"/>
    </row>
    <row r="30" spans="1:8">
      <c r="A30" s="88" t="str">
        <f>IF(C30&gt;0,MAX(A$3:A29)+1,"")</f>
        <v/>
      </c>
      <c r="B30" s="20"/>
      <c r="C30" s="50"/>
      <c r="D30" s="47"/>
      <c r="E30" s="40"/>
      <c r="F30" s="43" t="str">
        <f t="shared" si="0"/>
        <v/>
      </c>
      <c r="G30" s="120"/>
      <c r="H30" s="121"/>
    </row>
    <row r="31" spans="1:8">
      <c r="A31" s="88">
        <f>IF(C31&gt;0,MAX(A$3:A30)+1,"")</f>
        <v>11</v>
      </c>
      <c r="B31" s="17" t="s">
        <v>660</v>
      </c>
      <c r="C31" s="50">
        <v>22</v>
      </c>
      <c r="D31" s="47" t="s">
        <v>36</v>
      </c>
      <c r="E31" s="40"/>
      <c r="F31" s="43" t="str">
        <f t="shared" si="0"/>
        <v/>
      </c>
      <c r="G31" s="122"/>
      <c r="H31" s="121"/>
    </row>
    <row r="32" spans="1:8">
      <c r="A32" s="88" t="str">
        <f>IF(C32&gt;0,MAX(A$3:A31)+1,"")</f>
        <v/>
      </c>
      <c r="B32" s="19"/>
      <c r="C32" s="50"/>
      <c r="D32" s="47"/>
      <c r="E32" s="40"/>
      <c r="F32" s="43" t="str">
        <f t="shared" si="0"/>
        <v/>
      </c>
    </row>
    <row r="33" spans="1:7">
      <c r="A33" s="88" t="str">
        <f>IF(C33&gt;0,MAX(A$3:A32)+1,"")</f>
        <v/>
      </c>
      <c r="B33" s="21" t="s">
        <v>241</v>
      </c>
      <c r="C33" s="50"/>
      <c r="D33" s="47"/>
      <c r="E33" s="40"/>
      <c r="F33" s="43" t="str">
        <f t="shared" si="0"/>
        <v/>
      </c>
    </row>
    <row r="34" spans="1:7">
      <c r="A34" s="88" t="str">
        <f>IF(C34&gt;0,MAX(A$3:A33)+1,"")</f>
        <v/>
      </c>
      <c r="B34" s="19"/>
      <c r="C34" s="50"/>
      <c r="D34" s="47"/>
      <c r="E34" s="40"/>
      <c r="F34" s="43" t="str">
        <f t="shared" si="0"/>
        <v/>
      </c>
    </row>
    <row r="35" spans="1:7" ht="51">
      <c r="A35" s="88" t="str">
        <f>IF(C35&gt;0,MAX(A$3:A34)+1,"")</f>
        <v/>
      </c>
      <c r="B35" s="21" t="s">
        <v>964</v>
      </c>
      <c r="C35" s="50"/>
      <c r="D35" s="47"/>
      <c r="E35" s="40"/>
      <c r="F35" s="43" t="str">
        <f t="shared" si="0"/>
        <v/>
      </c>
      <c r="G35" s="123"/>
    </row>
    <row r="36" spans="1:7">
      <c r="A36" s="88" t="str">
        <f>IF(C36&gt;0,MAX(A$3:A35)+1,"")</f>
        <v/>
      </c>
      <c r="B36" s="78"/>
      <c r="C36" s="50"/>
      <c r="D36" s="47"/>
      <c r="E36" s="40"/>
      <c r="F36" s="43" t="str">
        <f t="shared" si="0"/>
        <v/>
      </c>
      <c r="G36" s="123"/>
    </row>
    <row r="37" spans="1:7">
      <c r="A37" s="88">
        <f>IF(C37&gt;0,MAX(A$3:A36)+1,"")</f>
        <v>12</v>
      </c>
      <c r="B37" s="20" t="s">
        <v>317</v>
      </c>
      <c r="C37" s="50">
        <v>34</v>
      </c>
      <c r="D37" s="47" t="s">
        <v>408</v>
      </c>
      <c r="E37" s="40"/>
      <c r="F37" s="43" t="str">
        <f t="shared" si="0"/>
        <v/>
      </c>
      <c r="G37" s="123"/>
    </row>
    <row r="38" spans="1:7">
      <c r="A38" s="88" t="str">
        <f>IF(C38&gt;0,MAX(A$3:A37)+1,"")</f>
        <v/>
      </c>
      <c r="B38" s="20"/>
      <c r="C38" s="50"/>
      <c r="D38" s="47"/>
      <c r="E38" s="40"/>
      <c r="F38" s="43" t="str">
        <f t="shared" si="0"/>
        <v/>
      </c>
      <c r="G38" s="123"/>
    </row>
    <row r="39" spans="1:7">
      <c r="A39" s="88">
        <f>IF(C39&gt;0,MAX(A$3:A38)+1,"")</f>
        <v>13</v>
      </c>
      <c r="B39" s="20" t="s">
        <v>319</v>
      </c>
      <c r="C39" s="50">
        <v>23</v>
      </c>
      <c r="D39" s="47" t="s">
        <v>408</v>
      </c>
      <c r="E39" s="40"/>
      <c r="F39" s="43" t="str">
        <f t="shared" si="0"/>
        <v/>
      </c>
      <c r="G39" s="123"/>
    </row>
    <row r="40" spans="1:7">
      <c r="A40" s="88" t="str">
        <f>IF(C40&gt;0,MAX(A$3:A39)+1,"")</f>
        <v/>
      </c>
      <c r="B40" s="20"/>
      <c r="C40" s="50"/>
      <c r="D40" s="47"/>
      <c r="E40" s="40"/>
      <c r="F40" s="43" t="str">
        <f t="shared" si="0"/>
        <v/>
      </c>
      <c r="G40" s="123"/>
    </row>
    <row r="41" spans="1:7">
      <c r="A41" s="88">
        <f>IF(C41&gt;0,MAX(A$3:A40)+1,"")</f>
        <v>14</v>
      </c>
      <c r="B41" s="20" t="s">
        <v>406</v>
      </c>
      <c r="C41" s="50">
        <v>26</v>
      </c>
      <c r="D41" s="47" t="s">
        <v>408</v>
      </c>
      <c r="E41" s="40"/>
      <c r="F41" s="43" t="str">
        <f t="shared" si="0"/>
        <v/>
      </c>
      <c r="G41" s="123"/>
    </row>
    <row r="42" spans="1:7">
      <c r="A42" s="88" t="str">
        <f>IF(C42&gt;0,MAX(A$3:A41)+1,"")</f>
        <v/>
      </c>
      <c r="B42" s="20"/>
      <c r="C42" s="50"/>
      <c r="D42" s="47"/>
      <c r="E42" s="40"/>
      <c r="F42" s="43" t="str">
        <f t="shared" si="0"/>
        <v/>
      </c>
      <c r="G42" s="123"/>
    </row>
    <row r="43" spans="1:7">
      <c r="A43" s="88">
        <f>IF(C43&gt;0,MAX(A$3:A42)+1,"")</f>
        <v>15</v>
      </c>
      <c r="B43" s="20" t="s">
        <v>314</v>
      </c>
      <c r="C43" s="50">
        <v>15</v>
      </c>
      <c r="D43" s="47" t="s">
        <v>408</v>
      </c>
      <c r="E43" s="40"/>
      <c r="F43" s="43" t="str">
        <f t="shared" si="0"/>
        <v/>
      </c>
    </row>
    <row r="44" spans="1:7">
      <c r="A44" s="136" t="str">
        <f>IF(C44&gt;0,MAX(A$3:A43)+1,"")</f>
        <v/>
      </c>
      <c r="B44" s="20"/>
      <c r="C44" s="50"/>
      <c r="D44" s="47"/>
      <c r="E44" s="40"/>
      <c r="F44" s="43" t="str">
        <f t="shared" si="0"/>
        <v/>
      </c>
    </row>
    <row r="45" spans="1:7" ht="25.5">
      <c r="A45" s="88" t="str">
        <f>IF(C45&gt;0,MAX(A$3:A44)+1,"")</f>
        <v/>
      </c>
      <c r="B45" s="21" t="s">
        <v>758</v>
      </c>
      <c r="C45" s="50"/>
      <c r="D45" s="47"/>
      <c r="E45" s="40"/>
      <c r="F45" s="43" t="str">
        <f t="shared" si="0"/>
        <v/>
      </c>
      <c r="G45" s="123"/>
    </row>
    <row r="46" spans="1:7">
      <c r="A46" s="88" t="str">
        <f>IF(C46&gt;0,MAX(A$3:A45)+1,"")</f>
        <v/>
      </c>
      <c r="B46" s="78"/>
      <c r="C46" s="50"/>
      <c r="D46" s="47"/>
      <c r="E46" s="40"/>
      <c r="F46" s="43" t="str">
        <f t="shared" si="0"/>
        <v/>
      </c>
      <c r="G46" s="123"/>
    </row>
    <row r="47" spans="1:7">
      <c r="A47" s="88">
        <f>IF(C47&gt;0,MAX(A$3:A46)+1,"")</f>
        <v>16</v>
      </c>
      <c r="B47" s="20" t="s">
        <v>317</v>
      </c>
      <c r="C47" s="50">
        <v>79</v>
      </c>
      <c r="D47" s="47" t="s">
        <v>42</v>
      </c>
      <c r="E47" s="40"/>
      <c r="F47" s="43" t="str">
        <f t="shared" si="0"/>
        <v/>
      </c>
      <c r="G47" s="123"/>
    </row>
    <row r="48" spans="1:7">
      <c r="A48" s="136" t="str">
        <f>IF(C48&gt;0,MAX(A$3:A47)+1,"")</f>
        <v/>
      </c>
      <c r="B48" s="20"/>
      <c r="C48" s="50"/>
      <c r="D48" s="47"/>
      <c r="E48" s="40"/>
      <c r="F48" s="43" t="str">
        <f t="shared" si="0"/>
        <v/>
      </c>
      <c r="G48" s="123"/>
    </row>
    <row r="49" spans="1:7">
      <c r="A49" s="88">
        <f>IF(C49&gt;0,MAX(A$3:A48)+1,"")</f>
        <v>17</v>
      </c>
      <c r="B49" s="20" t="s">
        <v>319</v>
      </c>
      <c r="C49" s="50">
        <v>37</v>
      </c>
      <c r="D49" s="47" t="s">
        <v>42</v>
      </c>
      <c r="E49" s="40"/>
      <c r="F49" s="43" t="str">
        <f t="shared" si="0"/>
        <v/>
      </c>
      <c r="G49" s="123"/>
    </row>
    <row r="50" spans="1:7">
      <c r="A50" s="136" t="str">
        <f>IF(C50&gt;0,MAX(A$3:A49)+1,"")</f>
        <v/>
      </c>
      <c r="B50" s="20"/>
      <c r="C50" s="50"/>
      <c r="D50" s="47"/>
      <c r="E50" s="40"/>
      <c r="F50" s="43" t="str">
        <f t="shared" si="0"/>
        <v/>
      </c>
      <c r="G50" s="123"/>
    </row>
    <row r="51" spans="1:7">
      <c r="A51" s="88">
        <f>IF(C51&gt;0,MAX(A$3:A50)+1,"")</f>
        <v>18</v>
      </c>
      <c r="B51" s="20" t="s">
        <v>406</v>
      </c>
      <c r="C51" s="50">
        <v>45</v>
      </c>
      <c r="D51" s="47" t="s">
        <v>42</v>
      </c>
      <c r="E51" s="40"/>
      <c r="F51" s="43" t="str">
        <f t="shared" si="0"/>
        <v/>
      </c>
      <c r="G51" s="123"/>
    </row>
    <row r="52" spans="1:7">
      <c r="A52" s="88" t="str">
        <f>IF(C52&gt;0,MAX(A$3:A51)+1,"")</f>
        <v/>
      </c>
      <c r="B52" s="20"/>
      <c r="C52" s="50"/>
      <c r="D52" s="47"/>
      <c r="E52" s="40"/>
      <c r="F52" s="43" t="str">
        <f t="shared" si="0"/>
        <v/>
      </c>
      <c r="G52" s="123"/>
    </row>
    <row r="53" spans="1:7">
      <c r="A53" s="88">
        <f>IF(C53&gt;0,MAX(A$3:A52)+1,"")</f>
        <v>19</v>
      </c>
      <c r="B53" s="20" t="s">
        <v>314</v>
      </c>
      <c r="C53" s="50">
        <v>13</v>
      </c>
      <c r="D53" s="47" t="s">
        <v>42</v>
      </c>
      <c r="E53" s="40"/>
      <c r="F53" s="43" t="str">
        <f t="shared" si="0"/>
        <v/>
      </c>
    </row>
    <row r="54" spans="1:7">
      <c r="A54" s="88" t="str">
        <f>IF(C54&gt;0,MAX(A$3:A53)+1,"")</f>
        <v/>
      </c>
      <c r="B54" s="20"/>
      <c r="C54" s="50"/>
      <c r="D54" s="47"/>
      <c r="E54" s="40"/>
      <c r="F54" s="43" t="str">
        <f t="shared" si="0"/>
        <v/>
      </c>
    </row>
    <row r="55" spans="1:7">
      <c r="A55" s="88">
        <f>IF(C55&gt;0,MAX(A$3:A54)+1,"")</f>
        <v>20</v>
      </c>
      <c r="B55" s="20" t="s">
        <v>410</v>
      </c>
      <c r="C55" s="50">
        <f>5+5+2+2+8</f>
        <v>22</v>
      </c>
      <c r="D55" s="47" t="s">
        <v>42</v>
      </c>
      <c r="E55" s="40"/>
      <c r="F55" s="43" t="str">
        <f t="shared" si="0"/>
        <v/>
      </c>
    </row>
    <row r="56" spans="1:7">
      <c r="A56" s="88" t="str">
        <f>IF(C56&gt;0,MAX(A$3:A55)+1,"")</f>
        <v/>
      </c>
      <c r="B56" s="20"/>
      <c r="C56" s="50"/>
      <c r="D56" s="47"/>
      <c r="E56" s="40"/>
      <c r="F56" s="43" t="str">
        <f t="shared" si="0"/>
        <v/>
      </c>
    </row>
    <row r="57" spans="1:7">
      <c r="A57" s="88">
        <f>IF(C57&gt;0,MAX(A$3:A56)+1,"")</f>
        <v>21</v>
      </c>
      <c r="B57" s="20" t="s">
        <v>759</v>
      </c>
      <c r="C57" s="50">
        <f>15+4+3</f>
        <v>22</v>
      </c>
      <c r="D57" s="47" t="s">
        <v>42</v>
      </c>
      <c r="E57" s="40"/>
      <c r="F57" s="43" t="str">
        <f t="shared" si="0"/>
        <v/>
      </c>
    </row>
    <row r="58" spans="1:7">
      <c r="A58" s="88" t="str">
        <f>IF(C58&gt;0,MAX(A$3:A57)+1,"")</f>
        <v/>
      </c>
      <c r="B58" s="20"/>
      <c r="C58" s="50"/>
      <c r="D58" s="47"/>
      <c r="E58" s="40"/>
      <c r="F58" s="43" t="str">
        <f t="shared" si="0"/>
        <v/>
      </c>
    </row>
    <row r="59" spans="1:7" ht="67.900000000000006" customHeight="1">
      <c r="A59" s="88" t="str">
        <f>IF(C59&gt;0,MAX(A$3:A58)+1,"")</f>
        <v/>
      </c>
      <c r="B59" s="19" t="s">
        <v>626</v>
      </c>
      <c r="C59" s="50"/>
      <c r="D59" s="47"/>
      <c r="E59" s="40"/>
      <c r="F59" s="43" t="str">
        <f t="shared" si="0"/>
        <v/>
      </c>
    </row>
    <row r="60" spans="1:7">
      <c r="A60" s="88" t="str">
        <f>IF(C60&gt;0,MAX(A$3:A59)+1,"")</f>
        <v/>
      </c>
      <c r="B60" s="19"/>
      <c r="C60" s="50"/>
      <c r="D60" s="47"/>
      <c r="E60" s="40"/>
      <c r="F60" s="43" t="str">
        <f t="shared" si="0"/>
        <v/>
      </c>
    </row>
    <row r="61" spans="1:7">
      <c r="A61" s="88">
        <f>IF(C61&gt;0,MAX(A$3:A60)+1,"")</f>
        <v>22</v>
      </c>
      <c r="B61" s="20" t="s">
        <v>317</v>
      </c>
      <c r="C61" s="50">
        <v>79</v>
      </c>
      <c r="D61" s="47" t="s">
        <v>42</v>
      </c>
      <c r="E61" s="40"/>
      <c r="F61" s="43" t="str">
        <f t="shared" si="0"/>
        <v/>
      </c>
    </row>
    <row r="62" spans="1:7">
      <c r="A62" s="88" t="str">
        <f>IF(C62&gt;0,MAX(A$3:A61)+1,"")</f>
        <v/>
      </c>
      <c r="B62" s="20"/>
      <c r="C62" s="50"/>
      <c r="D62" s="47"/>
      <c r="E62" s="40"/>
      <c r="F62" s="43" t="str">
        <f t="shared" si="0"/>
        <v/>
      </c>
    </row>
    <row r="63" spans="1:7">
      <c r="A63" s="88">
        <f>IF(C63&gt;0,MAX(A$3:A62)+1,"")</f>
        <v>23</v>
      </c>
      <c r="B63" s="20" t="s">
        <v>319</v>
      </c>
      <c r="C63" s="50">
        <v>37</v>
      </c>
      <c r="D63" s="47" t="s">
        <v>42</v>
      </c>
      <c r="E63" s="40"/>
      <c r="F63" s="43" t="str">
        <f t="shared" ref="F63:F83" si="2">IF(E63&gt;0.001,C63*E63,"")</f>
        <v/>
      </c>
    </row>
    <row r="64" spans="1:7">
      <c r="A64" s="88" t="str">
        <f>IF(C64&gt;0,MAX(A$3:A63)+1,"")</f>
        <v/>
      </c>
      <c r="B64" s="20"/>
      <c r="C64" s="50"/>
      <c r="D64" s="47"/>
      <c r="E64" s="40"/>
      <c r="F64" s="43" t="str">
        <f t="shared" si="2"/>
        <v/>
      </c>
    </row>
    <row r="65" spans="1:6">
      <c r="A65" s="88">
        <f>IF(C65&gt;0,MAX(A$3:A64)+1,"")</f>
        <v>24</v>
      </c>
      <c r="B65" s="20" t="s">
        <v>318</v>
      </c>
      <c r="C65" s="50">
        <v>45</v>
      </c>
      <c r="D65" s="47" t="s">
        <v>42</v>
      </c>
      <c r="E65" s="40"/>
      <c r="F65" s="43" t="str">
        <f t="shared" si="2"/>
        <v/>
      </c>
    </row>
    <row r="66" spans="1:6">
      <c r="A66" s="88" t="str">
        <f>IF(C66&gt;0,MAX(A$3:A65)+1,"")</f>
        <v/>
      </c>
      <c r="B66" s="20"/>
      <c r="C66" s="50"/>
      <c r="D66" s="47"/>
      <c r="E66" s="40"/>
      <c r="F66" s="43" t="str">
        <f t="shared" si="2"/>
        <v/>
      </c>
    </row>
    <row r="67" spans="1:6">
      <c r="A67" s="88">
        <f>IF(C67&gt;0,MAX(A$3:A66)+1,"")</f>
        <v>25</v>
      </c>
      <c r="B67" s="20" t="s">
        <v>314</v>
      </c>
      <c r="C67" s="50">
        <v>13</v>
      </c>
      <c r="D67" s="47" t="s">
        <v>42</v>
      </c>
      <c r="E67" s="40"/>
      <c r="F67" s="43" t="str">
        <f t="shared" si="2"/>
        <v/>
      </c>
    </row>
    <row r="68" spans="1:6">
      <c r="A68" s="88" t="str">
        <f>IF(C68&gt;0,MAX(A$3:A67)+1,"")</f>
        <v/>
      </c>
      <c r="B68" s="20"/>
      <c r="C68" s="50"/>
      <c r="D68" s="47"/>
      <c r="E68" s="40"/>
      <c r="F68" s="43" t="str">
        <f t="shared" si="2"/>
        <v/>
      </c>
    </row>
    <row r="69" spans="1:6">
      <c r="A69" s="88">
        <f>IF(C69&gt;0,MAX(A$3:A68)+1,"")</f>
        <v>26</v>
      </c>
      <c r="B69" s="20" t="s">
        <v>316</v>
      </c>
      <c r="C69" s="50">
        <v>8</v>
      </c>
      <c r="D69" s="47" t="s">
        <v>42</v>
      </c>
      <c r="E69" s="40"/>
      <c r="F69" s="43" t="str">
        <f t="shared" si="2"/>
        <v/>
      </c>
    </row>
    <row r="70" spans="1:6">
      <c r="A70" s="88" t="str">
        <f>IF(C70&gt;0,MAX(A$3:A69)+1,"")</f>
        <v/>
      </c>
      <c r="B70" s="19"/>
      <c r="C70" s="50"/>
      <c r="D70" s="47"/>
      <c r="E70" s="40"/>
      <c r="F70" s="43" t="str">
        <f t="shared" si="2"/>
        <v/>
      </c>
    </row>
    <row r="71" spans="1:6" ht="54.6" customHeight="1">
      <c r="A71" s="88" t="str">
        <f>IF(C71&gt;0,MAX(A$3:A70)+1,"")</f>
        <v/>
      </c>
      <c r="B71" s="19" t="s">
        <v>760</v>
      </c>
      <c r="C71" s="50"/>
      <c r="D71" s="47"/>
      <c r="E71" s="40"/>
      <c r="F71" s="43" t="str">
        <f t="shared" si="2"/>
        <v/>
      </c>
    </row>
    <row r="72" spans="1:6">
      <c r="A72" s="88" t="str">
        <f>IF(C72&gt;0,MAX(A$3:A71)+1,"")</f>
        <v/>
      </c>
      <c r="B72" s="19"/>
      <c r="C72" s="50"/>
      <c r="D72" s="47"/>
      <c r="E72" s="40"/>
      <c r="F72" s="43" t="str">
        <f t="shared" si="2"/>
        <v/>
      </c>
    </row>
    <row r="73" spans="1:6">
      <c r="A73" s="88">
        <f>IF(C73&gt;0,MAX(A$3:A72)+1,"")</f>
        <v>27</v>
      </c>
      <c r="B73" s="20" t="s">
        <v>315</v>
      </c>
      <c r="C73" s="50">
        <f>2+2+5+5</f>
        <v>14</v>
      </c>
      <c r="D73" s="47" t="s">
        <v>42</v>
      </c>
      <c r="E73" s="40"/>
      <c r="F73" s="43" t="str">
        <f t="shared" si="2"/>
        <v/>
      </c>
    </row>
    <row r="74" spans="1:6">
      <c r="A74" s="88" t="str">
        <f>IF(C74&gt;0,MAX(A$3:A73)+1,"")</f>
        <v/>
      </c>
      <c r="B74" s="19"/>
      <c r="C74" s="50"/>
      <c r="D74" s="47"/>
      <c r="E74" s="40"/>
      <c r="F74" s="43" t="str">
        <f t="shared" si="2"/>
        <v/>
      </c>
    </row>
    <row r="75" spans="1:6" ht="67.900000000000006" customHeight="1">
      <c r="A75" s="88" t="str">
        <f>IF(C75&gt;0,MAX(A$3:A74)+1,"")</f>
        <v/>
      </c>
      <c r="B75" s="19" t="s">
        <v>761</v>
      </c>
      <c r="C75" s="50"/>
      <c r="D75" s="47"/>
      <c r="E75" s="40"/>
      <c r="F75" s="43" t="str">
        <f t="shared" si="2"/>
        <v/>
      </c>
    </row>
    <row r="76" spans="1:6">
      <c r="A76" s="88" t="str">
        <f>IF(C76&gt;0,MAX(A$3:A75)+1,"")</f>
        <v/>
      </c>
      <c r="B76" s="19"/>
      <c r="C76" s="50"/>
      <c r="D76" s="47"/>
      <c r="E76" s="40"/>
      <c r="F76" s="43" t="str">
        <f t="shared" si="2"/>
        <v/>
      </c>
    </row>
    <row r="77" spans="1:6">
      <c r="A77" s="88">
        <f>IF(C77&gt;0,MAX(A$3:A76)+1,"")</f>
        <v>28</v>
      </c>
      <c r="B77" s="20" t="s">
        <v>762</v>
      </c>
      <c r="C77" s="50">
        <f>2+2+5+5</f>
        <v>14</v>
      </c>
      <c r="D77" s="47" t="s">
        <v>42</v>
      </c>
      <c r="E77" s="40"/>
      <c r="F77" s="43" t="str">
        <f t="shared" si="2"/>
        <v/>
      </c>
    </row>
    <row r="78" spans="1:6">
      <c r="A78" s="88" t="str">
        <f>IF(C78&gt;0,MAX(A$3:A77)+1,"")</f>
        <v/>
      </c>
      <c r="B78" s="19"/>
      <c r="C78" s="50"/>
      <c r="D78" s="47"/>
      <c r="E78" s="40"/>
      <c r="F78" s="43" t="str">
        <f t="shared" si="2"/>
        <v/>
      </c>
    </row>
    <row r="79" spans="1:6" ht="41.25" customHeight="1">
      <c r="A79" s="136">
        <f>IF(C79&gt;0,MAX(A$3:A78)+1,"")</f>
        <v>29</v>
      </c>
      <c r="B79" s="19" t="s">
        <v>1024</v>
      </c>
      <c r="C79" s="50">
        <v>37</v>
      </c>
      <c r="D79" s="47" t="s">
        <v>42</v>
      </c>
      <c r="E79" s="40"/>
      <c r="F79" s="43" t="str">
        <f t="shared" ref="F79" si="3">IF(E79&gt;0.001,C79*E79,"")</f>
        <v/>
      </c>
    </row>
    <row r="80" spans="1:6">
      <c r="A80" s="88" t="str">
        <f>IF(C80&gt;0,MAX(A$3:A79)+1,"")</f>
        <v/>
      </c>
      <c r="B80" s="19"/>
      <c r="C80" s="50"/>
      <c r="D80" s="47"/>
      <c r="E80" s="40"/>
      <c r="F80" s="43" t="str">
        <f t="shared" ref="F79:F80" si="4">IF(E80&gt;0.001,C80*E80,"")</f>
        <v/>
      </c>
    </row>
    <row r="81" spans="1:6" ht="40.15" customHeight="1">
      <c r="A81" s="88">
        <f>IF(C81&gt;0,MAX(A$3:A80)+1,"")</f>
        <v>30</v>
      </c>
      <c r="B81" s="19" t="s">
        <v>311</v>
      </c>
      <c r="C81" s="50">
        <v>1</v>
      </c>
      <c r="D81" s="47" t="s">
        <v>99</v>
      </c>
      <c r="E81" s="40"/>
      <c r="F81" s="43" t="str">
        <f t="shared" si="2"/>
        <v/>
      </c>
    </row>
    <row r="82" spans="1:6">
      <c r="A82" s="88" t="str">
        <f>IF(C82&gt;0,MAX(A$3:A81)+1,"")</f>
        <v/>
      </c>
      <c r="B82" s="19"/>
      <c r="C82" s="50"/>
      <c r="D82" s="47"/>
      <c r="E82" s="40"/>
      <c r="F82" s="43" t="str">
        <f t="shared" si="2"/>
        <v/>
      </c>
    </row>
    <row r="83" spans="1:6" ht="41.45" customHeight="1">
      <c r="A83" s="88">
        <f>IF(C83&gt;0,MAX(A$3:A82)+1,"")</f>
        <v>31</v>
      </c>
      <c r="B83" s="19" t="s">
        <v>576</v>
      </c>
      <c r="C83" s="50">
        <v>1</v>
      </c>
      <c r="D83" s="47" t="s">
        <v>99</v>
      </c>
      <c r="E83" s="40"/>
      <c r="F83" s="43" t="str">
        <f t="shared" si="2"/>
        <v/>
      </c>
    </row>
    <row r="84" spans="1:6">
      <c r="A84" s="88" t="str">
        <f>IF(C84&gt;0,MAX(A$3:A83)+1,"")</f>
        <v/>
      </c>
      <c r="B84" s="19"/>
      <c r="C84" s="50"/>
      <c r="D84" s="47"/>
      <c r="E84" s="40"/>
      <c r="F84" s="43" t="str">
        <f t="shared" ref="F84" si="5">IF(E84&gt;0.001,C84*E84,"")</f>
        <v/>
      </c>
    </row>
    <row r="85" spans="1:6">
      <c r="A85" s="22"/>
      <c r="B85" s="19"/>
      <c r="C85" s="50"/>
      <c r="D85" s="47"/>
      <c r="E85" s="40"/>
      <c r="F85" s="104"/>
    </row>
    <row r="86" spans="1:6" ht="13.5" thickBot="1">
      <c r="A86" s="22"/>
      <c r="B86" s="41" t="s">
        <v>8</v>
      </c>
      <c r="C86" s="50"/>
      <c r="D86" s="47"/>
      <c r="E86" s="82"/>
      <c r="F86" s="105">
        <f>SUM(F1:F84)</f>
        <v>0</v>
      </c>
    </row>
    <row r="87"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5.xml><?xml version="1.0" encoding="utf-8"?>
<worksheet xmlns="http://schemas.openxmlformats.org/spreadsheetml/2006/main" xmlns:r="http://schemas.openxmlformats.org/officeDocument/2006/relationships">
  <sheetPr>
    <tabColor rgb="FFFFC000"/>
  </sheetPr>
  <dimension ref="A1:Q179"/>
  <sheetViews>
    <sheetView topLeftCell="A103" zoomScale="80" zoomScaleNormal="80" workbookViewId="0">
      <selection activeCell="F117" sqref="F117"/>
    </sheetView>
  </sheetViews>
  <sheetFormatPr defaultColWidth="9.140625" defaultRowHeight="12.75"/>
  <cols>
    <col min="1" max="1" width="6.7109375" style="89" customWidth="1"/>
    <col min="2" max="2" width="55.7109375" style="87" customWidth="1"/>
    <col min="3" max="3" width="6.7109375" style="85" customWidth="1"/>
    <col min="4" max="4" width="6.7109375" style="86" customWidth="1"/>
    <col min="5" max="5" width="10.7109375" style="84" customWidth="1"/>
    <col min="6" max="6" width="13.7109375" style="106" customWidth="1"/>
    <col min="7" max="7" width="9.140625" style="107"/>
    <col min="8" max="16384" width="9.140625" style="84"/>
  </cols>
  <sheetData>
    <row r="1" spans="1:6">
      <c r="A1" s="22"/>
      <c r="B1" s="19"/>
      <c r="C1" s="50"/>
      <c r="D1" s="47"/>
      <c r="E1" s="40"/>
      <c r="F1" s="99" t="s">
        <v>274</v>
      </c>
    </row>
    <row r="2" spans="1:6">
      <c r="A2" s="22"/>
      <c r="B2" s="19"/>
      <c r="C2" s="50"/>
      <c r="D2" s="47"/>
      <c r="E2" s="40"/>
      <c r="F2" s="43" t="str">
        <f t="shared" ref="F2:F63" si="0">IF(E2&gt;0.001,C2*E2,"")</f>
        <v/>
      </c>
    </row>
    <row r="3" spans="1:6">
      <c r="A3" s="22"/>
      <c r="B3" s="73" t="s">
        <v>89</v>
      </c>
      <c r="C3" s="50"/>
      <c r="D3" s="47"/>
      <c r="E3" s="40"/>
      <c r="F3" s="43" t="str">
        <f t="shared" si="0"/>
        <v/>
      </c>
    </row>
    <row r="4" spans="1:6">
      <c r="A4" s="88" t="str">
        <f>IF(C4&gt;0,MAX(A$3:A3)+1,"")</f>
        <v/>
      </c>
      <c r="B4" s="73"/>
      <c r="C4" s="50"/>
      <c r="D4" s="47"/>
      <c r="E4" s="40"/>
      <c r="F4" s="43" t="str">
        <f t="shared" si="0"/>
        <v/>
      </c>
    </row>
    <row r="5" spans="1:6">
      <c r="A5" s="88" t="str">
        <f>IF(C5&gt;0,MAX(A$3:A4)+1,"")</f>
        <v/>
      </c>
      <c r="B5" s="92" t="s">
        <v>45</v>
      </c>
      <c r="C5" s="50"/>
      <c r="D5" s="47"/>
      <c r="E5" s="40"/>
      <c r="F5" s="43" t="str">
        <f t="shared" si="0"/>
        <v/>
      </c>
    </row>
    <row r="6" spans="1:6">
      <c r="A6" s="88" t="str">
        <f>IF(C6&gt;0,MAX(A$3:A5)+1,"")</f>
        <v/>
      </c>
      <c r="B6" s="19"/>
      <c r="C6" s="50"/>
      <c r="D6" s="47"/>
      <c r="E6" s="40"/>
      <c r="F6" s="43" t="str">
        <f t="shared" si="0"/>
        <v/>
      </c>
    </row>
    <row r="7" spans="1:6">
      <c r="A7" s="88" t="str">
        <f>IF(C7&gt;0,MAX(A$3:A6)+1,"")</f>
        <v/>
      </c>
      <c r="B7" s="21" t="s">
        <v>34</v>
      </c>
      <c r="C7" s="50"/>
      <c r="D7" s="47"/>
      <c r="E7" s="40"/>
      <c r="F7" s="43" t="str">
        <f t="shared" si="0"/>
        <v/>
      </c>
    </row>
    <row r="8" spans="1:6">
      <c r="A8" s="88" t="str">
        <f>IF(C8&gt;0,MAX(A$3:A7)+1,"")</f>
        <v/>
      </c>
      <c r="B8" s="19"/>
      <c r="C8" s="50"/>
      <c r="D8" s="47"/>
      <c r="E8" s="40"/>
      <c r="F8" s="43" t="str">
        <f t="shared" si="0"/>
        <v/>
      </c>
    </row>
    <row r="9" spans="1:6" ht="38.25">
      <c r="A9" s="88" t="str">
        <f>IF(C9&gt;0,MAX(A$3:A8)+1,"")</f>
        <v/>
      </c>
      <c r="B9" s="78" t="s">
        <v>835</v>
      </c>
      <c r="C9" s="50"/>
      <c r="D9" s="47"/>
      <c r="E9" s="40"/>
      <c r="F9" s="43" t="str">
        <f t="shared" si="0"/>
        <v/>
      </c>
    </row>
    <row r="10" spans="1:6">
      <c r="A10" s="88" t="str">
        <f>IF(C10&gt;0,MAX(A$3:A9)+1,"")</f>
        <v/>
      </c>
      <c r="B10" s="19"/>
      <c r="C10" s="50"/>
      <c r="D10" s="47"/>
      <c r="E10" s="40"/>
      <c r="F10" s="43" t="str">
        <f t="shared" si="0"/>
        <v/>
      </c>
    </row>
    <row r="11" spans="1:6">
      <c r="A11" s="88" t="str">
        <f>IF(C11&gt;0,MAX(A$3:A10)+1,"")</f>
        <v/>
      </c>
      <c r="B11" s="21" t="s">
        <v>46</v>
      </c>
      <c r="C11" s="50"/>
      <c r="D11" s="47"/>
      <c r="E11" s="40"/>
      <c r="F11" s="43" t="str">
        <f t="shared" si="0"/>
        <v/>
      </c>
    </row>
    <row r="12" spans="1:6">
      <c r="A12" s="88" t="str">
        <f>IF(C12&gt;0,MAX(A$3:A11)+1,"")</f>
        <v/>
      </c>
      <c r="B12" s="19"/>
      <c r="C12" s="50"/>
      <c r="D12" s="47"/>
      <c r="E12" s="40"/>
      <c r="F12" s="43" t="str">
        <f t="shared" si="0"/>
        <v/>
      </c>
    </row>
    <row r="13" spans="1:6" ht="25.5">
      <c r="A13" s="88" t="str">
        <f>IF(C13&gt;0,MAX(A$3:A12)+1,"")</f>
        <v/>
      </c>
      <c r="B13" s="19" t="s">
        <v>221</v>
      </c>
      <c r="C13" s="50"/>
      <c r="D13" s="47"/>
      <c r="E13" s="40"/>
      <c r="F13" s="43" t="str">
        <f t="shared" si="0"/>
        <v/>
      </c>
    </row>
    <row r="14" spans="1:6">
      <c r="A14" s="88" t="str">
        <f>IF(C14&gt;0,MAX(A$3:A13)+1,"")</f>
        <v/>
      </c>
      <c r="B14" s="19"/>
      <c r="C14" s="50"/>
      <c r="D14" s="47"/>
      <c r="E14" s="40"/>
      <c r="F14" s="43" t="str">
        <f t="shared" si="0"/>
        <v/>
      </c>
    </row>
    <row r="15" spans="1:6" ht="25.5">
      <c r="A15" s="88" t="str">
        <f>IF(C15&gt;0,MAX(A$3:A14)+1,"")</f>
        <v/>
      </c>
      <c r="B15" s="21" t="s">
        <v>847</v>
      </c>
      <c r="C15" s="50"/>
      <c r="D15" s="47"/>
      <c r="E15" s="40"/>
      <c r="F15" s="43" t="str">
        <f t="shared" si="0"/>
        <v/>
      </c>
    </row>
    <row r="16" spans="1:6">
      <c r="A16" s="88" t="str">
        <f>IF(C16&gt;0,MAX(A$3:A15)+1,"")</f>
        <v/>
      </c>
      <c r="B16" s="19"/>
      <c r="C16" s="50"/>
      <c r="D16" s="47"/>
      <c r="E16" s="40"/>
      <c r="F16" s="43" t="str">
        <f t="shared" si="0"/>
        <v/>
      </c>
    </row>
    <row r="17" spans="1:6" ht="25.5">
      <c r="A17" s="88">
        <f>IF(C17&gt;0,MAX(A$3:A16)+1,"")</f>
        <v>1</v>
      </c>
      <c r="B17" s="19" t="s">
        <v>848</v>
      </c>
      <c r="C17" s="50">
        <v>1</v>
      </c>
      <c r="D17" s="47" t="s">
        <v>23</v>
      </c>
      <c r="E17" s="40"/>
      <c r="F17" s="43" t="str">
        <f t="shared" si="0"/>
        <v/>
      </c>
    </row>
    <row r="18" spans="1:6">
      <c r="A18" s="88" t="str">
        <f>IF(C18&gt;0,MAX(A$3:A17)+1,"")</f>
        <v/>
      </c>
      <c r="B18" s="19"/>
      <c r="C18" s="50"/>
      <c r="D18" s="47"/>
      <c r="E18" s="40"/>
      <c r="F18" s="43" t="str">
        <f t="shared" si="0"/>
        <v/>
      </c>
    </row>
    <row r="19" spans="1:6">
      <c r="A19" s="88" t="str">
        <f>IF(C19&gt;0,MAX(A$3:A18)+1,"")</f>
        <v/>
      </c>
      <c r="B19" s="19"/>
      <c r="C19" s="50"/>
      <c r="D19" s="47"/>
      <c r="E19" s="40"/>
      <c r="F19" s="43" t="str">
        <f t="shared" si="0"/>
        <v/>
      </c>
    </row>
    <row r="20" spans="1:6">
      <c r="A20" s="88">
        <f>IF(C20&gt;0,MAX(A$3:A19)+1,"")</f>
        <v>2</v>
      </c>
      <c r="B20" s="20" t="s">
        <v>46</v>
      </c>
      <c r="C20" s="50">
        <v>1</v>
      </c>
      <c r="D20" s="47" t="s">
        <v>23</v>
      </c>
      <c r="E20" s="40"/>
      <c r="F20" s="43" t="str">
        <f t="shared" si="0"/>
        <v/>
      </c>
    </row>
    <row r="21" spans="1:6">
      <c r="A21" s="88" t="str">
        <f>IF(C21&gt;0,MAX(A$3:A20)+1,"")</f>
        <v/>
      </c>
      <c r="B21" s="19"/>
      <c r="C21" s="50"/>
      <c r="D21" s="47"/>
      <c r="E21" s="40"/>
      <c r="F21" s="43" t="str">
        <f t="shared" si="0"/>
        <v/>
      </c>
    </row>
    <row r="22" spans="1:6">
      <c r="A22" s="88" t="str">
        <f>IF(C22&gt;0,MAX(A$3:A21)+1,"")</f>
        <v/>
      </c>
      <c r="B22" s="92" t="s">
        <v>47</v>
      </c>
      <c r="C22" s="50"/>
      <c r="D22" s="47"/>
      <c r="E22" s="40"/>
      <c r="F22" s="43" t="str">
        <f t="shared" si="0"/>
        <v/>
      </c>
    </row>
    <row r="23" spans="1:6">
      <c r="A23" s="88" t="str">
        <f>IF(C23&gt;0,MAX(A$3:A22)+1,"")</f>
        <v/>
      </c>
      <c r="B23" s="92"/>
      <c r="C23" s="50"/>
      <c r="D23" s="47"/>
      <c r="E23" s="40"/>
      <c r="F23" s="43" t="str">
        <f t="shared" si="0"/>
        <v/>
      </c>
    </row>
    <row r="24" spans="1:6">
      <c r="A24" s="88" t="str">
        <f>IF(C24&gt;0,MAX(A$3:A23)+1,"")</f>
        <v/>
      </c>
      <c r="B24" s="19"/>
      <c r="C24" s="50"/>
      <c r="D24" s="47"/>
      <c r="E24" s="40"/>
      <c r="F24" s="43" t="str">
        <f t="shared" si="0"/>
        <v/>
      </c>
    </row>
    <row r="25" spans="1:6">
      <c r="A25" s="88" t="str">
        <f>IF(C25&gt;0,MAX(A$3:A24)+1,"")</f>
        <v/>
      </c>
      <c r="B25" s="21" t="s">
        <v>235</v>
      </c>
      <c r="C25" s="50"/>
      <c r="D25" s="47"/>
      <c r="E25" s="40"/>
      <c r="F25" s="43" t="str">
        <f t="shared" si="0"/>
        <v/>
      </c>
    </row>
    <row r="26" spans="1:6">
      <c r="A26" s="88" t="str">
        <f>IF(C26&gt;0,MAX(A$3:A25)+1,"")</f>
        <v/>
      </c>
      <c r="B26" s="19"/>
      <c r="C26" s="50"/>
      <c r="D26" s="47"/>
      <c r="E26" s="40"/>
      <c r="F26" s="43" t="str">
        <f t="shared" si="0"/>
        <v/>
      </c>
    </row>
    <row r="27" spans="1:6">
      <c r="A27" s="88" t="str">
        <f>IF(C27&gt;0,MAX(A$3:A26)+1,"")</f>
        <v/>
      </c>
      <c r="B27" s="21" t="s">
        <v>850</v>
      </c>
      <c r="C27" s="50"/>
      <c r="D27" s="47"/>
      <c r="E27" s="40"/>
      <c r="F27" s="43" t="str">
        <f t="shared" si="0"/>
        <v/>
      </c>
    </row>
    <row r="28" spans="1:6">
      <c r="A28" s="88" t="str">
        <f>IF(C28&gt;0,MAX(A$3:A27)+1,"")</f>
        <v/>
      </c>
      <c r="B28" s="19"/>
      <c r="C28" s="50"/>
      <c r="D28" s="47"/>
      <c r="E28" s="40"/>
      <c r="F28" s="43" t="str">
        <f t="shared" si="0"/>
        <v/>
      </c>
    </row>
    <row r="29" spans="1:6">
      <c r="A29" s="88" t="str">
        <f>IF(C29&gt;0,MAX(A$3:A28)+1,"")</f>
        <v/>
      </c>
      <c r="B29" s="19" t="s">
        <v>624</v>
      </c>
      <c r="C29" s="50"/>
      <c r="D29" s="47"/>
      <c r="E29" s="40"/>
      <c r="F29" s="43" t="str">
        <f t="shared" si="0"/>
        <v/>
      </c>
    </row>
    <row r="30" spans="1:6">
      <c r="A30" s="88" t="str">
        <f>IF(C30&gt;0,MAX(A$3:A29)+1,"")</f>
        <v/>
      </c>
      <c r="B30" s="19"/>
      <c r="C30" s="50"/>
      <c r="D30" s="47"/>
      <c r="E30" s="40"/>
      <c r="F30" s="43" t="str">
        <f t="shared" si="0"/>
        <v/>
      </c>
    </row>
    <row r="31" spans="1:6">
      <c r="A31" s="88">
        <f>IF(C31&gt;0,MAX(A$3:A30)+1,"")</f>
        <v>3</v>
      </c>
      <c r="B31" s="20" t="s">
        <v>672</v>
      </c>
      <c r="C31" s="50">
        <v>1</v>
      </c>
      <c r="D31" s="47" t="s">
        <v>99</v>
      </c>
      <c r="E31" s="40"/>
      <c r="F31" s="43" t="str">
        <f t="shared" si="0"/>
        <v/>
      </c>
    </row>
    <row r="32" spans="1:6">
      <c r="A32" s="88" t="str">
        <f>IF(C32&gt;0,MAX(A$3:A31)+1,"")</f>
        <v/>
      </c>
      <c r="B32" s="19"/>
      <c r="C32" s="50"/>
      <c r="D32" s="47"/>
      <c r="E32" s="40"/>
      <c r="F32" s="43" t="str">
        <f t="shared" si="0"/>
        <v/>
      </c>
    </row>
    <row r="33" spans="1:6">
      <c r="A33" s="88">
        <f>IF(C33&gt;0,MAX(A$3:A32)+1,"")</f>
        <v>4</v>
      </c>
      <c r="B33" s="20" t="s">
        <v>674</v>
      </c>
      <c r="C33" s="50">
        <v>1</v>
      </c>
      <c r="D33" s="47" t="s">
        <v>99</v>
      </c>
      <c r="E33" s="40"/>
      <c r="F33" s="43" t="str">
        <f t="shared" si="0"/>
        <v/>
      </c>
    </row>
    <row r="34" spans="1:6">
      <c r="A34" s="88" t="str">
        <f>IF(C34&gt;0,MAX(A$3:A33)+1,"")</f>
        <v/>
      </c>
      <c r="B34" s="19"/>
      <c r="C34" s="50"/>
      <c r="D34" s="47"/>
      <c r="E34" s="40"/>
      <c r="F34" s="43" t="str">
        <f t="shared" si="0"/>
        <v/>
      </c>
    </row>
    <row r="35" spans="1:6">
      <c r="A35" s="88">
        <f>IF(C35&gt;0,MAX(A$3:A34)+1,"")</f>
        <v>5</v>
      </c>
      <c r="B35" s="20" t="s">
        <v>673</v>
      </c>
      <c r="C35" s="50">
        <v>1</v>
      </c>
      <c r="D35" s="47" t="s">
        <v>99</v>
      </c>
      <c r="E35" s="40"/>
      <c r="F35" s="43" t="str">
        <f t="shared" si="0"/>
        <v/>
      </c>
    </row>
    <row r="36" spans="1:6">
      <c r="A36" s="88" t="str">
        <f>IF(C36&gt;0,MAX(A$3:A35)+1,"")</f>
        <v/>
      </c>
      <c r="B36" s="19"/>
      <c r="C36" s="50"/>
      <c r="D36" s="47"/>
      <c r="E36" s="40"/>
      <c r="F36" s="43" t="str">
        <f t="shared" si="0"/>
        <v/>
      </c>
    </row>
    <row r="37" spans="1:6">
      <c r="A37" s="88">
        <f>IF(C37&gt;0,MAX(A$3:A36)+1,"")</f>
        <v>6</v>
      </c>
      <c r="B37" s="20" t="s">
        <v>544</v>
      </c>
      <c r="C37" s="50">
        <v>1</v>
      </c>
      <c r="D37" s="47" t="s">
        <v>99</v>
      </c>
      <c r="E37" s="40"/>
      <c r="F37" s="43" t="str">
        <f t="shared" si="0"/>
        <v/>
      </c>
    </row>
    <row r="38" spans="1:6">
      <c r="A38" s="88" t="str">
        <f>IF(C38&gt;0,MAX(A$3:A37)+1,"")</f>
        <v/>
      </c>
      <c r="B38" s="19"/>
      <c r="C38" s="50"/>
      <c r="D38" s="47"/>
      <c r="E38" s="40"/>
      <c r="F38" s="43" t="str">
        <f t="shared" si="0"/>
        <v/>
      </c>
    </row>
    <row r="39" spans="1:6">
      <c r="A39" s="88">
        <f>IF(C39&gt;0,MAX(A$3:A38)+1,"")</f>
        <v>7</v>
      </c>
      <c r="B39" s="20" t="s">
        <v>675</v>
      </c>
      <c r="C39" s="50">
        <v>1</v>
      </c>
      <c r="D39" s="47" t="s">
        <v>99</v>
      </c>
      <c r="E39" s="40"/>
      <c r="F39" s="43" t="str">
        <f t="shared" si="0"/>
        <v/>
      </c>
    </row>
    <row r="40" spans="1:6">
      <c r="A40" s="88" t="str">
        <f>IF(C40&gt;0,MAX(A$3:A39)+1,"")</f>
        <v/>
      </c>
      <c r="B40" s="19"/>
      <c r="C40" s="50"/>
      <c r="D40" s="47"/>
      <c r="E40" s="40"/>
      <c r="F40" s="43" t="str">
        <f t="shared" si="0"/>
        <v/>
      </c>
    </row>
    <row r="41" spans="1:6">
      <c r="A41" s="88" t="str">
        <f>IF(C41&gt;0,MAX(A$3:A40)+1,"")</f>
        <v/>
      </c>
      <c r="B41" s="21" t="s">
        <v>234</v>
      </c>
      <c r="C41" s="50"/>
      <c r="D41" s="47"/>
      <c r="E41" s="40"/>
      <c r="F41" s="43" t="str">
        <f t="shared" si="0"/>
        <v/>
      </c>
    </row>
    <row r="42" spans="1:6">
      <c r="A42" s="88" t="str">
        <f>IF(C42&gt;0,MAX(A$3:A41)+1,"")</f>
        <v/>
      </c>
      <c r="B42" s="19"/>
      <c r="C42" s="50"/>
      <c r="D42" s="47"/>
      <c r="E42" s="40"/>
      <c r="F42" s="43" t="str">
        <f t="shared" si="0"/>
        <v/>
      </c>
    </row>
    <row r="43" spans="1:6" ht="41.45" customHeight="1">
      <c r="A43" s="88">
        <f>IF(C43&gt;0,MAX(A$3:A42)+1,"")</f>
        <v>8</v>
      </c>
      <c r="B43" s="19" t="s">
        <v>285</v>
      </c>
      <c r="C43" s="50">
        <v>1</v>
      </c>
      <c r="D43" s="47" t="s">
        <v>23</v>
      </c>
      <c r="E43" s="40"/>
      <c r="F43" s="43" t="str">
        <f t="shared" si="0"/>
        <v/>
      </c>
    </row>
    <row r="44" spans="1:6">
      <c r="A44" s="88" t="str">
        <f>IF(C44&gt;0,MAX(A$3:A43)+1,"")</f>
        <v/>
      </c>
      <c r="B44" s="19"/>
      <c r="C44" s="50"/>
      <c r="D44" s="47"/>
      <c r="E44" s="40"/>
      <c r="F44" s="43" t="str">
        <f t="shared" si="0"/>
        <v/>
      </c>
    </row>
    <row r="45" spans="1:6" ht="69" customHeight="1">
      <c r="A45" s="88" t="str">
        <f>IF(C45&gt;0,MAX(A$3:A44)+1,"")</f>
        <v/>
      </c>
      <c r="B45" s="21" t="s">
        <v>726</v>
      </c>
      <c r="C45" s="50"/>
      <c r="D45" s="47"/>
      <c r="E45" s="40"/>
      <c r="F45" s="43" t="str">
        <f t="shared" si="0"/>
        <v/>
      </c>
    </row>
    <row r="46" spans="1:6">
      <c r="A46" s="88" t="str">
        <f>IF(C46&gt;0,MAX(A$3:A45)+1,"")</f>
        <v/>
      </c>
      <c r="B46" s="19"/>
      <c r="C46" s="50"/>
      <c r="D46" s="47"/>
      <c r="E46" s="40"/>
      <c r="F46" s="43" t="str">
        <f t="shared" si="0"/>
        <v/>
      </c>
    </row>
    <row r="47" spans="1:6" ht="25.5">
      <c r="A47" s="88" t="str">
        <f>IF(C47&gt;0,MAX(A$3:A46)+1,"")</f>
        <v/>
      </c>
      <c r="B47" s="20" t="s">
        <v>818</v>
      </c>
      <c r="C47" s="50"/>
      <c r="D47" s="47"/>
      <c r="E47" s="40"/>
      <c r="F47" s="43" t="str">
        <f t="shared" si="0"/>
        <v/>
      </c>
    </row>
    <row r="48" spans="1:6">
      <c r="A48" s="88" t="str">
        <f>IF(C48&gt;0,MAX(A$3:A47)+1,"")</f>
        <v/>
      </c>
      <c r="B48" s="20"/>
      <c r="C48" s="50"/>
      <c r="D48" s="47"/>
      <c r="E48" s="40"/>
      <c r="F48" s="43" t="str">
        <f t="shared" si="0"/>
        <v/>
      </c>
    </row>
    <row r="49" spans="1:6" ht="127.5">
      <c r="A49" s="88">
        <f>IF(C49&gt;0,MAX(A$3:A48)+1,"")</f>
        <v>9</v>
      </c>
      <c r="B49" s="17" t="s">
        <v>965</v>
      </c>
      <c r="C49" s="50">
        <v>1</v>
      </c>
      <c r="D49" s="47" t="s">
        <v>23</v>
      </c>
      <c r="E49" s="40"/>
      <c r="F49" s="43" t="str">
        <f t="shared" si="0"/>
        <v/>
      </c>
    </row>
    <row r="50" spans="1:6">
      <c r="A50" s="88" t="str">
        <f>IF(C50&gt;0,MAX(A$3:A49)+1,"")</f>
        <v/>
      </c>
      <c r="B50" s="20"/>
      <c r="C50" s="50"/>
      <c r="D50" s="47"/>
      <c r="E50" s="40"/>
      <c r="F50" s="43" t="str">
        <f t="shared" si="0"/>
        <v/>
      </c>
    </row>
    <row r="51" spans="1:6">
      <c r="A51" s="88" t="str">
        <f>IF(C51&gt;0,MAX(A$3:A50)+1,"")</f>
        <v/>
      </c>
      <c r="B51" s="20" t="s">
        <v>816</v>
      </c>
      <c r="C51" s="50"/>
      <c r="D51" s="47"/>
      <c r="E51" s="40"/>
      <c r="F51" s="43" t="str">
        <f t="shared" si="0"/>
        <v/>
      </c>
    </row>
    <row r="52" spans="1:6">
      <c r="A52" s="88" t="str">
        <f>IF(C52&gt;0,MAX(A$3:A51)+1,"")</f>
        <v/>
      </c>
      <c r="B52" s="20"/>
      <c r="C52" s="50"/>
      <c r="D52" s="47"/>
      <c r="E52" s="40"/>
      <c r="F52" s="43" t="str">
        <f t="shared" si="0"/>
        <v/>
      </c>
    </row>
    <row r="53" spans="1:6" ht="97.15" customHeight="1">
      <c r="A53" s="88">
        <f>IF(C53&gt;0,MAX(A$3:A52)+1,"")</f>
        <v>10</v>
      </c>
      <c r="B53" s="17" t="s">
        <v>817</v>
      </c>
      <c r="C53" s="50">
        <v>1</v>
      </c>
      <c r="D53" s="47" t="s">
        <v>23</v>
      </c>
      <c r="E53" s="40"/>
      <c r="F53" s="43" t="str">
        <f t="shared" si="0"/>
        <v/>
      </c>
    </row>
    <row r="54" spans="1:6">
      <c r="A54" s="88" t="str">
        <f>IF(C54&gt;0,MAX(A$3:A53)+1,"")</f>
        <v/>
      </c>
      <c r="B54" s="20"/>
      <c r="C54" s="50"/>
      <c r="D54" s="47"/>
      <c r="E54" s="40"/>
      <c r="F54" s="43" t="str">
        <f t="shared" si="0"/>
        <v/>
      </c>
    </row>
    <row r="55" spans="1:6">
      <c r="A55" s="88" t="str">
        <f>IF(C55&gt;0,MAX(A$3:A54)+1,"")</f>
        <v/>
      </c>
      <c r="B55" s="20" t="s">
        <v>814</v>
      </c>
      <c r="C55" s="50"/>
      <c r="D55" s="47"/>
      <c r="E55" s="40"/>
      <c r="F55" s="43" t="str">
        <f t="shared" si="0"/>
        <v/>
      </c>
    </row>
    <row r="56" spans="1:6">
      <c r="A56" s="88" t="str">
        <f>IF(C56&gt;0,MAX(A$3:A55)+1,"")</f>
        <v/>
      </c>
      <c r="B56" s="20"/>
      <c r="C56" s="50"/>
      <c r="D56" s="47"/>
      <c r="E56" s="40"/>
      <c r="F56" s="43" t="str">
        <f t="shared" si="0"/>
        <v/>
      </c>
    </row>
    <row r="57" spans="1:6" ht="89.25">
      <c r="A57" s="88">
        <f>IF(C57&gt;0,MAX(A$3:A56)+1,"")</f>
        <v>11</v>
      </c>
      <c r="B57" s="17" t="s">
        <v>815</v>
      </c>
      <c r="C57" s="50">
        <v>1</v>
      </c>
      <c r="D57" s="47" t="s">
        <v>23</v>
      </c>
      <c r="E57" s="40"/>
      <c r="F57" s="43" t="str">
        <f t="shared" si="0"/>
        <v/>
      </c>
    </row>
    <row r="58" spans="1:6">
      <c r="A58" s="88" t="str">
        <f>IF(C58&gt;0,MAX(A$3:A57)+1,"")</f>
        <v/>
      </c>
      <c r="B58" s="20"/>
      <c r="C58" s="50"/>
      <c r="D58" s="47"/>
      <c r="E58" s="40"/>
      <c r="F58" s="43" t="str">
        <f t="shared" si="0"/>
        <v/>
      </c>
    </row>
    <row r="59" spans="1:6">
      <c r="A59" s="88">
        <f>IF(C59&gt;0,MAX(A$3:A58)+1,"")</f>
        <v>12</v>
      </c>
      <c r="B59" s="20" t="s">
        <v>813</v>
      </c>
      <c r="C59" s="50">
        <v>1</v>
      </c>
      <c r="D59" s="47" t="s">
        <v>23</v>
      </c>
      <c r="E59" s="40"/>
      <c r="F59" s="43" t="str">
        <f t="shared" si="0"/>
        <v/>
      </c>
    </row>
    <row r="60" spans="1:6">
      <c r="A60" s="88" t="str">
        <f>IF(C60&gt;0,MAX(A$3:A59)+1,"")</f>
        <v/>
      </c>
      <c r="B60" s="20"/>
      <c r="C60" s="50"/>
      <c r="D60" s="47"/>
      <c r="E60" s="40"/>
      <c r="F60" s="43" t="str">
        <f t="shared" si="0"/>
        <v/>
      </c>
    </row>
    <row r="61" spans="1:6" ht="96" customHeight="1">
      <c r="A61" s="88">
        <f>IF(C61&gt;0,MAX(A$3:A60)+1,"")</f>
        <v>13</v>
      </c>
      <c r="B61" s="17" t="s">
        <v>966</v>
      </c>
      <c r="C61" s="50">
        <v>1</v>
      </c>
      <c r="D61" s="47" t="s">
        <v>23</v>
      </c>
      <c r="E61" s="40"/>
      <c r="F61" s="43" t="str">
        <f t="shared" si="0"/>
        <v/>
      </c>
    </row>
    <row r="62" spans="1:6">
      <c r="A62" s="88" t="str">
        <f>IF(C62&gt;0,MAX(A$3:A61)+1,"")</f>
        <v/>
      </c>
      <c r="B62" s="20"/>
      <c r="C62" s="50"/>
      <c r="D62" s="47"/>
      <c r="E62" s="40"/>
      <c r="F62" s="43" t="str">
        <f t="shared" si="0"/>
        <v/>
      </c>
    </row>
    <row r="63" spans="1:6">
      <c r="A63" s="88" t="str">
        <f>IF(C63&gt;0,MAX(A$3:A62)+1,"")</f>
        <v/>
      </c>
      <c r="B63" s="20" t="s">
        <v>811</v>
      </c>
      <c r="C63" s="50"/>
      <c r="D63" s="47"/>
      <c r="E63" s="40"/>
      <c r="F63" s="43" t="str">
        <f t="shared" si="0"/>
        <v/>
      </c>
    </row>
    <row r="64" spans="1:6">
      <c r="A64" s="88" t="str">
        <f>IF(C64&gt;0,MAX(A$3:A63)+1,"")</f>
        <v/>
      </c>
      <c r="B64" s="20"/>
      <c r="C64" s="50"/>
      <c r="D64" s="47"/>
      <c r="E64" s="40"/>
      <c r="F64" s="43" t="str">
        <f t="shared" ref="F64:F123" si="1">IF(E64&gt;0.001,C64*E64,"")</f>
        <v/>
      </c>
    </row>
    <row r="65" spans="1:6" ht="69.599999999999994" customHeight="1">
      <c r="A65" s="88">
        <f>IF(C65&gt;0,MAX(A$3:A64)+1,"")</f>
        <v>14</v>
      </c>
      <c r="B65" s="17" t="s">
        <v>812</v>
      </c>
      <c r="C65" s="50">
        <v>1</v>
      </c>
      <c r="D65" s="47" t="s">
        <v>23</v>
      </c>
      <c r="E65" s="40"/>
      <c r="F65" s="43" t="str">
        <f t="shared" si="1"/>
        <v/>
      </c>
    </row>
    <row r="66" spans="1:6">
      <c r="A66" s="88" t="str">
        <f>IF(C66&gt;0,MAX(A$3:A65)+1,"")</f>
        <v/>
      </c>
      <c r="B66" s="17"/>
      <c r="C66" s="50"/>
      <c r="D66" s="47"/>
      <c r="E66" s="40"/>
      <c r="F66" s="43" t="str">
        <f t="shared" si="1"/>
        <v/>
      </c>
    </row>
    <row r="67" spans="1:6" ht="25.5">
      <c r="A67" s="88" t="str">
        <f>IF(C67&gt;0,MAX(A$3:A66)+1,"")</f>
        <v/>
      </c>
      <c r="B67" s="20" t="s">
        <v>967</v>
      </c>
      <c r="C67" s="50"/>
      <c r="D67" s="47"/>
      <c r="E67" s="40"/>
      <c r="F67" s="43" t="str">
        <f t="shared" si="1"/>
        <v/>
      </c>
    </row>
    <row r="68" spans="1:6">
      <c r="A68" s="88" t="str">
        <f>IF(C68&gt;0,MAX(A$3:A67)+1,"")</f>
        <v/>
      </c>
      <c r="B68" s="20"/>
      <c r="C68" s="50"/>
      <c r="D68" s="47"/>
      <c r="E68" s="40"/>
      <c r="F68" s="43" t="str">
        <f t="shared" si="1"/>
        <v/>
      </c>
    </row>
    <row r="69" spans="1:6" ht="76.5">
      <c r="A69" s="88">
        <f>IF(C69&gt;0,MAX(A$3:A68)+1,"")</f>
        <v>15</v>
      </c>
      <c r="B69" s="17" t="s">
        <v>968</v>
      </c>
      <c r="C69" s="50">
        <v>1</v>
      </c>
      <c r="D69" s="47" t="s">
        <v>23</v>
      </c>
      <c r="E69" s="40"/>
      <c r="F69" s="43" t="str">
        <f t="shared" si="1"/>
        <v/>
      </c>
    </row>
    <row r="70" spans="1:6">
      <c r="A70" s="88" t="str">
        <f>IF(C70&gt;0,MAX(A$3:A69)+1,"")</f>
        <v/>
      </c>
      <c r="B70" s="17"/>
      <c r="C70" s="50"/>
      <c r="D70" s="47"/>
      <c r="E70" s="40"/>
      <c r="F70" s="43" t="str">
        <f t="shared" si="1"/>
        <v/>
      </c>
    </row>
    <row r="71" spans="1:6">
      <c r="A71" s="88">
        <f>IF(C71&gt;0,MAX(A$3:A70)+1,"")</f>
        <v>16</v>
      </c>
      <c r="B71" s="126" t="s">
        <v>819</v>
      </c>
      <c r="C71" s="50">
        <v>1</v>
      </c>
      <c r="D71" s="47" t="s">
        <v>23</v>
      </c>
      <c r="E71" s="40"/>
      <c r="F71" s="43" t="str">
        <f t="shared" si="1"/>
        <v/>
      </c>
    </row>
    <row r="72" spans="1:6">
      <c r="A72" s="88" t="str">
        <f>IF(C72&gt;0,MAX(A$3:A71)+1,"")</f>
        <v/>
      </c>
      <c r="B72" s="17"/>
      <c r="C72" s="50"/>
      <c r="D72" s="47"/>
      <c r="E72" s="40"/>
      <c r="F72" s="43" t="str">
        <f t="shared" si="1"/>
        <v/>
      </c>
    </row>
    <row r="73" spans="1:6" ht="25.5">
      <c r="A73" s="88">
        <f>IF(C73&gt;0,MAX(A$3:A72)+1,"")</f>
        <v>17</v>
      </c>
      <c r="B73" s="126" t="s">
        <v>820</v>
      </c>
      <c r="C73" s="50">
        <v>1</v>
      </c>
      <c r="D73" s="47" t="s">
        <v>23</v>
      </c>
      <c r="E73" s="40"/>
      <c r="F73" s="43" t="str">
        <f t="shared" si="1"/>
        <v/>
      </c>
    </row>
    <row r="74" spans="1:6">
      <c r="A74" s="88" t="str">
        <f>IF(C74&gt;0,MAX(A$3:A73)+1,"")</f>
        <v/>
      </c>
      <c r="B74" s="17"/>
      <c r="C74" s="50"/>
      <c r="D74" s="47"/>
      <c r="E74" s="40"/>
      <c r="F74" s="43" t="str">
        <f t="shared" si="1"/>
        <v/>
      </c>
    </row>
    <row r="75" spans="1:6" ht="25.5">
      <c r="A75" s="88">
        <f>IF(C75&gt;0,MAX(A$3:A74)+1,"")</f>
        <v>18</v>
      </c>
      <c r="B75" s="126" t="s">
        <v>969</v>
      </c>
      <c r="C75" s="50">
        <v>1</v>
      </c>
      <c r="D75" s="47" t="s">
        <v>23</v>
      </c>
      <c r="E75" s="40"/>
      <c r="F75" s="43" t="str">
        <f t="shared" si="1"/>
        <v/>
      </c>
    </row>
    <row r="76" spans="1:6">
      <c r="A76" s="88" t="str">
        <f>IF(C76&gt;0,MAX(A$3:A75)+1,"")</f>
        <v/>
      </c>
      <c r="B76" s="17"/>
      <c r="C76" s="50"/>
      <c r="D76" s="47"/>
      <c r="E76" s="40"/>
      <c r="F76" s="43" t="str">
        <f t="shared" si="1"/>
        <v/>
      </c>
    </row>
    <row r="77" spans="1:6" ht="25.5">
      <c r="A77" s="88">
        <f>IF(C77&gt;0,MAX(A$3:A76)+1,"")</f>
        <v>19</v>
      </c>
      <c r="B77" s="126" t="s">
        <v>821</v>
      </c>
      <c r="C77" s="50">
        <v>1</v>
      </c>
      <c r="D77" s="47" t="s">
        <v>23</v>
      </c>
      <c r="E77" s="40"/>
      <c r="F77" s="43" t="str">
        <f t="shared" si="1"/>
        <v/>
      </c>
    </row>
    <row r="78" spans="1:6">
      <c r="A78" s="88" t="str">
        <f>IF(C78&gt;0,MAX(A$3:A77)+1,"")</f>
        <v/>
      </c>
      <c r="B78" s="17"/>
      <c r="C78" s="50"/>
      <c r="D78" s="47"/>
      <c r="E78" s="40"/>
      <c r="F78" s="43" t="str">
        <f t="shared" si="1"/>
        <v/>
      </c>
    </row>
    <row r="79" spans="1:6">
      <c r="A79" s="88">
        <f>IF(C79&gt;0,MAX(A$3:A78)+1,"")</f>
        <v>20</v>
      </c>
      <c r="B79" s="126" t="s">
        <v>970</v>
      </c>
      <c r="C79" s="50">
        <v>1</v>
      </c>
      <c r="D79" s="47" t="s">
        <v>23</v>
      </c>
      <c r="E79" s="40"/>
      <c r="F79" s="43" t="str">
        <f t="shared" si="1"/>
        <v/>
      </c>
    </row>
    <row r="80" spans="1:6">
      <c r="A80" s="88" t="str">
        <f>IF(C80&gt;0,MAX(A$3:A79)+1,"")</f>
        <v/>
      </c>
      <c r="B80" s="17"/>
      <c r="C80" s="50"/>
      <c r="D80" s="47"/>
      <c r="E80" s="40"/>
      <c r="F80" s="43" t="str">
        <f t="shared" si="1"/>
        <v/>
      </c>
    </row>
    <row r="81" spans="1:9">
      <c r="A81" s="88">
        <f>IF(C81&gt;0,MAX(A$3:A80)+1,"")</f>
        <v>21</v>
      </c>
      <c r="B81" s="126" t="s">
        <v>971</v>
      </c>
      <c r="C81" s="50">
        <v>1</v>
      </c>
      <c r="D81" s="47" t="s">
        <v>23</v>
      </c>
      <c r="E81" s="40"/>
      <c r="F81" s="43" t="str">
        <f t="shared" si="1"/>
        <v/>
      </c>
    </row>
    <row r="82" spans="1:9">
      <c r="A82" s="88" t="str">
        <f>IF(C82&gt;0,MAX(A$3:A81)+1,"")</f>
        <v/>
      </c>
      <c r="B82" s="17"/>
      <c r="C82" s="50"/>
      <c r="D82" s="47"/>
      <c r="E82" s="40"/>
      <c r="F82" s="43" t="str">
        <f t="shared" si="1"/>
        <v/>
      </c>
    </row>
    <row r="83" spans="1:9" ht="25.5">
      <c r="A83" s="88">
        <f>IF(C83&gt;0,MAX(A$3:A82)+1,"")</f>
        <v>22</v>
      </c>
      <c r="B83" s="126" t="s">
        <v>972</v>
      </c>
      <c r="C83" s="50">
        <v>1</v>
      </c>
      <c r="D83" s="47" t="s">
        <v>23</v>
      </c>
      <c r="E83" s="40"/>
      <c r="F83" s="43" t="str">
        <f t="shared" si="1"/>
        <v/>
      </c>
    </row>
    <row r="84" spans="1:9">
      <c r="A84" s="88" t="str">
        <f>IF(C84&gt;0,MAX(A$3:A83)+1,"")</f>
        <v/>
      </c>
      <c r="B84" s="17"/>
      <c r="C84" s="50"/>
      <c r="D84" s="47"/>
      <c r="E84" s="40"/>
      <c r="F84" s="43" t="str">
        <f t="shared" si="1"/>
        <v/>
      </c>
    </row>
    <row r="85" spans="1:9" ht="38.25">
      <c r="A85" s="88">
        <f>IF(C85&gt;0,MAX(A$3:A84)+1,"")</f>
        <v>23</v>
      </c>
      <c r="B85" s="126" t="s">
        <v>851</v>
      </c>
      <c r="C85" s="50">
        <v>1</v>
      </c>
      <c r="D85" s="47" t="s">
        <v>23</v>
      </c>
      <c r="E85" s="40"/>
      <c r="F85" s="43" t="str">
        <f t="shared" si="1"/>
        <v/>
      </c>
    </row>
    <row r="86" spans="1:9">
      <c r="A86" s="88" t="str">
        <f>IF(C86&gt;0,MAX(A$3:A85)+1,"")</f>
        <v/>
      </c>
      <c r="B86" s="17"/>
      <c r="C86" s="50"/>
      <c r="D86" s="47"/>
      <c r="E86" s="40"/>
      <c r="F86" s="43" t="str">
        <f t="shared" si="1"/>
        <v/>
      </c>
    </row>
    <row r="87" spans="1:9" ht="28.9" customHeight="1">
      <c r="A87" s="88">
        <f>IF(C87&gt;0,MAX(A$3:A86)+1,"")</f>
        <v>24</v>
      </c>
      <c r="B87" s="20" t="s">
        <v>822</v>
      </c>
      <c r="C87" s="50">
        <v>1</v>
      </c>
      <c r="D87" s="47" t="s">
        <v>23</v>
      </c>
      <c r="E87" s="40"/>
      <c r="F87" s="43" t="str">
        <f t="shared" si="1"/>
        <v/>
      </c>
    </row>
    <row r="88" spans="1:9">
      <c r="A88" s="88" t="str">
        <f>IF(C88&gt;0,MAX(A$3:A87)+1,"")</f>
        <v/>
      </c>
      <c r="B88" s="17"/>
      <c r="C88" s="50"/>
      <c r="D88" s="47"/>
      <c r="E88" s="40"/>
      <c r="F88" s="43" t="str">
        <f t="shared" si="1"/>
        <v/>
      </c>
      <c r="H88" s="107"/>
      <c r="I88" s="107"/>
    </row>
    <row r="89" spans="1:9" ht="54.6" customHeight="1">
      <c r="A89" s="88">
        <f>IF(C89&gt;0,MAX(A$3:A88)+1,"")</f>
        <v>25</v>
      </c>
      <c r="B89" s="20" t="s">
        <v>827</v>
      </c>
      <c r="C89" s="50">
        <v>1</v>
      </c>
      <c r="D89" s="47" t="s">
        <v>23</v>
      </c>
      <c r="E89" s="40"/>
      <c r="F89" s="43" t="str">
        <f t="shared" si="1"/>
        <v/>
      </c>
      <c r="G89" s="125"/>
      <c r="H89" s="107"/>
      <c r="I89" s="107"/>
    </row>
    <row r="90" spans="1:9">
      <c r="A90" s="88" t="str">
        <f>IF(C90&gt;0,MAX(A$3:A89)+1,"")</f>
        <v/>
      </c>
      <c r="B90" s="17"/>
      <c r="C90" s="50"/>
      <c r="D90" s="47"/>
      <c r="E90" s="40"/>
      <c r="F90" s="43" t="str">
        <f t="shared" si="1"/>
        <v/>
      </c>
    </row>
    <row r="91" spans="1:9" ht="25.5">
      <c r="A91" s="88">
        <f>IF(C91&gt;0,MAX(A$3:A90)+1,"")</f>
        <v>26</v>
      </c>
      <c r="B91" s="126" t="s">
        <v>763</v>
      </c>
      <c r="C91" s="50">
        <v>1</v>
      </c>
      <c r="D91" s="47" t="s">
        <v>23</v>
      </c>
      <c r="E91" s="40"/>
      <c r="F91" s="43" t="str">
        <f t="shared" si="1"/>
        <v/>
      </c>
    </row>
    <row r="92" spans="1:9">
      <c r="A92" s="88" t="str">
        <f>IF(C92&gt;0,MAX(A$3:A91)+1,"")</f>
        <v/>
      </c>
      <c r="B92" s="17"/>
      <c r="C92" s="50"/>
      <c r="D92" s="47"/>
      <c r="E92" s="40"/>
      <c r="F92" s="43" t="str">
        <f t="shared" si="1"/>
        <v/>
      </c>
    </row>
    <row r="93" spans="1:9" ht="25.5">
      <c r="A93" s="88">
        <f>IF(C93&gt;0,MAX(A$3:A92)+1,"")</f>
        <v>27</v>
      </c>
      <c r="B93" s="126" t="s">
        <v>725</v>
      </c>
      <c r="C93" s="50">
        <v>1</v>
      </c>
      <c r="D93" s="47" t="s">
        <v>23</v>
      </c>
      <c r="E93" s="40"/>
      <c r="F93" s="43" t="str">
        <f t="shared" si="1"/>
        <v/>
      </c>
    </row>
    <row r="94" spans="1:9">
      <c r="A94" s="88" t="str">
        <f>IF(C94&gt;0,MAX(A$3:A93)+1,"")</f>
        <v/>
      </c>
      <c r="B94" s="20"/>
      <c r="C94" s="50"/>
      <c r="D94" s="47"/>
      <c r="E94" s="40"/>
      <c r="F94" s="43" t="str">
        <f t="shared" si="1"/>
        <v/>
      </c>
    </row>
    <row r="95" spans="1:9">
      <c r="A95" s="88">
        <f>IF(C95&gt;0,MAX(A$3:A94)+1,"")</f>
        <v>28</v>
      </c>
      <c r="B95" s="126" t="s">
        <v>823</v>
      </c>
      <c r="C95" s="50">
        <v>1</v>
      </c>
      <c r="D95" s="47" t="s">
        <v>23</v>
      </c>
      <c r="E95" s="40"/>
      <c r="F95" s="43" t="str">
        <f t="shared" si="1"/>
        <v/>
      </c>
    </row>
    <row r="96" spans="1:9">
      <c r="A96" s="88" t="str">
        <f>IF(C96&gt;0,MAX(A$3:A95)+1,"")</f>
        <v/>
      </c>
      <c r="B96" s="126"/>
      <c r="C96" s="50"/>
      <c r="D96" s="47"/>
      <c r="E96" s="40"/>
      <c r="F96" s="43" t="str">
        <f t="shared" si="1"/>
        <v/>
      </c>
    </row>
    <row r="97" spans="1:6" ht="25.5">
      <c r="A97" s="88">
        <f>IF(C97&gt;0,MAX(A$3:A96)+1,"")</f>
        <v>29</v>
      </c>
      <c r="B97" s="126" t="s">
        <v>824</v>
      </c>
      <c r="C97" s="50">
        <v>1</v>
      </c>
      <c r="D97" s="47" t="s">
        <v>23</v>
      </c>
      <c r="E97" s="40"/>
      <c r="F97" s="43" t="str">
        <f t="shared" si="1"/>
        <v/>
      </c>
    </row>
    <row r="98" spans="1:6">
      <c r="A98" s="88" t="str">
        <f>IF(C98&gt;0,MAX(A$3:A97)+1,"")</f>
        <v/>
      </c>
      <c r="B98" s="17"/>
      <c r="C98" s="50"/>
      <c r="D98" s="47"/>
      <c r="E98" s="40"/>
      <c r="F98" s="43" t="str">
        <f t="shared" si="1"/>
        <v/>
      </c>
    </row>
    <row r="99" spans="1:6">
      <c r="A99" s="88">
        <f>IF(C99&gt;0,MAX(A$3:A98)+1,"")</f>
        <v>30</v>
      </c>
      <c r="B99" s="126" t="s">
        <v>825</v>
      </c>
      <c r="C99" s="50">
        <v>1</v>
      </c>
      <c r="D99" s="47" t="s">
        <v>23</v>
      </c>
      <c r="E99" s="40"/>
      <c r="F99" s="43" t="str">
        <f t="shared" si="1"/>
        <v/>
      </c>
    </row>
    <row r="100" spans="1:6">
      <c r="A100" s="88" t="str">
        <f>IF(C100&gt;0,MAX(A$3:A99)+1,"")</f>
        <v/>
      </c>
      <c r="B100" s="17"/>
      <c r="C100" s="50"/>
      <c r="D100" s="47"/>
      <c r="E100" s="40"/>
      <c r="F100" s="43" t="str">
        <f t="shared" si="1"/>
        <v/>
      </c>
    </row>
    <row r="101" spans="1:6" ht="38.25">
      <c r="A101" s="88">
        <f>IF(C101&gt;0,MAX(A$3:A100)+1,"")</f>
        <v>31</v>
      </c>
      <c r="B101" s="20" t="s">
        <v>826</v>
      </c>
      <c r="C101" s="50">
        <v>1</v>
      </c>
      <c r="D101" s="47" t="s">
        <v>23</v>
      </c>
      <c r="E101" s="40"/>
      <c r="F101" s="43" t="str">
        <f t="shared" si="1"/>
        <v/>
      </c>
    </row>
    <row r="102" spans="1:6">
      <c r="A102" s="88" t="str">
        <f>IF(C102&gt;0,MAX(A$3:A101)+1,"")</f>
        <v/>
      </c>
      <c r="B102" s="20"/>
      <c r="C102" s="50"/>
      <c r="D102" s="47"/>
      <c r="E102" s="40"/>
      <c r="F102" s="43" t="str">
        <f t="shared" si="1"/>
        <v/>
      </c>
    </row>
    <row r="103" spans="1:6">
      <c r="A103" s="88" t="str">
        <f>IF(C103&gt;0,MAX(A$3:A102)+1,"")</f>
        <v/>
      </c>
      <c r="B103" s="20"/>
      <c r="C103" s="50"/>
      <c r="D103" s="47"/>
      <c r="E103" s="40"/>
      <c r="F103" s="43" t="str">
        <f t="shared" si="1"/>
        <v/>
      </c>
    </row>
    <row r="104" spans="1:6" ht="38.25">
      <c r="A104" s="88" t="str">
        <f>IF(C104&gt;0,MAX(A$3:A103)+1,"")</f>
        <v/>
      </c>
      <c r="B104" s="20" t="s">
        <v>973</v>
      </c>
      <c r="C104" s="50"/>
      <c r="D104" s="47"/>
      <c r="E104" s="40"/>
      <c r="F104" s="43" t="str">
        <f t="shared" si="1"/>
        <v/>
      </c>
    </row>
    <row r="105" spans="1:6">
      <c r="A105" s="88" t="str">
        <f>IF(C105&gt;0,MAX(A$3:A104)+1,"")</f>
        <v/>
      </c>
      <c r="B105" s="19"/>
      <c r="C105" s="50"/>
      <c r="D105" s="47"/>
      <c r="E105" s="40"/>
      <c r="F105" s="43" t="str">
        <f t="shared" si="1"/>
        <v/>
      </c>
    </row>
    <row r="106" spans="1:6" ht="82.15" customHeight="1">
      <c r="A106" s="88">
        <f>IF(C106&gt;0,MAX(A$3:A105)+1,"")</f>
        <v>32</v>
      </c>
      <c r="B106" s="17" t="s">
        <v>842</v>
      </c>
      <c r="C106" s="50">
        <v>1</v>
      </c>
      <c r="D106" s="47" t="s">
        <v>23</v>
      </c>
      <c r="E106" s="40"/>
      <c r="F106" s="43" t="str">
        <f t="shared" si="1"/>
        <v/>
      </c>
    </row>
    <row r="107" spans="1:6">
      <c r="A107" s="88" t="str">
        <f>IF(C107&gt;0,MAX(A$3:A106)+1,"")</f>
        <v/>
      </c>
      <c r="B107" s="19"/>
      <c r="C107" s="50"/>
      <c r="D107" s="47"/>
      <c r="E107" s="40"/>
      <c r="F107" s="43" t="str">
        <f t="shared" si="1"/>
        <v/>
      </c>
    </row>
    <row r="108" spans="1:6" ht="38.25">
      <c r="A108" s="88">
        <f>IF(C108&gt;0,MAX(A$3:A107)+1,"")</f>
        <v>33</v>
      </c>
      <c r="B108" s="126" t="s">
        <v>843</v>
      </c>
      <c r="C108" s="50">
        <v>1</v>
      </c>
      <c r="D108" s="47" t="s">
        <v>23</v>
      </c>
      <c r="E108" s="40"/>
      <c r="F108" s="43" t="str">
        <f t="shared" si="1"/>
        <v/>
      </c>
    </row>
    <row r="109" spans="1:6">
      <c r="A109" s="88" t="str">
        <f>IF(C109&gt;0,MAX(A$3:A108)+1,"")</f>
        <v/>
      </c>
      <c r="B109" s="19"/>
      <c r="C109" s="50"/>
      <c r="D109" s="47"/>
      <c r="E109" s="40"/>
      <c r="F109" s="43" t="str">
        <f t="shared" si="1"/>
        <v/>
      </c>
    </row>
    <row r="110" spans="1:6" ht="25.5">
      <c r="A110" s="88">
        <f>IF(C110&gt;0,MAX(A$3:A109)+1,"")</f>
        <v>34</v>
      </c>
      <c r="B110" s="126" t="s">
        <v>844</v>
      </c>
      <c r="C110" s="50">
        <v>1</v>
      </c>
      <c r="D110" s="47" t="s">
        <v>23</v>
      </c>
      <c r="E110" s="40"/>
      <c r="F110" s="43" t="str">
        <f t="shared" si="1"/>
        <v/>
      </c>
    </row>
    <row r="111" spans="1:6">
      <c r="A111" s="88" t="str">
        <f>IF(C111&gt;0,MAX(A$3:A110)+1,"")</f>
        <v/>
      </c>
      <c r="B111" s="19"/>
      <c r="C111" s="50"/>
      <c r="D111" s="47"/>
      <c r="E111" s="40"/>
      <c r="F111" s="43" t="str">
        <f t="shared" si="1"/>
        <v/>
      </c>
    </row>
    <row r="112" spans="1:6" ht="51">
      <c r="A112" s="88">
        <f>IF(C112&gt;0,MAX(A$3:A111)+1,"")</f>
        <v>35</v>
      </c>
      <c r="B112" s="17" t="s">
        <v>845</v>
      </c>
      <c r="C112" s="50">
        <v>1</v>
      </c>
      <c r="D112" s="47" t="s">
        <v>23</v>
      </c>
      <c r="E112" s="40"/>
      <c r="F112" s="43" t="str">
        <f t="shared" si="1"/>
        <v/>
      </c>
    </row>
    <row r="113" spans="1:6">
      <c r="A113" s="88" t="str">
        <f>IF(C113&gt;0,MAX(A$3:A112)+1,"")</f>
        <v/>
      </c>
      <c r="B113" s="19"/>
      <c r="C113" s="50"/>
      <c r="D113" s="47"/>
      <c r="E113" s="40"/>
      <c r="F113" s="43" t="str">
        <f t="shared" si="1"/>
        <v/>
      </c>
    </row>
    <row r="114" spans="1:6" ht="25.5">
      <c r="A114" s="88">
        <f>IF(C114&gt;0,MAX(A$3:A113)+1,"")</f>
        <v>36</v>
      </c>
      <c r="B114" s="126" t="s">
        <v>846</v>
      </c>
      <c r="C114" s="50">
        <v>1</v>
      </c>
      <c r="D114" s="47" t="s">
        <v>23</v>
      </c>
      <c r="E114" s="40"/>
      <c r="F114" s="43" t="str">
        <f t="shared" si="1"/>
        <v/>
      </c>
    </row>
    <row r="115" spans="1:6">
      <c r="A115" s="88" t="str">
        <f>IF(C115&gt;0,MAX(A$3:A114)+1,"")</f>
        <v/>
      </c>
      <c r="B115" s="19"/>
      <c r="C115" s="50"/>
      <c r="D115" s="47"/>
      <c r="E115" s="40"/>
      <c r="F115" s="43" t="str">
        <f t="shared" si="1"/>
        <v/>
      </c>
    </row>
    <row r="116" spans="1:6" ht="63.75">
      <c r="A116" s="88">
        <f>IF(C116&gt;0,MAX(A$3:A115)+1,"")</f>
        <v>37</v>
      </c>
      <c r="B116" s="17" t="s">
        <v>974</v>
      </c>
      <c r="C116" s="50">
        <v>1</v>
      </c>
      <c r="D116" s="47" t="s">
        <v>23</v>
      </c>
      <c r="E116" s="40"/>
      <c r="F116" s="43" t="str">
        <f t="shared" si="1"/>
        <v/>
      </c>
    </row>
    <row r="117" spans="1:6">
      <c r="A117" s="136" t="str">
        <f>IF(C117&gt;0,MAX(A$3:A116)+1,"")</f>
        <v/>
      </c>
      <c r="B117" s="19"/>
      <c r="C117" s="50"/>
      <c r="D117" s="47"/>
      <c r="E117" s="40"/>
      <c r="F117" s="43" t="str">
        <f t="shared" si="1"/>
        <v/>
      </c>
    </row>
    <row r="118" spans="1:6">
      <c r="A118" s="88" t="str">
        <f>IF(C118&gt;0,MAX(A$3:A117)+1,"")</f>
        <v/>
      </c>
      <c r="B118" s="19"/>
      <c r="C118" s="50"/>
      <c r="D118" s="47"/>
      <c r="E118" s="40"/>
      <c r="F118" s="43" t="str">
        <f t="shared" si="1"/>
        <v/>
      </c>
    </row>
    <row r="119" spans="1:6" ht="25.5">
      <c r="A119" s="88">
        <f>IF(C119&gt;0,MAX(A$3:A118)+1,"")</f>
        <v>38</v>
      </c>
      <c r="B119" s="19" t="s">
        <v>975</v>
      </c>
      <c r="C119" s="50">
        <v>3</v>
      </c>
      <c r="D119" s="47" t="s">
        <v>99</v>
      </c>
      <c r="E119" s="40"/>
      <c r="F119" s="43" t="str">
        <f t="shared" si="1"/>
        <v/>
      </c>
    </row>
    <row r="120" spans="1:6">
      <c r="A120" s="88" t="str">
        <f>IF(C120&gt;0,MAX(A$3:A119)+1,"")</f>
        <v/>
      </c>
      <c r="B120" s="19"/>
      <c r="C120" s="50"/>
      <c r="D120" s="47"/>
      <c r="E120" s="40"/>
      <c r="F120" s="43" t="str">
        <f t="shared" si="1"/>
        <v/>
      </c>
    </row>
    <row r="121" spans="1:6" ht="25.5">
      <c r="A121" s="88" t="str">
        <f>IF(C121&gt;0,MAX(A$3:A120)+1,"")</f>
        <v/>
      </c>
      <c r="B121" s="78" t="s">
        <v>714</v>
      </c>
      <c r="C121" s="50"/>
      <c r="D121" s="47"/>
      <c r="E121" s="40"/>
      <c r="F121" s="43" t="str">
        <f t="shared" si="1"/>
        <v/>
      </c>
    </row>
    <row r="122" spans="1:6">
      <c r="A122" s="88" t="str">
        <f>IF(C122&gt;0,MAX(A$3:A121)+1,"")</f>
        <v/>
      </c>
      <c r="B122" s="20"/>
      <c r="C122" s="50"/>
      <c r="D122" s="47"/>
      <c r="E122" s="40"/>
      <c r="F122" s="43" t="str">
        <f t="shared" si="1"/>
        <v/>
      </c>
    </row>
    <row r="123" spans="1:6" ht="51">
      <c r="A123" s="88">
        <f>IF(C123&gt;0,MAX(A$3:A122)+1,"")</f>
        <v>39</v>
      </c>
      <c r="B123" s="20" t="s">
        <v>764</v>
      </c>
      <c r="C123" s="50">
        <v>1</v>
      </c>
      <c r="D123" s="47" t="s">
        <v>23</v>
      </c>
      <c r="E123" s="40"/>
      <c r="F123" s="43" t="str">
        <f t="shared" si="1"/>
        <v/>
      </c>
    </row>
    <row r="124" spans="1:6">
      <c r="A124" s="88" t="str">
        <f>IF(C124&gt;0,MAX(A$3:A123)+1,"")</f>
        <v/>
      </c>
      <c r="B124" s="19"/>
      <c r="C124" s="50"/>
      <c r="D124" s="47"/>
      <c r="E124" s="40"/>
      <c r="F124" s="43" t="str">
        <f t="shared" ref="F124:F176" si="2">IF(E124&gt;0.001,C124*E124,"")</f>
        <v/>
      </c>
    </row>
    <row r="125" spans="1:6">
      <c r="A125" s="88" t="str">
        <f>IF(C125&gt;0,MAX(A$3:A124)+1,"")</f>
        <v/>
      </c>
      <c r="B125" s="19"/>
      <c r="C125" s="50"/>
      <c r="D125" s="47"/>
      <c r="E125" s="40"/>
      <c r="F125" s="43" t="str">
        <f t="shared" si="2"/>
        <v/>
      </c>
    </row>
    <row r="126" spans="1:6">
      <c r="A126" s="88" t="str">
        <f>IF(C126&gt;0,MAX(A$3:A125)+1,"")</f>
        <v/>
      </c>
      <c r="B126" s="21" t="s">
        <v>984</v>
      </c>
      <c r="C126" s="50"/>
      <c r="D126" s="47"/>
      <c r="E126" s="40"/>
      <c r="F126" s="43" t="str">
        <f t="shared" si="2"/>
        <v/>
      </c>
    </row>
    <row r="127" spans="1:6">
      <c r="A127" s="88" t="str">
        <f>IF(C127&gt;0,MAX(A$3:A126)+1,"")</f>
        <v/>
      </c>
      <c r="B127" s="19"/>
      <c r="C127" s="50"/>
      <c r="D127" s="47"/>
      <c r="E127" s="40"/>
      <c r="F127" s="43" t="str">
        <f t="shared" si="2"/>
        <v/>
      </c>
    </row>
    <row r="128" spans="1:6" ht="25.5">
      <c r="A128" s="88" t="str">
        <f>IF(C128&gt;0,MAX(A$3:A127)+1,"")</f>
        <v/>
      </c>
      <c r="B128" s="78" t="s">
        <v>983</v>
      </c>
      <c r="C128" s="50"/>
      <c r="D128" s="47"/>
      <c r="E128" s="40"/>
      <c r="F128" s="43" t="str">
        <f t="shared" si="2"/>
        <v/>
      </c>
    </row>
    <row r="129" spans="1:6" ht="10.9" customHeight="1">
      <c r="A129" s="88" t="str">
        <f>IF(C129&gt;0,MAX(A$3:A128)+1,"")</f>
        <v/>
      </c>
      <c r="B129" s="78"/>
      <c r="C129" s="50"/>
      <c r="D129" s="47"/>
      <c r="E129" s="40"/>
      <c r="F129" s="43" t="str">
        <f t="shared" si="2"/>
        <v/>
      </c>
    </row>
    <row r="130" spans="1:6">
      <c r="A130" s="88">
        <f>IF(C130&gt;0,MAX(A$3:A129)+1,"")</f>
        <v>40</v>
      </c>
      <c r="B130" s="20" t="s">
        <v>976</v>
      </c>
      <c r="C130" s="50">
        <v>1</v>
      </c>
      <c r="D130" s="47" t="s">
        <v>99</v>
      </c>
      <c r="E130" s="40"/>
      <c r="F130" s="43" t="str">
        <f t="shared" si="2"/>
        <v/>
      </c>
    </row>
    <row r="131" spans="1:6" ht="9.6" customHeight="1">
      <c r="A131" s="88" t="str">
        <f>IF(C131&gt;0,MAX(A$3:A130)+1,"")</f>
        <v/>
      </c>
      <c r="B131" s="20"/>
      <c r="C131" s="50"/>
      <c r="D131" s="47"/>
      <c r="E131" s="40"/>
      <c r="F131" s="43" t="str">
        <f t="shared" si="2"/>
        <v/>
      </c>
    </row>
    <row r="132" spans="1:6">
      <c r="A132" s="88">
        <f>IF(C132&gt;0,MAX(A$3:A131)+1,"")</f>
        <v>41</v>
      </c>
      <c r="B132" s="20" t="s">
        <v>536</v>
      </c>
      <c r="C132" s="50">
        <v>1</v>
      </c>
      <c r="D132" s="47" t="s">
        <v>99</v>
      </c>
      <c r="E132" s="40"/>
      <c r="F132" s="43" t="str">
        <f t="shared" si="2"/>
        <v/>
      </c>
    </row>
    <row r="133" spans="1:6" ht="10.9" customHeight="1">
      <c r="A133" s="88" t="str">
        <f>IF(C133&gt;0,MAX(A$3:A132)+1,"")</f>
        <v/>
      </c>
      <c r="B133" s="20"/>
      <c r="C133" s="50"/>
      <c r="D133" s="47"/>
      <c r="E133" s="40"/>
      <c r="F133" s="43" t="str">
        <f t="shared" si="2"/>
        <v/>
      </c>
    </row>
    <row r="134" spans="1:6" ht="38.25">
      <c r="A134" s="88">
        <f>IF(C134&gt;0,MAX(A$3:A133)+1,"")</f>
        <v>42</v>
      </c>
      <c r="B134" s="20" t="s">
        <v>986</v>
      </c>
      <c r="C134" s="50">
        <v>1</v>
      </c>
      <c r="D134" s="47" t="s">
        <v>99</v>
      </c>
      <c r="E134" s="40"/>
      <c r="F134" s="43" t="str">
        <f t="shared" si="2"/>
        <v/>
      </c>
    </row>
    <row r="135" spans="1:6" ht="10.15" customHeight="1">
      <c r="A135" s="88" t="str">
        <f>IF(C135&gt;0,MAX(A$3:A134)+1,"")</f>
        <v/>
      </c>
      <c r="B135" s="20"/>
      <c r="C135" s="50"/>
      <c r="D135" s="47"/>
      <c r="E135" s="40"/>
      <c r="F135" s="43" t="str">
        <f t="shared" si="2"/>
        <v/>
      </c>
    </row>
    <row r="136" spans="1:6" ht="25.5">
      <c r="A136" s="88">
        <f>IF(C136&gt;0,MAX(A$3:A135)+1,"")</f>
        <v>43</v>
      </c>
      <c r="B136" s="20" t="s">
        <v>633</v>
      </c>
      <c r="C136" s="50">
        <v>1</v>
      </c>
      <c r="D136" s="47" t="s">
        <v>99</v>
      </c>
      <c r="E136" s="40"/>
      <c r="F136" s="43" t="str">
        <f t="shared" si="2"/>
        <v/>
      </c>
    </row>
    <row r="137" spans="1:6" ht="10.15" customHeight="1">
      <c r="A137" s="88" t="str">
        <f>IF(C137&gt;0,MAX(A$3:A136)+1,"")</f>
        <v/>
      </c>
      <c r="B137" s="20"/>
      <c r="C137" s="50"/>
      <c r="D137" s="47"/>
      <c r="E137" s="40"/>
      <c r="F137" s="43" t="str">
        <f t="shared" si="2"/>
        <v/>
      </c>
    </row>
    <row r="138" spans="1:6">
      <c r="A138" s="88">
        <f>IF(C138&gt;0,MAX(A$3:A137)+1,"")</f>
        <v>44</v>
      </c>
      <c r="B138" s="20" t="s">
        <v>537</v>
      </c>
      <c r="C138" s="50">
        <v>1</v>
      </c>
      <c r="D138" s="47" t="s">
        <v>99</v>
      </c>
      <c r="E138" s="40"/>
      <c r="F138" s="43" t="str">
        <f t="shared" si="2"/>
        <v/>
      </c>
    </row>
    <row r="139" spans="1:6">
      <c r="A139" s="88" t="str">
        <f>IF(C139&gt;0,MAX(A$3:A138)+1,"")</f>
        <v/>
      </c>
      <c r="B139" s="20"/>
      <c r="C139" s="50"/>
      <c r="D139" s="47"/>
      <c r="E139" s="40"/>
      <c r="F139" s="43" t="str">
        <f t="shared" si="2"/>
        <v/>
      </c>
    </row>
    <row r="140" spans="1:6" ht="25.5">
      <c r="A140" s="88">
        <f>IF(C140&gt;0,MAX(A$3:A139)+1,"")</f>
        <v>45</v>
      </c>
      <c r="B140" s="20" t="s">
        <v>631</v>
      </c>
      <c r="C140" s="50">
        <v>1</v>
      </c>
      <c r="D140" s="47" t="s">
        <v>99</v>
      </c>
      <c r="E140" s="40"/>
      <c r="F140" s="43" t="str">
        <f t="shared" si="2"/>
        <v/>
      </c>
    </row>
    <row r="141" spans="1:6">
      <c r="A141" s="88" t="str">
        <f>IF(C141&gt;0,MAX(A$3:A140)+1,"")</f>
        <v/>
      </c>
      <c r="B141" s="20"/>
      <c r="C141" s="50"/>
      <c r="D141" s="47"/>
      <c r="E141" s="40"/>
      <c r="F141" s="43" t="str">
        <f t="shared" si="2"/>
        <v/>
      </c>
    </row>
    <row r="142" spans="1:6">
      <c r="A142" s="88">
        <f>IF(C142&gt;0,MAX(A$3:A141)+1,"")</f>
        <v>46</v>
      </c>
      <c r="B142" s="20" t="s">
        <v>868</v>
      </c>
      <c r="C142" s="50">
        <v>1</v>
      </c>
      <c r="D142" s="47" t="s">
        <v>99</v>
      </c>
      <c r="E142" s="40"/>
      <c r="F142" s="43" t="str">
        <f t="shared" si="2"/>
        <v/>
      </c>
    </row>
    <row r="143" spans="1:6" ht="9.6" customHeight="1">
      <c r="A143" s="88" t="str">
        <f>IF(C143&gt;0,MAX(A$3:A142)+1,"")</f>
        <v/>
      </c>
      <c r="B143" s="20"/>
      <c r="C143" s="50"/>
      <c r="D143" s="47"/>
      <c r="E143" s="40"/>
      <c r="F143" s="43" t="str">
        <f t="shared" si="2"/>
        <v/>
      </c>
    </row>
    <row r="144" spans="1:6">
      <c r="A144" s="88">
        <f>IF(C144&gt;0,MAX(A$3:A143)+1,"")</f>
        <v>47</v>
      </c>
      <c r="B144" s="20" t="s">
        <v>869</v>
      </c>
      <c r="C144" s="50">
        <v>1</v>
      </c>
      <c r="D144" s="47" t="s">
        <v>99</v>
      </c>
      <c r="E144" s="40"/>
      <c r="F144" s="43" t="str">
        <f t="shared" si="2"/>
        <v/>
      </c>
    </row>
    <row r="145" spans="1:17" ht="8.4499999999999993" customHeight="1">
      <c r="A145" s="88" t="str">
        <f>IF(C145&gt;0,MAX(A$3:A144)+1,"")</f>
        <v/>
      </c>
      <c r="B145" s="20"/>
      <c r="C145" s="50"/>
      <c r="D145" s="47"/>
      <c r="E145" s="40"/>
      <c r="F145" s="43" t="str">
        <f t="shared" si="2"/>
        <v/>
      </c>
    </row>
    <row r="146" spans="1:17">
      <c r="A146" s="88">
        <f>IF(C146&gt;0,MAX(A$3:A145)+1,"")</f>
        <v>48</v>
      </c>
      <c r="B146" s="20" t="s">
        <v>977</v>
      </c>
      <c r="C146" s="50">
        <v>2</v>
      </c>
      <c r="D146" s="47" t="s">
        <v>99</v>
      </c>
      <c r="E146" s="40"/>
      <c r="F146" s="43" t="str">
        <f t="shared" si="2"/>
        <v/>
      </c>
    </row>
    <row r="147" spans="1:17" ht="10.9" customHeight="1">
      <c r="A147" s="88" t="str">
        <f>IF(C147&gt;0,MAX(A$3:A146)+1,"")</f>
        <v/>
      </c>
      <c r="B147" s="20"/>
      <c r="C147" s="50"/>
      <c r="D147" s="47"/>
      <c r="E147" s="40"/>
      <c r="F147" s="43" t="str">
        <f t="shared" si="2"/>
        <v/>
      </c>
      <c r="Q147" s="127"/>
    </row>
    <row r="148" spans="1:17" ht="15">
      <c r="A148" s="88">
        <f>IF(C148&gt;0,MAX(A$3:A147)+1,"")</f>
        <v>49</v>
      </c>
      <c r="B148" s="20" t="s">
        <v>765</v>
      </c>
      <c r="C148" s="50">
        <v>1</v>
      </c>
      <c r="D148" s="47" t="s">
        <v>99</v>
      </c>
      <c r="E148" s="40"/>
      <c r="F148" s="43" t="str">
        <f t="shared" si="2"/>
        <v/>
      </c>
      <c r="Q148" s="127"/>
    </row>
    <row r="149" spans="1:17" ht="9.6" customHeight="1">
      <c r="A149" s="88" t="str">
        <f>IF(C149&gt;0,MAX(A$3:A148)+1,"")</f>
        <v/>
      </c>
      <c r="B149" s="20"/>
      <c r="C149" s="50"/>
      <c r="D149" s="47"/>
      <c r="E149" s="40"/>
      <c r="F149" s="43" t="str">
        <f t="shared" si="2"/>
        <v/>
      </c>
    </row>
    <row r="150" spans="1:17">
      <c r="A150" s="88">
        <f>IF(C150&gt;0,MAX(A$3:A149)+1,"")</f>
        <v>50</v>
      </c>
      <c r="B150" s="20" t="s">
        <v>632</v>
      </c>
      <c r="C150" s="50">
        <v>1</v>
      </c>
      <c r="D150" s="47" t="s">
        <v>99</v>
      </c>
      <c r="E150" s="40"/>
      <c r="F150" s="43" t="str">
        <f t="shared" si="2"/>
        <v/>
      </c>
    </row>
    <row r="151" spans="1:17" ht="9.6" customHeight="1">
      <c r="A151" s="88" t="str">
        <f>IF(C151&gt;0,MAX(A$3:A150)+1,"")</f>
        <v/>
      </c>
      <c r="B151" s="20"/>
      <c r="C151" s="50"/>
      <c r="D151" s="47"/>
      <c r="E151" s="40"/>
      <c r="F151" s="43" t="str">
        <f t="shared" si="2"/>
        <v/>
      </c>
    </row>
    <row r="152" spans="1:17">
      <c r="A152" s="88">
        <f>IF(C152&gt;0,MAX(A$3:A151)+1,"")</f>
        <v>51</v>
      </c>
      <c r="B152" s="20" t="s">
        <v>870</v>
      </c>
      <c r="C152" s="50">
        <v>1</v>
      </c>
      <c r="D152" s="47" t="s">
        <v>99</v>
      </c>
      <c r="E152" s="40"/>
      <c r="F152" s="43" t="str">
        <f t="shared" si="2"/>
        <v/>
      </c>
    </row>
    <row r="153" spans="1:17" ht="10.15" customHeight="1">
      <c r="A153" s="88" t="str">
        <f>IF(C153&gt;0,MAX(A$3:A152)+1,"")</f>
        <v/>
      </c>
      <c r="B153" s="20"/>
      <c r="C153" s="50"/>
      <c r="D153" s="47"/>
      <c r="E153" s="40"/>
      <c r="F153" s="43" t="str">
        <f t="shared" si="2"/>
        <v/>
      </c>
    </row>
    <row r="154" spans="1:17">
      <c r="A154" s="88">
        <f>IF(C154&gt;0,MAX(A$3:A153)+1,"")</f>
        <v>52</v>
      </c>
      <c r="B154" s="20" t="s">
        <v>981</v>
      </c>
      <c r="C154" s="50">
        <v>2</v>
      </c>
      <c r="D154" s="47" t="s">
        <v>99</v>
      </c>
      <c r="E154" s="40"/>
      <c r="F154" s="43" t="str">
        <f t="shared" si="2"/>
        <v/>
      </c>
    </row>
    <row r="155" spans="1:17" ht="9.6" customHeight="1">
      <c r="A155" s="88" t="str">
        <f>IF(C155&gt;0,MAX(A$3:A154)+1,"")</f>
        <v/>
      </c>
      <c r="B155" s="20"/>
      <c r="C155" s="50"/>
      <c r="D155" s="47"/>
      <c r="E155" s="40"/>
      <c r="F155" s="43" t="str">
        <f t="shared" si="2"/>
        <v/>
      </c>
    </row>
    <row r="156" spans="1:17" ht="25.5">
      <c r="A156" s="88">
        <f>IF(C156&gt;0,MAX(A$3:A155)+1,"")</f>
        <v>53</v>
      </c>
      <c r="B156" s="20" t="s">
        <v>980</v>
      </c>
      <c r="C156" s="50">
        <v>1</v>
      </c>
      <c r="D156" s="47" t="s">
        <v>99</v>
      </c>
      <c r="E156" s="40"/>
      <c r="F156" s="43" t="str">
        <f t="shared" si="2"/>
        <v/>
      </c>
    </row>
    <row r="157" spans="1:17" ht="10.9" customHeight="1">
      <c r="A157" s="88" t="str">
        <f>IF(C157&gt;0,MAX(A$3:A156)+1,"")</f>
        <v/>
      </c>
      <c r="B157" s="20"/>
      <c r="C157" s="50"/>
      <c r="D157" s="47"/>
      <c r="E157" s="40"/>
      <c r="F157" s="43" t="str">
        <f t="shared" si="2"/>
        <v/>
      </c>
    </row>
    <row r="158" spans="1:17">
      <c r="A158" s="88">
        <f>IF(C158&gt;0,MAX(A$3:A157)+1,"")</f>
        <v>54</v>
      </c>
      <c r="B158" s="20" t="s">
        <v>979</v>
      </c>
      <c r="C158" s="50">
        <v>1</v>
      </c>
      <c r="D158" s="47" t="s">
        <v>99</v>
      </c>
      <c r="E158" s="40"/>
      <c r="F158" s="43" t="str">
        <f t="shared" si="2"/>
        <v/>
      </c>
    </row>
    <row r="159" spans="1:17" ht="11.45" customHeight="1">
      <c r="A159" s="88" t="str">
        <f>IF(C159&gt;0,MAX(A$3:A158)+1,"")</f>
        <v/>
      </c>
      <c r="B159" s="20"/>
      <c r="C159" s="50"/>
      <c r="D159" s="47"/>
      <c r="E159" s="40"/>
      <c r="F159" s="43" t="str">
        <f t="shared" si="2"/>
        <v/>
      </c>
    </row>
    <row r="160" spans="1:17">
      <c r="A160" s="88">
        <f>IF(C160&gt;0,MAX(A$3:A159)+1,"")</f>
        <v>55</v>
      </c>
      <c r="B160" s="20" t="s">
        <v>630</v>
      </c>
      <c r="C160" s="50">
        <v>1</v>
      </c>
      <c r="D160" s="47" t="s">
        <v>99</v>
      </c>
      <c r="E160" s="40"/>
      <c r="F160" s="43" t="str">
        <f t="shared" si="2"/>
        <v/>
      </c>
    </row>
    <row r="161" spans="1:6" ht="9.6" customHeight="1">
      <c r="A161" s="88" t="str">
        <f>IF(C161&gt;0,MAX(A$3:A160)+1,"")</f>
        <v/>
      </c>
      <c r="B161" s="20"/>
      <c r="C161" s="50"/>
      <c r="D161" s="47"/>
      <c r="E161" s="40"/>
      <c r="F161" s="43" t="str">
        <f t="shared" si="2"/>
        <v/>
      </c>
    </row>
    <row r="162" spans="1:6">
      <c r="A162" s="88">
        <f>IF(C162&gt;0,MAX(A$3:A161)+1,"")</f>
        <v>56</v>
      </c>
      <c r="B162" s="20" t="s">
        <v>978</v>
      </c>
      <c r="C162" s="50">
        <v>1</v>
      </c>
      <c r="D162" s="47" t="s">
        <v>99</v>
      </c>
      <c r="E162" s="40"/>
      <c r="F162" s="43" t="str">
        <f t="shared" si="2"/>
        <v/>
      </c>
    </row>
    <row r="163" spans="1:6" ht="10.9" customHeight="1">
      <c r="A163" s="88" t="str">
        <f>IF(C163&gt;0,MAX(A$3:A162)+1,"")</f>
        <v/>
      </c>
      <c r="B163" s="20"/>
      <c r="C163" s="50"/>
      <c r="D163" s="47"/>
      <c r="E163" s="40"/>
      <c r="F163" s="43" t="str">
        <f t="shared" si="2"/>
        <v/>
      </c>
    </row>
    <row r="164" spans="1:6" ht="25.5">
      <c r="A164" s="88">
        <f>IF(C164&gt;0,MAX(A$3:A163)+1,"")</f>
        <v>57</v>
      </c>
      <c r="B164" s="20" t="s">
        <v>628</v>
      </c>
      <c r="C164" s="50">
        <v>1</v>
      </c>
      <c r="D164" s="47" t="s">
        <v>99</v>
      </c>
      <c r="E164" s="40"/>
      <c r="F164" s="43" t="str">
        <f t="shared" si="2"/>
        <v/>
      </c>
    </row>
    <row r="165" spans="1:6" ht="10.15" customHeight="1">
      <c r="A165" s="88" t="str">
        <f>IF(C165&gt;0,MAX(A$3:A164)+1,"")</f>
        <v/>
      </c>
      <c r="B165" s="20"/>
      <c r="C165" s="50"/>
      <c r="D165" s="47"/>
      <c r="E165" s="40"/>
      <c r="F165" s="43" t="str">
        <f t="shared" si="2"/>
        <v/>
      </c>
    </row>
    <row r="166" spans="1:6" ht="25.5">
      <c r="A166" s="88">
        <f>IF(C166&gt;0,MAX(A$3:A165)+1,"")</f>
        <v>58</v>
      </c>
      <c r="B166" s="20" t="s">
        <v>629</v>
      </c>
      <c r="C166" s="50">
        <v>1</v>
      </c>
      <c r="D166" s="47" t="s">
        <v>99</v>
      </c>
      <c r="E166" s="40"/>
      <c r="F166" s="43" t="str">
        <f t="shared" si="2"/>
        <v/>
      </c>
    </row>
    <row r="167" spans="1:6" ht="10.15" customHeight="1">
      <c r="A167" s="88" t="str">
        <f>IF(C167&gt;0,MAX(A$3:A166)+1,"")</f>
        <v/>
      </c>
      <c r="B167" s="20"/>
      <c r="C167" s="50"/>
      <c r="D167" s="47"/>
      <c r="E167" s="40"/>
      <c r="F167" s="43" t="str">
        <f t="shared" si="2"/>
        <v/>
      </c>
    </row>
    <row r="168" spans="1:6" ht="25.5">
      <c r="A168" s="88">
        <f>IF(C168&gt;0,MAX(A$3:A167)+1,"")</f>
        <v>59</v>
      </c>
      <c r="B168" s="20" t="s">
        <v>853</v>
      </c>
      <c r="C168" s="50">
        <v>1</v>
      </c>
      <c r="D168" s="47" t="s">
        <v>99</v>
      </c>
      <c r="E168" s="40"/>
      <c r="F168" s="43" t="str">
        <f t="shared" si="2"/>
        <v/>
      </c>
    </row>
    <row r="169" spans="1:6" ht="10.9" customHeight="1">
      <c r="A169" s="88" t="str">
        <f>IF(C169&gt;0,MAX(A$3:A168)+1,"")</f>
        <v/>
      </c>
      <c r="B169" s="20"/>
      <c r="C169" s="50"/>
      <c r="D169" s="47"/>
      <c r="E169" s="40"/>
      <c r="F169" s="43" t="str">
        <f t="shared" si="2"/>
        <v/>
      </c>
    </row>
    <row r="170" spans="1:6">
      <c r="A170" s="88">
        <f>IF(C170&gt;0,MAX(A$3:A169)+1,"")</f>
        <v>60</v>
      </c>
      <c r="B170" s="20" t="s">
        <v>982</v>
      </c>
      <c r="C170" s="50">
        <v>1</v>
      </c>
      <c r="D170" s="47" t="s">
        <v>99</v>
      </c>
      <c r="E170" s="40"/>
      <c r="F170" s="43" t="str">
        <f t="shared" si="2"/>
        <v/>
      </c>
    </row>
    <row r="171" spans="1:6" ht="10.15" customHeight="1">
      <c r="A171" s="88" t="str">
        <f>IF(C171&gt;0,MAX(A$3:A170)+1,"")</f>
        <v/>
      </c>
      <c r="B171" s="20"/>
      <c r="C171" s="50"/>
      <c r="D171" s="47"/>
      <c r="E171" s="40"/>
      <c r="F171" s="43" t="str">
        <f t="shared" si="2"/>
        <v/>
      </c>
    </row>
    <row r="172" spans="1:6">
      <c r="A172" s="88">
        <f>IF(C172&gt;0,MAX(A$3:A171)+1,"")</f>
        <v>61</v>
      </c>
      <c r="B172" s="20" t="s">
        <v>627</v>
      </c>
      <c r="C172" s="50">
        <v>1</v>
      </c>
      <c r="D172" s="47" t="s">
        <v>99</v>
      </c>
      <c r="E172" s="40"/>
      <c r="F172" s="43" t="str">
        <f t="shared" si="2"/>
        <v/>
      </c>
    </row>
    <row r="173" spans="1:6" ht="10.15" customHeight="1">
      <c r="A173" s="88" t="str">
        <f>IF(C173&gt;0,MAX(A$3:A172)+1,"")</f>
        <v/>
      </c>
      <c r="B173" s="20"/>
      <c r="C173" s="50"/>
      <c r="D173" s="47"/>
      <c r="E173" s="40"/>
      <c r="F173" s="43" t="str">
        <f t="shared" si="2"/>
        <v/>
      </c>
    </row>
    <row r="174" spans="1:6">
      <c r="A174" s="88">
        <f>IF(C174&gt;0,MAX(A$3:A173)+1,"")</f>
        <v>62</v>
      </c>
      <c r="B174" s="20" t="s">
        <v>985</v>
      </c>
      <c r="C174" s="50">
        <v>1</v>
      </c>
      <c r="D174" s="47" t="s">
        <v>99</v>
      </c>
      <c r="E174" s="40"/>
      <c r="F174" s="43" t="str">
        <f t="shared" si="2"/>
        <v/>
      </c>
    </row>
    <row r="175" spans="1:6" ht="10.15" customHeight="1">
      <c r="A175" s="88"/>
      <c r="B175" s="20"/>
      <c r="C175" s="50"/>
      <c r="D175" s="47"/>
      <c r="E175" s="40"/>
      <c r="F175" s="43"/>
    </row>
    <row r="176" spans="1:6" ht="25.5">
      <c r="A176" s="88">
        <f>IF(C176&gt;0,MAX(A$3:A174)+1,"")</f>
        <v>63</v>
      </c>
      <c r="B176" s="20" t="s">
        <v>987</v>
      </c>
      <c r="C176" s="50">
        <v>1</v>
      </c>
      <c r="D176" s="47" t="s">
        <v>99</v>
      </c>
      <c r="E176" s="40"/>
      <c r="F176" s="43" t="str">
        <f t="shared" si="2"/>
        <v/>
      </c>
    </row>
    <row r="177" spans="1:6">
      <c r="A177" s="22"/>
      <c r="B177" s="19"/>
      <c r="C177" s="50"/>
      <c r="D177" s="47"/>
      <c r="E177" s="40"/>
      <c r="F177" s="104"/>
    </row>
    <row r="178" spans="1:6" ht="13.5" thickBot="1">
      <c r="A178" s="22"/>
      <c r="B178" s="41" t="s">
        <v>89</v>
      </c>
      <c r="C178" s="50"/>
      <c r="D178" s="47"/>
      <c r="E178" s="82"/>
      <c r="F178" s="105">
        <f>SUM(F1:F176)</f>
        <v>0</v>
      </c>
    </row>
    <row r="179" spans="1:6" ht="13.5" thickTop="1">
      <c r="B179" s="84"/>
      <c r="C179" s="50"/>
      <c r="D179" s="47"/>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4" manualBreakCount="4">
    <brk id="44" max="16383" man="1"/>
    <brk id="66" max="16383" man="1"/>
    <brk id="103" max="16383" man="1"/>
    <brk id="125" max="16383" man="1"/>
  </rowBreaks>
</worksheet>
</file>

<file path=xl/worksheets/sheet16.xml><?xml version="1.0" encoding="utf-8"?>
<worksheet xmlns="http://schemas.openxmlformats.org/spreadsheetml/2006/main" xmlns:r="http://schemas.openxmlformats.org/officeDocument/2006/relationships">
  <sheetPr>
    <tabColor rgb="FFFFC000"/>
  </sheetPr>
  <dimension ref="A1:G73"/>
  <sheetViews>
    <sheetView zoomScale="80" zoomScaleNormal="80" workbookViewId="0">
      <selection activeCell="J31" sqref="J31"/>
    </sheetView>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11" customWidth="1"/>
    <col min="6" max="6" width="13.7109375" style="24" customWidth="1"/>
    <col min="7" max="7" width="9.140625" style="29"/>
    <col min="8" max="16384" width="9.140625" style="11"/>
  </cols>
  <sheetData>
    <row r="1" spans="1:6">
      <c r="A1" s="6"/>
      <c r="B1" s="19"/>
      <c r="C1" s="50"/>
      <c r="D1" s="47"/>
      <c r="E1" s="1"/>
      <c r="F1" s="44" t="s">
        <v>274</v>
      </c>
    </row>
    <row r="2" spans="1:6">
      <c r="A2" s="6"/>
      <c r="B2" s="19"/>
      <c r="C2" s="50"/>
      <c r="D2" s="47"/>
      <c r="E2" s="1"/>
      <c r="F2" s="27" t="str">
        <f>IF(E2&gt;0.001,C2*E2,"")</f>
        <v/>
      </c>
    </row>
    <row r="3" spans="1:6">
      <c r="A3" s="6"/>
      <c r="B3" s="73" t="s">
        <v>405</v>
      </c>
      <c r="C3" s="50"/>
      <c r="D3" s="47"/>
      <c r="E3" s="1"/>
      <c r="F3" s="27" t="str">
        <f>IF(E3&gt;0.001,C3*E3,"")</f>
        <v/>
      </c>
    </row>
    <row r="4" spans="1:6">
      <c r="A4" s="6"/>
      <c r="B4" s="19"/>
      <c r="C4" s="50"/>
      <c r="D4" s="47"/>
      <c r="E4" s="1"/>
      <c r="F4" s="27" t="str">
        <f t="shared" ref="F4:F68" si="0">IF(E4&gt;0.001,C4*E4,"")</f>
        <v/>
      </c>
    </row>
    <row r="5" spans="1:6" s="29" customFormat="1">
      <c r="A5" s="65" t="str">
        <f>IF(C5&gt;0,MAX(A$3:A48)+1,"")</f>
        <v/>
      </c>
      <c r="B5" s="21" t="s">
        <v>884</v>
      </c>
      <c r="C5" s="50"/>
      <c r="D5" s="47"/>
      <c r="E5" s="1"/>
      <c r="F5" s="27" t="str">
        <f t="shared" si="0"/>
        <v/>
      </c>
    </row>
    <row r="6" spans="1:6" s="29" customFormat="1">
      <c r="A6" s="65" t="str">
        <f>IF(C6&gt;0,MAX(A$3:A5)+1,"")</f>
        <v/>
      </c>
      <c r="B6" s="19"/>
      <c r="C6" s="50"/>
      <c r="D6" s="47"/>
      <c r="E6" s="1"/>
      <c r="F6" s="27" t="str">
        <f t="shared" si="0"/>
        <v/>
      </c>
    </row>
    <row r="7" spans="1:6" s="29" customFormat="1">
      <c r="A7" s="65" t="str">
        <f>IF(C7&gt;0,MAX(A$3:A6)+1,"")</f>
        <v/>
      </c>
      <c r="B7" s="19" t="s">
        <v>248</v>
      </c>
      <c r="C7" s="50"/>
      <c r="D7" s="47"/>
      <c r="E7" s="1"/>
      <c r="F7" s="27" t="str">
        <f t="shared" si="0"/>
        <v/>
      </c>
    </row>
    <row r="8" spans="1:6" s="29" customFormat="1">
      <c r="A8" s="65" t="str">
        <f>IF(C8&gt;0,MAX(A$3:A7)+1,"")</f>
        <v/>
      </c>
      <c r="B8" s="19"/>
      <c r="C8" s="50"/>
      <c r="D8" s="47"/>
      <c r="E8" s="1"/>
      <c r="F8" s="27" t="str">
        <f t="shared" si="0"/>
        <v/>
      </c>
    </row>
    <row r="9" spans="1:6" s="29" customFormat="1">
      <c r="A9" s="65">
        <f>IF(C9&gt;0,MAX(A$3:A8)+1,"")</f>
        <v>1</v>
      </c>
      <c r="B9" s="20" t="s">
        <v>249</v>
      </c>
      <c r="C9" s="50">
        <v>1</v>
      </c>
      <c r="D9" s="47" t="s">
        <v>23</v>
      </c>
      <c r="E9" s="1"/>
      <c r="F9" s="27" t="str">
        <f t="shared" si="0"/>
        <v/>
      </c>
    </row>
    <row r="10" spans="1:6" s="29" customFormat="1">
      <c r="A10" s="65" t="str">
        <f>IF(C10&gt;0,MAX(A$3:A9)+1,"")</f>
        <v/>
      </c>
      <c r="B10" s="19"/>
      <c r="C10" s="50"/>
      <c r="D10" s="47"/>
      <c r="E10" s="1"/>
      <c r="F10" s="27" t="str">
        <f t="shared" si="0"/>
        <v/>
      </c>
    </row>
    <row r="11" spans="1:6" s="29" customFormat="1">
      <c r="A11" s="65" t="str">
        <f>IF(C11&gt;0,MAX(A$3:A10)+1,"")</f>
        <v/>
      </c>
      <c r="B11" s="21" t="s">
        <v>769</v>
      </c>
      <c r="C11" s="50"/>
      <c r="D11" s="47"/>
      <c r="E11" s="1"/>
      <c r="F11" s="27" t="str">
        <f t="shared" si="0"/>
        <v/>
      </c>
    </row>
    <row r="12" spans="1:6" s="29" customFormat="1">
      <c r="A12" s="65" t="str">
        <f>IF(C12&gt;0,MAX(A$3:A11)+1,"")</f>
        <v/>
      </c>
      <c r="B12" s="19"/>
      <c r="C12" s="50"/>
      <c r="D12" s="47"/>
      <c r="E12" s="1"/>
      <c r="F12" s="27" t="str">
        <f t="shared" si="0"/>
        <v/>
      </c>
    </row>
    <row r="13" spans="1:6" s="29" customFormat="1">
      <c r="A13" s="65" t="str">
        <f>IF(C13&gt;0,MAX(A$3:A12)+1,"")</f>
        <v/>
      </c>
      <c r="B13" s="19" t="s">
        <v>248</v>
      </c>
      <c r="C13" s="50"/>
      <c r="D13" s="47"/>
      <c r="E13" s="1"/>
      <c r="F13" s="27" t="str">
        <f t="shared" si="0"/>
        <v/>
      </c>
    </row>
    <row r="14" spans="1:6" s="29" customFormat="1">
      <c r="A14" s="65" t="str">
        <f>IF(C14&gt;0,MAX(A$3:A13)+1,"")</f>
        <v/>
      </c>
      <c r="B14" s="19"/>
      <c r="C14" s="50"/>
      <c r="D14" s="47"/>
      <c r="E14" s="1"/>
      <c r="F14" s="27" t="str">
        <f t="shared" si="0"/>
        <v/>
      </c>
    </row>
    <row r="15" spans="1:6" s="29" customFormat="1">
      <c r="A15" s="65">
        <f>IF(C15&gt;0,MAX(A$3:A14)+1,"")</f>
        <v>2</v>
      </c>
      <c r="B15" s="20" t="s">
        <v>250</v>
      </c>
      <c r="C15" s="50">
        <v>1</v>
      </c>
      <c r="D15" s="47" t="s">
        <v>23</v>
      </c>
      <c r="E15" s="1"/>
      <c r="F15" s="27" t="str">
        <f t="shared" si="0"/>
        <v/>
      </c>
    </row>
    <row r="16" spans="1:6" s="29" customFormat="1">
      <c r="A16" s="65" t="str">
        <f>IF(C16&gt;0,MAX(A$3:A15)+1,"")</f>
        <v/>
      </c>
      <c r="B16" s="19"/>
      <c r="C16" s="50"/>
      <c r="D16" s="47"/>
      <c r="E16" s="1"/>
      <c r="F16" s="27" t="str">
        <f t="shared" si="0"/>
        <v/>
      </c>
    </row>
    <row r="17" spans="1:6" ht="25.5">
      <c r="A17" s="65" t="str">
        <f>IF(C17&gt;0,MAX(A$3:A16)+1,"")</f>
        <v/>
      </c>
      <c r="B17" s="21" t="s">
        <v>768</v>
      </c>
      <c r="C17" s="50"/>
      <c r="D17" s="47"/>
      <c r="E17" s="1"/>
      <c r="F17" s="27" t="str">
        <f t="shared" si="0"/>
        <v/>
      </c>
    </row>
    <row r="18" spans="1:6">
      <c r="A18" s="65" t="str">
        <f>IF(C18&gt;0,MAX(A$3:A17)+1,"")</f>
        <v/>
      </c>
      <c r="B18" s="19"/>
      <c r="C18" s="50"/>
      <c r="D18" s="47"/>
      <c r="E18" s="1"/>
      <c r="F18" s="27" t="str">
        <f t="shared" si="0"/>
        <v/>
      </c>
    </row>
    <row r="19" spans="1:6" ht="25.5">
      <c r="A19" s="65" t="str">
        <f>IF(C19&gt;0,MAX(A$3:A18)+1,"")</f>
        <v/>
      </c>
      <c r="B19" s="19" t="s">
        <v>541</v>
      </c>
      <c r="C19" s="50"/>
      <c r="D19" s="47"/>
      <c r="E19" s="1"/>
      <c r="F19" s="27" t="str">
        <f t="shared" si="0"/>
        <v/>
      </c>
    </row>
    <row r="20" spans="1:6">
      <c r="A20" s="65" t="str">
        <f>IF(C20&gt;0,MAX(A$3:A19)+1,"")</f>
        <v/>
      </c>
      <c r="B20" s="19"/>
      <c r="C20" s="50"/>
      <c r="D20" s="47"/>
      <c r="E20" s="1"/>
      <c r="F20" s="27" t="str">
        <f t="shared" si="0"/>
        <v/>
      </c>
    </row>
    <row r="21" spans="1:6">
      <c r="A21" s="65" t="str">
        <f>IF(C21&gt;0,MAX(A$3:A20)+1,"")</f>
        <v/>
      </c>
      <c r="B21" s="20" t="s">
        <v>314</v>
      </c>
      <c r="C21" s="50"/>
      <c r="D21" s="47"/>
      <c r="E21" s="1"/>
      <c r="F21" s="27" t="str">
        <f t="shared" si="0"/>
        <v/>
      </c>
    </row>
    <row r="22" spans="1:6">
      <c r="A22" s="65" t="str">
        <f>IF(C22&gt;0,MAX(A$3:A21)+1,"")</f>
        <v/>
      </c>
      <c r="B22" s="20"/>
      <c r="C22" s="50"/>
      <c r="D22" s="47"/>
      <c r="E22" s="1"/>
      <c r="F22" s="27" t="str">
        <f t="shared" si="0"/>
        <v/>
      </c>
    </row>
    <row r="23" spans="1:6" ht="38.25">
      <c r="A23" s="65">
        <f>IF(C23&gt;0,MAX(A$3:A22)+1,"")</f>
        <v>3</v>
      </c>
      <c r="B23" s="17" t="s">
        <v>867</v>
      </c>
      <c r="C23" s="50">
        <v>1</v>
      </c>
      <c r="D23" s="47" t="s">
        <v>297</v>
      </c>
      <c r="E23" s="1"/>
      <c r="F23" s="27" t="str">
        <f t="shared" si="0"/>
        <v/>
      </c>
    </row>
    <row r="24" spans="1:6">
      <c r="A24" s="65" t="str">
        <f>IF(C24&gt;0,MAX(A$3:A23)+1,"")</f>
        <v/>
      </c>
      <c r="B24" s="17"/>
      <c r="C24" s="50"/>
      <c r="D24" s="47"/>
      <c r="E24" s="1"/>
      <c r="F24" s="27" t="str">
        <f t="shared" si="0"/>
        <v/>
      </c>
    </row>
    <row r="25" spans="1:6">
      <c r="A25" s="65">
        <f>IF(C25&gt;0,MAX(A$3:A24)+1,"")</f>
        <v>4</v>
      </c>
      <c r="B25" s="17" t="s">
        <v>543</v>
      </c>
      <c r="C25" s="50">
        <v>1</v>
      </c>
      <c r="D25" s="47" t="s">
        <v>297</v>
      </c>
      <c r="E25" s="1"/>
      <c r="F25" s="27" t="str">
        <f t="shared" si="0"/>
        <v/>
      </c>
    </row>
    <row r="26" spans="1:6">
      <c r="A26" s="65" t="str">
        <f>IF(C26&gt;0,MAX(A$3:A25)+1,"")</f>
        <v/>
      </c>
      <c r="B26" s="17"/>
      <c r="C26" s="50"/>
      <c r="D26" s="47"/>
      <c r="E26" s="1"/>
      <c r="F26" s="27" t="str">
        <f t="shared" si="0"/>
        <v/>
      </c>
    </row>
    <row r="27" spans="1:6">
      <c r="A27" s="65" t="str">
        <f>IF(C27&gt;0,MAX(A$3:A26)+1,"")</f>
        <v/>
      </c>
      <c r="B27" s="20" t="s">
        <v>441</v>
      </c>
      <c r="C27" s="50"/>
      <c r="D27" s="47"/>
      <c r="E27" s="1"/>
      <c r="F27" s="27" t="str">
        <f t="shared" si="0"/>
        <v/>
      </c>
    </row>
    <row r="28" spans="1:6">
      <c r="A28" s="65" t="str">
        <f>IF(C28&gt;0,MAX(A$3:A27)+1,"")</f>
        <v/>
      </c>
      <c r="B28" s="20"/>
      <c r="C28" s="50"/>
      <c r="D28" s="47"/>
      <c r="E28" s="1"/>
      <c r="F28" s="27" t="str">
        <f t="shared" si="0"/>
        <v/>
      </c>
    </row>
    <row r="29" spans="1:6" ht="38.25">
      <c r="A29" s="65">
        <f>IF(C29&gt;0,MAX(A$3:A28)+1,"")</f>
        <v>5</v>
      </c>
      <c r="B29" s="17" t="s">
        <v>713</v>
      </c>
      <c r="C29" s="50">
        <v>3</v>
      </c>
      <c r="D29" s="47" t="s">
        <v>297</v>
      </c>
      <c r="E29" s="1"/>
      <c r="F29" s="27" t="str">
        <f t="shared" si="0"/>
        <v/>
      </c>
    </row>
    <row r="30" spans="1:6">
      <c r="A30" s="65" t="str">
        <f>IF(C30&gt;0,MAX(A$3:A29)+1,"")</f>
        <v/>
      </c>
      <c r="B30" s="17"/>
      <c r="C30" s="50"/>
      <c r="D30" s="47"/>
      <c r="E30" s="1"/>
      <c r="F30" s="27" t="str">
        <f t="shared" si="0"/>
        <v/>
      </c>
    </row>
    <row r="31" spans="1:6" ht="25.5">
      <c r="A31" s="65">
        <f>IF(C31&gt;0,MAX(A$3:A30)+1,"")</f>
        <v>6</v>
      </c>
      <c r="B31" s="17" t="s">
        <v>771</v>
      </c>
      <c r="C31" s="50">
        <v>3</v>
      </c>
      <c r="D31" s="47" t="s">
        <v>297</v>
      </c>
      <c r="E31" s="1"/>
      <c r="F31" s="27" t="str">
        <f t="shared" si="0"/>
        <v/>
      </c>
    </row>
    <row r="32" spans="1:6">
      <c r="A32" s="65" t="str">
        <f>IF(C32&gt;0,MAX(A$3:A31)+1,"")</f>
        <v/>
      </c>
      <c r="B32" s="17"/>
      <c r="C32" s="50"/>
      <c r="D32" s="47"/>
      <c r="E32" s="1"/>
      <c r="F32" s="27" t="str">
        <f t="shared" si="0"/>
        <v/>
      </c>
    </row>
    <row r="33" spans="1:7" ht="25.5">
      <c r="A33" s="65">
        <f>IF(C33&gt;0,MAX(A$3:A32)+1,"")</f>
        <v>7</v>
      </c>
      <c r="B33" s="17" t="s">
        <v>873</v>
      </c>
      <c r="C33" s="50">
        <v>1</v>
      </c>
      <c r="D33" s="47" t="s">
        <v>297</v>
      </c>
      <c r="E33" s="1"/>
      <c r="F33" s="27" t="str">
        <f t="shared" si="0"/>
        <v/>
      </c>
    </row>
    <row r="34" spans="1:7">
      <c r="A34" s="65" t="str">
        <f>IF(C34&gt;0,MAX(A$3:A33)+1,"")</f>
        <v/>
      </c>
      <c r="B34" s="17"/>
      <c r="C34" s="50"/>
      <c r="D34" s="47"/>
      <c r="E34" s="1"/>
      <c r="F34" s="27" t="str">
        <f t="shared" si="0"/>
        <v/>
      </c>
    </row>
    <row r="35" spans="1:7" ht="25.5">
      <c r="A35" s="65">
        <f>IF(C35&gt;0,MAX(A$3:A34)+1,"")</f>
        <v>8</v>
      </c>
      <c r="B35" s="17" t="s">
        <v>710</v>
      </c>
      <c r="C35" s="50">
        <v>4</v>
      </c>
      <c r="D35" s="47" t="s">
        <v>297</v>
      </c>
      <c r="E35" s="1"/>
      <c r="F35" s="27" t="str">
        <f t="shared" si="0"/>
        <v/>
      </c>
    </row>
    <row r="36" spans="1:7">
      <c r="A36" s="65" t="str">
        <f>IF(C36&gt;0,MAX(A$3:A35)+1,"")</f>
        <v/>
      </c>
      <c r="B36" s="17"/>
      <c r="C36" s="50"/>
      <c r="D36" s="47"/>
      <c r="E36" s="1"/>
      <c r="F36" s="27" t="str">
        <f t="shared" si="0"/>
        <v/>
      </c>
    </row>
    <row r="37" spans="1:7" ht="25.5">
      <c r="A37" s="65">
        <f>IF(C37&gt;0,MAX(A$3:A36)+1,"")</f>
        <v>9</v>
      </c>
      <c r="B37" s="17" t="s">
        <v>711</v>
      </c>
      <c r="C37" s="50">
        <v>4</v>
      </c>
      <c r="D37" s="47" t="s">
        <v>297</v>
      </c>
      <c r="E37" s="1"/>
      <c r="F37" s="27" t="str">
        <f t="shared" si="0"/>
        <v/>
      </c>
    </row>
    <row r="38" spans="1:7">
      <c r="A38" s="65" t="str">
        <f>IF(C38&gt;0,MAX(A$3:A37)+1,"")</f>
        <v/>
      </c>
      <c r="B38" s="17"/>
      <c r="C38" s="50"/>
      <c r="D38" s="47"/>
      <c r="E38" s="1"/>
      <c r="F38" s="27" t="str">
        <f t="shared" si="0"/>
        <v/>
      </c>
    </row>
    <row r="39" spans="1:7" ht="25.5">
      <c r="A39" s="65">
        <f>IF(C39&gt;0,MAX(A$3:A38)+1,"")</f>
        <v>10</v>
      </c>
      <c r="B39" s="17" t="s">
        <v>712</v>
      </c>
      <c r="C39" s="50">
        <v>4</v>
      </c>
      <c r="D39" s="47" t="s">
        <v>297</v>
      </c>
      <c r="E39" s="1"/>
      <c r="F39" s="27" t="str">
        <f t="shared" si="0"/>
        <v/>
      </c>
    </row>
    <row r="40" spans="1:7">
      <c r="A40" s="136"/>
      <c r="B40" s="17"/>
      <c r="C40" s="50"/>
      <c r="D40" s="47"/>
      <c r="E40" s="1"/>
      <c r="F40" s="27"/>
    </row>
    <row r="41" spans="1:7" ht="25.5">
      <c r="A41" s="65">
        <f>IF(C41&gt;0,MAX(A$3:A39)+1,"")</f>
        <v>11</v>
      </c>
      <c r="B41" s="17" t="s">
        <v>623</v>
      </c>
      <c r="C41" s="50">
        <v>1</v>
      </c>
      <c r="D41" s="47" t="s">
        <v>297</v>
      </c>
      <c r="E41" s="1"/>
      <c r="F41" s="27" t="str">
        <f t="shared" si="0"/>
        <v/>
      </c>
    </row>
    <row r="42" spans="1:7">
      <c r="A42" s="65" t="str">
        <f>IF(C42&gt;0,MAX(A$3:A41)+1,"")</f>
        <v/>
      </c>
      <c r="B42" s="17"/>
      <c r="C42" s="50"/>
      <c r="D42" s="47"/>
      <c r="E42" s="1"/>
      <c r="F42" s="27" t="str">
        <f t="shared" si="0"/>
        <v/>
      </c>
    </row>
    <row r="43" spans="1:7">
      <c r="A43" s="65">
        <f>IF(C43&gt;0,MAX(A$3:A42)+1,"")</f>
        <v>12</v>
      </c>
      <c r="B43" s="17" t="s">
        <v>707</v>
      </c>
      <c r="C43" s="50">
        <v>4</v>
      </c>
      <c r="D43" s="47" t="s">
        <v>297</v>
      </c>
      <c r="E43" s="1"/>
      <c r="F43" s="27" t="str">
        <f t="shared" si="0"/>
        <v/>
      </c>
    </row>
    <row r="44" spans="1:7">
      <c r="A44" s="65" t="str">
        <f>IF(C44&gt;0,MAX(A$3:A43)+1,"")</f>
        <v/>
      </c>
      <c r="B44" s="17"/>
      <c r="C44" s="50"/>
      <c r="D44" s="47"/>
      <c r="E44" s="1"/>
      <c r="F44" s="27" t="str">
        <f t="shared" si="0"/>
        <v/>
      </c>
    </row>
    <row r="45" spans="1:7" s="58" customFormat="1">
      <c r="A45" s="65">
        <f>IF(C45&gt;0,MAX(A$3:A44)+1,"")</f>
        <v>13</v>
      </c>
      <c r="B45" s="17" t="s">
        <v>708</v>
      </c>
      <c r="C45" s="50">
        <v>1</v>
      </c>
      <c r="D45" s="128" t="s">
        <v>23</v>
      </c>
      <c r="E45" s="56"/>
      <c r="F45" s="27" t="str">
        <f t="shared" si="0"/>
        <v/>
      </c>
      <c r="G45" s="57"/>
    </row>
    <row r="46" spans="1:7" s="58" customFormat="1">
      <c r="A46" s="65" t="str">
        <f>IF(C46&gt;0,MAX(A$3:A45)+1,"")</f>
        <v/>
      </c>
      <c r="B46" s="126"/>
      <c r="C46" s="50"/>
      <c r="D46" s="129"/>
      <c r="E46" s="56"/>
      <c r="F46" s="27" t="str">
        <f t="shared" si="0"/>
        <v/>
      </c>
      <c r="G46" s="57"/>
    </row>
    <row r="47" spans="1:7" ht="25.5">
      <c r="A47" s="65">
        <f>IF(C47&gt;0,MAX(A$3:A46)+1,"")</f>
        <v>14</v>
      </c>
      <c r="B47" s="17" t="s">
        <v>625</v>
      </c>
      <c r="C47" s="50">
        <v>4</v>
      </c>
      <c r="D47" s="47" t="s">
        <v>297</v>
      </c>
      <c r="E47" s="1"/>
      <c r="F47" s="27" t="str">
        <f t="shared" si="0"/>
        <v/>
      </c>
    </row>
    <row r="48" spans="1:7">
      <c r="A48" s="65" t="str">
        <f>IF(C48&gt;0,MAX(A$3:A47)+1,"")</f>
        <v/>
      </c>
      <c r="B48" s="17"/>
      <c r="C48" s="50"/>
      <c r="D48" s="47"/>
      <c r="E48" s="1"/>
      <c r="F48" s="27" t="str">
        <f t="shared" si="0"/>
        <v/>
      </c>
    </row>
    <row r="49" spans="1:7">
      <c r="A49" s="65" t="str">
        <f>IF(C49&gt;0,MAX(A$3:A48)+1,"")</f>
        <v/>
      </c>
      <c r="B49" s="20" t="s">
        <v>444</v>
      </c>
      <c r="C49" s="50"/>
      <c r="D49" s="47"/>
      <c r="E49" s="1"/>
      <c r="F49" s="27" t="str">
        <f t="shared" si="0"/>
        <v/>
      </c>
    </row>
    <row r="50" spans="1:7">
      <c r="A50" s="65" t="str">
        <f>IF(C50&gt;0,MAX(A$3:A49)+1,"")</f>
        <v/>
      </c>
      <c r="B50" s="20"/>
      <c r="C50" s="50"/>
      <c r="D50" s="47"/>
      <c r="E50" s="1"/>
      <c r="F50" s="27" t="str">
        <f t="shared" si="0"/>
        <v/>
      </c>
    </row>
    <row r="51" spans="1:7" ht="25.5">
      <c r="A51" s="65">
        <f>IF(C51&gt;0,MAX(A$3:A50)+1,"")</f>
        <v>15</v>
      </c>
      <c r="B51" s="17" t="s">
        <v>709</v>
      </c>
      <c r="C51" s="50">
        <v>1</v>
      </c>
      <c r="D51" s="47" t="s">
        <v>297</v>
      </c>
      <c r="E51" s="1"/>
      <c r="F51" s="27" t="str">
        <f t="shared" si="0"/>
        <v/>
      </c>
    </row>
    <row r="52" spans="1:7">
      <c r="A52" s="65" t="str">
        <f>IF(C52&gt;0,MAX(A$3:A51)+1,"")</f>
        <v/>
      </c>
      <c r="B52" s="17"/>
      <c r="C52" s="50"/>
      <c r="D52" s="47"/>
      <c r="E52" s="1"/>
      <c r="F52" s="27" t="str">
        <f t="shared" si="0"/>
        <v/>
      </c>
    </row>
    <row r="53" spans="1:7">
      <c r="A53" s="65">
        <f>IF(C53&gt;0,MAX(A$3:A52)+1,"")</f>
        <v>16</v>
      </c>
      <c r="B53" s="17" t="s">
        <v>707</v>
      </c>
      <c r="C53" s="50">
        <v>1</v>
      </c>
      <c r="D53" s="47" t="s">
        <v>297</v>
      </c>
      <c r="E53" s="1"/>
      <c r="F53" s="27" t="str">
        <f t="shared" si="0"/>
        <v/>
      </c>
    </row>
    <row r="54" spans="1:7">
      <c r="A54" s="65" t="str">
        <f>IF(C54&gt;0,MAX(A$3:A53)+1,"")</f>
        <v/>
      </c>
      <c r="B54" s="17"/>
      <c r="C54" s="50"/>
      <c r="D54" s="47"/>
      <c r="E54" s="1"/>
      <c r="F54" s="27" t="str">
        <f t="shared" si="0"/>
        <v/>
      </c>
    </row>
    <row r="55" spans="1:7" s="58" customFormat="1">
      <c r="A55" s="65">
        <f>IF(C55&gt;0,MAX(A$3:A54)+1,"")</f>
        <v>17</v>
      </c>
      <c r="B55" s="17" t="s">
        <v>708</v>
      </c>
      <c r="C55" s="50">
        <v>1</v>
      </c>
      <c r="D55" s="47" t="s">
        <v>297</v>
      </c>
      <c r="E55" s="56"/>
      <c r="F55" s="27" t="str">
        <f t="shared" si="0"/>
        <v/>
      </c>
      <c r="G55" s="57"/>
    </row>
    <row r="56" spans="1:7">
      <c r="A56" s="65" t="str">
        <f>IF(C56&gt;0,MAX(A$3:A55)+1,"")</f>
        <v/>
      </c>
      <c r="B56" s="17"/>
      <c r="C56" s="50"/>
      <c r="D56" s="47"/>
      <c r="E56" s="1"/>
      <c r="F56" s="27" t="str">
        <f t="shared" si="0"/>
        <v/>
      </c>
    </row>
    <row r="57" spans="1:7" ht="25.5">
      <c r="A57" s="65">
        <f>IF(C57&gt;0,MAX(A$3:A56)+1,"")</f>
        <v>18</v>
      </c>
      <c r="B57" s="17" t="s">
        <v>770</v>
      </c>
      <c r="C57" s="50">
        <v>1</v>
      </c>
      <c r="D57" s="47" t="s">
        <v>297</v>
      </c>
      <c r="E57" s="1"/>
      <c r="F57" s="27" t="str">
        <f t="shared" si="0"/>
        <v/>
      </c>
    </row>
    <row r="58" spans="1:7">
      <c r="A58" s="65" t="str">
        <f>IF(C58&gt;0,MAX(A$3:A57)+1,"")</f>
        <v/>
      </c>
      <c r="B58" s="17"/>
      <c r="C58" s="50"/>
      <c r="D58" s="47"/>
      <c r="E58" s="1"/>
      <c r="F58" s="27" t="str">
        <f t="shared" si="0"/>
        <v/>
      </c>
    </row>
    <row r="59" spans="1:7">
      <c r="A59" s="65">
        <f>IF(C59&gt;0,MAX(A$3:A58)+1,"")</f>
        <v>19</v>
      </c>
      <c r="B59" s="17" t="s">
        <v>872</v>
      </c>
      <c r="C59" s="50">
        <v>1</v>
      </c>
      <c r="D59" s="47" t="s">
        <v>297</v>
      </c>
      <c r="E59" s="1"/>
      <c r="F59" s="27" t="str">
        <f t="shared" si="0"/>
        <v/>
      </c>
    </row>
    <row r="60" spans="1:7">
      <c r="A60" s="65" t="str">
        <f>IF(C60&gt;0,MAX(A$3:A59)+1,"")</f>
        <v/>
      </c>
      <c r="B60" s="17"/>
      <c r="C60" s="50"/>
      <c r="D60" s="47"/>
      <c r="E60" s="1"/>
      <c r="F60" s="27" t="str">
        <f t="shared" si="0"/>
        <v/>
      </c>
    </row>
    <row r="61" spans="1:7" s="29" customFormat="1">
      <c r="A61" s="65" t="str">
        <f>IF(C61&gt;0,MAX(A$3:A60)+1,"")</f>
        <v/>
      </c>
      <c r="B61" s="19"/>
      <c r="C61" s="50"/>
      <c r="D61" s="47"/>
      <c r="E61" s="1"/>
      <c r="F61" s="27" t="str">
        <f t="shared" si="0"/>
        <v/>
      </c>
    </row>
    <row r="62" spans="1:7" s="29" customFormat="1">
      <c r="A62" s="65" t="str">
        <f>IF(C62&gt;0,MAX(A$3:A61)+1,"")</f>
        <v/>
      </c>
      <c r="B62" s="21" t="s">
        <v>38</v>
      </c>
      <c r="C62" s="50"/>
      <c r="D62" s="47"/>
      <c r="E62" s="1"/>
      <c r="F62" s="27" t="str">
        <f t="shared" si="0"/>
        <v/>
      </c>
    </row>
    <row r="63" spans="1:7" s="29" customFormat="1">
      <c r="A63" s="65" t="str">
        <f>IF(C63&gt;0,MAX(A$3:A62)+1,"")</f>
        <v/>
      </c>
      <c r="B63" s="19"/>
      <c r="C63" s="50"/>
      <c r="D63" s="47"/>
      <c r="E63" s="1"/>
      <c r="F63" s="27" t="str">
        <f t="shared" si="0"/>
        <v/>
      </c>
    </row>
    <row r="64" spans="1:7" s="29" customFormat="1">
      <c r="A64" s="65">
        <f>IF(C64&gt;0,MAX(A$3:A63)+1,"")</f>
        <v>20</v>
      </c>
      <c r="B64" s="19" t="s">
        <v>39</v>
      </c>
      <c r="C64" s="50">
        <v>1</v>
      </c>
      <c r="D64" s="47" t="s">
        <v>23</v>
      </c>
      <c r="E64" s="1"/>
      <c r="F64" s="27" t="str">
        <f t="shared" si="0"/>
        <v/>
      </c>
    </row>
    <row r="65" spans="1:6" s="29" customFormat="1">
      <c r="A65" s="65" t="str">
        <f>IF(C65&gt;0,MAX(A$3:A64)+1,"")</f>
        <v/>
      </c>
      <c r="B65" s="19"/>
      <c r="C65" s="50"/>
      <c r="D65" s="47"/>
      <c r="E65" s="1"/>
      <c r="F65" s="27" t="str">
        <f t="shared" si="0"/>
        <v/>
      </c>
    </row>
    <row r="66" spans="1:6" s="29" customFormat="1">
      <c r="A66" s="65" t="str">
        <f>IF(C66&gt;0,MAX(A$3:A65)+1,"")</f>
        <v/>
      </c>
      <c r="B66" s="21" t="s">
        <v>41</v>
      </c>
      <c r="C66" s="50"/>
      <c r="D66" s="47"/>
      <c r="E66" s="1"/>
      <c r="F66" s="27" t="str">
        <f t="shared" si="0"/>
        <v/>
      </c>
    </row>
    <row r="67" spans="1:6" s="29" customFormat="1">
      <c r="A67" s="65" t="str">
        <f>IF(C67&gt;0,MAX(A$3:A66)+1,"")</f>
        <v/>
      </c>
      <c r="B67" s="19"/>
      <c r="C67" s="50"/>
      <c r="D67" s="47"/>
      <c r="E67" s="1"/>
      <c r="F67" s="27" t="str">
        <f t="shared" si="0"/>
        <v/>
      </c>
    </row>
    <row r="68" spans="1:6" s="29" customFormat="1">
      <c r="A68" s="65">
        <f>IF(C68&gt;0,MAX(A$3:A67)+1,"")</f>
        <v>21</v>
      </c>
      <c r="B68" s="19" t="s">
        <v>41</v>
      </c>
      <c r="C68" s="50">
        <v>1</v>
      </c>
      <c r="D68" s="47" t="s">
        <v>23</v>
      </c>
      <c r="E68" s="1"/>
      <c r="F68" s="27" t="str">
        <f t="shared" si="0"/>
        <v/>
      </c>
    </row>
    <row r="69" spans="1:6" s="29" customFormat="1">
      <c r="A69" s="65" t="str">
        <f>IF(C69&gt;0,MAX(A$3:A68)+1,"")</f>
        <v/>
      </c>
      <c r="B69" s="19"/>
      <c r="C69" s="50"/>
      <c r="D69" s="47"/>
      <c r="E69" s="1"/>
      <c r="F69" s="27" t="str">
        <f t="shared" ref="F69" si="1">IF(E69&gt;0.001,C69*E69,"")</f>
        <v/>
      </c>
    </row>
    <row r="70" spans="1:6" s="29" customFormat="1">
      <c r="A70" s="65" t="str">
        <f>IF(C70&gt;0,MAX(A$3:A69)+1,"")</f>
        <v/>
      </c>
      <c r="B70" s="19"/>
      <c r="C70" s="50"/>
      <c r="D70" s="47"/>
      <c r="E70" s="1"/>
      <c r="F70" s="27" t="str">
        <f t="shared" ref="F70" si="2">IF(E70&gt;0.001,C70*E70,"")</f>
        <v/>
      </c>
    </row>
    <row r="71" spans="1:6" s="29" customFormat="1">
      <c r="A71" s="65" t="str">
        <f>IF(C71&gt;0,MAX(A$3:A70)+1,"")</f>
        <v/>
      </c>
      <c r="B71" s="19"/>
      <c r="C71" s="50"/>
      <c r="D71" s="47"/>
      <c r="E71" s="1"/>
      <c r="F71" s="25"/>
    </row>
    <row r="72" spans="1:6" s="29" customFormat="1" ht="13.5" thickBot="1">
      <c r="A72" s="6"/>
      <c r="B72" s="41" t="s">
        <v>405</v>
      </c>
      <c r="C72" s="50"/>
      <c r="D72" s="47"/>
      <c r="E72" s="5"/>
      <c r="F72" s="26">
        <f>SUM(F1:F70)</f>
        <v>0</v>
      </c>
    </row>
    <row r="73" spans="1:6" s="29" customFormat="1" ht="13.5" thickTop="1">
      <c r="A73" s="15"/>
      <c r="B73" s="87"/>
      <c r="C73" s="85"/>
      <c r="D73" s="86"/>
      <c r="E73" s="11"/>
      <c r="F73" s="24"/>
    </row>
  </sheetData>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48" max="16383" man="1"/>
  </rowBreaks>
</worksheet>
</file>

<file path=xl/worksheets/sheet17.xml><?xml version="1.0" encoding="utf-8"?>
<worksheet xmlns="http://schemas.openxmlformats.org/spreadsheetml/2006/main" xmlns:r="http://schemas.openxmlformats.org/officeDocument/2006/relationships">
  <sheetPr>
    <tabColor rgb="FFFFC000"/>
  </sheetPr>
  <dimension ref="A1:G324"/>
  <sheetViews>
    <sheetView zoomScale="80" zoomScaleNormal="80" workbookViewId="0"/>
  </sheetViews>
  <sheetFormatPr defaultColWidth="9.140625" defaultRowHeight="12.75"/>
  <cols>
    <col min="1" max="1" width="6.7109375" style="15" customWidth="1"/>
    <col min="2" max="2" width="55.7109375" style="109" customWidth="1"/>
    <col min="3" max="3" width="6.7109375" style="85" customWidth="1"/>
    <col min="4" max="4" width="6.7109375" style="86" customWidth="1"/>
    <col min="5" max="5" width="10.7109375" style="84" customWidth="1"/>
    <col min="6" max="6" width="13.7109375" style="106" customWidth="1"/>
    <col min="7" max="7" width="9.140625" style="29"/>
    <col min="8" max="16384" width="9.140625" style="11"/>
  </cols>
  <sheetData>
    <row r="1" spans="1:6">
      <c r="A1" s="6"/>
      <c r="B1" s="19"/>
      <c r="C1" s="50"/>
      <c r="D1" s="47"/>
      <c r="E1" s="40"/>
      <c r="F1" s="99" t="s">
        <v>274</v>
      </c>
    </row>
    <row r="2" spans="1:6">
      <c r="A2" s="6"/>
      <c r="B2" s="19"/>
      <c r="C2" s="50"/>
      <c r="D2" s="47"/>
      <c r="E2" s="40"/>
      <c r="F2" s="43" t="str">
        <f t="shared" ref="F2:F63" si="0">IF(E2&gt;0.001,C2*E2,"")</f>
        <v/>
      </c>
    </row>
    <row r="3" spans="1:6">
      <c r="A3" s="6"/>
      <c r="B3" s="73" t="s">
        <v>9</v>
      </c>
      <c r="C3" s="50"/>
      <c r="D3" s="47"/>
      <c r="E3" s="40"/>
      <c r="F3" s="43" t="str">
        <f t="shared" si="0"/>
        <v/>
      </c>
    </row>
    <row r="4" spans="1:6">
      <c r="A4" s="6"/>
      <c r="B4" s="19"/>
      <c r="C4" s="50"/>
      <c r="D4" s="47"/>
      <c r="E4" s="40"/>
      <c r="F4" s="43" t="str">
        <f t="shared" si="0"/>
        <v/>
      </c>
    </row>
    <row r="5" spans="1:6">
      <c r="A5" s="65" t="str">
        <f>IF(C5&gt;0,MAX(A$3:A4)+1,"")</f>
        <v/>
      </c>
      <c r="B5" s="92" t="s">
        <v>45</v>
      </c>
      <c r="C5" s="50"/>
      <c r="D5" s="47"/>
      <c r="E5" s="40"/>
      <c r="F5" s="43" t="str">
        <f t="shared" si="0"/>
        <v/>
      </c>
    </row>
    <row r="6" spans="1:6">
      <c r="A6" s="65" t="str">
        <f>IF(C6&gt;0,MAX(A$3:A5)+1,"")</f>
        <v/>
      </c>
      <c r="B6" s="19"/>
      <c r="C6" s="50"/>
      <c r="D6" s="47"/>
      <c r="E6" s="40"/>
      <c r="F6" s="43" t="str">
        <f t="shared" si="0"/>
        <v/>
      </c>
    </row>
    <row r="7" spans="1:6">
      <c r="A7" s="65" t="str">
        <f>IF(C7&gt;0,MAX(A$3:A6)+1,"")</f>
        <v/>
      </c>
      <c r="B7" s="21" t="s">
        <v>34</v>
      </c>
      <c r="C7" s="50"/>
      <c r="D7" s="47"/>
      <c r="E7" s="40"/>
      <c r="F7" s="43" t="str">
        <f t="shared" si="0"/>
        <v/>
      </c>
    </row>
    <row r="8" spans="1:6">
      <c r="A8" s="65" t="str">
        <f>IF(C8&gt;0,MAX(A$3:A7)+1,"")</f>
        <v/>
      </c>
      <c r="B8" s="19"/>
      <c r="C8" s="50"/>
      <c r="D8" s="47"/>
      <c r="E8" s="40"/>
      <c r="F8" s="43" t="str">
        <f t="shared" si="0"/>
        <v/>
      </c>
    </row>
    <row r="9" spans="1:6" ht="38.25">
      <c r="A9" s="65" t="str">
        <f>IF(C9&gt;0,MAX(A$3:A8)+1,"")</f>
        <v/>
      </c>
      <c r="B9" s="78" t="s">
        <v>835</v>
      </c>
      <c r="C9" s="50"/>
      <c r="D9" s="47"/>
      <c r="E9" s="40"/>
      <c r="F9" s="43" t="str">
        <f t="shared" si="0"/>
        <v/>
      </c>
    </row>
    <row r="10" spans="1:6">
      <c r="A10" s="65" t="str">
        <f>IF(C10&gt;0,MAX(A$3:A9)+1,"")</f>
        <v/>
      </c>
      <c r="B10" s="19"/>
      <c r="C10" s="50"/>
      <c r="D10" s="47"/>
      <c r="E10" s="40"/>
      <c r="F10" s="43" t="str">
        <f t="shared" si="0"/>
        <v/>
      </c>
    </row>
    <row r="11" spans="1:6">
      <c r="A11" s="65" t="str">
        <f>IF(C11&gt;0,MAX(A$3:A10)+1,"")</f>
        <v/>
      </c>
      <c r="B11" s="21" t="s">
        <v>46</v>
      </c>
      <c r="C11" s="50"/>
      <c r="D11" s="47"/>
      <c r="E11" s="40"/>
      <c r="F11" s="43" t="str">
        <f t="shared" si="0"/>
        <v/>
      </c>
    </row>
    <row r="12" spans="1:6">
      <c r="A12" s="65" t="str">
        <f>IF(C12&gt;0,MAX(A$3:A11)+1,"")</f>
        <v/>
      </c>
      <c r="B12" s="19"/>
      <c r="C12" s="50"/>
      <c r="D12" s="47"/>
      <c r="E12" s="40"/>
      <c r="F12" s="43" t="str">
        <f t="shared" si="0"/>
        <v/>
      </c>
    </row>
    <row r="13" spans="1:6" ht="25.5">
      <c r="A13" s="65" t="str">
        <f>IF(C13&gt;0,MAX(A$3:A12)+1,"")</f>
        <v/>
      </c>
      <c r="B13" s="21" t="s">
        <v>857</v>
      </c>
      <c r="C13" s="50"/>
      <c r="D13" s="47"/>
      <c r="E13" s="40"/>
      <c r="F13" s="43" t="str">
        <f t="shared" si="0"/>
        <v/>
      </c>
    </row>
    <row r="14" spans="1:6">
      <c r="A14" s="65" t="str">
        <f>IF(C14&gt;0,MAX(A$3:A13)+1,"")</f>
        <v/>
      </c>
      <c r="B14" s="19"/>
      <c r="C14" s="50"/>
      <c r="D14" s="47"/>
      <c r="E14" s="40"/>
      <c r="F14" s="43" t="str">
        <f t="shared" si="0"/>
        <v/>
      </c>
    </row>
    <row r="15" spans="1:6" ht="38.25">
      <c r="A15" s="65">
        <f>IF(C15&gt;0,MAX(A$3:A14)+1,"")</f>
        <v>1</v>
      </c>
      <c r="B15" s="19" t="s">
        <v>458</v>
      </c>
      <c r="C15" s="50">
        <v>1</v>
      </c>
      <c r="D15" s="47" t="s">
        <v>23</v>
      </c>
      <c r="E15" s="40"/>
      <c r="F15" s="43" t="str">
        <f t="shared" si="0"/>
        <v/>
      </c>
    </row>
    <row r="16" spans="1:6">
      <c r="A16" s="65" t="str">
        <f>IF(C16&gt;0,MAX(A$3:A15)+1,"")</f>
        <v/>
      </c>
      <c r="B16" s="19"/>
      <c r="C16" s="50"/>
      <c r="D16" s="47"/>
      <c r="E16" s="40"/>
      <c r="F16" s="43" t="str">
        <f t="shared" si="0"/>
        <v/>
      </c>
    </row>
    <row r="17" spans="1:6">
      <c r="A17" s="65" t="str">
        <f>IF(C17&gt;0,MAX(A$3:A16)+1,"")</f>
        <v/>
      </c>
      <c r="B17" s="19"/>
      <c r="C17" s="50"/>
      <c r="D17" s="47"/>
      <c r="E17" s="40"/>
      <c r="F17" s="43" t="str">
        <f t="shared" si="0"/>
        <v/>
      </c>
    </row>
    <row r="18" spans="1:6">
      <c r="A18" s="65">
        <f>IF(C18&gt;0,MAX(A$3:A17)+1,"")</f>
        <v>2</v>
      </c>
      <c r="B18" s="20" t="s">
        <v>46</v>
      </c>
      <c r="C18" s="50">
        <v>1</v>
      </c>
      <c r="D18" s="47" t="s">
        <v>23</v>
      </c>
      <c r="E18" s="40"/>
      <c r="F18" s="43" t="str">
        <f t="shared" si="0"/>
        <v/>
      </c>
    </row>
    <row r="19" spans="1:6">
      <c r="A19" s="65" t="str">
        <f>IF(C19&gt;0,MAX(A$3:A18)+1,"")</f>
        <v/>
      </c>
      <c r="B19" s="19"/>
      <c r="C19" s="50"/>
      <c r="D19" s="47"/>
      <c r="E19" s="40"/>
      <c r="F19" s="43" t="str">
        <f t="shared" si="0"/>
        <v/>
      </c>
    </row>
    <row r="20" spans="1:6">
      <c r="A20" s="65" t="str">
        <f>IF(C20&gt;0,MAX(A$3:A19)+1,"")</f>
        <v/>
      </c>
      <c r="B20" s="92" t="s">
        <v>47</v>
      </c>
      <c r="C20" s="50"/>
      <c r="D20" s="47"/>
      <c r="E20" s="40"/>
      <c r="F20" s="43" t="str">
        <f t="shared" si="0"/>
        <v/>
      </c>
    </row>
    <row r="21" spans="1:6">
      <c r="A21" s="65" t="str">
        <f>IF(C21&gt;0,MAX(A$3:A20)+1,"")</f>
        <v/>
      </c>
      <c r="B21" s="21"/>
      <c r="C21" s="50"/>
      <c r="D21" s="47"/>
      <c r="E21" s="40"/>
      <c r="F21" s="43" t="str">
        <f t="shared" si="0"/>
        <v/>
      </c>
    </row>
    <row r="22" spans="1:6">
      <c r="A22" s="65" t="str">
        <f>IF(C22&gt;0,MAX(A$3:A21)+1,"")</f>
        <v/>
      </c>
      <c r="B22" s="21" t="s">
        <v>261</v>
      </c>
      <c r="C22" s="50"/>
      <c r="D22" s="47"/>
      <c r="E22" s="40"/>
      <c r="F22" s="43" t="str">
        <f t="shared" si="0"/>
        <v/>
      </c>
    </row>
    <row r="23" spans="1:6">
      <c r="A23" s="65" t="str">
        <f>IF(C23&gt;0,MAX(A$3:A22)+1,"")</f>
        <v/>
      </c>
      <c r="B23" s="21"/>
      <c r="C23" s="50"/>
      <c r="D23" s="47"/>
      <c r="E23" s="40"/>
      <c r="F23" s="43" t="str">
        <f t="shared" si="0"/>
        <v/>
      </c>
    </row>
    <row r="24" spans="1:6">
      <c r="A24" s="65" t="str">
        <f>IF(C24&gt;0,MAX(A$3:A23)+1,"")</f>
        <v/>
      </c>
      <c r="B24" s="21" t="s">
        <v>263</v>
      </c>
      <c r="C24" s="50"/>
      <c r="D24" s="47"/>
      <c r="E24" s="40"/>
      <c r="F24" s="43" t="str">
        <f t="shared" si="0"/>
        <v/>
      </c>
    </row>
    <row r="25" spans="1:6">
      <c r="A25" s="65" t="str">
        <f>IF(C25&gt;0,MAX(A$3:A24)+1,"")</f>
        <v/>
      </c>
      <c r="B25" s="19"/>
      <c r="C25" s="50"/>
      <c r="D25" s="47"/>
      <c r="E25" s="40"/>
      <c r="F25" s="43" t="str">
        <f t="shared" si="0"/>
        <v/>
      </c>
    </row>
    <row r="26" spans="1:6" ht="25.5">
      <c r="A26" s="65" t="str">
        <f>IF(C26&gt;0,MAX(A$3:A25)+1,"")</f>
        <v/>
      </c>
      <c r="B26" s="19" t="s">
        <v>777</v>
      </c>
      <c r="C26" s="50"/>
      <c r="D26" s="47"/>
      <c r="E26" s="40"/>
      <c r="F26" s="43" t="str">
        <f t="shared" si="0"/>
        <v/>
      </c>
    </row>
    <row r="27" spans="1:6">
      <c r="A27" s="65" t="str">
        <f>IF(C27&gt;0,MAX(A$3:A26)+1,"")</f>
        <v/>
      </c>
      <c r="B27" s="19"/>
      <c r="C27" s="50"/>
      <c r="D27" s="47"/>
      <c r="E27" s="40"/>
      <c r="F27" s="43" t="str">
        <f t="shared" si="0"/>
        <v/>
      </c>
    </row>
    <row r="28" spans="1:6" ht="25.5">
      <c r="A28" s="65" t="str">
        <f>IF(C28&gt;0,MAX(A$3:A27)+1,"")</f>
        <v/>
      </c>
      <c r="B28" s="41" t="s">
        <v>766</v>
      </c>
      <c r="C28" s="50"/>
      <c r="D28" s="47"/>
      <c r="E28" s="40"/>
      <c r="F28" s="43" t="str">
        <f t="shared" si="0"/>
        <v/>
      </c>
    </row>
    <row r="29" spans="1:6">
      <c r="A29" s="65" t="str">
        <f>IF(C29&gt;0,MAX(A$3:A28)+1,"")</f>
        <v/>
      </c>
      <c r="B29" s="41"/>
      <c r="C29" s="50"/>
      <c r="D29" s="47"/>
      <c r="E29" s="40"/>
      <c r="F29" s="43" t="str">
        <f t="shared" si="0"/>
        <v/>
      </c>
    </row>
    <row r="30" spans="1:6" ht="25.5">
      <c r="A30" s="65" t="str">
        <f>IF(C30&gt;0,MAX(A$3:A29)+1,"")</f>
        <v/>
      </c>
      <c r="B30" s="19" t="s">
        <v>304</v>
      </c>
      <c r="C30" s="50"/>
      <c r="D30" s="47"/>
      <c r="E30" s="40"/>
      <c r="F30" s="43" t="str">
        <f t="shared" si="0"/>
        <v/>
      </c>
    </row>
    <row r="31" spans="1:6">
      <c r="A31" s="65" t="str">
        <f>IF(C31&gt;0,MAX(A$3:A30)+1,"")</f>
        <v/>
      </c>
      <c r="B31" s="19"/>
      <c r="C31" s="50"/>
      <c r="D31" s="47"/>
      <c r="E31" s="40"/>
      <c r="F31" s="43" t="str">
        <f t="shared" si="0"/>
        <v/>
      </c>
    </row>
    <row r="32" spans="1:6">
      <c r="A32" s="65">
        <f>IF(C32&gt;0,MAX(A$3:A31)+1,"")</f>
        <v>3</v>
      </c>
      <c r="B32" s="20" t="s">
        <v>305</v>
      </c>
      <c r="C32" s="50">
        <v>1</v>
      </c>
      <c r="D32" s="47" t="s">
        <v>23</v>
      </c>
      <c r="E32" s="40"/>
      <c r="F32" s="43" t="str">
        <f t="shared" si="0"/>
        <v/>
      </c>
    </row>
    <row r="33" spans="1:6">
      <c r="A33" s="65" t="str">
        <f>IF(C33&gt;0,MAX(A$3:A32)+1,"")</f>
        <v/>
      </c>
      <c r="B33" s="20"/>
      <c r="C33" s="50"/>
      <c r="D33" s="47"/>
      <c r="E33" s="40"/>
      <c r="F33" s="43" t="str">
        <f t="shared" si="0"/>
        <v/>
      </c>
    </row>
    <row r="34" spans="1:6">
      <c r="A34" s="65">
        <f>IF(C34&gt;0,MAX(A$3:A33)+1,"")</f>
        <v>4</v>
      </c>
      <c r="B34" s="20" t="s">
        <v>767</v>
      </c>
      <c r="C34" s="50">
        <v>1</v>
      </c>
      <c r="D34" s="47" t="s">
        <v>23</v>
      </c>
      <c r="E34" s="40"/>
      <c r="F34" s="43" t="str">
        <f t="shared" si="0"/>
        <v/>
      </c>
    </row>
    <row r="35" spans="1:6">
      <c r="A35" s="65" t="str">
        <f>IF(C35&gt;0,MAX(A$3:A34)+1,"")</f>
        <v/>
      </c>
      <c r="B35" s="20"/>
      <c r="C35" s="50"/>
      <c r="D35" s="47"/>
      <c r="E35" s="40"/>
      <c r="F35" s="43" t="str">
        <f t="shared" si="0"/>
        <v/>
      </c>
    </row>
    <row r="36" spans="1:6">
      <c r="A36" s="65">
        <f>IF(C36&gt;0,MAX(A$3:A35)+1,"")</f>
        <v>5</v>
      </c>
      <c r="B36" s="20" t="s">
        <v>306</v>
      </c>
      <c r="C36" s="50">
        <v>1</v>
      </c>
      <c r="D36" s="47" t="s">
        <v>23</v>
      </c>
      <c r="E36" s="40"/>
      <c r="F36" s="43" t="str">
        <f t="shared" si="0"/>
        <v/>
      </c>
    </row>
    <row r="37" spans="1:6">
      <c r="A37" s="65" t="str">
        <f>IF(C37&gt;0,MAX(A$3:A36)+1,"")</f>
        <v/>
      </c>
      <c r="B37" s="20"/>
      <c r="C37" s="50"/>
      <c r="D37" s="47"/>
      <c r="E37" s="40"/>
      <c r="F37" s="43" t="str">
        <f t="shared" si="0"/>
        <v/>
      </c>
    </row>
    <row r="38" spans="1:6">
      <c r="A38" s="65">
        <f>IF(C38&gt;0,MAX(A$3:A37)+1,"")</f>
        <v>6</v>
      </c>
      <c r="B38" s="20" t="s">
        <v>307</v>
      </c>
      <c r="C38" s="50">
        <v>1</v>
      </c>
      <c r="D38" s="47" t="s">
        <v>23</v>
      </c>
      <c r="E38" s="40"/>
      <c r="F38" s="43" t="str">
        <f t="shared" si="0"/>
        <v/>
      </c>
    </row>
    <row r="39" spans="1:6">
      <c r="A39" s="65" t="str">
        <f>IF(C39&gt;0,MAX(A$3:A38)+1,"")</f>
        <v/>
      </c>
      <c r="B39" s="20"/>
      <c r="C39" s="50"/>
      <c r="D39" s="47"/>
      <c r="E39" s="40"/>
      <c r="F39" s="43" t="str">
        <f t="shared" si="0"/>
        <v/>
      </c>
    </row>
    <row r="40" spans="1:6">
      <c r="A40" s="65">
        <f>IF(C40&gt;0,MAX(A$3:A39)+1,"")</f>
        <v>7</v>
      </c>
      <c r="B40" s="20" t="s">
        <v>308</v>
      </c>
      <c r="C40" s="50">
        <v>1</v>
      </c>
      <c r="D40" s="47" t="s">
        <v>23</v>
      </c>
      <c r="E40" s="40"/>
      <c r="F40" s="43" t="str">
        <f t="shared" si="0"/>
        <v/>
      </c>
    </row>
    <row r="41" spans="1:6">
      <c r="A41" s="65" t="str">
        <f>IF(C41&gt;0,MAX(A$3:A40)+1,"")</f>
        <v/>
      </c>
      <c r="B41" s="20"/>
      <c r="C41" s="50"/>
      <c r="D41" s="47"/>
      <c r="E41" s="40"/>
      <c r="F41" s="43" t="str">
        <f t="shared" si="0"/>
        <v/>
      </c>
    </row>
    <row r="42" spans="1:6">
      <c r="A42" s="65">
        <f>IF(C42&gt;0,MAX(A$3:A41)+1,"")</f>
        <v>8</v>
      </c>
      <c r="B42" s="20" t="s">
        <v>309</v>
      </c>
      <c r="C42" s="50">
        <v>1</v>
      </c>
      <c r="D42" s="47" t="s">
        <v>23</v>
      </c>
      <c r="E42" s="40"/>
      <c r="F42" s="43" t="str">
        <f t="shared" si="0"/>
        <v/>
      </c>
    </row>
    <row r="43" spans="1:6">
      <c r="A43" s="65" t="str">
        <f>IF(C43&gt;0,MAX(A$3:A42)+1,"")</f>
        <v/>
      </c>
      <c r="B43" s="20"/>
      <c r="C43" s="50"/>
      <c r="D43" s="47"/>
      <c r="E43" s="40"/>
      <c r="F43" s="43" t="str">
        <f t="shared" si="0"/>
        <v/>
      </c>
    </row>
    <row r="44" spans="1:6">
      <c r="A44" s="65">
        <f>IF(C44&gt;0,MAX(A$3:A43)+1,"")</f>
        <v>9</v>
      </c>
      <c r="B44" s="20" t="s">
        <v>310</v>
      </c>
      <c r="C44" s="50">
        <v>1</v>
      </c>
      <c r="D44" s="47" t="s">
        <v>23</v>
      </c>
      <c r="E44" s="40"/>
      <c r="F44" s="43" t="str">
        <f t="shared" si="0"/>
        <v/>
      </c>
    </row>
    <row r="45" spans="1:6">
      <c r="A45" s="65" t="str">
        <f>IF(C45&gt;0,MAX(A$3:A44)+1,"")</f>
        <v/>
      </c>
      <c r="B45" s="19"/>
      <c r="C45" s="50"/>
      <c r="D45" s="47"/>
      <c r="E45" s="40"/>
      <c r="F45" s="43" t="str">
        <f t="shared" si="0"/>
        <v/>
      </c>
    </row>
    <row r="46" spans="1:6" ht="25.5">
      <c r="A46" s="65" t="str">
        <f>IF(C46&gt;0,MAX(A$3:A45)+1,"")</f>
        <v/>
      </c>
      <c r="B46" s="19" t="s">
        <v>300</v>
      </c>
      <c r="C46" s="50"/>
      <c r="D46" s="47"/>
      <c r="E46" s="40"/>
      <c r="F46" s="43" t="str">
        <f t="shared" si="0"/>
        <v/>
      </c>
    </row>
    <row r="47" spans="1:6">
      <c r="A47" s="65" t="str">
        <f>IF(C47&gt;0,MAX(A$3:A46)+1,"")</f>
        <v/>
      </c>
      <c r="B47" s="19"/>
      <c r="C47" s="50"/>
      <c r="D47" s="47"/>
      <c r="E47" s="40"/>
      <c r="F47" s="43" t="str">
        <f t="shared" si="0"/>
        <v/>
      </c>
    </row>
    <row r="48" spans="1:6">
      <c r="A48" s="65">
        <f>IF(C48&gt;0,MAX(A$3:A47)+1,"")</f>
        <v>10</v>
      </c>
      <c r="B48" s="20" t="s">
        <v>301</v>
      </c>
      <c r="C48" s="50">
        <v>1</v>
      </c>
      <c r="D48" s="47" t="s">
        <v>23</v>
      </c>
      <c r="E48" s="40"/>
      <c r="F48" s="43" t="str">
        <f t="shared" si="0"/>
        <v/>
      </c>
    </row>
    <row r="49" spans="1:6">
      <c r="A49" s="65" t="str">
        <f>IF(C49&gt;0,MAX(A$3:A48)+1,"")</f>
        <v/>
      </c>
      <c r="B49" s="20"/>
      <c r="C49" s="50"/>
      <c r="D49" s="47"/>
      <c r="E49" s="40"/>
      <c r="F49" s="43" t="str">
        <f t="shared" si="0"/>
        <v/>
      </c>
    </row>
    <row r="50" spans="1:6">
      <c r="A50" s="65">
        <f>IF(C50&gt;0,MAX(A$3:A49)+1,"")</f>
        <v>11</v>
      </c>
      <c r="B50" s="20" t="s">
        <v>312</v>
      </c>
      <c r="C50" s="50">
        <v>1</v>
      </c>
      <c r="D50" s="47" t="s">
        <v>23</v>
      </c>
      <c r="E50" s="40"/>
      <c r="F50" s="43" t="str">
        <f t="shared" si="0"/>
        <v/>
      </c>
    </row>
    <row r="51" spans="1:6">
      <c r="A51" s="65" t="str">
        <f>IF(C51&gt;0,MAX(A$3:A50)+1,"")</f>
        <v/>
      </c>
      <c r="B51" s="20"/>
      <c r="C51" s="50"/>
      <c r="D51" s="47"/>
      <c r="E51" s="40"/>
      <c r="F51" s="43" t="str">
        <f t="shared" si="0"/>
        <v/>
      </c>
    </row>
    <row r="52" spans="1:6" ht="25.5">
      <c r="A52" s="65">
        <f>IF(C52&gt;0,MAX(A$3:A51)+1,"")</f>
        <v>12</v>
      </c>
      <c r="B52" s="19" t="s">
        <v>313</v>
      </c>
      <c r="C52" s="50">
        <v>1</v>
      </c>
      <c r="D52" s="47" t="s">
        <v>23</v>
      </c>
      <c r="E52" s="40"/>
      <c r="F52" s="43" t="str">
        <f t="shared" si="0"/>
        <v/>
      </c>
    </row>
    <row r="53" spans="1:6">
      <c r="A53" s="65" t="str">
        <f>IF(C53&gt;0,MAX(A$3:A52)+1,"")</f>
        <v/>
      </c>
      <c r="B53" s="19"/>
      <c r="C53" s="50"/>
      <c r="D53" s="47"/>
      <c r="E53" s="40"/>
      <c r="F53" s="43" t="str">
        <f t="shared" si="0"/>
        <v/>
      </c>
    </row>
    <row r="54" spans="1:6">
      <c r="A54" s="65" t="str">
        <f>IF(C54&gt;0,MAX(A$3:A53)+1,"")</f>
        <v/>
      </c>
      <c r="B54" s="19" t="s">
        <v>302</v>
      </c>
      <c r="C54" s="50"/>
      <c r="D54" s="47"/>
      <c r="E54" s="40"/>
      <c r="F54" s="43" t="str">
        <f t="shared" si="0"/>
        <v/>
      </c>
    </row>
    <row r="55" spans="1:6">
      <c r="A55" s="65" t="str">
        <f>IF(C55&gt;0,MAX(A$3:A54)+1,"")</f>
        <v/>
      </c>
      <c r="B55" s="19"/>
      <c r="C55" s="50"/>
      <c r="D55" s="47"/>
      <c r="E55" s="40"/>
      <c r="F55" s="43" t="str">
        <f t="shared" si="0"/>
        <v/>
      </c>
    </row>
    <row r="56" spans="1:6" ht="69" customHeight="1">
      <c r="A56" s="65">
        <f>IF(C56&gt;0,MAX(A$3:A55)+1,"")</f>
        <v>13</v>
      </c>
      <c r="B56" s="20" t="s">
        <v>303</v>
      </c>
      <c r="C56" s="50">
        <v>1</v>
      </c>
      <c r="D56" s="47" t="s">
        <v>23</v>
      </c>
      <c r="E56" s="40"/>
      <c r="F56" s="43" t="str">
        <f t="shared" si="0"/>
        <v/>
      </c>
    </row>
    <row r="57" spans="1:6">
      <c r="A57" s="65" t="str">
        <f>IF(C57&gt;0,MAX(A$3:A56)+1,"")</f>
        <v/>
      </c>
      <c r="B57" s="19"/>
      <c r="C57" s="50"/>
      <c r="D57" s="47"/>
      <c r="E57" s="40"/>
      <c r="F57" s="43" t="str">
        <f t="shared" si="0"/>
        <v/>
      </c>
    </row>
    <row r="58" spans="1:6" ht="25.5">
      <c r="A58" s="65">
        <f>IF(C58&gt;0,MAX(A$3:A57)+1,"")</f>
        <v>14</v>
      </c>
      <c r="B58" s="19" t="s">
        <v>313</v>
      </c>
      <c r="C58" s="50">
        <v>1</v>
      </c>
      <c r="D58" s="47" t="s">
        <v>23</v>
      </c>
      <c r="E58" s="40"/>
      <c r="F58" s="43" t="str">
        <f t="shared" si="0"/>
        <v/>
      </c>
    </row>
    <row r="59" spans="1:6">
      <c r="A59" s="65" t="str">
        <f>IF(C59&gt;0,MAX(A$3:A58)+1,"")</f>
        <v/>
      </c>
      <c r="B59" s="19"/>
      <c r="C59" s="50"/>
      <c r="D59" s="47"/>
      <c r="E59" s="40"/>
      <c r="F59" s="43" t="str">
        <f t="shared" si="0"/>
        <v/>
      </c>
    </row>
    <row r="60" spans="1:6" ht="38.25">
      <c r="A60" s="65">
        <f>IF(C60&gt;0,MAX(A$3:A59)+1,"")</f>
        <v>15</v>
      </c>
      <c r="B60" s="20" t="s">
        <v>776</v>
      </c>
      <c r="C60" s="50">
        <v>1</v>
      </c>
      <c r="D60" s="47" t="s">
        <v>23</v>
      </c>
      <c r="E60" s="40"/>
      <c r="F60" s="43" t="str">
        <f t="shared" si="0"/>
        <v/>
      </c>
    </row>
    <row r="61" spans="1:6">
      <c r="A61" s="65" t="str">
        <f>IF(C61&gt;0,MAX(A$3:A60)+1,"")</f>
        <v/>
      </c>
      <c r="B61" s="19"/>
      <c r="C61" s="50"/>
      <c r="D61" s="47"/>
      <c r="E61" s="40"/>
      <c r="F61" s="43" t="str">
        <f t="shared" si="0"/>
        <v/>
      </c>
    </row>
    <row r="62" spans="1:6" ht="25.5">
      <c r="A62" s="65" t="str">
        <f>IF(C62&gt;0,MAX(A$3:A61)+1,"")</f>
        <v/>
      </c>
      <c r="B62" s="21" t="s">
        <v>772</v>
      </c>
      <c r="C62" s="50"/>
      <c r="D62" s="47"/>
      <c r="E62" s="40"/>
      <c r="F62" s="43" t="str">
        <f t="shared" si="0"/>
        <v/>
      </c>
    </row>
    <row r="63" spans="1:6">
      <c r="A63" s="65" t="str">
        <f>IF(C63&gt;0,MAX(A$3:A62)+1,"")</f>
        <v/>
      </c>
      <c r="B63" s="21"/>
      <c r="C63" s="50"/>
      <c r="D63" s="47"/>
      <c r="E63" s="40"/>
      <c r="F63" s="43" t="str">
        <f t="shared" si="0"/>
        <v/>
      </c>
    </row>
    <row r="64" spans="1:6" ht="28.15" customHeight="1">
      <c r="A64" s="65">
        <f>IF(C64&gt;0,MAX(A$3:A63)+1,"")</f>
        <v>16</v>
      </c>
      <c r="B64" s="20" t="s">
        <v>428</v>
      </c>
      <c r="C64" s="50">
        <v>6</v>
      </c>
      <c r="D64" s="47" t="s">
        <v>36</v>
      </c>
      <c r="E64" s="40"/>
      <c r="F64" s="43" t="str">
        <f t="shared" ref="F64:F127" si="1">IF(E64&gt;0.001,C64*E64,"")</f>
        <v/>
      </c>
    </row>
    <row r="65" spans="1:6">
      <c r="A65" s="65" t="str">
        <f>IF(C65&gt;0,MAX(A$3:A64)+1,"")</f>
        <v/>
      </c>
      <c r="B65" s="20"/>
      <c r="C65" s="50"/>
      <c r="D65" s="47"/>
      <c r="E65" s="40"/>
      <c r="F65" s="43" t="str">
        <f t="shared" si="1"/>
        <v/>
      </c>
    </row>
    <row r="66" spans="1:6" ht="28.15" customHeight="1">
      <c r="A66" s="65">
        <f>IF(C66&gt;0,MAX(A$3:A65)+1,"")</f>
        <v>17</v>
      </c>
      <c r="B66" s="20" t="s">
        <v>429</v>
      </c>
      <c r="C66" s="50">
        <v>3</v>
      </c>
      <c r="D66" s="47" t="s">
        <v>36</v>
      </c>
      <c r="E66" s="40"/>
      <c r="F66" s="43" t="str">
        <f t="shared" si="1"/>
        <v/>
      </c>
    </row>
    <row r="67" spans="1:6">
      <c r="A67" s="65" t="str">
        <f>IF(C67&gt;0,MAX(A$3:A66)+1,"")</f>
        <v/>
      </c>
      <c r="B67" s="20"/>
      <c r="C67" s="50"/>
      <c r="D67" s="47"/>
      <c r="E67" s="40"/>
      <c r="F67" s="43" t="str">
        <f t="shared" si="1"/>
        <v/>
      </c>
    </row>
    <row r="68" spans="1:6" ht="54.6" customHeight="1">
      <c r="A68" s="65">
        <f>IF(C68&gt;0,MAX(A$3:A67)+1,"")</f>
        <v>18</v>
      </c>
      <c r="B68" s="20" t="s">
        <v>778</v>
      </c>
      <c r="C68" s="50">
        <v>10</v>
      </c>
      <c r="D68" s="47" t="s">
        <v>36</v>
      </c>
      <c r="E68" s="40"/>
      <c r="F68" s="43" t="str">
        <f t="shared" si="1"/>
        <v/>
      </c>
    </row>
    <row r="69" spans="1:6">
      <c r="A69" s="65" t="str">
        <f>IF(C69&gt;0,MAX(A$3:A68)+1,"")</f>
        <v/>
      </c>
      <c r="B69" s="20"/>
      <c r="C69" s="50"/>
      <c r="D69" s="47"/>
      <c r="E69" s="40"/>
      <c r="F69" s="43" t="str">
        <f t="shared" si="1"/>
        <v/>
      </c>
    </row>
    <row r="70" spans="1:6" ht="54.6" customHeight="1">
      <c r="A70" s="65">
        <f>IF(C70&gt;0,MAX(A$3:A69)+1,"")</f>
        <v>19</v>
      </c>
      <c r="B70" s="20" t="s">
        <v>779</v>
      </c>
      <c r="C70" s="50">
        <v>5</v>
      </c>
      <c r="D70" s="47" t="s">
        <v>36</v>
      </c>
      <c r="E70" s="40"/>
      <c r="F70" s="43" t="str">
        <f t="shared" si="1"/>
        <v/>
      </c>
    </row>
    <row r="71" spans="1:6">
      <c r="A71" s="65" t="str">
        <f>IF(C71&gt;0,MAX(A$3:A70)+1,"")</f>
        <v/>
      </c>
      <c r="B71" s="20"/>
      <c r="C71" s="50"/>
      <c r="D71" s="47"/>
      <c r="E71" s="40"/>
      <c r="F71" s="43" t="str">
        <f t="shared" si="1"/>
        <v/>
      </c>
    </row>
    <row r="72" spans="1:6" ht="96" customHeight="1">
      <c r="A72" s="65" t="str">
        <f>IF(C72&gt;0,MAX(A$3:A71)+1,"")</f>
        <v/>
      </c>
      <c r="B72" s="21" t="s">
        <v>838</v>
      </c>
      <c r="C72" s="50"/>
      <c r="D72" s="47"/>
      <c r="E72" s="40"/>
      <c r="F72" s="43" t="str">
        <f t="shared" si="1"/>
        <v/>
      </c>
    </row>
    <row r="73" spans="1:6">
      <c r="A73" s="65" t="str">
        <f>IF(C73&gt;0,MAX(A$3:A72)+1,"")</f>
        <v/>
      </c>
      <c r="B73" s="21"/>
      <c r="C73" s="50"/>
      <c r="D73" s="47"/>
      <c r="E73" s="40"/>
      <c r="F73" s="43" t="str">
        <f t="shared" si="1"/>
        <v/>
      </c>
    </row>
    <row r="74" spans="1:6">
      <c r="A74" s="65" t="str">
        <f>IF(C74&gt;0,MAX(A$3:A73)+1,"")</f>
        <v/>
      </c>
      <c r="B74" s="20" t="s">
        <v>430</v>
      </c>
      <c r="C74" s="50"/>
      <c r="D74" s="47"/>
      <c r="E74" s="40"/>
      <c r="F74" s="43" t="str">
        <f t="shared" si="1"/>
        <v/>
      </c>
    </row>
    <row r="75" spans="1:6">
      <c r="A75" s="65" t="str">
        <f>IF(C75&gt;0,MAX(A$3:A74)+1,"")</f>
        <v/>
      </c>
      <c r="B75" s="20"/>
      <c r="C75" s="50"/>
      <c r="D75" s="47"/>
      <c r="E75" s="40"/>
      <c r="F75" s="43" t="str">
        <f t="shared" si="1"/>
        <v/>
      </c>
    </row>
    <row r="76" spans="1:6">
      <c r="A76" s="65">
        <f>IF(C76&gt;0,MAX(A$3:A75)+1,"")</f>
        <v>20</v>
      </c>
      <c r="B76" s="17" t="s">
        <v>431</v>
      </c>
      <c r="C76" s="50">
        <v>1</v>
      </c>
      <c r="D76" s="47" t="s">
        <v>394</v>
      </c>
      <c r="E76" s="40"/>
      <c r="F76" s="43" t="str">
        <f t="shared" si="1"/>
        <v/>
      </c>
    </row>
    <row r="77" spans="1:6">
      <c r="A77" s="65" t="str">
        <f>IF(C77&gt;0,MAX(A$3:A76)+1,"")</f>
        <v/>
      </c>
      <c r="B77" s="17"/>
      <c r="C77" s="50"/>
      <c r="D77" s="47"/>
      <c r="E77" s="40"/>
      <c r="F77" s="43" t="str">
        <f t="shared" si="1"/>
        <v/>
      </c>
    </row>
    <row r="78" spans="1:6">
      <c r="A78" s="65">
        <f>IF(C78&gt;0,MAX(A$3:A77)+1,"")</f>
        <v>21</v>
      </c>
      <c r="B78" s="17" t="s">
        <v>432</v>
      </c>
      <c r="C78" s="50">
        <v>1</v>
      </c>
      <c r="D78" s="47" t="s">
        <v>394</v>
      </c>
      <c r="E78" s="40"/>
      <c r="F78" s="43" t="str">
        <f t="shared" si="1"/>
        <v/>
      </c>
    </row>
    <row r="79" spans="1:6">
      <c r="A79" s="65" t="str">
        <f>IF(C79&gt;0,MAX(A$3:A78)+1,"")</f>
        <v/>
      </c>
      <c r="B79" s="17"/>
      <c r="C79" s="50"/>
      <c r="D79" s="47"/>
      <c r="E79" s="40"/>
      <c r="F79" s="43" t="str">
        <f t="shared" si="1"/>
        <v/>
      </c>
    </row>
    <row r="80" spans="1:6">
      <c r="A80" s="65" t="str">
        <f>IF(C80&gt;0,MAX(A$3:A79)+1,"")</f>
        <v/>
      </c>
      <c r="B80" s="20" t="s">
        <v>433</v>
      </c>
      <c r="C80" s="50"/>
      <c r="D80" s="47"/>
      <c r="E80" s="40"/>
      <c r="F80" s="43" t="str">
        <f t="shared" si="1"/>
        <v/>
      </c>
    </row>
    <row r="81" spans="1:6">
      <c r="A81" s="65" t="str">
        <f>IF(C81&gt;0,MAX(A$3:A80)+1,"")</f>
        <v/>
      </c>
      <c r="B81" s="20"/>
      <c r="C81" s="50"/>
      <c r="D81" s="47"/>
      <c r="E81" s="40"/>
      <c r="F81" s="43" t="str">
        <f t="shared" si="1"/>
        <v/>
      </c>
    </row>
    <row r="82" spans="1:6">
      <c r="A82" s="65">
        <f>IF(C82&gt;0,MAX(A$3:A81)+1,"")</f>
        <v>22</v>
      </c>
      <c r="B82" s="17" t="s">
        <v>432</v>
      </c>
      <c r="C82" s="50">
        <v>1</v>
      </c>
      <c r="D82" s="47" t="s">
        <v>394</v>
      </c>
      <c r="E82" s="40"/>
      <c r="F82" s="43" t="str">
        <f t="shared" si="1"/>
        <v/>
      </c>
    </row>
    <row r="83" spans="1:6">
      <c r="A83" s="65" t="str">
        <f>IF(C83&gt;0,MAX(A$3:A82)+1,"")</f>
        <v/>
      </c>
      <c r="B83" s="17"/>
      <c r="C83" s="50"/>
      <c r="D83" s="47"/>
      <c r="E83" s="40"/>
      <c r="F83" s="43" t="str">
        <f t="shared" si="1"/>
        <v/>
      </c>
    </row>
    <row r="84" spans="1:6">
      <c r="A84" s="65">
        <f>IF(C84&gt;0,MAX(A$3:A83)+1,"")</f>
        <v>23</v>
      </c>
      <c r="B84" s="17" t="s">
        <v>436</v>
      </c>
      <c r="C84" s="50">
        <v>1</v>
      </c>
      <c r="D84" s="47" t="s">
        <v>394</v>
      </c>
      <c r="E84" s="40"/>
      <c r="F84" s="43" t="str">
        <f t="shared" si="1"/>
        <v/>
      </c>
    </row>
    <row r="85" spans="1:6">
      <c r="A85" s="65" t="str">
        <f>IF(C85&gt;0,MAX(A$3:A84)+1,"")</f>
        <v/>
      </c>
      <c r="B85" s="17"/>
      <c r="C85" s="50"/>
      <c r="D85" s="47"/>
      <c r="E85" s="40"/>
      <c r="F85" s="43" t="str">
        <f t="shared" si="1"/>
        <v/>
      </c>
    </row>
    <row r="86" spans="1:6">
      <c r="A86" s="65">
        <f>IF(C86&gt;0,MAX(A$3:A85)+1,"")</f>
        <v>24</v>
      </c>
      <c r="B86" s="17" t="s">
        <v>434</v>
      </c>
      <c r="C86" s="50">
        <v>1</v>
      </c>
      <c r="D86" s="47" t="s">
        <v>394</v>
      </c>
      <c r="E86" s="40"/>
      <c r="F86" s="43" t="str">
        <f t="shared" si="1"/>
        <v/>
      </c>
    </row>
    <row r="87" spans="1:6">
      <c r="A87" s="65" t="str">
        <f>IF(C87&gt;0,MAX(A$3:A86)+1,"")</f>
        <v/>
      </c>
      <c r="B87" s="17"/>
      <c r="C87" s="50"/>
      <c r="D87" s="47"/>
      <c r="E87" s="40"/>
      <c r="F87" s="43" t="str">
        <f t="shared" si="1"/>
        <v/>
      </c>
    </row>
    <row r="88" spans="1:6">
      <c r="A88" s="65" t="str">
        <f>IF(C88&gt;0,MAX(A$3:A87)+1,"")</f>
        <v/>
      </c>
      <c r="B88" s="20" t="s">
        <v>314</v>
      </c>
      <c r="C88" s="50"/>
      <c r="D88" s="47"/>
      <c r="E88" s="40"/>
      <c r="F88" s="43" t="str">
        <f t="shared" si="1"/>
        <v/>
      </c>
    </row>
    <row r="89" spans="1:6">
      <c r="A89" s="65" t="str">
        <f>IF(C89&gt;0,MAX(A$3:A88)+1,"")</f>
        <v/>
      </c>
      <c r="B89" s="20"/>
      <c r="C89" s="50"/>
      <c r="D89" s="47"/>
      <c r="E89" s="40"/>
      <c r="F89" s="43" t="str">
        <f t="shared" si="1"/>
        <v/>
      </c>
    </row>
    <row r="90" spans="1:6">
      <c r="A90" s="65">
        <f>IF(C90&gt;0,MAX(A$3:A89)+1,"")</f>
        <v>25</v>
      </c>
      <c r="B90" s="17" t="s">
        <v>432</v>
      </c>
      <c r="C90" s="50">
        <v>1</v>
      </c>
      <c r="D90" s="47" t="s">
        <v>394</v>
      </c>
      <c r="E90" s="40"/>
      <c r="F90" s="43" t="str">
        <f t="shared" si="1"/>
        <v/>
      </c>
    </row>
    <row r="91" spans="1:6">
      <c r="A91" s="65" t="str">
        <f>IF(C91&gt;0,MAX(A$3:A90)+1,"")</f>
        <v/>
      </c>
      <c r="B91" s="17"/>
      <c r="C91" s="50"/>
      <c r="D91" s="47"/>
      <c r="E91" s="40"/>
      <c r="F91" s="43" t="str">
        <f t="shared" si="1"/>
        <v/>
      </c>
    </row>
    <row r="92" spans="1:6">
      <c r="A92" s="65">
        <f>IF(C92&gt;0,MAX(A$3:A91)+1,"")</f>
        <v>26</v>
      </c>
      <c r="B92" s="17" t="s">
        <v>434</v>
      </c>
      <c r="C92" s="50">
        <v>2</v>
      </c>
      <c r="D92" s="47" t="s">
        <v>394</v>
      </c>
      <c r="E92" s="40"/>
      <c r="F92" s="43" t="str">
        <f t="shared" si="1"/>
        <v/>
      </c>
    </row>
    <row r="93" spans="1:6">
      <c r="A93" s="65" t="str">
        <f>IF(C93&gt;0,MAX(A$3:A92)+1,"")</f>
        <v/>
      </c>
      <c r="B93" s="17"/>
      <c r="C93" s="50"/>
      <c r="D93" s="47"/>
      <c r="E93" s="40"/>
      <c r="F93" s="43" t="str">
        <f t="shared" si="1"/>
        <v/>
      </c>
    </row>
    <row r="94" spans="1:6">
      <c r="A94" s="65">
        <f>IF(C94&gt;0,MAX(A$3:A93)+1,"")</f>
        <v>27</v>
      </c>
      <c r="B94" s="17" t="s">
        <v>435</v>
      </c>
      <c r="C94" s="50">
        <v>1</v>
      </c>
      <c r="D94" s="47" t="s">
        <v>394</v>
      </c>
      <c r="E94" s="40"/>
      <c r="F94" s="43" t="str">
        <f t="shared" si="1"/>
        <v/>
      </c>
    </row>
    <row r="95" spans="1:6">
      <c r="A95" s="65" t="str">
        <f>IF(C95&gt;0,MAX(A$3:A94)+1,"")</f>
        <v/>
      </c>
      <c r="B95" s="17"/>
      <c r="C95" s="50"/>
      <c r="D95" s="47"/>
      <c r="E95" s="40"/>
      <c r="F95" s="43" t="str">
        <f t="shared" si="1"/>
        <v/>
      </c>
    </row>
    <row r="96" spans="1:6">
      <c r="A96" s="65" t="str">
        <f>IF(C96&gt;0,MAX(A$3:A95)+1,"")</f>
        <v/>
      </c>
      <c r="B96" s="20" t="s">
        <v>441</v>
      </c>
      <c r="C96" s="50"/>
      <c r="D96" s="47"/>
      <c r="E96" s="40"/>
      <c r="F96" s="43" t="str">
        <f t="shared" si="1"/>
        <v/>
      </c>
    </row>
    <row r="97" spans="1:7">
      <c r="A97" s="65" t="str">
        <f>IF(C97&gt;0,MAX(A$3:A96)+1,"")</f>
        <v/>
      </c>
      <c r="B97" s="20"/>
      <c r="C97" s="50"/>
      <c r="D97" s="47"/>
      <c r="E97" s="40"/>
      <c r="F97" s="43" t="str">
        <f t="shared" si="1"/>
        <v/>
      </c>
    </row>
    <row r="98" spans="1:7">
      <c r="A98" s="65">
        <f>IF(C98&gt;0,MAX(A$3:A97)+1,"")</f>
        <v>28</v>
      </c>
      <c r="B98" s="17" t="s">
        <v>432</v>
      </c>
      <c r="C98" s="50">
        <v>4</v>
      </c>
      <c r="D98" s="47" t="s">
        <v>394</v>
      </c>
      <c r="E98" s="40"/>
      <c r="F98" s="43" t="str">
        <f t="shared" si="1"/>
        <v/>
      </c>
    </row>
    <row r="99" spans="1:7">
      <c r="A99" s="65" t="str">
        <f>IF(C99&gt;0,MAX(A$3:A98)+1,"")</f>
        <v/>
      </c>
      <c r="B99" s="17"/>
      <c r="C99" s="50"/>
      <c r="D99" s="47"/>
      <c r="E99" s="40"/>
      <c r="F99" s="43" t="str">
        <f t="shared" si="1"/>
        <v/>
      </c>
    </row>
    <row r="100" spans="1:7">
      <c r="A100" s="65">
        <f>IF(C100&gt;0,MAX(A$3:A99)+1,"")</f>
        <v>29</v>
      </c>
      <c r="B100" s="17" t="s">
        <v>431</v>
      </c>
      <c r="C100" s="50">
        <v>5</v>
      </c>
      <c r="D100" s="47" t="s">
        <v>394</v>
      </c>
      <c r="E100" s="40"/>
      <c r="F100" s="43" t="str">
        <f t="shared" si="1"/>
        <v/>
      </c>
    </row>
    <row r="101" spans="1:7">
      <c r="A101" s="65" t="str">
        <f>IF(C101&gt;0,MAX(A$3:A100)+1,"")</f>
        <v/>
      </c>
      <c r="B101" s="17"/>
      <c r="C101" s="50"/>
      <c r="D101" s="47"/>
      <c r="E101" s="40"/>
      <c r="F101" s="43" t="str">
        <f t="shared" si="1"/>
        <v/>
      </c>
    </row>
    <row r="102" spans="1:7">
      <c r="A102" s="65" t="str">
        <f>IF(C102&gt;0,MAX(A$3:A101)+1,"")</f>
        <v/>
      </c>
      <c r="B102" s="21" t="s">
        <v>442</v>
      </c>
      <c r="C102" s="50"/>
      <c r="D102" s="47"/>
      <c r="E102" s="40"/>
      <c r="F102" s="43" t="str">
        <f t="shared" si="1"/>
        <v/>
      </c>
    </row>
    <row r="103" spans="1:7">
      <c r="A103" s="65" t="str">
        <f>IF(C103&gt;0,MAX(A$3:A102)+1,"")</f>
        <v/>
      </c>
      <c r="B103" s="21"/>
      <c r="C103" s="50"/>
      <c r="D103" s="47"/>
      <c r="E103" s="40"/>
      <c r="F103" s="43" t="str">
        <f t="shared" si="1"/>
        <v/>
      </c>
    </row>
    <row r="104" spans="1:7">
      <c r="A104" s="65" t="str">
        <f>IF(C104&gt;0,MAX(A$3:A103)+1,"")</f>
        <v/>
      </c>
      <c r="B104" s="19" t="s">
        <v>248</v>
      </c>
      <c r="C104" s="50"/>
      <c r="D104" s="47"/>
      <c r="E104" s="40"/>
      <c r="F104" s="43" t="str">
        <f t="shared" si="1"/>
        <v/>
      </c>
    </row>
    <row r="105" spans="1:7">
      <c r="A105" s="65" t="str">
        <f>IF(C105&gt;0,MAX(A$3:A104)+1,"")</f>
        <v/>
      </c>
      <c r="B105" s="19"/>
      <c r="C105" s="50"/>
      <c r="D105" s="47"/>
      <c r="E105" s="40"/>
      <c r="F105" s="43" t="str">
        <f t="shared" si="1"/>
        <v/>
      </c>
    </row>
    <row r="106" spans="1:7">
      <c r="A106" s="65">
        <f>IF(C106&gt;0,MAX(A$3:A105)+1,"")</f>
        <v>30</v>
      </c>
      <c r="B106" s="20" t="s">
        <v>250</v>
      </c>
      <c r="C106" s="50">
        <v>1</v>
      </c>
      <c r="D106" s="47" t="s">
        <v>23</v>
      </c>
      <c r="E106" s="40"/>
      <c r="F106" s="43" t="str">
        <f t="shared" si="1"/>
        <v/>
      </c>
    </row>
    <row r="107" spans="1:7">
      <c r="A107" s="65" t="str">
        <f>IF(C107&gt;0,MAX(A$3:A106)+1,"")</f>
        <v/>
      </c>
      <c r="B107" s="20"/>
      <c r="C107" s="50"/>
      <c r="D107" s="47"/>
      <c r="E107" s="40"/>
      <c r="F107" s="43" t="str">
        <f t="shared" si="1"/>
        <v/>
      </c>
    </row>
    <row r="108" spans="1:7">
      <c r="A108" s="65">
        <f>IF(C108&gt;0,MAX(A$3:A107)+1,"")</f>
        <v>31</v>
      </c>
      <c r="B108" s="19" t="s">
        <v>437</v>
      </c>
      <c r="C108" s="50">
        <v>1</v>
      </c>
      <c r="D108" s="47" t="s">
        <v>23</v>
      </c>
      <c r="E108" s="40"/>
      <c r="F108" s="43" t="str">
        <f t="shared" si="1"/>
        <v/>
      </c>
      <c r="G108" s="71"/>
    </row>
    <row r="109" spans="1:7">
      <c r="A109" s="65" t="str">
        <f>IF(C109&gt;0,MAX(A$3:A108)+1,"")</f>
        <v/>
      </c>
      <c r="B109" s="19"/>
      <c r="C109" s="50"/>
      <c r="D109" s="47"/>
      <c r="E109" s="40"/>
      <c r="F109" s="43" t="str">
        <f t="shared" si="1"/>
        <v/>
      </c>
      <c r="G109" s="71"/>
    </row>
    <row r="110" spans="1:7">
      <c r="A110" s="65">
        <f>IF(C110&gt;0,MAX(A$3:A109)+1,"")</f>
        <v>32</v>
      </c>
      <c r="B110" s="19" t="s">
        <v>438</v>
      </c>
      <c r="C110" s="50">
        <v>1</v>
      </c>
      <c r="D110" s="47" t="s">
        <v>23</v>
      </c>
      <c r="E110" s="40"/>
      <c r="F110" s="43" t="str">
        <f t="shared" si="1"/>
        <v/>
      </c>
      <c r="G110" s="71"/>
    </row>
    <row r="111" spans="1:7">
      <c r="A111" s="65" t="str">
        <f>IF(C111&gt;0,MAX(A$3:A110)+1,"")</f>
        <v/>
      </c>
      <c r="B111" s="19"/>
      <c r="C111" s="50"/>
      <c r="D111" s="47"/>
      <c r="E111" s="40"/>
      <c r="F111" s="43" t="str">
        <f t="shared" si="1"/>
        <v/>
      </c>
      <c r="G111" s="71"/>
    </row>
    <row r="112" spans="1:7">
      <c r="A112" s="65">
        <f>IF(C112&gt;0,MAX(A$3:A111)+1,"")</f>
        <v>33</v>
      </c>
      <c r="B112" s="19" t="s">
        <v>439</v>
      </c>
      <c r="C112" s="50">
        <v>1</v>
      </c>
      <c r="D112" s="47" t="s">
        <v>23</v>
      </c>
      <c r="E112" s="40"/>
      <c r="F112" s="43" t="str">
        <f t="shared" si="1"/>
        <v/>
      </c>
      <c r="G112" s="71"/>
    </row>
    <row r="113" spans="1:7">
      <c r="A113" s="65" t="str">
        <f>IF(C113&gt;0,MAX(A$3:A112)+1,"")</f>
        <v/>
      </c>
      <c r="B113" s="19"/>
      <c r="C113" s="50"/>
      <c r="D113" s="47"/>
      <c r="E113" s="40"/>
      <c r="F113" s="43" t="str">
        <f t="shared" si="1"/>
        <v/>
      </c>
      <c r="G113" s="71"/>
    </row>
    <row r="114" spans="1:7">
      <c r="A114" s="65">
        <f>IF(C114&gt;0,MAX(A$3:A113)+1,"")</f>
        <v>34</v>
      </c>
      <c r="B114" s="19" t="s">
        <v>440</v>
      </c>
      <c r="C114" s="50">
        <v>1</v>
      </c>
      <c r="D114" s="47" t="s">
        <v>23</v>
      </c>
      <c r="E114" s="40"/>
      <c r="F114" s="43" t="str">
        <f t="shared" si="1"/>
        <v/>
      </c>
      <c r="G114" s="71"/>
    </row>
    <row r="115" spans="1:7">
      <c r="A115" s="65" t="str">
        <f>IF(C115&gt;0,MAX(A$3:A114)+1,"")</f>
        <v/>
      </c>
      <c r="B115" s="19"/>
      <c r="C115" s="50"/>
      <c r="D115" s="47"/>
      <c r="E115" s="40"/>
      <c r="F115" s="43" t="str">
        <f t="shared" si="1"/>
        <v/>
      </c>
    </row>
    <row r="116" spans="1:7" ht="95.45" customHeight="1">
      <c r="A116" s="65" t="str">
        <f>IF(C116&gt;0,MAX(A$3:A115)+1,"")</f>
        <v/>
      </c>
      <c r="B116" s="21" t="s">
        <v>448</v>
      </c>
      <c r="C116" s="50"/>
      <c r="D116" s="47"/>
      <c r="E116" s="40"/>
      <c r="F116" s="43" t="str">
        <f t="shared" si="1"/>
        <v/>
      </c>
    </row>
    <row r="117" spans="1:7">
      <c r="A117" s="65" t="str">
        <f>IF(C117&gt;0,MAX(A$3:A116)+1,"")</f>
        <v/>
      </c>
      <c r="B117" s="19"/>
      <c r="C117" s="50"/>
      <c r="D117" s="47"/>
      <c r="E117" s="40"/>
      <c r="F117" s="43" t="str">
        <f t="shared" si="1"/>
        <v/>
      </c>
    </row>
    <row r="118" spans="1:7" ht="55.15" customHeight="1">
      <c r="A118" s="65">
        <f>IF(C118&gt;0,MAX(A$3:A117)+1,"")</f>
        <v>35</v>
      </c>
      <c r="B118" s="19" t="s">
        <v>443</v>
      </c>
      <c r="C118" s="50">
        <v>8</v>
      </c>
      <c r="D118" s="47" t="s">
        <v>36</v>
      </c>
      <c r="E118" s="40"/>
      <c r="F118" s="43" t="str">
        <f t="shared" si="1"/>
        <v/>
      </c>
    </row>
    <row r="119" spans="1:7">
      <c r="A119" s="65" t="str">
        <f>IF(C119&gt;0,MAX(A$3:A118)+1,"")</f>
        <v/>
      </c>
      <c r="B119" s="19"/>
      <c r="C119" s="50"/>
      <c r="D119" s="47"/>
      <c r="E119" s="40"/>
      <c r="F119" s="43" t="str">
        <f t="shared" si="1"/>
        <v/>
      </c>
    </row>
    <row r="120" spans="1:7">
      <c r="A120" s="65" t="str">
        <f>IF(C120&gt;0,MAX(A$3:A119)+1,"")</f>
        <v/>
      </c>
      <c r="B120" s="20" t="s">
        <v>444</v>
      </c>
      <c r="C120" s="50"/>
      <c r="D120" s="47"/>
      <c r="E120" s="40"/>
      <c r="F120" s="43" t="str">
        <f t="shared" si="1"/>
        <v/>
      </c>
    </row>
    <row r="121" spans="1:7" ht="25.5">
      <c r="A121" s="65">
        <f>IF(C121&gt;0,MAX(A$3:A120)+1,"")</f>
        <v>36</v>
      </c>
      <c r="B121" s="17" t="s">
        <v>446</v>
      </c>
      <c r="C121" s="50">
        <v>1</v>
      </c>
      <c r="D121" s="47" t="s">
        <v>23</v>
      </c>
      <c r="E121" s="40"/>
      <c r="F121" s="43" t="str">
        <f t="shared" si="1"/>
        <v/>
      </c>
    </row>
    <row r="122" spans="1:7">
      <c r="A122" s="65" t="str">
        <f>IF(C122&gt;0,MAX(A$3:A121)+1,"")</f>
        <v/>
      </c>
      <c r="B122" s="17"/>
      <c r="C122" s="50"/>
      <c r="D122" s="47"/>
      <c r="E122" s="40"/>
      <c r="F122" s="43" t="str">
        <f t="shared" si="1"/>
        <v/>
      </c>
    </row>
    <row r="123" spans="1:7">
      <c r="A123" s="65">
        <f>IF(C123&gt;0,MAX(A$3:A122)+1,"")</f>
        <v>37</v>
      </c>
      <c r="B123" s="17" t="s">
        <v>431</v>
      </c>
      <c r="C123" s="50">
        <v>1</v>
      </c>
      <c r="D123" s="47" t="s">
        <v>23</v>
      </c>
      <c r="E123" s="40"/>
      <c r="F123" s="43" t="str">
        <f t="shared" si="1"/>
        <v/>
      </c>
    </row>
    <row r="124" spans="1:7">
      <c r="A124" s="65" t="str">
        <f>IF(C124&gt;0,MAX(A$3:A123)+1,"")</f>
        <v/>
      </c>
      <c r="B124" s="17"/>
      <c r="C124" s="50"/>
      <c r="D124" s="47"/>
      <c r="E124" s="40"/>
      <c r="F124" s="43" t="str">
        <f t="shared" si="1"/>
        <v/>
      </c>
    </row>
    <row r="125" spans="1:7">
      <c r="A125" s="65">
        <f>IF(C125&gt;0,MAX(A$3:A124)+1,"")</f>
        <v>38</v>
      </c>
      <c r="B125" s="17" t="s">
        <v>445</v>
      </c>
      <c r="C125" s="50">
        <v>1</v>
      </c>
      <c r="D125" s="47" t="s">
        <v>23</v>
      </c>
      <c r="E125" s="40"/>
      <c r="F125" s="43" t="str">
        <f t="shared" si="1"/>
        <v/>
      </c>
    </row>
    <row r="126" spans="1:7">
      <c r="A126" s="65" t="str">
        <f>IF(C126&gt;0,MAX(A$3:A125)+1,"")</f>
        <v/>
      </c>
      <c r="B126" s="17"/>
      <c r="C126" s="50"/>
      <c r="D126" s="47"/>
      <c r="E126" s="40"/>
      <c r="F126" s="43" t="str">
        <f t="shared" si="1"/>
        <v/>
      </c>
    </row>
    <row r="127" spans="1:7">
      <c r="A127" s="65" t="str">
        <f>IF(C127&gt;0,MAX(A$3:A126)+1,"")</f>
        <v/>
      </c>
      <c r="B127" s="20" t="s">
        <v>433</v>
      </c>
      <c r="C127" s="50"/>
      <c r="D127" s="47"/>
      <c r="E127" s="40"/>
      <c r="F127" s="43" t="str">
        <f t="shared" si="1"/>
        <v/>
      </c>
    </row>
    <row r="128" spans="1:7">
      <c r="A128" s="65" t="str">
        <f>IF(C128&gt;0,MAX(A$3:A127)+1,"")</f>
        <v/>
      </c>
      <c r="B128" s="20"/>
      <c r="C128" s="50"/>
      <c r="D128" s="47"/>
      <c r="E128" s="40"/>
      <c r="F128" s="43" t="str">
        <f t="shared" ref="F128:F190" si="2">IF(E128&gt;0.001,C128*E128,"")</f>
        <v/>
      </c>
    </row>
    <row r="129" spans="1:6">
      <c r="A129" s="65">
        <f>IF(C129&gt;0,MAX(A$3:A128)+1,"")</f>
        <v>39</v>
      </c>
      <c r="B129" s="17" t="s">
        <v>432</v>
      </c>
      <c r="C129" s="50">
        <v>1</v>
      </c>
      <c r="D129" s="47" t="s">
        <v>23</v>
      </c>
      <c r="E129" s="40"/>
      <c r="F129" s="43" t="str">
        <f t="shared" si="2"/>
        <v/>
      </c>
    </row>
    <row r="130" spans="1:6">
      <c r="A130" s="65" t="str">
        <f>IF(C130&gt;0,MAX(A$3:A129)+1,"")</f>
        <v/>
      </c>
      <c r="B130" s="17"/>
      <c r="C130" s="50"/>
      <c r="D130" s="47"/>
      <c r="E130" s="40"/>
      <c r="F130" s="43" t="str">
        <f t="shared" si="2"/>
        <v/>
      </c>
    </row>
    <row r="131" spans="1:6">
      <c r="A131" s="65">
        <f>IF(C131&gt;0,MAX(A$3:A130)+1,"")</f>
        <v>40</v>
      </c>
      <c r="B131" s="17" t="s">
        <v>447</v>
      </c>
      <c r="C131" s="50">
        <v>2</v>
      </c>
      <c r="D131" s="47" t="s">
        <v>23</v>
      </c>
      <c r="E131" s="40"/>
      <c r="F131" s="43" t="str">
        <f t="shared" si="2"/>
        <v/>
      </c>
    </row>
    <row r="132" spans="1:6">
      <c r="A132" s="65" t="str">
        <f>IF(C132&gt;0,MAX(A$3:A131)+1,"")</f>
        <v/>
      </c>
      <c r="B132" s="17"/>
      <c r="C132" s="50"/>
      <c r="D132" s="47"/>
      <c r="E132" s="40"/>
      <c r="F132" s="43" t="str">
        <f t="shared" si="2"/>
        <v/>
      </c>
    </row>
    <row r="133" spans="1:6">
      <c r="A133" s="65">
        <f>IF(C133&gt;0,MAX(A$3:A132)+1,"")</f>
        <v>41</v>
      </c>
      <c r="B133" s="17" t="s">
        <v>434</v>
      </c>
      <c r="C133" s="50">
        <v>1</v>
      </c>
      <c r="D133" s="47" t="s">
        <v>23</v>
      </c>
      <c r="E133" s="40"/>
      <c r="F133" s="43" t="str">
        <f t="shared" si="2"/>
        <v/>
      </c>
    </row>
    <row r="134" spans="1:6">
      <c r="A134" s="65" t="str">
        <f>IF(C134&gt;0,MAX(A$3:A133)+1,"")</f>
        <v/>
      </c>
      <c r="B134" s="17"/>
      <c r="C134" s="50"/>
      <c r="D134" s="47"/>
      <c r="E134" s="40"/>
      <c r="F134" s="43" t="str">
        <f t="shared" si="2"/>
        <v/>
      </c>
    </row>
    <row r="135" spans="1:6">
      <c r="A135" s="65" t="str">
        <f>IF(C135&gt;0,MAX(A$3:A134)+1,"")</f>
        <v/>
      </c>
      <c r="B135" s="20" t="s">
        <v>314</v>
      </c>
      <c r="C135" s="50"/>
      <c r="D135" s="47"/>
      <c r="E135" s="40"/>
      <c r="F135" s="43" t="str">
        <f t="shared" si="2"/>
        <v/>
      </c>
    </row>
    <row r="136" spans="1:6">
      <c r="A136" s="65" t="str">
        <f>IF(C136&gt;0,MAX(A$3:A135)+1,"")</f>
        <v/>
      </c>
      <c r="B136" s="20"/>
      <c r="C136" s="50"/>
      <c r="D136" s="47"/>
      <c r="E136" s="40"/>
      <c r="F136" s="43" t="str">
        <f t="shared" si="2"/>
        <v/>
      </c>
    </row>
    <row r="137" spans="1:6">
      <c r="A137" s="65">
        <f>IF(C137&gt;0,MAX(A$3:A136)+1,"")</f>
        <v>42</v>
      </c>
      <c r="B137" s="17" t="s">
        <v>432</v>
      </c>
      <c r="C137" s="50">
        <v>1</v>
      </c>
      <c r="D137" s="47" t="s">
        <v>23</v>
      </c>
      <c r="E137" s="40"/>
      <c r="F137" s="43" t="str">
        <f t="shared" si="2"/>
        <v/>
      </c>
    </row>
    <row r="138" spans="1:6">
      <c r="A138" s="65" t="str">
        <f>IF(C138&gt;0,MAX(A$3:A137)+1,"")</f>
        <v/>
      </c>
      <c r="B138" s="17"/>
      <c r="C138" s="50"/>
      <c r="D138" s="47"/>
      <c r="E138" s="40"/>
      <c r="F138" s="43" t="str">
        <f t="shared" si="2"/>
        <v/>
      </c>
    </row>
    <row r="139" spans="1:6">
      <c r="A139" s="65">
        <f>IF(C139&gt;0,MAX(A$3:A138)+1,"")</f>
        <v>43</v>
      </c>
      <c r="B139" s="17" t="s">
        <v>434</v>
      </c>
      <c r="C139" s="50">
        <v>2</v>
      </c>
      <c r="D139" s="47" t="s">
        <v>23</v>
      </c>
      <c r="E139" s="40"/>
      <c r="F139" s="43" t="str">
        <f t="shared" si="2"/>
        <v/>
      </c>
    </row>
    <row r="140" spans="1:6">
      <c r="A140" s="65" t="str">
        <f>IF(C140&gt;0,MAX(A$3:A139)+1,"")</f>
        <v/>
      </c>
      <c r="B140" s="17"/>
      <c r="C140" s="50"/>
      <c r="D140" s="47"/>
      <c r="E140" s="40"/>
      <c r="F140" s="43" t="str">
        <f t="shared" si="2"/>
        <v/>
      </c>
    </row>
    <row r="141" spans="1:6">
      <c r="A141" s="65">
        <f>IF(C141&gt;0,MAX(A$3:A140)+1,"")</f>
        <v>44</v>
      </c>
      <c r="B141" s="17" t="s">
        <v>435</v>
      </c>
      <c r="C141" s="50">
        <v>1</v>
      </c>
      <c r="D141" s="47" t="s">
        <v>23</v>
      </c>
      <c r="E141" s="40"/>
      <c r="F141" s="43" t="str">
        <f t="shared" si="2"/>
        <v/>
      </c>
    </row>
    <row r="142" spans="1:6">
      <c r="A142" s="65" t="str">
        <f>IF(C142&gt;0,MAX(A$3:A141)+1,"")</f>
        <v/>
      </c>
      <c r="B142" s="17"/>
      <c r="C142" s="50"/>
      <c r="D142" s="47"/>
      <c r="E142" s="40"/>
      <c r="F142" s="43" t="str">
        <f t="shared" si="2"/>
        <v/>
      </c>
    </row>
    <row r="143" spans="1:6">
      <c r="A143" s="65" t="str">
        <f>IF(C143&gt;0,MAX(A$3:A142)+1,"")</f>
        <v/>
      </c>
      <c r="B143" s="20" t="s">
        <v>441</v>
      </c>
      <c r="C143" s="50"/>
      <c r="D143" s="47"/>
      <c r="E143" s="40"/>
      <c r="F143" s="43" t="str">
        <f t="shared" si="2"/>
        <v/>
      </c>
    </row>
    <row r="144" spans="1:6">
      <c r="A144" s="65" t="str">
        <f>IF(C144&gt;0,MAX(A$3:A143)+1,"")</f>
        <v/>
      </c>
      <c r="B144" s="20"/>
      <c r="C144" s="50"/>
      <c r="D144" s="47"/>
      <c r="E144" s="40"/>
      <c r="F144" s="43" t="str">
        <f t="shared" si="2"/>
        <v/>
      </c>
    </row>
    <row r="145" spans="1:6">
      <c r="A145" s="65">
        <f>IF(C145&gt;0,MAX(A$3:A144)+1,"")</f>
        <v>45</v>
      </c>
      <c r="B145" s="17" t="s">
        <v>432</v>
      </c>
      <c r="C145" s="50">
        <v>4</v>
      </c>
      <c r="D145" s="47" t="s">
        <v>23</v>
      </c>
      <c r="E145" s="40"/>
      <c r="F145" s="43" t="str">
        <f t="shared" si="2"/>
        <v/>
      </c>
    </row>
    <row r="146" spans="1:6">
      <c r="A146" s="65" t="str">
        <f>IF(C146&gt;0,MAX(A$3:A145)+1,"")</f>
        <v/>
      </c>
      <c r="B146" s="17"/>
      <c r="C146" s="50"/>
      <c r="D146" s="47"/>
      <c r="E146" s="40"/>
      <c r="F146" s="43" t="str">
        <f t="shared" si="2"/>
        <v/>
      </c>
    </row>
    <row r="147" spans="1:6">
      <c r="A147" s="65">
        <f>IF(C147&gt;0,MAX(A$3:A146)+1,"")</f>
        <v>46</v>
      </c>
      <c r="B147" s="17" t="s">
        <v>431</v>
      </c>
      <c r="C147" s="50">
        <v>5</v>
      </c>
      <c r="D147" s="47" t="s">
        <v>23</v>
      </c>
      <c r="E147" s="40"/>
      <c r="F147" s="43" t="str">
        <f t="shared" si="2"/>
        <v/>
      </c>
    </row>
    <row r="148" spans="1:6">
      <c r="A148" s="65" t="str">
        <f>IF(C148&gt;0,MAX(A$3:A147)+1,"")</f>
        <v/>
      </c>
      <c r="B148" s="17"/>
      <c r="C148" s="50"/>
      <c r="D148" s="47"/>
      <c r="E148" s="40"/>
      <c r="F148" s="43" t="str">
        <f t="shared" si="2"/>
        <v/>
      </c>
    </row>
    <row r="149" spans="1:6" ht="69" customHeight="1">
      <c r="A149" s="65" t="str">
        <f>IF(C149&gt;0,MAX(A$3:A148)+1,"")</f>
        <v/>
      </c>
      <c r="B149" s="21" t="s">
        <v>449</v>
      </c>
      <c r="C149" s="50"/>
      <c r="D149" s="47"/>
      <c r="E149" s="40"/>
      <c r="F149" s="43" t="str">
        <f t="shared" si="2"/>
        <v/>
      </c>
    </row>
    <row r="150" spans="1:6">
      <c r="A150" s="65" t="str">
        <f>IF(C150&gt;0,MAX(A$3:A149)+1,"")</f>
        <v/>
      </c>
      <c r="B150" s="19"/>
      <c r="C150" s="50"/>
      <c r="D150" s="47"/>
      <c r="E150" s="40"/>
      <c r="F150" s="43" t="str">
        <f t="shared" si="2"/>
        <v/>
      </c>
    </row>
    <row r="151" spans="1:6">
      <c r="A151" s="65" t="str">
        <f>IF(C151&gt;0,MAX(A$3:A150)+1,"")</f>
        <v/>
      </c>
      <c r="B151" s="20" t="s">
        <v>433</v>
      </c>
      <c r="C151" s="50"/>
      <c r="D151" s="47"/>
      <c r="E151" s="40"/>
      <c r="F151" s="43" t="str">
        <f t="shared" si="2"/>
        <v/>
      </c>
    </row>
    <row r="152" spans="1:6">
      <c r="A152" s="65" t="str">
        <f>IF(C152&gt;0,MAX(A$3:A151)+1,"")</f>
        <v/>
      </c>
      <c r="B152" s="20"/>
      <c r="C152" s="50"/>
      <c r="D152" s="47"/>
      <c r="E152" s="40"/>
      <c r="F152" s="43" t="str">
        <f t="shared" si="2"/>
        <v/>
      </c>
    </row>
    <row r="153" spans="1:6">
      <c r="A153" s="65">
        <f>IF(C153&gt;0,MAX(A$3:A152)+1,"")</f>
        <v>47</v>
      </c>
      <c r="B153" s="17" t="s">
        <v>432</v>
      </c>
      <c r="C153" s="50">
        <v>1</v>
      </c>
      <c r="D153" s="47" t="s">
        <v>394</v>
      </c>
      <c r="E153" s="40"/>
      <c r="F153" s="43" t="str">
        <f t="shared" si="2"/>
        <v/>
      </c>
    </row>
    <row r="154" spans="1:6">
      <c r="A154" s="65" t="str">
        <f>IF(C154&gt;0,MAX(A$3:A153)+1,"")</f>
        <v/>
      </c>
      <c r="B154" s="17"/>
      <c r="C154" s="50"/>
      <c r="D154" s="47"/>
      <c r="E154" s="40"/>
      <c r="F154" s="43" t="str">
        <f t="shared" si="2"/>
        <v/>
      </c>
    </row>
    <row r="155" spans="1:6">
      <c r="A155" s="65">
        <f>IF(C155&gt;0,MAX(A$3:A154)+1,"")</f>
        <v>48</v>
      </c>
      <c r="B155" s="17" t="s">
        <v>434</v>
      </c>
      <c r="C155" s="50">
        <v>1</v>
      </c>
      <c r="D155" s="47" t="s">
        <v>394</v>
      </c>
      <c r="E155" s="40"/>
      <c r="F155" s="43" t="str">
        <f t="shared" si="2"/>
        <v/>
      </c>
    </row>
    <row r="156" spans="1:6">
      <c r="A156" s="65" t="str">
        <f>IF(C156&gt;0,MAX(A$3:A155)+1,"")</f>
        <v/>
      </c>
      <c r="B156" s="17"/>
      <c r="C156" s="50"/>
      <c r="D156" s="47"/>
      <c r="E156" s="40"/>
      <c r="F156" s="43" t="str">
        <f t="shared" si="2"/>
        <v/>
      </c>
    </row>
    <row r="157" spans="1:6">
      <c r="A157" s="65" t="str">
        <f>IF(C157&gt;0,MAX(A$3:A156)+1,"")</f>
        <v/>
      </c>
      <c r="B157" s="20" t="s">
        <v>314</v>
      </c>
      <c r="C157" s="50"/>
      <c r="D157" s="47"/>
      <c r="E157" s="40"/>
      <c r="F157" s="43" t="str">
        <f t="shared" si="2"/>
        <v/>
      </c>
    </row>
    <row r="158" spans="1:6">
      <c r="A158" s="65" t="str">
        <f>IF(C158&gt;0,MAX(A$3:A157)+1,"")</f>
        <v/>
      </c>
      <c r="B158" s="20"/>
      <c r="C158" s="50"/>
      <c r="D158" s="47"/>
      <c r="E158" s="40"/>
      <c r="F158" s="43" t="str">
        <f t="shared" si="2"/>
        <v/>
      </c>
    </row>
    <row r="159" spans="1:6">
      <c r="A159" s="65">
        <f>IF(C159&gt;0,MAX(A$3:A158)+1,"")</f>
        <v>49</v>
      </c>
      <c r="B159" s="17" t="s">
        <v>432</v>
      </c>
      <c r="C159" s="50">
        <v>1</v>
      </c>
      <c r="D159" s="47" t="s">
        <v>394</v>
      </c>
      <c r="E159" s="40"/>
      <c r="F159" s="43" t="str">
        <f t="shared" si="2"/>
        <v/>
      </c>
    </row>
    <row r="160" spans="1:6">
      <c r="A160" s="65" t="str">
        <f>IF(C160&gt;0,MAX(A$3:A159)+1,"")</f>
        <v/>
      </c>
      <c r="B160" s="17"/>
      <c r="C160" s="50"/>
      <c r="D160" s="47"/>
      <c r="E160" s="40"/>
      <c r="F160" s="43" t="str">
        <f t="shared" si="2"/>
        <v/>
      </c>
    </row>
    <row r="161" spans="1:6">
      <c r="A161" s="65">
        <f>IF(C161&gt;0,MAX(A$3:A160)+1,"")</f>
        <v>50</v>
      </c>
      <c r="B161" s="17" t="s">
        <v>775</v>
      </c>
      <c r="C161" s="50">
        <v>2</v>
      </c>
      <c r="D161" s="47" t="s">
        <v>394</v>
      </c>
      <c r="E161" s="40"/>
      <c r="F161" s="43" t="str">
        <f t="shared" si="2"/>
        <v/>
      </c>
    </row>
    <row r="162" spans="1:6">
      <c r="A162" s="65" t="str">
        <f>IF(C162&gt;0,MAX(A$3:A161)+1,"")</f>
        <v/>
      </c>
      <c r="B162" s="17"/>
      <c r="C162" s="50"/>
      <c r="D162" s="47"/>
      <c r="E162" s="40"/>
      <c r="F162" s="43" t="str">
        <f t="shared" si="2"/>
        <v/>
      </c>
    </row>
    <row r="163" spans="1:6">
      <c r="A163" s="65" t="str">
        <f>IF(C163&gt;0,MAX(A$3:A162)+1,"")</f>
        <v/>
      </c>
      <c r="B163" s="20" t="s">
        <v>441</v>
      </c>
      <c r="C163" s="50"/>
      <c r="D163" s="47"/>
      <c r="E163" s="40"/>
      <c r="F163" s="43" t="str">
        <f t="shared" si="2"/>
        <v/>
      </c>
    </row>
    <row r="164" spans="1:6">
      <c r="A164" s="65" t="str">
        <f>IF(C164&gt;0,MAX(A$3:A163)+1,"")</f>
        <v/>
      </c>
      <c r="B164" s="20"/>
      <c r="C164" s="50"/>
      <c r="D164" s="47"/>
      <c r="E164" s="40"/>
      <c r="F164" s="43" t="str">
        <f t="shared" si="2"/>
        <v/>
      </c>
    </row>
    <row r="165" spans="1:6">
      <c r="A165" s="65">
        <f>IF(C165&gt;0,MAX(A$3:A164)+1,"")</f>
        <v>51</v>
      </c>
      <c r="B165" s="17" t="s">
        <v>432</v>
      </c>
      <c r="C165" s="50">
        <v>4</v>
      </c>
      <c r="D165" s="47" t="s">
        <v>394</v>
      </c>
      <c r="E165" s="40"/>
      <c r="F165" s="43" t="str">
        <f t="shared" si="2"/>
        <v/>
      </c>
    </row>
    <row r="166" spans="1:6">
      <c r="A166" s="65" t="str">
        <f>IF(C166&gt;0,MAX(A$3:A165)+1,"")</f>
        <v/>
      </c>
      <c r="B166" s="17"/>
      <c r="C166" s="50"/>
      <c r="D166" s="47"/>
      <c r="E166" s="40"/>
      <c r="F166" s="43" t="str">
        <f t="shared" si="2"/>
        <v/>
      </c>
    </row>
    <row r="167" spans="1:6">
      <c r="A167" s="65" t="str">
        <f>IF(C167&gt;0,MAX(A$3:A166)+1,"")</f>
        <v/>
      </c>
      <c r="B167" s="21" t="s">
        <v>774</v>
      </c>
      <c r="C167" s="50"/>
      <c r="D167" s="47"/>
      <c r="E167" s="40"/>
      <c r="F167" s="43" t="str">
        <f t="shared" si="2"/>
        <v/>
      </c>
    </row>
    <row r="168" spans="1:6">
      <c r="A168" s="65" t="str">
        <f>IF(C168&gt;0,MAX(A$3:A167)+1,"")</f>
        <v/>
      </c>
      <c r="B168" s="21"/>
      <c r="C168" s="50"/>
      <c r="D168" s="47"/>
      <c r="E168" s="40"/>
      <c r="F168" s="43" t="str">
        <f t="shared" si="2"/>
        <v/>
      </c>
    </row>
    <row r="169" spans="1:6" ht="25.5">
      <c r="A169" s="65">
        <f>IF(C169&gt;0,MAX(A$3:A168)+1,"")</f>
        <v>52</v>
      </c>
      <c r="B169" s="19" t="s">
        <v>780</v>
      </c>
      <c r="C169" s="50">
        <v>1</v>
      </c>
      <c r="D169" s="47" t="s">
        <v>23</v>
      </c>
      <c r="E169" s="40"/>
      <c r="F169" s="43" t="str">
        <f t="shared" si="2"/>
        <v/>
      </c>
    </row>
    <row r="170" spans="1:6">
      <c r="A170" s="65" t="str">
        <f>IF(C170&gt;0,MAX(A$3:A169)+1,"")</f>
        <v/>
      </c>
      <c r="B170" s="19"/>
      <c r="C170" s="50"/>
      <c r="D170" s="47"/>
      <c r="E170" s="40"/>
      <c r="F170" s="43" t="str">
        <f t="shared" si="2"/>
        <v/>
      </c>
    </row>
    <row r="171" spans="1:6">
      <c r="A171" s="65" t="str">
        <f>IF(C171&gt;0,MAX(A$3:A170)+1,"")</f>
        <v/>
      </c>
      <c r="B171" s="19" t="s">
        <v>450</v>
      </c>
      <c r="C171" s="50"/>
      <c r="D171" s="47"/>
      <c r="E171" s="40"/>
      <c r="F171" s="43" t="str">
        <f t="shared" si="2"/>
        <v/>
      </c>
    </row>
    <row r="172" spans="1:6">
      <c r="A172" s="65" t="str">
        <f>IF(C172&gt;0,MAX(A$3:A171)+1,"")</f>
        <v/>
      </c>
      <c r="B172" s="19"/>
      <c r="C172" s="50"/>
      <c r="D172" s="47"/>
      <c r="E172" s="40"/>
      <c r="F172" s="43" t="str">
        <f t="shared" si="2"/>
        <v/>
      </c>
    </row>
    <row r="173" spans="1:6" ht="51">
      <c r="A173" s="65">
        <f>IF(C173&gt;0,MAX(A$3:A172)+1,"")</f>
        <v>53</v>
      </c>
      <c r="B173" s="20" t="s">
        <v>452</v>
      </c>
      <c r="C173" s="50">
        <v>1</v>
      </c>
      <c r="D173" s="47" t="s">
        <v>23</v>
      </c>
      <c r="E173" s="40"/>
      <c r="F173" s="43" t="str">
        <f t="shared" si="2"/>
        <v/>
      </c>
    </row>
    <row r="174" spans="1:6">
      <c r="A174" s="65" t="str">
        <f>IF(C174&gt;0,MAX(A$3:A173)+1,"")</f>
        <v/>
      </c>
      <c r="B174" s="20"/>
      <c r="C174" s="50"/>
      <c r="D174" s="47"/>
      <c r="E174" s="40"/>
      <c r="F174" s="43" t="str">
        <f t="shared" si="2"/>
        <v/>
      </c>
    </row>
    <row r="175" spans="1:6">
      <c r="A175" s="65">
        <f>IF(C175&gt;0,MAX(A$3:A174)+1,"")</f>
        <v>54</v>
      </c>
      <c r="B175" s="19" t="s">
        <v>773</v>
      </c>
      <c r="C175" s="50">
        <v>1</v>
      </c>
      <c r="D175" s="47" t="s">
        <v>23</v>
      </c>
      <c r="E175" s="40"/>
      <c r="F175" s="43" t="str">
        <f t="shared" si="2"/>
        <v/>
      </c>
    </row>
    <row r="176" spans="1:6">
      <c r="A176" s="65" t="str">
        <f>IF(C176&gt;0,MAX(A$3:A175)+1,"")</f>
        <v/>
      </c>
      <c r="B176" s="19"/>
      <c r="C176" s="50"/>
      <c r="D176" s="47"/>
      <c r="E176" s="40"/>
      <c r="F176" s="43" t="str">
        <f t="shared" si="2"/>
        <v/>
      </c>
    </row>
    <row r="177" spans="1:6">
      <c r="A177" s="65">
        <f>IF(C177&gt;0,MAX(A$3:A176)+1,"")</f>
        <v>55</v>
      </c>
      <c r="B177" s="19" t="s">
        <v>451</v>
      </c>
      <c r="C177" s="50">
        <v>1</v>
      </c>
      <c r="D177" s="47" t="s">
        <v>23</v>
      </c>
      <c r="E177" s="40"/>
      <c r="F177" s="43" t="str">
        <f t="shared" si="2"/>
        <v/>
      </c>
    </row>
    <row r="178" spans="1:6">
      <c r="A178" s="65" t="str">
        <f>IF(C178&gt;0,MAX(A$3:A177)+1,"")</f>
        <v/>
      </c>
      <c r="B178" s="19"/>
      <c r="C178" s="50"/>
      <c r="D178" s="47"/>
      <c r="E178" s="40"/>
      <c r="F178" s="43" t="str">
        <f t="shared" si="2"/>
        <v/>
      </c>
    </row>
    <row r="179" spans="1:6">
      <c r="A179" s="65">
        <f>IF(C179&gt;0,MAX(A$3:A178)+1,"")</f>
        <v>56</v>
      </c>
      <c r="B179" s="19" t="s">
        <v>453</v>
      </c>
      <c r="C179" s="50">
        <v>1</v>
      </c>
      <c r="D179" s="47" t="s">
        <v>23</v>
      </c>
      <c r="E179" s="40"/>
      <c r="F179" s="43" t="str">
        <f t="shared" si="2"/>
        <v/>
      </c>
    </row>
    <row r="180" spans="1:6">
      <c r="A180" s="65" t="str">
        <f>IF(C180&gt;0,MAX(A$3:A179)+1,"")</f>
        <v/>
      </c>
      <c r="B180" s="19"/>
      <c r="C180" s="50"/>
      <c r="D180" s="47"/>
      <c r="E180" s="40"/>
      <c r="F180" s="43" t="str">
        <f t="shared" si="2"/>
        <v/>
      </c>
    </row>
    <row r="181" spans="1:6" ht="38.25">
      <c r="A181" s="65">
        <f>IF(C181&gt;0,MAX(A$3:A180)+1,"")</f>
        <v>57</v>
      </c>
      <c r="B181" s="19" t="s">
        <v>454</v>
      </c>
      <c r="C181" s="50">
        <v>1</v>
      </c>
      <c r="D181" s="47" t="s">
        <v>23</v>
      </c>
      <c r="E181" s="40"/>
      <c r="F181" s="43" t="str">
        <f t="shared" si="2"/>
        <v/>
      </c>
    </row>
    <row r="182" spans="1:6">
      <c r="A182" s="65" t="str">
        <f>IF(C182&gt;0,MAX(A$3:A181)+1,"")</f>
        <v/>
      </c>
      <c r="B182" s="19"/>
      <c r="C182" s="50"/>
      <c r="D182" s="47"/>
      <c r="E182" s="40"/>
      <c r="F182" s="43" t="str">
        <f t="shared" si="2"/>
        <v/>
      </c>
    </row>
    <row r="183" spans="1:6" ht="51">
      <c r="A183" s="65" t="str">
        <f>IF(C183&gt;0,MAX(A$3:A182)+1,"")</f>
        <v/>
      </c>
      <c r="B183" s="21" t="s">
        <v>585</v>
      </c>
      <c r="C183" s="50"/>
      <c r="D183" s="47"/>
      <c r="E183" s="40"/>
      <c r="F183" s="43" t="str">
        <f t="shared" si="2"/>
        <v/>
      </c>
    </row>
    <row r="184" spans="1:6">
      <c r="A184" s="65" t="str">
        <f>IF(C184&gt;0,MAX(A$3:A183)+1,"")</f>
        <v/>
      </c>
      <c r="B184" s="21"/>
      <c r="C184" s="50"/>
      <c r="D184" s="47"/>
      <c r="E184" s="40"/>
      <c r="F184" s="43" t="str">
        <f t="shared" si="2"/>
        <v/>
      </c>
    </row>
    <row r="185" spans="1:6" ht="38.25">
      <c r="A185" s="65">
        <f>IF(C185&gt;0,MAX(A$3:A184)+1,"")</f>
        <v>58</v>
      </c>
      <c r="B185" s="19" t="s">
        <v>455</v>
      </c>
      <c r="C185" s="50">
        <v>3</v>
      </c>
      <c r="D185" s="47" t="s">
        <v>394</v>
      </c>
      <c r="E185" s="40"/>
      <c r="F185" s="43" t="str">
        <f t="shared" si="2"/>
        <v/>
      </c>
    </row>
    <row r="186" spans="1:6">
      <c r="A186" s="65" t="str">
        <f>IF(C186&gt;0,MAX(A$3:A185)+1,"")</f>
        <v/>
      </c>
      <c r="B186" s="21"/>
      <c r="C186" s="50"/>
      <c r="D186" s="47"/>
      <c r="E186" s="40"/>
      <c r="F186" s="43" t="str">
        <f t="shared" si="2"/>
        <v/>
      </c>
    </row>
    <row r="187" spans="1:6">
      <c r="A187" s="65">
        <f>IF(C187&gt;0,MAX(A$3:A186)+1,"")</f>
        <v>59</v>
      </c>
      <c r="B187" s="19" t="s">
        <v>586</v>
      </c>
      <c r="C187" s="50">
        <v>1</v>
      </c>
      <c r="D187" s="47" t="s">
        <v>23</v>
      </c>
      <c r="E187" s="40"/>
      <c r="F187" s="43" t="str">
        <f t="shared" si="2"/>
        <v/>
      </c>
    </row>
    <row r="188" spans="1:6">
      <c r="A188" s="65" t="str">
        <f>IF(C188&gt;0,MAX(A$3:A187)+1,"")</f>
        <v/>
      </c>
      <c r="B188" s="19"/>
      <c r="C188" s="50"/>
      <c r="D188" s="47"/>
      <c r="E188" s="40"/>
      <c r="F188" s="43" t="str">
        <f t="shared" si="2"/>
        <v/>
      </c>
    </row>
    <row r="189" spans="1:6" ht="25.5">
      <c r="A189" s="65">
        <f>IF(C189&gt;0,MAX(A$3:A188)+1,"")</f>
        <v>60</v>
      </c>
      <c r="B189" s="19" t="s">
        <v>588</v>
      </c>
      <c r="C189" s="50">
        <v>1</v>
      </c>
      <c r="D189" s="47" t="s">
        <v>23</v>
      </c>
      <c r="E189" s="40"/>
      <c r="F189" s="43" t="str">
        <f t="shared" si="2"/>
        <v/>
      </c>
    </row>
    <row r="190" spans="1:6">
      <c r="A190" s="65" t="str">
        <f>IF(C190&gt;0,MAX(A$3:A189)+1,"")</f>
        <v/>
      </c>
      <c r="B190" s="19"/>
      <c r="C190" s="50"/>
      <c r="D190" s="47"/>
      <c r="E190" s="40"/>
      <c r="F190" s="43" t="str">
        <f t="shared" si="2"/>
        <v/>
      </c>
    </row>
    <row r="191" spans="1:6" ht="38.25">
      <c r="A191" s="65">
        <f>IF(C191&gt;0,MAX(A$3:A190)+1,"")</f>
        <v>61</v>
      </c>
      <c r="B191" s="19" t="s">
        <v>781</v>
      </c>
      <c r="C191" s="50">
        <v>1</v>
      </c>
      <c r="D191" s="47" t="s">
        <v>23</v>
      </c>
      <c r="E191" s="40"/>
      <c r="F191" s="43" t="str">
        <f t="shared" ref="F191:F254" si="3">IF(E191&gt;0.001,C191*E191,"")</f>
        <v/>
      </c>
    </row>
    <row r="192" spans="1:6">
      <c r="A192" s="65" t="str">
        <f>IF(C192&gt;0,MAX(A$3:A191)+1,"")</f>
        <v/>
      </c>
      <c r="B192" s="19"/>
      <c r="C192" s="50"/>
      <c r="D192" s="47"/>
      <c r="E192" s="40"/>
      <c r="F192" s="43" t="str">
        <f t="shared" si="3"/>
        <v/>
      </c>
    </row>
    <row r="193" spans="1:6">
      <c r="A193" s="65">
        <f>IF(C193&gt;0,MAX(A$3:A192)+1,"")</f>
        <v>62</v>
      </c>
      <c r="B193" s="19" t="s">
        <v>456</v>
      </c>
      <c r="C193" s="50">
        <v>1</v>
      </c>
      <c r="D193" s="47" t="s">
        <v>23</v>
      </c>
      <c r="E193" s="40"/>
      <c r="F193" s="43" t="str">
        <f t="shared" si="3"/>
        <v/>
      </c>
    </row>
    <row r="194" spans="1:6">
      <c r="A194" s="65" t="str">
        <f>IF(C194&gt;0,MAX(A$3:A193)+1,"")</f>
        <v/>
      </c>
      <c r="B194" s="19"/>
      <c r="C194" s="50"/>
      <c r="D194" s="47"/>
      <c r="E194" s="40"/>
      <c r="F194" s="43" t="str">
        <f t="shared" si="3"/>
        <v/>
      </c>
    </row>
    <row r="195" spans="1:6">
      <c r="A195" s="65">
        <f>IF(C195&gt;0,MAX(A$3:A194)+1,"")</f>
        <v>63</v>
      </c>
      <c r="B195" s="19" t="s">
        <v>457</v>
      </c>
      <c r="C195" s="50">
        <v>1</v>
      </c>
      <c r="D195" s="47" t="s">
        <v>23</v>
      </c>
      <c r="E195" s="40"/>
      <c r="F195" s="43" t="str">
        <f t="shared" si="3"/>
        <v/>
      </c>
    </row>
    <row r="196" spans="1:6">
      <c r="A196" s="65" t="str">
        <f>IF(C196&gt;0,MAX(A$3:A195)+1,"")</f>
        <v/>
      </c>
      <c r="B196" s="19"/>
      <c r="C196" s="50"/>
      <c r="D196" s="47"/>
      <c r="E196" s="40"/>
      <c r="F196" s="43" t="str">
        <f t="shared" si="3"/>
        <v/>
      </c>
    </row>
    <row r="197" spans="1:6" ht="108.6" customHeight="1">
      <c r="A197" s="65" t="str">
        <f>IF(C197&gt;0,MAX(A$3:A196)+1,"")</f>
        <v/>
      </c>
      <c r="B197" s="21" t="s">
        <v>782</v>
      </c>
      <c r="C197" s="50"/>
      <c r="D197" s="47"/>
      <c r="E197" s="40"/>
      <c r="F197" s="43" t="str">
        <f t="shared" si="3"/>
        <v/>
      </c>
    </row>
    <row r="198" spans="1:6">
      <c r="A198" s="65" t="str">
        <f>IF(C198&gt;0,MAX(A$3:A197)+1,"")</f>
        <v/>
      </c>
      <c r="B198" s="19"/>
      <c r="C198" s="50"/>
      <c r="D198" s="47"/>
      <c r="E198" s="40"/>
      <c r="F198" s="43" t="str">
        <f t="shared" si="3"/>
        <v/>
      </c>
    </row>
    <row r="199" spans="1:6" ht="38.25">
      <c r="A199" s="65">
        <f>IF(C199&gt;0,MAX(A$3:A198)+1,"")</f>
        <v>64</v>
      </c>
      <c r="B199" s="19" t="s">
        <v>590</v>
      </c>
      <c r="C199" s="50">
        <v>1</v>
      </c>
      <c r="D199" s="47" t="s">
        <v>23</v>
      </c>
      <c r="E199" s="40"/>
      <c r="F199" s="43" t="str">
        <f t="shared" si="3"/>
        <v/>
      </c>
    </row>
    <row r="200" spans="1:6">
      <c r="A200" s="65" t="str">
        <f>IF(C200&gt;0,MAX(A$3:A199)+1,"")</f>
        <v/>
      </c>
      <c r="B200" s="19"/>
      <c r="C200" s="50"/>
      <c r="D200" s="47"/>
      <c r="E200" s="40"/>
      <c r="F200" s="43" t="str">
        <f t="shared" si="3"/>
        <v/>
      </c>
    </row>
    <row r="201" spans="1:6" ht="25.5">
      <c r="A201" s="65">
        <f>IF(C201&gt;0,MAX(A$3:A200)+1,"")</f>
        <v>65</v>
      </c>
      <c r="B201" s="19" t="s">
        <v>591</v>
      </c>
      <c r="C201" s="50">
        <v>1</v>
      </c>
      <c r="D201" s="47" t="s">
        <v>23</v>
      </c>
      <c r="E201" s="40"/>
      <c r="F201" s="43" t="str">
        <f t="shared" si="3"/>
        <v/>
      </c>
    </row>
    <row r="202" spans="1:6">
      <c r="A202" s="65" t="str">
        <f>IF(C202&gt;0,MAX(A$3:A201)+1,"")</f>
        <v/>
      </c>
      <c r="B202" s="19"/>
      <c r="C202" s="50"/>
      <c r="D202" s="47"/>
      <c r="E202" s="40"/>
      <c r="F202" s="43" t="str">
        <f t="shared" si="3"/>
        <v/>
      </c>
    </row>
    <row r="203" spans="1:6" ht="25.5">
      <c r="A203" s="65">
        <f>IF(C203&gt;0,MAX(A$3:A202)+1,"")</f>
        <v>66</v>
      </c>
      <c r="B203" s="19" t="s">
        <v>783</v>
      </c>
      <c r="C203" s="50">
        <v>1</v>
      </c>
      <c r="D203" s="47" t="s">
        <v>23</v>
      </c>
      <c r="E203" s="40"/>
      <c r="F203" s="43" t="str">
        <f t="shared" si="3"/>
        <v/>
      </c>
    </row>
    <row r="204" spans="1:6">
      <c r="A204" s="65" t="str">
        <f>IF(C204&gt;0,MAX(A$3:A203)+1,"")</f>
        <v/>
      </c>
      <c r="B204" s="19"/>
      <c r="C204" s="50"/>
      <c r="D204" s="47"/>
      <c r="E204" s="40"/>
      <c r="F204" s="43" t="str">
        <f t="shared" si="3"/>
        <v/>
      </c>
    </row>
    <row r="205" spans="1:6" ht="38.25">
      <c r="A205" s="65">
        <f>IF(C205&gt;0,MAX(A$3:A204)+1,"")</f>
        <v>67</v>
      </c>
      <c r="B205" s="19" t="s">
        <v>592</v>
      </c>
      <c r="C205" s="50">
        <v>1</v>
      </c>
      <c r="D205" s="47" t="s">
        <v>23</v>
      </c>
      <c r="E205" s="40"/>
      <c r="F205" s="43" t="str">
        <f t="shared" si="3"/>
        <v/>
      </c>
    </row>
    <row r="206" spans="1:6">
      <c r="A206" s="65" t="str">
        <f>IF(C206&gt;0,MAX(A$3:A205)+1,"")</f>
        <v/>
      </c>
      <c r="B206" s="19"/>
      <c r="C206" s="50"/>
      <c r="D206" s="47"/>
      <c r="E206" s="40"/>
      <c r="F206" s="43" t="str">
        <f t="shared" si="3"/>
        <v/>
      </c>
    </row>
    <row r="207" spans="1:6">
      <c r="A207" s="65">
        <f>IF(C207&gt;0,MAX(A$3:A206)+1,"")</f>
        <v>68</v>
      </c>
      <c r="B207" s="19" t="s">
        <v>593</v>
      </c>
      <c r="C207" s="50">
        <v>1</v>
      </c>
      <c r="D207" s="47" t="s">
        <v>23</v>
      </c>
      <c r="E207" s="40"/>
      <c r="F207" s="43" t="str">
        <f t="shared" si="3"/>
        <v/>
      </c>
    </row>
    <row r="208" spans="1:6">
      <c r="A208" s="65" t="str">
        <f>IF(C208&gt;0,MAX(A$3:A207)+1,"")</f>
        <v/>
      </c>
      <c r="B208" s="19"/>
      <c r="C208" s="50"/>
      <c r="D208" s="47"/>
      <c r="E208" s="40"/>
      <c r="F208" s="43" t="str">
        <f t="shared" si="3"/>
        <v/>
      </c>
    </row>
    <row r="209" spans="1:6">
      <c r="A209" s="65">
        <f>IF(C209&gt;0,MAX(A$3:A208)+1,"")</f>
        <v>69</v>
      </c>
      <c r="B209" s="19" t="s">
        <v>594</v>
      </c>
      <c r="C209" s="50">
        <v>1</v>
      </c>
      <c r="D209" s="47" t="s">
        <v>23</v>
      </c>
      <c r="E209" s="40"/>
      <c r="F209" s="43" t="str">
        <f t="shared" si="3"/>
        <v/>
      </c>
    </row>
    <row r="210" spans="1:6">
      <c r="A210" s="65" t="str">
        <f>IF(C210&gt;0,MAX(A$3:A209)+1,"")</f>
        <v/>
      </c>
      <c r="B210" s="19"/>
      <c r="C210" s="50"/>
      <c r="D210" s="47"/>
      <c r="E210" s="40"/>
      <c r="F210" s="43" t="str">
        <f t="shared" si="3"/>
        <v/>
      </c>
    </row>
    <row r="211" spans="1:6" ht="25.5">
      <c r="A211" s="65">
        <f>IF(C211&gt;0,MAX(A$3:A210)+1,"")</f>
        <v>70</v>
      </c>
      <c r="B211" s="19" t="s">
        <v>587</v>
      </c>
      <c r="C211" s="50">
        <v>1</v>
      </c>
      <c r="D211" s="47" t="s">
        <v>23</v>
      </c>
      <c r="E211" s="40"/>
      <c r="F211" s="43" t="str">
        <f t="shared" si="3"/>
        <v/>
      </c>
    </row>
    <row r="212" spans="1:6">
      <c r="A212" s="65" t="str">
        <f>IF(C212&gt;0,MAX(A$3:A211)+1,"")</f>
        <v/>
      </c>
      <c r="B212" s="19"/>
      <c r="C212" s="50"/>
      <c r="D212" s="47"/>
      <c r="E212" s="40"/>
      <c r="F212" s="43" t="str">
        <f t="shared" si="3"/>
        <v/>
      </c>
    </row>
    <row r="213" spans="1:6" ht="25.5">
      <c r="A213" s="65">
        <f>IF(C213&gt;0,MAX(A$3:A212)+1,"")</f>
        <v>71</v>
      </c>
      <c r="B213" s="19" t="s">
        <v>839</v>
      </c>
      <c r="C213" s="50">
        <v>1</v>
      </c>
      <c r="D213" s="47" t="s">
        <v>23</v>
      </c>
      <c r="E213" s="40"/>
      <c r="F213" s="43" t="str">
        <f t="shared" si="3"/>
        <v/>
      </c>
    </row>
    <row r="214" spans="1:6">
      <c r="A214" s="65" t="str">
        <f>IF(C214&gt;0,MAX(A$3:A213)+1,"")</f>
        <v/>
      </c>
      <c r="B214" s="19"/>
      <c r="C214" s="50"/>
      <c r="D214" s="47"/>
      <c r="E214" s="40"/>
      <c r="F214" s="43" t="str">
        <f t="shared" si="3"/>
        <v/>
      </c>
    </row>
    <row r="215" spans="1:6" ht="25.5">
      <c r="A215" s="65">
        <f>IF(C215&gt;0,MAX(A$3:A214)+1,"")</f>
        <v>72</v>
      </c>
      <c r="B215" s="19" t="s">
        <v>840</v>
      </c>
      <c r="C215" s="50">
        <v>1</v>
      </c>
      <c r="D215" s="47" t="s">
        <v>23</v>
      </c>
      <c r="E215" s="40"/>
      <c r="F215" s="43" t="str">
        <f t="shared" si="3"/>
        <v/>
      </c>
    </row>
    <row r="216" spans="1:6">
      <c r="A216" s="65" t="str">
        <f>IF(C216&gt;0,MAX(A$3:A215)+1,"")</f>
        <v/>
      </c>
      <c r="B216" s="19"/>
      <c r="C216" s="50"/>
      <c r="D216" s="47"/>
      <c r="E216" s="40"/>
      <c r="F216" s="43" t="str">
        <f t="shared" si="3"/>
        <v/>
      </c>
    </row>
    <row r="217" spans="1:6" ht="38.25">
      <c r="A217" s="65" t="str">
        <f>IF(C217&gt;0,MAX(A$3:A216)+1,"")</f>
        <v/>
      </c>
      <c r="B217" s="19" t="s">
        <v>589</v>
      </c>
      <c r="C217" s="50"/>
      <c r="D217" s="47"/>
      <c r="E217" s="40"/>
      <c r="F217" s="43" t="str">
        <f t="shared" si="3"/>
        <v/>
      </c>
    </row>
    <row r="218" spans="1:6">
      <c r="A218" s="65" t="str">
        <f>IF(C218&gt;0,MAX(A$3:A217)+1,"")</f>
        <v/>
      </c>
      <c r="B218" s="19"/>
      <c r="C218" s="50"/>
      <c r="D218" s="47"/>
      <c r="E218" s="40"/>
      <c r="F218" s="43" t="str">
        <f t="shared" si="3"/>
        <v/>
      </c>
    </row>
    <row r="219" spans="1:6">
      <c r="A219" s="65">
        <f>IF(C219&gt;0,MAX(A$3:A218)+1,"")</f>
        <v>73</v>
      </c>
      <c r="B219" s="20" t="s">
        <v>460</v>
      </c>
      <c r="C219" s="50">
        <v>3</v>
      </c>
      <c r="D219" s="47" t="s">
        <v>394</v>
      </c>
      <c r="E219" s="40"/>
      <c r="F219" s="43" t="str">
        <f t="shared" si="3"/>
        <v/>
      </c>
    </row>
    <row r="220" spans="1:6">
      <c r="A220" s="65" t="str">
        <f>IF(C220&gt;0,MAX(A$3:A219)+1,"")</f>
        <v/>
      </c>
      <c r="B220" s="20"/>
      <c r="C220" s="50"/>
      <c r="D220" s="47"/>
      <c r="E220" s="40"/>
      <c r="F220" s="43" t="str">
        <f t="shared" si="3"/>
        <v/>
      </c>
    </row>
    <row r="221" spans="1:6">
      <c r="A221" s="65">
        <f>IF(C221&gt;0,MAX(A$3:A220)+1,"")</f>
        <v>74</v>
      </c>
      <c r="B221" s="20" t="s">
        <v>459</v>
      </c>
      <c r="C221" s="50">
        <v>2</v>
      </c>
      <c r="D221" s="47" t="s">
        <v>394</v>
      </c>
      <c r="E221" s="40"/>
      <c r="F221" s="43" t="str">
        <f t="shared" si="3"/>
        <v/>
      </c>
    </row>
    <row r="222" spans="1:6">
      <c r="A222" s="65" t="str">
        <f>IF(C222&gt;0,MAX(A$3:A221)+1,"")</f>
        <v/>
      </c>
      <c r="B222" s="20"/>
      <c r="C222" s="50"/>
      <c r="D222" s="47"/>
      <c r="E222" s="40"/>
      <c r="F222" s="43" t="str">
        <f t="shared" si="3"/>
        <v/>
      </c>
    </row>
    <row r="223" spans="1:6">
      <c r="A223" s="65">
        <f>IF(C223&gt;0,MAX(A$3:A222)+1,"")</f>
        <v>75</v>
      </c>
      <c r="B223" s="20" t="s">
        <v>464</v>
      </c>
      <c r="C223" s="50">
        <v>1</v>
      </c>
      <c r="D223" s="47" t="s">
        <v>394</v>
      </c>
      <c r="E223" s="40"/>
      <c r="F223" s="43" t="str">
        <f t="shared" si="3"/>
        <v/>
      </c>
    </row>
    <row r="224" spans="1:6">
      <c r="A224" s="65" t="str">
        <f>IF(C224&gt;0,MAX(A$3:A223)+1,"")</f>
        <v/>
      </c>
      <c r="B224" s="20"/>
      <c r="C224" s="50"/>
      <c r="D224" s="47"/>
      <c r="E224" s="40"/>
      <c r="F224" s="43" t="str">
        <f t="shared" si="3"/>
        <v/>
      </c>
    </row>
    <row r="225" spans="1:6">
      <c r="A225" s="65">
        <f>IF(C225&gt;0,MAX(A$3:A224)+1,"")</f>
        <v>76</v>
      </c>
      <c r="B225" s="20" t="s">
        <v>463</v>
      </c>
      <c r="C225" s="50">
        <v>1</v>
      </c>
      <c r="D225" s="47" t="s">
        <v>394</v>
      </c>
      <c r="E225" s="40"/>
      <c r="F225" s="43" t="str">
        <f t="shared" si="3"/>
        <v/>
      </c>
    </row>
    <row r="226" spans="1:6">
      <c r="A226" s="65" t="str">
        <f>IF(C226&gt;0,MAX(A$3:A225)+1,"")</f>
        <v/>
      </c>
      <c r="B226" s="20"/>
      <c r="C226" s="50"/>
      <c r="D226" s="47"/>
      <c r="E226" s="40"/>
      <c r="F226" s="43" t="str">
        <f t="shared" si="3"/>
        <v/>
      </c>
    </row>
    <row r="227" spans="1:6">
      <c r="A227" s="65">
        <f>IF(C227&gt;0,MAX(A$3:A226)+1,"")</f>
        <v>77</v>
      </c>
      <c r="B227" s="20" t="s">
        <v>461</v>
      </c>
      <c r="C227" s="50">
        <v>1</v>
      </c>
      <c r="D227" s="47" t="s">
        <v>394</v>
      </c>
      <c r="E227" s="40"/>
      <c r="F227" s="43" t="str">
        <f t="shared" si="3"/>
        <v/>
      </c>
    </row>
    <row r="228" spans="1:6">
      <c r="A228" s="65" t="str">
        <f>IF(C228&gt;0,MAX(A$3:A227)+1,"")</f>
        <v/>
      </c>
      <c r="B228" s="20"/>
      <c r="C228" s="50"/>
      <c r="D228" s="47"/>
      <c r="E228" s="40"/>
      <c r="F228" s="43" t="str">
        <f t="shared" si="3"/>
        <v/>
      </c>
    </row>
    <row r="229" spans="1:6">
      <c r="A229" s="65">
        <f>IF(C229&gt;0,MAX(A$3:A228)+1,"")</f>
        <v>78</v>
      </c>
      <c r="B229" s="20" t="s">
        <v>465</v>
      </c>
      <c r="C229" s="50">
        <v>1</v>
      </c>
      <c r="D229" s="47" t="s">
        <v>394</v>
      </c>
      <c r="E229" s="40"/>
      <c r="F229" s="43" t="str">
        <f t="shared" si="3"/>
        <v/>
      </c>
    </row>
    <row r="230" spans="1:6">
      <c r="A230" s="65" t="str">
        <f>IF(C230&gt;0,MAX(A$3:A229)+1,"")</f>
        <v/>
      </c>
      <c r="B230" s="20"/>
      <c r="C230" s="50"/>
      <c r="D230" s="47"/>
      <c r="E230" s="40"/>
      <c r="F230" s="43" t="str">
        <f t="shared" si="3"/>
        <v/>
      </c>
    </row>
    <row r="231" spans="1:6">
      <c r="A231" s="65">
        <f>IF(C231&gt;0,MAX(A$3:A230)+1,"")</f>
        <v>79</v>
      </c>
      <c r="B231" s="20" t="s">
        <v>584</v>
      </c>
      <c r="C231" s="50">
        <v>5</v>
      </c>
      <c r="D231" s="47" t="s">
        <v>394</v>
      </c>
      <c r="E231" s="40"/>
      <c r="F231" s="43" t="str">
        <f t="shared" si="3"/>
        <v/>
      </c>
    </row>
    <row r="232" spans="1:6">
      <c r="A232" s="65" t="str">
        <f>IF(C232&gt;0,MAX(A$3:A231)+1,"")</f>
        <v/>
      </c>
      <c r="B232" s="20"/>
      <c r="C232" s="50"/>
      <c r="D232" s="47"/>
      <c r="E232" s="40"/>
      <c r="F232" s="43" t="str">
        <f t="shared" si="3"/>
        <v/>
      </c>
    </row>
    <row r="233" spans="1:6">
      <c r="A233" s="65">
        <f>IF(C233&gt;0,MAX(A$3:A232)+1,"")</f>
        <v>80</v>
      </c>
      <c r="B233" s="20" t="s">
        <v>462</v>
      </c>
      <c r="C233" s="50">
        <v>1</v>
      </c>
      <c r="D233" s="47" t="s">
        <v>394</v>
      </c>
      <c r="E233" s="40"/>
      <c r="F233" s="43" t="str">
        <f t="shared" si="3"/>
        <v/>
      </c>
    </row>
    <row r="234" spans="1:6">
      <c r="A234" s="65" t="str">
        <f>IF(C234&gt;0,MAX(A$3:A233)+1,"")</f>
        <v/>
      </c>
      <c r="B234" s="20"/>
      <c r="C234" s="50"/>
      <c r="D234" s="47"/>
      <c r="E234" s="40"/>
      <c r="F234" s="43" t="str">
        <f t="shared" si="3"/>
        <v/>
      </c>
    </row>
    <row r="235" spans="1:6">
      <c r="A235" s="65">
        <f>IF(C235&gt;0,MAX(A$3:A234)+1,"")</f>
        <v>81</v>
      </c>
      <c r="B235" s="20" t="s">
        <v>871</v>
      </c>
      <c r="C235" s="50">
        <v>1</v>
      </c>
      <c r="D235" s="47" t="s">
        <v>394</v>
      </c>
      <c r="E235" s="40"/>
      <c r="F235" s="43" t="str">
        <f t="shared" si="3"/>
        <v/>
      </c>
    </row>
    <row r="236" spans="1:6">
      <c r="A236" s="65" t="str">
        <f>IF(C236&gt;0,MAX(A$3:A235)+1,"")</f>
        <v/>
      </c>
      <c r="B236" s="19"/>
      <c r="C236" s="50"/>
      <c r="D236" s="47"/>
      <c r="E236" s="40"/>
      <c r="F236" s="43" t="str">
        <f t="shared" si="3"/>
        <v/>
      </c>
    </row>
    <row r="237" spans="1:6" ht="51">
      <c r="A237" s="65" t="str">
        <f>IF(C237&gt;0,MAX(A$3:A236)+1,"")</f>
        <v/>
      </c>
      <c r="B237" s="21" t="s">
        <v>784</v>
      </c>
      <c r="C237" s="50"/>
      <c r="D237" s="47"/>
      <c r="E237" s="40"/>
      <c r="F237" s="43" t="str">
        <f t="shared" si="3"/>
        <v/>
      </c>
    </row>
    <row r="238" spans="1:6">
      <c r="A238" s="65" t="str">
        <f>IF(C238&gt;0,MAX(A$3:A237)+1,"")</f>
        <v/>
      </c>
      <c r="B238" s="19"/>
      <c r="C238" s="50"/>
      <c r="D238" s="47"/>
      <c r="E238" s="40"/>
      <c r="F238" s="43" t="str">
        <f t="shared" si="3"/>
        <v/>
      </c>
    </row>
    <row r="239" spans="1:6" ht="25.5">
      <c r="A239" s="65">
        <f>IF(C239&gt;0,MAX(A$3:A238)+1,"")</f>
        <v>82</v>
      </c>
      <c r="B239" s="19" t="s">
        <v>855</v>
      </c>
      <c r="C239" s="50">
        <v>1</v>
      </c>
      <c r="D239" s="47" t="s">
        <v>23</v>
      </c>
      <c r="E239" s="40"/>
      <c r="F239" s="43" t="str">
        <f t="shared" si="3"/>
        <v/>
      </c>
    </row>
    <row r="240" spans="1:6">
      <c r="A240" s="65" t="str">
        <f>IF(C240&gt;0,MAX(A$3:A239)+1,"")</f>
        <v/>
      </c>
      <c r="B240" s="19"/>
      <c r="C240" s="50"/>
      <c r="D240" s="47"/>
      <c r="E240" s="40"/>
      <c r="F240" s="43" t="str">
        <f t="shared" si="3"/>
        <v/>
      </c>
    </row>
    <row r="241" spans="1:7" ht="25.5">
      <c r="A241" s="65">
        <f>IF(C241&gt;0,MAX(A$3:A240)+1,"")</f>
        <v>83</v>
      </c>
      <c r="B241" s="19" t="s">
        <v>988</v>
      </c>
      <c r="C241" s="50">
        <v>1</v>
      </c>
      <c r="D241" s="47" t="s">
        <v>23</v>
      </c>
      <c r="E241" s="40"/>
      <c r="F241" s="43" t="str">
        <f t="shared" si="3"/>
        <v/>
      </c>
    </row>
    <row r="242" spans="1:7">
      <c r="A242" s="65" t="str">
        <f>IF(C242&gt;0,MAX(A$3:A241)+1,"")</f>
        <v/>
      </c>
      <c r="B242" s="19"/>
      <c r="C242" s="50"/>
      <c r="D242" s="47"/>
      <c r="E242" s="40"/>
      <c r="F242" s="43" t="str">
        <f t="shared" si="3"/>
        <v/>
      </c>
    </row>
    <row r="243" spans="1:7" s="58" customFormat="1" ht="38.25">
      <c r="A243" s="65">
        <f>IF(C243&gt;0,MAX(A$3:A242)+1,"")</f>
        <v>84</v>
      </c>
      <c r="B243" s="20" t="s">
        <v>856</v>
      </c>
      <c r="C243" s="50">
        <v>1</v>
      </c>
      <c r="D243" s="97" t="s">
        <v>23</v>
      </c>
      <c r="E243" s="98"/>
      <c r="F243" s="43" t="str">
        <f t="shared" si="3"/>
        <v/>
      </c>
      <c r="G243" s="57"/>
    </row>
    <row r="244" spans="1:7">
      <c r="A244" s="65" t="str">
        <f>IF(C244&gt;0,MAX(A$3:A243)+1,"")</f>
        <v/>
      </c>
      <c r="B244" s="19"/>
      <c r="C244" s="50"/>
      <c r="D244" s="47"/>
      <c r="E244" s="40"/>
      <c r="F244" s="43" t="str">
        <f t="shared" si="3"/>
        <v/>
      </c>
    </row>
    <row r="245" spans="1:7" ht="25.5">
      <c r="A245" s="65">
        <f>IF(C245&gt;0,MAX(A$3:A244)+1,"")</f>
        <v>85</v>
      </c>
      <c r="B245" s="19" t="s">
        <v>468</v>
      </c>
      <c r="C245" s="50">
        <v>1</v>
      </c>
      <c r="D245" s="47" t="s">
        <v>394</v>
      </c>
      <c r="E245" s="40"/>
      <c r="F245" s="43" t="str">
        <f t="shared" si="3"/>
        <v/>
      </c>
    </row>
    <row r="246" spans="1:7">
      <c r="A246" s="65" t="str">
        <f>IF(C246&gt;0,MAX(A$3:A245)+1,"")</f>
        <v/>
      </c>
      <c r="B246" s="19"/>
      <c r="C246" s="50"/>
      <c r="D246" s="47"/>
      <c r="E246" s="40"/>
      <c r="F246" s="43" t="str">
        <f t="shared" si="3"/>
        <v/>
      </c>
    </row>
    <row r="247" spans="1:7" ht="38.25">
      <c r="A247" s="65">
        <f>IF(C247&gt;0,MAX(A$3:A246)+1,"")</f>
        <v>86</v>
      </c>
      <c r="B247" s="19" t="s">
        <v>469</v>
      </c>
      <c r="C247" s="50">
        <v>2</v>
      </c>
      <c r="D247" s="47" t="s">
        <v>394</v>
      </c>
      <c r="E247" s="40"/>
      <c r="F247" s="43" t="str">
        <f t="shared" si="3"/>
        <v/>
      </c>
    </row>
    <row r="248" spans="1:7">
      <c r="A248" s="65" t="str">
        <f>IF(C248&gt;0,MAX(A$3:A247)+1,"")</f>
        <v/>
      </c>
      <c r="B248" s="19"/>
      <c r="C248" s="50"/>
      <c r="D248" s="47"/>
      <c r="E248" s="40"/>
      <c r="F248" s="43" t="str">
        <f t="shared" si="3"/>
        <v/>
      </c>
    </row>
    <row r="249" spans="1:7" ht="25.5">
      <c r="A249" s="65">
        <f>IF(C249&gt;0,MAX(A$3:A248)+1,"")</f>
        <v>87</v>
      </c>
      <c r="B249" s="19" t="s">
        <v>470</v>
      </c>
      <c r="C249" s="50">
        <v>1</v>
      </c>
      <c r="D249" s="47" t="s">
        <v>394</v>
      </c>
      <c r="E249" s="40"/>
      <c r="F249" s="43" t="str">
        <f t="shared" si="3"/>
        <v/>
      </c>
    </row>
    <row r="250" spans="1:7">
      <c r="A250" s="65" t="str">
        <f>IF(C250&gt;0,MAX(A$3:A249)+1,"")</f>
        <v/>
      </c>
      <c r="B250" s="19"/>
      <c r="C250" s="50"/>
      <c r="D250" s="47"/>
      <c r="E250" s="40"/>
      <c r="F250" s="43" t="str">
        <f t="shared" si="3"/>
        <v/>
      </c>
    </row>
    <row r="251" spans="1:7" ht="25.5">
      <c r="A251" s="65">
        <f>IF(C251&gt;0,MAX(A$3:A250)+1,"")</f>
        <v>88</v>
      </c>
      <c r="B251" s="19" t="s">
        <v>467</v>
      </c>
      <c r="C251" s="50">
        <v>2</v>
      </c>
      <c r="D251" s="47" t="s">
        <v>394</v>
      </c>
      <c r="E251" s="40"/>
      <c r="F251" s="43" t="str">
        <f t="shared" si="3"/>
        <v/>
      </c>
    </row>
    <row r="252" spans="1:7">
      <c r="A252" s="65" t="str">
        <f>IF(C252&gt;0,MAX(A$3:A251)+1,"")</f>
        <v/>
      </c>
      <c r="B252" s="19"/>
      <c r="C252" s="50"/>
      <c r="D252" s="47"/>
      <c r="E252" s="40"/>
      <c r="F252" s="43" t="str">
        <f t="shared" si="3"/>
        <v/>
      </c>
    </row>
    <row r="253" spans="1:7" ht="25.5">
      <c r="A253" s="65">
        <f>IF(C253&gt;0,MAX(A$3:A252)+1,"")</f>
        <v>89</v>
      </c>
      <c r="B253" s="19" t="s">
        <v>989</v>
      </c>
      <c r="C253" s="50">
        <v>1</v>
      </c>
      <c r="D253" s="47" t="s">
        <v>394</v>
      </c>
      <c r="E253" s="40"/>
      <c r="F253" s="43" t="str">
        <f t="shared" si="3"/>
        <v/>
      </c>
    </row>
    <row r="254" spans="1:7">
      <c r="A254" s="65" t="str">
        <f>IF(C254&gt;0,MAX(A$3:A253)+1,"")</f>
        <v/>
      </c>
      <c r="B254" s="19"/>
      <c r="C254" s="50"/>
      <c r="D254" s="47"/>
      <c r="E254" s="40"/>
      <c r="F254" s="43" t="str">
        <f t="shared" si="3"/>
        <v/>
      </c>
    </row>
    <row r="255" spans="1:7">
      <c r="A255" s="65" t="str">
        <f>IF(C255&gt;0,MAX(A$3:A254)+1,"")</f>
        <v/>
      </c>
      <c r="B255" s="21" t="s">
        <v>785</v>
      </c>
      <c r="C255" s="50"/>
      <c r="D255" s="47"/>
      <c r="E255" s="40"/>
      <c r="F255" s="43" t="str">
        <f t="shared" ref="F255:F318" si="4">IF(E255&gt;0.001,C255*E255,"")</f>
        <v/>
      </c>
    </row>
    <row r="256" spans="1:7">
      <c r="A256" s="65" t="str">
        <f>IF(C256&gt;0,MAX(A$3:A255)+1,"")</f>
        <v/>
      </c>
      <c r="B256" s="19"/>
      <c r="C256" s="50"/>
      <c r="D256" s="47"/>
      <c r="E256" s="40"/>
      <c r="F256" s="43" t="str">
        <f t="shared" si="4"/>
        <v/>
      </c>
    </row>
    <row r="257" spans="1:6" ht="38.25">
      <c r="A257" s="65">
        <f>IF(C257&gt;0,MAX(A$3:A256)+1,"")</f>
        <v>90</v>
      </c>
      <c r="B257" s="78" t="s">
        <v>706</v>
      </c>
      <c r="C257" s="50">
        <v>1</v>
      </c>
      <c r="D257" s="47" t="s">
        <v>23</v>
      </c>
      <c r="E257" s="40"/>
      <c r="F257" s="43" t="str">
        <f t="shared" si="4"/>
        <v/>
      </c>
    </row>
    <row r="258" spans="1:6">
      <c r="A258" s="65" t="str">
        <f>IF(C258&gt;0,MAX(A$3:A257)+1,"")</f>
        <v/>
      </c>
      <c r="B258" s="19"/>
      <c r="C258" s="50"/>
      <c r="D258" s="47"/>
      <c r="E258" s="40"/>
      <c r="F258" s="43" t="str">
        <f t="shared" si="4"/>
        <v/>
      </c>
    </row>
    <row r="259" spans="1:6">
      <c r="A259" s="65">
        <f>IF(C259&gt;0,MAX(A$3:A258)+1,"")</f>
        <v>91</v>
      </c>
      <c r="B259" s="21" t="s">
        <v>251</v>
      </c>
      <c r="C259" s="50">
        <v>1</v>
      </c>
      <c r="D259" s="47" t="s">
        <v>23</v>
      </c>
      <c r="E259" s="40"/>
      <c r="F259" s="43" t="str">
        <f t="shared" si="4"/>
        <v/>
      </c>
    </row>
    <row r="260" spans="1:6">
      <c r="A260" s="65" t="str">
        <f>IF(C260&gt;0,MAX(A$3:A259)+1,"")</f>
        <v/>
      </c>
      <c r="B260" s="19"/>
      <c r="C260" s="50"/>
      <c r="D260" s="47"/>
      <c r="E260" s="40"/>
      <c r="F260" s="43" t="str">
        <f t="shared" si="4"/>
        <v/>
      </c>
    </row>
    <row r="261" spans="1:6">
      <c r="A261" s="65" t="str">
        <f>IF(C261&gt;0,MAX(A$3:A260)+1,"")</f>
        <v/>
      </c>
      <c r="B261" s="21" t="s">
        <v>252</v>
      </c>
      <c r="C261" s="50"/>
      <c r="D261" s="47"/>
      <c r="E261" s="40"/>
      <c r="F261" s="43" t="str">
        <f t="shared" si="4"/>
        <v/>
      </c>
    </row>
    <row r="262" spans="1:6">
      <c r="A262" s="65" t="str">
        <f>IF(C262&gt;0,MAX(A$3:A261)+1,"")</f>
        <v/>
      </c>
      <c r="B262" s="19"/>
      <c r="C262" s="50"/>
      <c r="D262" s="47"/>
      <c r="E262" s="40"/>
      <c r="F262" s="43" t="str">
        <f t="shared" si="4"/>
        <v/>
      </c>
    </row>
    <row r="263" spans="1:6">
      <c r="A263" s="65" t="str">
        <f>IF(C263&gt;0,MAX(A$3:A262)+1,"")</f>
        <v/>
      </c>
      <c r="B263" s="19" t="s">
        <v>245</v>
      </c>
      <c r="C263" s="50"/>
      <c r="D263" s="47"/>
      <c r="E263" s="40"/>
      <c r="F263" s="43" t="str">
        <f t="shared" si="4"/>
        <v/>
      </c>
    </row>
    <row r="264" spans="1:6">
      <c r="A264" s="65" t="str">
        <f>IF(C264&gt;0,MAX(A$3:A263)+1,"")</f>
        <v/>
      </c>
      <c r="B264" s="19"/>
      <c r="C264" s="50"/>
      <c r="D264" s="47"/>
      <c r="E264" s="40"/>
      <c r="F264" s="43" t="str">
        <f t="shared" si="4"/>
        <v/>
      </c>
    </row>
    <row r="265" spans="1:6">
      <c r="A265" s="65">
        <f>IF(C265&gt;0,MAX(A$3:A264)+1,"")</f>
        <v>92</v>
      </c>
      <c r="B265" s="20" t="s">
        <v>246</v>
      </c>
      <c r="C265" s="50">
        <v>1</v>
      </c>
      <c r="D265" s="47" t="s">
        <v>23</v>
      </c>
      <c r="E265" s="40"/>
      <c r="F265" s="43" t="str">
        <f t="shared" si="4"/>
        <v/>
      </c>
    </row>
    <row r="266" spans="1:6">
      <c r="A266" s="65" t="str">
        <f>IF(C266&gt;0,MAX(A$3:A265)+1,"")</f>
        <v/>
      </c>
      <c r="B266" s="19"/>
      <c r="C266" s="50"/>
      <c r="D266" s="47"/>
      <c r="E266" s="40"/>
      <c r="F266" s="43" t="str">
        <f t="shared" si="4"/>
        <v/>
      </c>
    </row>
    <row r="267" spans="1:6">
      <c r="A267" s="65">
        <f>IF(C267&gt;0,MAX(A$3:A266)+1,"")</f>
        <v>93</v>
      </c>
      <c r="B267" s="20" t="s">
        <v>247</v>
      </c>
      <c r="C267" s="50">
        <v>1</v>
      </c>
      <c r="D267" s="47" t="s">
        <v>23</v>
      </c>
      <c r="E267" s="40"/>
      <c r="F267" s="43" t="str">
        <f t="shared" si="4"/>
        <v/>
      </c>
    </row>
    <row r="268" spans="1:6">
      <c r="A268" s="65" t="str">
        <f>IF(C268&gt;0,MAX(A$3:A267)+1,"")</f>
        <v/>
      </c>
      <c r="B268" s="19"/>
      <c r="C268" s="50"/>
      <c r="D268" s="47"/>
      <c r="E268" s="40"/>
      <c r="F268" s="43" t="str">
        <f t="shared" si="4"/>
        <v/>
      </c>
    </row>
    <row r="269" spans="1:6">
      <c r="A269" s="65" t="str">
        <f>IF(C269&gt;0,MAX(A$3:A268)+1,"")</f>
        <v/>
      </c>
      <c r="B269" s="19" t="s">
        <v>253</v>
      </c>
      <c r="C269" s="50"/>
      <c r="D269" s="47"/>
      <c r="E269" s="40"/>
      <c r="F269" s="43" t="str">
        <f t="shared" si="4"/>
        <v/>
      </c>
    </row>
    <row r="270" spans="1:6">
      <c r="A270" s="65" t="str">
        <f>IF(C270&gt;0,MAX(A$3:A269)+1,"")</f>
        <v/>
      </c>
      <c r="B270" s="19"/>
      <c r="C270" s="50"/>
      <c r="D270" s="47"/>
      <c r="E270" s="40"/>
      <c r="F270" s="43" t="str">
        <f t="shared" si="4"/>
        <v/>
      </c>
    </row>
    <row r="271" spans="1:6">
      <c r="A271" s="65">
        <f>IF(C271&gt;0,MAX(A$3:A270)+1,"")</f>
        <v>94</v>
      </c>
      <c r="B271" s="20" t="s">
        <v>256</v>
      </c>
      <c r="C271" s="50">
        <v>1</v>
      </c>
      <c r="D271" s="47" t="s">
        <v>23</v>
      </c>
      <c r="E271" s="40"/>
      <c r="F271" s="43" t="str">
        <f t="shared" si="4"/>
        <v/>
      </c>
    </row>
    <row r="272" spans="1:6">
      <c r="A272" s="65" t="str">
        <f>IF(C272&gt;0,MAX(A$3:A271)+1,"")</f>
        <v/>
      </c>
      <c r="B272" s="19"/>
      <c r="C272" s="50"/>
      <c r="D272" s="47"/>
      <c r="E272" s="40"/>
      <c r="F272" s="43" t="str">
        <f t="shared" si="4"/>
        <v/>
      </c>
    </row>
    <row r="273" spans="1:6">
      <c r="A273" s="65">
        <f>IF(C273&gt;0,MAX(A$3:A272)+1,"")</f>
        <v>95</v>
      </c>
      <c r="B273" s="20" t="s">
        <v>254</v>
      </c>
      <c r="C273" s="50">
        <v>1</v>
      </c>
      <c r="D273" s="47" t="s">
        <v>23</v>
      </c>
      <c r="E273" s="40"/>
      <c r="F273" s="43" t="str">
        <f t="shared" si="4"/>
        <v/>
      </c>
    </row>
    <row r="274" spans="1:6">
      <c r="A274" s="65" t="str">
        <f>IF(C274&gt;0,MAX(A$3:A273)+1,"")</f>
        <v/>
      </c>
      <c r="B274" s="19"/>
      <c r="C274" s="50"/>
      <c r="D274" s="47"/>
      <c r="E274" s="40"/>
      <c r="F274" s="43" t="str">
        <f t="shared" si="4"/>
        <v/>
      </c>
    </row>
    <row r="275" spans="1:6">
      <c r="A275" s="65">
        <f>IF(C275&gt;0,MAX(A$3:A274)+1,"")</f>
        <v>96</v>
      </c>
      <c r="B275" s="20" t="s">
        <v>255</v>
      </c>
      <c r="C275" s="50">
        <v>1</v>
      </c>
      <c r="D275" s="47" t="s">
        <v>23</v>
      </c>
      <c r="E275" s="40"/>
      <c r="F275" s="43" t="str">
        <f t="shared" si="4"/>
        <v/>
      </c>
    </row>
    <row r="276" spans="1:6">
      <c r="A276" s="65" t="str">
        <f>IF(C276&gt;0,MAX(A$3:A275)+1,"")</f>
        <v/>
      </c>
      <c r="B276" s="19"/>
      <c r="C276" s="50"/>
      <c r="D276" s="47"/>
      <c r="E276" s="40"/>
      <c r="F276" s="43" t="str">
        <f t="shared" si="4"/>
        <v/>
      </c>
    </row>
    <row r="277" spans="1:6">
      <c r="A277" s="65">
        <f>IF(C277&gt;0,MAX(A$3:A276)+1,"")</f>
        <v>97</v>
      </c>
      <c r="B277" s="20" t="s">
        <v>203</v>
      </c>
      <c r="C277" s="50">
        <v>1</v>
      </c>
      <c r="D277" s="47" t="s">
        <v>23</v>
      </c>
      <c r="E277" s="40"/>
      <c r="F277" s="43" t="str">
        <f t="shared" si="4"/>
        <v/>
      </c>
    </row>
    <row r="278" spans="1:6">
      <c r="A278" s="65" t="str">
        <f>IF(C278&gt;0,MAX(A$3:A277)+1,"")</f>
        <v/>
      </c>
      <c r="B278" s="19"/>
      <c r="C278" s="50"/>
      <c r="D278" s="47"/>
      <c r="E278" s="40"/>
      <c r="F278" s="43" t="str">
        <f t="shared" si="4"/>
        <v/>
      </c>
    </row>
    <row r="279" spans="1:6">
      <c r="A279" s="65" t="str">
        <f>IF(C279&gt;0,MAX(A$3:A278)+1,"")</f>
        <v/>
      </c>
      <c r="B279" s="19" t="s">
        <v>257</v>
      </c>
      <c r="C279" s="50"/>
      <c r="D279" s="47"/>
      <c r="E279" s="40"/>
      <c r="F279" s="43" t="str">
        <f t="shared" si="4"/>
        <v/>
      </c>
    </row>
    <row r="280" spans="1:6">
      <c r="A280" s="65" t="str">
        <f>IF(C280&gt;0,MAX(A$3:A279)+1,"")</f>
        <v/>
      </c>
      <c r="B280" s="19"/>
      <c r="C280" s="50"/>
      <c r="D280" s="47"/>
      <c r="E280" s="40"/>
      <c r="F280" s="43" t="str">
        <f t="shared" si="4"/>
        <v/>
      </c>
    </row>
    <row r="281" spans="1:6">
      <c r="A281" s="65">
        <f>IF(C281&gt;0,MAX(A$3:A280)+1,"")</f>
        <v>98</v>
      </c>
      <c r="B281" s="20" t="s">
        <v>262</v>
      </c>
      <c r="C281" s="50">
        <v>1</v>
      </c>
      <c r="D281" s="47" t="s">
        <v>23</v>
      </c>
      <c r="E281" s="40"/>
      <c r="F281" s="43" t="str">
        <f t="shared" si="4"/>
        <v/>
      </c>
    </row>
    <row r="282" spans="1:6">
      <c r="A282" s="65" t="str">
        <f>IF(C282&gt;0,MAX(A$3:A281)+1,"")</f>
        <v/>
      </c>
      <c r="B282" s="19"/>
      <c r="C282" s="50"/>
      <c r="D282" s="47"/>
      <c r="E282" s="40"/>
      <c r="F282" s="43" t="str">
        <f t="shared" si="4"/>
        <v/>
      </c>
    </row>
    <row r="283" spans="1:6">
      <c r="A283" s="65">
        <f>IF(C283&gt;0,MAX(A$3:A282)+1,"")</f>
        <v>99</v>
      </c>
      <c r="B283" s="20" t="s">
        <v>466</v>
      </c>
      <c r="C283" s="50">
        <v>1</v>
      </c>
      <c r="D283" s="47" t="s">
        <v>23</v>
      </c>
      <c r="E283" s="40"/>
      <c r="F283" s="43" t="str">
        <f t="shared" si="4"/>
        <v/>
      </c>
    </row>
    <row r="284" spans="1:6">
      <c r="A284" s="65" t="str">
        <f>IF(C284&gt;0,MAX(A$3:A283)+1,"")</f>
        <v/>
      </c>
      <c r="B284" s="19"/>
      <c r="C284" s="50"/>
      <c r="D284" s="47"/>
      <c r="E284" s="40"/>
      <c r="F284" s="43" t="str">
        <f t="shared" si="4"/>
        <v/>
      </c>
    </row>
    <row r="285" spans="1:6">
      <c r="A285" s="65">
        <f>IF(C285&gt;0,MAX(A$3:A284)+1,"")</f>
        <v>100</v>
      </c>
      <c r="B285" s="20" t="s">
        <v>258</v>
      </c>
      <c r="C285" s="50">
        <v>1</v>
      </c>
      <c r="D285" s="47" t="s">
        <v>23</v>
      </c>
      <c r="E285" s="40"/>
      <c r="F285" s="43" t="str">
        <f t="shared" si="4"/>
        <v/>
      </c>
    </row>
    <row r="286" spans="1:6">
      <c r="A286" s="65" t="str">
        <f>IF(C286&gt;0,MAX(A$3:A285)+1,"")</f>
        <v/>
      </c>
      <c r="B286" s="19"/>
      <c r="C286" s="50"/>
      <c r="D286" s="47"/>
      <c r="E286" s="40"/>
      <c r="F286" s="43" t="str">
        <f t="shared" si="4"/>
        <v/>
      </c>
    </row>
    <row r="287" spans="1:6">
      <c r="A287" s="65">
        <f>IF(C287&gt;0,MAX(A$3:A286)+1,"")</f>
        <v>101</v>
      </c>
      <c r="B287" s="20" t="s">
        <v>259</v>
      </c>
      <c r="C287" s="50">
        <v>1</v>
      </c>
      <c r="D287" s="47" t="s">
        <v>23</v>
      </c>
      <c r="E287" s="40"/>
      <c r="F287" s="43" t="str">
        <f t="shared" si="4"/>
        <v/>
      </c>
    </row>
    <row r="288" spans="1:6">
      <c r="A288" s="65" t="str">
        <f>IF(C288&gt;0,MAX(A$3:A287)+1,"")</f>
        <v/>
      </c>
      <c r="B288" s="19"/>
      <c r="C288" s="50"/>
      <c r="D288" s="47"/>
      <c r="E288" s="40"/>
      <c r="F288" s="43" t="str">
        <f t="shared" si="4"/>
        <v/>
      </c>
    </row>
    <row r="289" spans="1:6">
      <c r="A289" s="65" t="str">
        <f>IF(C289&gt;0,MAX(A$3:A288)+1,"")</f>
        <v/>
      </c>
      <c r="B289" s="21" t="s">
        <v>29</v>
      </c>
      <c r="C289" s="50"/>
      <c r="D289" s="47"/>
      <c r="E289" s="40"/>
      <c r="F289" s="43" t="str">
        <f t="shared" si="4"/>
        <v/>
      </c>
    </row>
    <row r="290" spans="1:6">
      <c r="A290" s="65" t="str">
        <f>IF(C290&gt;0,MAX(A$3:A289)+1,"")</f>
        <v/>
      </c>
      <c r="B290" s="19"/>
      <c r="C290" s="50"/>
      <c r="D290" s="47"/>
      <c r="E290" s="40"/>
      <c r="F290" s="43" t="str">
        <f t="shared" si="4"/>
        <v/>
      </c>
    </row>
    <row r="291" spans="1:6">
      <c r="A291" s="65">
        <f>IF(C291&gt;0,MAX(A$3:A290)+1,"")</f>
        <v>102</v>
      </c>
      <c r="B291" s="20" t="s">
        <v>122</v>
      </c>
      <c r="C291" s="50">
        <v>1</v>
      </c>
      <c r="D291" s="47" t="s">
        <v>23</v>
      </c>
      <c r="E291" s="40"/>
      <c r="F291" s="43" t="str">
        <f t="shared" si="4"/>
        <v/>
      </c>
    </row>
    <row r="292" spans="1:6">
      <c r="A292" s="65" t="str">
        <f>IF(C292&gt;0,MAX(A$3:A291)+1,"")</f>
        <v/>
      </c>
      <c r="B292" s="19"/>
      <c r="C292" s="50"/>
      <c r="D292" s="47"/>
      <c r="E292" s="40"/>
      <c r="F292" s="43" t="str">
        <f t="shared" si="4"/>
        <v/>
      </c>
    </row>
    <row r="293" spans="1:6">
      <c r="A293" s="65" t="str">
        <f>IF(C293&gt;0,MAX(A$3:A292)+1,"")</f>
        <v/>
      </c>
      <c r="B293" s="21" t="s">
        <v>38</v>
      </c>
      <c r="C293" s="50"/>
      <c r="D293" s="47"/>
      <c r="E293" s="40"/>
      <c r="F293" s="43" t="str">
        <f t="shared" si="4"/>
        <v/>
      </c>
    </row>
    <row r="294" spans="1:6">
      <c r="A294" s="65" t="str">
        <f>IF(C294&gt;0,MAX(A$3:A293)+1,"")</f>
        <v/>
      </c>
      <c r="B294" s="19"/>
      <c r="C294" s="50"/>
      <c r="D294" s="47"/>
      <c r="E294" s="40"/>
      <c r="F294" s="43" t="str">
        <f t="shared" si="4"/>
        <v/>
      </c>
    </row>
    <row r="295" spans="1:6">
      <c r="A295" s="65" t="str">
        <f>IF(C295&gt;0,MAX(A$3:A294)+1,"")</f>
        <v/>
      </c>
      <c r="B295" s="19" t="s">
        <v>39</v>
      </c>
      <c r="C295" s="50"/>
      <c r="D295" s="47"/>
      <c r="E295" s="40"/>
      <c r="F295" s="43" t="str">
        <f t="shared" si="4"/>
        <v/>
      </c>
    </row>
    <row r="296" spans="1:6">
      <c r="A296" s="65" t="str">
        <f>IF(C296&gt;0,MAX(A$3:A295)+1,"")</f>
        <v/>
      </c>
      <c r="B296" s="19"/>
      <c r="C296" s="50"/>
      <c r="D296" s="47"/>
      <c r="E296" s="40"/>
      <c r="F296" s="43" t="str">
        <f t="shared" si="4"/>
        <v/>
      </c>
    </row>
    <row r="297" spans="1:6">
      <c r="A297" s="65">
        <f>IF(C297&gt;0,MAX(A$3:A296)+1,"")</f>
        <v>103</v>
      </c>
      <c r="B297" s="20" t="s">
        <v>40</v>
      </c>
      <c r="C297" s="50">
        <v>1</v>
      </c>
      <c r="D297" s="47" t="s">
        <v>23</v>
      </c>
      <c r="E297" s="40"/>
      <c r="F297" s="43" t="str">
        <f t="shared" si="4"/>
        <v/>
      </c>
    </row>
    <row r="298" spans="1:6">
      <c r="A298" s="65" t="str">
        <f>IF(C298&gt;0,MAX(A$3:A297)+1,"")</f>
        <v/>
      </c>
      <c r="B298" s="19"/>
      <c r="C298" s="50"/>
      <c r="D298" s="47"/>
      <c r="E298" s="40"/>
      <c r="F298" s="43" t="str">
        <f t="shared" si="4"/>
        <v/>
      </c>
    </row>
    <row r="299" spans="1:6">
      <c r="A299" s="65" t="str">
        <f>IF(C299&gt;0,MAX(A$3:A298)+1,"")</f>
        <v/>
      </c>
      <c r="B299" s="21" t="s">
        <v>41</v>
      </c>
      <c r="C299" s="50"/>
      <c r="D299" s="47"/>
      <c r="E299" s="40"/>
      <c r="F299" s="43" t="str">
        <f t="shared" si="4"/>
        <v/>
      </c>
    </row>
    <row r="300" spans="1:6">
      <c r="A300" s="65" t="str">
        <f>IF(C300&gt;0,MAX(A$3:A299)+1,"")</f>
        <v/>
      </c>
      <c r="B300" s="19"/>
      <c r="C300" s="50"/>
      <c r="D300" s="47"/>
      <c r="E300" s="40"/>
      <c r="F300" s="43" t="str">
        <f t="shared" si="4"/>
        <v/>
      </c>
    </row>
    <row r="301" spans="1:6">
      <c r="A301" s="65" t="str">
        <f>IF(C301&gt;0,MAX(A$3:A300)+1,"")</f>
        <v/>
      </c>
      <c r="B301" s="19" t="s">
        <v>41</v>
      </c>
      <c r="C301" s="50"/>
      <c r="D301" s="47"/>
      <c r="E301" s="40"/>
      <c r="F301" s="43" t="str">
        <f t="shared" si="4"/>
        <v/>
      </c>
    </row>
    <row r="302" spans="1:6">
      <c r="A302" s="65" t="str">
        <f>IF(C302&gt;0,MAX(A$3:A301)+1,"")</f>
        <v/>
      </c>
      <c r="B302" s="19"/>
      <c r="C302" s="50"/>
      <c r="D302" s="47"/>
      <c r="E302" s="40"/>
      <c r="F302" s="43" t="str">
        <f t="shared" si="4"/>
        <v/>
      </c>
    </row>
    <row r="303" spans="1:6">
      <c r="A303" s="65">
        <f>IF(C303&gt;0,MAX(A$3:A302)+1,"")</f>
        <v>104</v>
      </c>
      <c r="B303" s="20" t="s">
        <v>40</v>
      </c>
      <c r="C303" s="50">
        <v>1</v>
      </c>
      <c r="D303" s="47" t="s">
        <v>23</v>
      </c>
      <c r="E303" s="40"/>
      <c r="F303" s="43" t="str">
        <f t="shared" si="4"/>
        <v/>
      </c>
    </row>
    <row r="304" spans="1:6">
      <c r="A304" s="65" t="str">
        <f>IF(C304&gt;0,MAX(A$3:A303)+1,"")</f>
        <v/>
      </c>
      <c r="B304" s="19"/>
      <c r="C304" s="50"/>
      <c r="D304" s="47"/>
      <c r="E304" s="40"/>
      <c r="F304" s="43" t="str">
        <f t="shared" si="4"/>
        <v/>
      </c>
    </row>
    <row r="305" spans="1:6" ht="38.25">
      <c r="A305" s="65" t="str">
        <f>IF(C305&gt;0,MAX(A$3:A304)+1,"")</f>
        <v/>
      </c>
      <c r="B305" s="19" t="s">
        <v>883</v>
      </c>
      <c r="C305" s="50"/>
      <c r="D305" s="47"/>
      <c r="E305" s="40"/>
      <c r="F305" s="43" t="str">
        <f t="shared" si="4"/>
        <v/>
      </c>
    </row>
    <row r="306" spans="1:6">
      <c r="A306" s="65" t="str">
        <f>IF(C306&gt;0,MAX(A$3:A305)+1,"")</f>
        <v/>
      </c>
      <c r="B306" s="19"/>
      <c r="C306" s="50"/>
      <c r="D306" s="47"/>
      <c r="E306" s="40"/>
      <c r="F306" s="43" t="str">
        <f t="shared" si="4"/>
        <v/>
      </c>
    </row>
    <row r="307" spans="1:6">
      <c r="A307" s="65">
        <f>IF(C307&gt;0,MAX(A$3:A306)+1,"")</f>
        <v>105</v>
      </c>
      <c r="B307" s="20" t="s">
        <v>305</v>
      </c>
      <c r="C307" s="50">
        <v>1</v>
      </c>
      <c r="D307" s="47" t="s">
        <v>23</v>
      </c>
      <c r="E307" s="40"/>
      <c r="F307" s="43" t="str">
        <f t="shared" si="4"/>
        <v/>
      </c>
    </row>
    <row r="308" spans="1:6">
      <c r="A308" s="65" t="str">
        <f>IF(C308&gt;0,MAX(A$3:A307)+1,"")</f>
        <v/>
      </c>
      <c r="B308" s="20"/>
      <c r="C308" s="50"/>
      <c r="D308" s="47"/>
      <c r="E308" s="40"/>
      <c r="F308" s="43" t="str">
        <f t="shared" si="4"/>
        <v/>
      </c>
    </row>
    <row r="309" spans="1:6">
      <c r="A309" s="65">
        <f>IF(C309&gt;0,MAX(A$3:A308)+1,"")</f>
        <v>106</v>
      </c>
      <c r="B309" s="20" t="s">
        <v>767</v>
      </c>
      <c r="C309" s="50">
        <v>1</v>
      </c>
      <c r="D309" s="47" t="s">
        <v>23</v>
      </c>
      <c r="E309" s="40"/>
      <c r="F309" s="43" t="str">
        <f t="shared" si="4"/>
        <v/>
      </c>
    </row>
    <row r="310" spans="1:6">
      <c r="A310" s="65" t="str">
        <f>IF(C310&gt;0,MAX(A$3:A309)+1,"")</f>
        <v/>
      </c>
      <c r="B310" s="20"/>
      <c r="C310" s="50"/>
      <c r="D310" s="47"/>
      <c r="E310" s="40"/>
      <c r="F310" s="43" t="str">
        <f t="shared" si="4"/>
        <v/>
      </c>
    </row>
    <row r="311" spans="1:6">
      <c r="A311" s="65">
        <f>IF(C311&gt;0,MAX(A$3:A310)+1,"")</f>
        <v>107</v>
      </c>
      <c r="B311" s="20" t="s">
        <v>306</v>
      </c>
      <c r="C311" s="50">
        <v>1</v>
      </c>
      <c r="D311" s="47" t="s">
        <v>23</v>
      </c>
      <c r="E311" s="40"/>
      <c r="F311" s="43" t="str">
        <f t="shared" si="4"/>
        <v/>
      </c>
    </row>
    <row r="312" spans="1:6">
      <c r="A312" s="65" t="str">
        <f>IF(C312&gt;0,MAX(A$3:A311)+1,"")</f>
        <v/>
      </c>
      <c r="B312" s="20"/>
      <c r="C312" s="50"/>
      <c r="D312" s="47"/>
      <c r="E312" s="40"/>
      <c r="F312" s="43" t="str">
        <f t="shared" si="4"/>
        <v/>
      </c>
    </row>
    <row r="313" spans="1:6">
      <c r="A313" s="65">
        <f>IF(C313&gt;0,MAX(A$3:A312)+1,"")</f>
        <v>108</v>
      </c>
      <c r="B313" s="20" t="s">
        <v>307</v>
      </c>
      <c r="C313" s="50">
        <v>1</v>
      </c>
      <c r="D313" s="47" t="s">
        <v>23</v>
      </c>
      <c r="E313" s="40"/>
      <c r="F313" s="43" t="str">
        <f t="shared" si="4"/>
        <v/>
      </c>
    </row>
    <row r="314" spans="1:6">
      <c r="A314" s="65" t="str">
        <f>IF(C314&gt;0,MAX(A$3:A313)+1,"")</f>
        <v/>
      </c>
      <c r="B314" s="20"/>
      <c r="C314" s="50"/>
      <c r="D314" s="47"/>
      <c r="E314" s="40"/>
      <c r="F314" s="43" t="str">
        <f t="shared" si="4"/>
        <v/>
      </c>
    </row>
    <row r="315" spans="1:6">
      <c r="A315" s="65">
        <f>IF(C315&gt;0,MAX(A$3:A314)+1,"")</f>
        <v>109</v>
      </c>
      <c r="B315" s="20" t="s">
        <v>308</v>
      </c>
      <c r="C315" s="50">
        <v>1</v>
      </c>
      <c r="D315" s="47" t="s">
        <v>23</v>
      </c>
      <c r="E315" s="40"/>
      <c r="F315" s="43" t="str">
        <f t="shared" si="4"/>
        <v/>
      </c>
    </row>
    <row r="316" spans="1:6">
      <c r="A316" s="65" t="str">
        <f>IF(C316&gt;0,MAX(A$3:A315)+1,"")</f>
        <v/>
      </c>
      <c r="B316" s="20"/>
      <c r="C316" s="50"/>
      <c r="D316" s="47"/>
      <c r="E316" s="40"/>
      <c r="F316" s="43" t="str">
        <f t="shared" si="4"/>
        <v/>
      </c>
    </row>
    <row r="317" spans="1:6">
      <c r="A317" s="65">
        <f>IF(C317&gt;0,MAX(A$3:A316)+1,"")</f>
        <v>110</v>
      </c>
      <c r="B317" s="20" t="s">
        <v>309</v>
      </c>
      <c r="C317" s="50">
        <v>1</v>
      </c>
      <c r="D317" s="47" t="s">
        <v>23</v>
      </c>
      <c r="E317" s="40"/>
      <c r="F317" s="43" t="str">
        <f t="shared" si="4"/>
        <v/>
      </c>
    </row>
    <row r="318" spans="1:6">
      <c r="A318" s="65" t="str">
        <f>IF(C318&gt;0,MAX(A$3:A317)+1,"")</f>
        <v/>
      </c>
      <c r="B318" s="20"/>
      <c r="C318" s="50"/>
      <c r="D318" s="47"/>
      <c r="E318" s="40"/>
      <c r="F318" s="43" t="str">
        <f t="shared" si="4"/>
        <v/>
      </c>
    </row>
    <row r="319" spans="1:6">
      <c r="A319" s="65">
        <f>IF(C319&gt;0,MAX(A$3:A318)+1,"")</f>
        <v>111</v>
      </c>
      <c r="B319" s="20" t="s">
        <v>310</v>
      </c>
      <c r="C319" s="50">
        <v>1</v>
      </c>
      <c r="D319" s="47" t="s">
        <v>23</v>
      </c>
      <c r="E319" s="40"/>
      <c r="F319" s="43" t="str">
        <f t="shared" ref="F319:F320" si="5">IF(E319&gt;0.001,C319*E319,"")</f>
        <v/>
      </c>
    </row>
    <row r="320" spans="1:6">
      <c r="A320" s="65" t="str">
        <f>IF(C320&gt;0,MAX(A$3:A319)+1,"")</f>
        <v/>
      </c>
      <c r="B320" s="19"/>
      <c r="C320" s="50"/>
      <c r="D320" s="47"/>
      <c r="E320" s="40"/>
      <c r="F320" s="43" t="str">
        <f t="shared" si="5"/>
        <v/>
      </c>
    </row>
    <row r="321" spans="1:6">
      <c r="A321" s="65" t="str">
        <f>IF(C321&gt;0,MAX(A$3:A320)+1,"")</f>
        <v/>
      </c>
      <c r="B321" s="19"/>
      <c r="C321" s="50"/>
      <c r="D321" s="47"/>
      <c r="E321" s="40"/>
      <c r="F321" s="43" t="str">
        <f t="shared" ref="F321" si="6">IF(E321&gt;0.001,C321*E321,"")</f>
        <v/>
      </c>
    </row>
    <row r="322" spans="1:6">
      <c r="A322" s="6"/>
      <c r="B322" s="19"/>
      <c r="C322" s="50"/>
      <c r="D322" s="47"/>
      <c r="E322" s="40"/>
      <c r="F322" s="104"/>
    </row>
    <row r="323" spans="1:6" ht="13.5" thickBot="1">
      <c r="A323" s="6"/>
      <c r="B323" s="41" t="s">
        <v>9</v>
      </c>
      <c r="C323" s="50"/>
      <c r="D323" s="47"/>
      <c r="E323" s="82"/>
      <c r="F323" s="105">
        <f>SUM(F1:F321)</f>
        <v>0</v>
      </c>
    </row>
    <row r="324"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71" max="16383" man="1"/>
    <brk id="115" max="16383" man="1"/>
    <brk id="148" max="16383" man="1"/>
  </rowBreaks>
</worksheet>
</file>

<file path=xl/worksheets/sheet18.xml><?xml version="1.0" encoding="utf-8"?>
<worksheet xmlns="http://schemas.openxmlformats.org/spreadsheetml/2006/main" xmlns:r="http://schemas.openxmlformats.org/officeDocument/2006/relationships">
  <sheetPr>
    <tabColor rgb="FFFFC000"/>
  </sheetPr>
  <dimension ref="A1:G238"/>
  <sheetViews>
    <sheetView zoomScale="80" zoomScaleNormal="80" workbookViewId="0">
      <selection activeCell="A7" sqref="A7:XFD23"/>
    </sheetView>
  </sheetViews>
  <sheetFormatPr defaultColWidth="9.140625" defaultRowHeight="12.75"/>
  <cols>
    <col min="1" max="1" width="6.7109375" style="52" customWidth="1"/>
    <col min="2" max="2" width="55.7109375" style="84" customWidth="1"/>
    <col min="3" max="3" width="6.7109375" style="110" customWidth="1"/>
    <col min="4" max="4" width="6.7109375" style="86" customWidth="1"/>
    <col min="5" max="5" width="10.7109375" style="84" customWidth="1"/>
    <col min="6" max="6" width="13.7109375" style="106" customWidth="1"/>
    <col min="7" max="7" width="9.140625" style="29"/>
    <col min="8" max="16384" width="9.140625" style="11"/>
  </cols>
  <sheetData>
    <row r="1" spans="1:7">
      <c r="A1" s="65"/>
      <c r="B1" s="19"/>
      <c r="C1" s="50"/>
      <c r="D1" s="47"/>
      <c r="E1" s="40"/>
      <c r="F1" s="99" t="s">
        <v>274</v>
      </c>
    </row>
    <row r="2" spans="1:7">
      <c r="A2" s="65"/>
      <c r="B2" s="19"/>
      <c r="C2" s="50"/>
      <c r="D2" s="47"/>
      <c r="E2" s="40"/>
      <c r="F2" s="43" t="str">
        <f t="shared" ref="F2:F65" si="0">IF(E2&gt;0.001,C2*E2,"")</f>
        <v/>
      </c>
    </row>
    <row r="3" spans="1:7">
      <c r="A3" s="65"/>
      <c r="B3" s="73" t="s">
        <v>12</v>
      </c>
      <c r="C3" s="50"/>
      <c r="D3" s="47"/>
      <c r="E3" s="40"/>
      <c r="F3" s="43" t="str">
        <f t="shared" si="0"/>
        <v/>
      </c>
    </row>
    <row r="4" spans="1:7">
      <c r="A4" s="65" t="str">
        <f>IF(C4&gt;0,MAX(A$3:A3)+1,"")</f>
        <v/>
      </c>
      <c r="B4" s="19"/>
      <c r="C4" s="50"/>
      <c r="D4" s="47"/>
      <c r="E4" s="40"/>
      <c r="F4" s="43" t="str">
        <f t="shared" si="0"/>
        <v/>
      </c>
    </row>
    <row r="5" spans="1:7">
      <c r="A5" s="65" t="str">
        <f>IF(C5&gt;0,MAX(A$3:A4)+1,"")</f>
        <v/>
      </c>
      <c r="B5" s="21" t="s">
        <v>12</v>
      </c>
      <c r="C5" s="50"/>
      <c r="D5" s="47"/>
      <c r="E5" s="40"/>
      <c r="F5" s="43" t="str">
        <f t="shared" si="0"/>
        <v/>
      </c>
    </row>
    <row r="6" spans="1:7">
      <c r="A6" s="65" t="str">
        <f>IF(C6&gt;0,MAX(A$3:A5)+1,"")</f>
        <v/>
      </c>
      <c r="B6" s="19"/>
      <c r="C6" s="50"/>
      <c r="D6" s="47"/>
      <c r="E6" s="40"/>
      <c r="F6" s="43" t="str">
        <f t="shared" si="0"/>
        <v/>
      </c>
    </row>
    <row r="7" spans="1:7" s="84" customFormat="1">
      <c r="A7" s="88" t="str">
        <f>IF(C7&gt;0,MAX(A$3:A6)+1,"")</f>
        <v/>
      </c>
      <c r="B7" s="92" t="s">
        <v>45</v>
      </c>
      <c r="C7" s="50"/>
      <c r="D7" s="47"/>
      <c r="E7" s="40"/>
      <c r="F7" s="43" t="str">
        <f t="shared" si="0"/>
        <v/>
      </c>
      <c r="G7" s="107"/>
    </row>
    <row r="8" spans="1:7" s="84" customFormat="1">
      <c r="A8" s="88" t="str">
        <f>IF(C8&gt;0,MAX(A$3:A7)+1,"")</f>
        <v/>
      </c>
      <c r="B8" s="19"/>
      <c r="C8" s="50"/>
      <c r="D8" s="47"/>
      <c r="E8" s="40"/>
      <c r="F8" s="43" t="str">
        <f t="shared" si="0"/>
        <v/>
      </c>
      <c r="G8" s="107"/>
    </row>
    <row r="9" spans="1:7" s="84" customFormat="1">
      <c r="A9" s="88" t="str">
        <f>IF(C9&gt;0,MAX(A$3:A8)+1,"")</f>
        <v/>
      </c>
      <c r="B9" s="21" t="s">
        <v>34</v>
      </c>
      <c r="C9" s="50"/>
      <c r="D9" s="47"/>
      <c r="E9" s="40"/>
      <c r="F9" s="43" t="str">
        <f t="shared" si="0"/>
        <v/>
      </c>
      <c r="G9" s="107"/>
    </row>
    <row r="10" spans="1:7" s="84" customFormat="1">
      <c r="A10" s="88" t="str">
        <f>IF(C10&gt;0,MAX(A$3:A9)+1,"")</f>
        <v/>
      </c>
      <c r="B10" s="19"/>
      <c r="C10" s="50"/>
      <c r="D10" s="47"/>
      <c r="E10" s="40"/>
      <c r="F10" s="43" t="str">
        <f t="shared" si="0"/>
        <v/>
      </c>
      <c r="G10" s="107"/>
    </row>
    <row r="11" spans="1:7" s="84" customFormat="1" ht="38.25">
      <c r="A11" s="88" t="str">
        <f>IF(C11&gt;0,MAX(A$3:A10)+1,"")</f>
        <v/>
      </c>
      <c r="B11" s="78" t="s">
        <v>835</v>
      </c>
      <c r="C11" s="50"/>
      <c r="D11" s="47"/>
      <c r="E11" s="40"/>
      <c r="F11" s="43" t="str">
        <f t="shared" si="0"/>
        <v/>
      </c>
      <c r="G11" s="107"/>
    </row>
    <row r="12" spans="1:7" s="84" customFormat="1">
      <c r="A12" s="88" t="str">
        <f>IF(C12&gt;0,MAX(A$3:A11)+1,"")</f>
        <v/>
      </c>
      <c r="B12" s="19"/>
      <c r="C12" s="50"/>
      <c r="D12" s="47"/>
      <c r="E12" s="40"/>
      <c r="F12" s="43" t="str">
        <f t="shared" si="0"/>
        <v/>
      </c>
      <c r="G12" s="107"/>
    </row>
    <row r="13" spans="1:7" s="84" customFormat="1">
      <c r="A13" s="88" t="str">
        <f>IF(C13&gt;0,MAX(A$3:A12)+1,"")</f>
        <v/>
      </c>
      <c r="B13" s="21" t="s">
        <v>46</v>
      </c>
      <c r="C13" s="50"/>
      <c r="D13" s="47"/>
      <c r="E13" s="40"/>
      <c r="F13" s="43" t="str">
        <f t="shared" si="0"/>
        <v/>
      </c>
      <c r="G13" s="107"/>
    </row>
    <row r="14" spans="1:7" s="84" customFormat="1">
      <c r="A14" s="88" t="str">
        <f>IF(C14&gt;0,MAX(A$3:A13)+1,"")</f>
        <v/>
      </c>
      <c r="B14" s="19"/>
      <c r="C14" s="50"/>
      <c r="D14" s="47"/>
      <c r="E14" s="40"/>
      <c r="F14" s="43" t="str">
        <f t="shared" si="0"/>
        <v/>
      </c>
      <c r="G14" s="107"/>
    </row>
    <row r="15" spans="1:7" s="84" customFormat="1" ht="25.5">
      <c r="A15" s="88" t="str">
        <f>IF(C15&gt;0,MAX(A$3:A14)+1,"")</f>
        <v/>
      </c>
      <c r="B15" s="19" t="s">
        <v>221</v>
      </c>
      <c r="C15" s="50"/>
      <c r="D15" s="47"/>
      <c r="E15" s="40"/>
      <c r="F15" s="43" t="str">
        <f t="shared" si="0"/>
        <v/>
      </c>
      <c r="G15" s="107"/>
    </row>
    <row r="16" spans="1:7" s="84" customFormat="1">
      <c r="A16" s="88" t="str">
        <f>IF(C16&gt;0,MAX(A$3:A15)+1,"")</f>
        <v/>
      </c>
      <c r="B16" s="19"/>
      <c r="C16" s="50"/>
      <c r="D16" s="47"/>
      <c r="E16" s="40"/>
      <c r="F16" s="43" t="str">
        <f t="shared" si="0"/>
        <v/>
      </c>
      <c r="G16" s="107"/>
    </row>
    <row r="17" spans="1:7" s="84" customFormat="1" ht="25.5">
      <c r="A17" s="88" t="str">
        <f>IF(C17&gt;0,MAX(A$3:A16)+1,"")</f>
        <v/>
      </c>
      <c r="B17" s="21" t="s">
        <v>880</v>
      </c>
      <c r="C17" s="50"/>
      <c r="D17" s="47"/>
      <c r="E17" s="40"/>
      <c r="F17" s="43" t="str">
        <f t="shared" si="0"/>
        <v/>
      </c>
      <c r="G17" s="107"/>
    </row>
    <row r="18" spans="1:7" s="84" customFormat="1">
      <c r="A18" s="88" t="str">
        <f>IF(C18&gt;0,MAX(A$3:A17)+1,"")</f>
        <v/>
      </c>
      <c r="B18" s="19"/>
      <c r="C18" s="50"/>
      <c r="D18" s="47"/>
      <c r="E18" s="40"/>
      <c r="F18" s="43" t="str">
        <f t="shared" si="0"/>
        <v/>
      </c>
      <c r="G18" s="107"/>
    </row>
    <row r="19" spans="1:7" s="84" customFormat="1" ht="68.45" customHeight="1">
      <c r="A19" s="88">
        <f>IF(C19&gt;0,MAX(A$3:A18)+1,"")</f>
        <v>1</v>
      </c>
      <c r="B19" s="19" t="s">
        <v>837</v>
      </c>
      <c r="C19" s="50">
        <v>1</v>
      </c>
      <c r="D19" s="47" t="s">
        <v>23</v>
      </c>
      <c r="E19" s="40"/>
      <c r="F19" s="43" t="str">
        <f t="shared" si="0"/>
        <v/>
      </c>
      <c r="G19" s="107"/>
    </row>
    <row r="20" spans="1:7" s="84" customFormat="1">
      <c r="A20" s="88" t="str">
        <f>IF(C20&gt;0,MAX(A$3:A19)+1,"")</f>
        <v/>
      </c>
      <c r="B20" s="20"/>
      <c r="C20" s="50"/>
      <c r="D20" s="47"/>
      <c r="E20" s="40"/>
      <c r="F20" s="43" t="str">
        <f t="shared" si="0"/>
        <v/>
      </c>
      <c r="G20" s="107"/>
    </row>
    <row r="21" spans="1:7" s="84" customFormat="1">
      <c r="A21" s="88">
        <f>IF(C21&gt;0,MAX(A$3:A20)+1,"")</f>
        <v>2</v>
      </c>
      <c r="B21" s="20" t="s">
        <v>46</v>
      </c>
      <c r="C21" s="50">
        <v>1</v>
      </c>
      <c r="D21" s="47" t="s">
        <v>23</v>
      </c>
      <c r="E21" s="40"/>
      <c r="F21" s="43" t="str">
        <f t="shared" si="0"/>
        <v/>
      </c>
      <c r="G21" s="107"/>
    </row>
    <row r="22" spans="1:7" s="84" customFormat="1">
      <c r="A22" s="88" t="str">
        <f>IF(C22&gt;0,MAX(A$3:A21)+1,"")</f>
        <v/>
      </c>
      <c r="B22" s="19"/>
      <c r="C22" s="50"/>
      <c r="D22" s="47"/>
      <c r="E22" s="40"/>
      <c r="F22" s="43" t="str">
        <f t="shared" si="0"/>
        <v/>
      </c>
      <c r="G22" s="107"/>
    </row>
    <row r="23" spans="1:7" s="84" customFormat="1">
      <c r="A23" s="88" t="str">
        <f>IF(C23&gt;0,MAX(A$3:A22)+1,"")</f>
        <v/>
      </c>
      <c r="B23" s="92" t="s">
        <v>47</v>
      </c>
      <c r="C23" s="50"/>
      <c r="D23" s="47"/>
      <c r="E23" s="40"/>
      <c r="F23" s="43" t="str">
        <f t="shared" si="0"/>
        <v/>
      </c>
      <c r="G23" s="107"/>
    </row>
    <row r="24" spans="1:7">
      <c r="A24" s="65" t="str">
        <f>IF(C24&gt;0,MAX(A$3:A23)+1,"")</f>
        <v/>
      </c>
      <c r="B24" s="19"/>
      <c r="C24" s="50"/>
      <c r="D24" s="47"/>
      <c r="E24" s="40"/>
      <c r="F24" s="43" t="str">
        <f t="shared" si="0"/>
        <v/>
      </c>
    </row>
    <row r="25" spans="1:7">
      <c r="A25" s="65" t="str">
        <f>IF(C25&gt;0,MAX(A$3:A24)+1,"")</f>
        <v/>
      </c>
      <c r="B25" s="21" t="s">
        <v>489</v>
      </c>
      <c r="C25" s="50"/>
      <c r="D25" s="47"/>
      <c r="E25" s="40"/>
      <c r="F25" s="43" t="str">
        <f t="shared" si="0"/>
        <v/>
      </c>
    </row>
    <row r="26" spans="1:7">
      <c r="A26" s="65" t="str">
        <f>IF(C26&gt;0,MAX(A$3:A25)+1,"")</f>
        <v/>
      </c>
      <c r="B26" s="21"/>
      <c r="C26" s="50"/>
      <c r="D26" s="47"/>
      <c r="E26" s="40"/>
      <c r="F26" s="43" t="str">
        <f t="shared" si="0"/>
        <v/>
      </c>
    </row>
    <row r="27" spans="1:7">
      <c r="A27" s="65" t="str">
        <f>IF(C27&gt;0,MAX(A$3:A26)+1,"")</f>
        <v/>
      </c>
      <c r="B27" s="21" t="s">
        <v>471</v>
      </c>
      <c r="C27" s="50"/>
      <c r="D27" s="47"/>
      <c r="E27" s="40"/>
      <c r="F27" s="43" t="str">
        <f t="shared" si="0"/>
        <v/>
      </c>
    </row>
    <row r="28" spans="1:7">
      <c r="A28" s="65" t="str">
        <f>IF(C28&gt;0,MAX(A$3:A27)+1,"")</f>
        <v/>
      </c>
      <c r="B28" s="21"/>
      <c r="C28" s="50"/>
      <c r="D28" s="47"/>
      <c r="E28" s="40"/>
      <c r="F28" s="43" t="str">
        <f t="shared" si="0"/>
        <v/>
      </c>
    </row>
    <row r="29" spans="1:7" ht="25.5">
      <c r="A29" s="65">
        <f>IF(C29&gt;0,MAX(A$3:A28)+1,"")</f>
        <v>3</v>
      </c>
      <c r="B29" s="19" t="s">
        <v>476</v>
      </c>
      <c r="C29" s="50">
        <v>1</v>
      </c>
      <c r="D29" s="47" t="s">
        <v>23</v>
      </c>
      <c r="E29" s="40"/>
      <c r="F29" s="43" t="str">
        <f t="shared" si="0"/>
        <v/>
      </c>
    </row>
    <row r="30" spans="1:7">
      <c r="A30" s="65" t="str">
        <f>IF(C30&gt;0,MAX(A$3:A29)+1,"")</f>
        <v/>
      </c>
      <c r="B30" s="19"/>
      <c r="C30" s="50"/>
      <c r="D30" s="47"/>
      <c r="E30" s="40"/>
      <c r="F30" s="43" t="str">
        <f t="shared" si="0"/>
        <v/>
      </c>
    </row>
    <row r="31" spans="1:7" ht="25.5">
      <c r="A31" s="65">
        <f>IF(C31&gt;0,MAX(A$3:A30)+1,"")</f>
        <v>4</v>
      </c>
      <c r="B31" s="19" t="s">
        <v>572</v>
      </c>
      <c r="C31" s="50">
        <v>1</v>
      </c>
      <c r="D31" s="47" t="s">
        <v>23</v>
      </c>
      <c r="E31" s="40"/>
      <c r="F31" s="43" t="str">
        <f t="shared" si="0"/>
        <v/>
      </c>
    </row>
    <row r="32" spans="1:7">
      <c r="A32" s="65" t="str">
        <f>IF(C32&gt;0,MAX(A$3:A31)+1,"")</f>
        <v/>
      </c>
      <c r="B32" s="19"/>
      <c r="C32" s="50"/>
      <c r="D32" s="47"/>
      <c r="E32" s="40"/>
      <c r="F32" s="43" t="str">
        <f t="shared" si="0"/>
        <v/>
      </c>
    </row>
    <row r="33" spans="1:6">
      <c r="A33" s="65">
        <f>IF(C33&gt;0,MAX(A$3:A32)+1,"")</f>
        <v>5</v>
      </c>
      <c r="B33" s="19" t="s">
        <v>473</v>
      </c>
      <c r="C33" s="50">
        <v>1</v>
      </c>
      <c r="D33" s="47" t="s">
        <v>23</v>
      </c>
      <c r="E33" s="40"/>
      <c r="F33" s="43" t="str">
        <f t="shared" si="0"/>
        <v/>
      </c>
    </row>
    <row r="34" spans="1:6">
      <c r="A34" s="65" t="str">
        <f>IF(C34&gt;0,MAX(A$3:A33)+1,"")</f>
        <v/>
      </c>
      <c r="B34" s="21"/>
      <c r="C34" s="50"/>
      <c r="D34" s="47"/>
      <c r="E34" s="40"/>
      <c r="F34" s="43" t="str">
        <f t="shared" si="0"/>
        <v/>
      </c>
    </row>
    <row r="35" spans="1:6" ht="38.25">
      <c r="A35" s="65">
        <f>IF(C35&gt;0,MAX(A$3:A34)+1,"")</f>
        <v>6</v>
      </c>
      <c r="B35" s="19" t="s">
        <v>990</v>
      </c>
      <c r="C35" s="50">
        <v>1</v>
      </c>
      <c r="D35" s="47" t="s">
        <v>23</v>
      </c>
      <c r="E35" s="40"/>
      <c r="F35" s="43" t="str">
        <f t="shared" si="0"/>
        <v/>
      </c>
    </row>
    <row r="36" spans="1:6">
      <c r="A36" s="65" t="str">
        <f>IF(C36&gt;0,MAX(A$3:A35)+1,"")</f>
        <v/>
      </c>
      <c r="B36" s="21"/>
      <c r="C36" s="50"/>
      <c r="D36" s="47"/>
      <c r="E36" s="40"/>
      <c r="F36" s="43" t="str">
        <f t="shared" si="0"/>
        <v/>
      </c>
    </row>
    <row r="37" spans="1:6" ht="25.5">
      <c r="A37" s="65">
        <f>IF(C37&gt;0,MAX(A$3:A36)+1,"")</f>
        <v>7</v>
      </c>
      <c r="B37" s="19" t="s">
        <v>474</v>
      </c>
      <c r="C37" s="50">
        <v>1</v>
      </c>
      <c r="D37" s="47" t="s">
        <v>23</v>
      </c>
      <c r="E37" s="40"/>
      <c r="F37" s="43" t="str">
        <f t="shared" si="0"/>
        <v/>
      </c>
    </row>
    <row r="38" spans="1:6">
      <c r="A38" s="65" t="str">
        <f>IF(C38&gt;0,MAX(A$3:A37)+1,"")</f>
        <v/>
      </c>
      <c r="B38" s="19"/>
      <c r="C38" s="50"/>
      <c r="D38" s="47"/>
      <c r="E38" s="40"/>
      <c r="F38" s="43" t="str">
        <f t="shared" si="0"/>
        <v/>
      </c>
    </row>
    <row r="39" spans="1:6">
      <c r="A39" s="65">
        <f>IF(C39&gt;0,MAX(A$3:A38)+1,"")</f>
        <v>8</v>
      </c>
      <c r="B39" s="19" t="s">
        <v>573</v>
      </c>
      <c r="C39" s="50">
        <v>1</v>
      </c>
      <c r="D39" s="47" t="s">
        <v>23</v>
      </c>
      <c r="E39" s="40"/>
      <c r="F39" s="43" t="str">
        <f t="shared" si="0"/>
        <v/>
      </c>
    </row>
    <row r="40" spans="1:6">
      <c r="A40" s="65" t="str">
        <f>IF(C40&gt;0,MAX(A$3:A39)+1,"")</f>
        <v/>
      </c>
      <c r="B40" s="19"/>
      <c r="C40" s="50"/>
      <c r="D40" s="47"/>
      <c r="E40" s="40"/>
      <c r="F40" s="43" t="str">
        <f t="shared" si="0"/>
        <v/>
      </c>
    </row>
    <row r="41" spans="1:6" ht="25.5">
      <c r="A41" s="65">
        <f>IF(C41&gt;0,MAX(A$3:A40)+1,"")</f>
        <v>9</v>
      </c>
      <c r="B41" s="19" t="s">
        <v>475</v>
      </c>
      <c r="C41" s="50">
        <v>1</v>
      </c>
      <c r="D41" s="47" t="s">
        <v>23</v>
      </c>
      <c r="E41" s="40"/>
      <c r="F41" s="43" t="str">
        <f t="shared" si="0"/>
        <v/>
      </c>
    </row>
    <row r="42" spans="1:6">
      <c r="A42" s="65" t="str">
        <f>IF(C42&gt;0,MAX(A$3:A41)+1,"")</f>
        <v/>
      </c>
      <c r="B42" s="19"/>
      <c r="C42" s="50"/>
      <c r="D42" s="47"/>
      <c r="E42" s="40"/>
      <c r="F42" s="43" t="str">
        <f t="shared" si="0"/>
        <v/>
      </c>
    </row>
    <row r="43" spans="1:6" ht="41.45" customHeight="1">
      <c r="A43" s="65" t="str">
        <f>IF(C43&gt;0,MAX(A$3:A42)+1,"")</f>
        <v/>
      </c>
      <c r="B43" s="21" t="s">
        <v>570</v>
      </c>
      <c r="C43" s="50"/>
      <c r="D43" s="47"/>
      <c r="E43" s="40"/>
      <c r="F43" s="43" t="str">
        <f t="shared" si="0"/>
        <v/>
      </c>
    </row>
    <row r="44" spans="1:6">
      <c r="A44" s="65" t="str">
        <f>IF(C44&gt;0,MAX(A$3:A43)+1,"")</f>
        <v/>
      </c>
      <c r="B44" s="21"/>
      <c r="C44" s="50"/>
      <c r="D44" s="47"/>
      <c r="E44" s="40"/>
      <c r="F44" s="43" t="str">
        <f t="shared" si="0"/>
        <v/>
      </c>
    </row>
    <row r="45" spans="1:6" ht="94.9" customHeight="1">
      <c r="A45" s="65" t="str">
        <f>IF(C45&gt;0,MAX(A$3:A44)+1,"")</f>
        <v/>
      </c>
      <c r="B45" s="19" t="s">
        <v>991</v>
      </c>
      <c r="C45" s="50"/>
      <c r="D45" s="47"/>
      <c r="E45" s="40"/>
      <c r="F45" s="43" t="str">
        <f t="shared" si="0"/>
        <v/>
      </c>
    </row>
    <row r="46" spans="1:6">
      <c r="A46" s="65" t="str">
        <f>IF(C46&gt;0,MAX(A$3:A45)+1,"")</f>
        <v/>
      </c>
      <c r="B46" s="19"/>
      <c r="C46" s="50"/>
      <c r="D46" s="47"/>
      <c r="E46" s="40"/>
      <c r="F46" s="43" t="str">
        <f t="shared" si="0"/>
        <v/>
      </c>
    </row>
    <row r="47" spans="1:6" ht="25.5">
      <c r="A47" s="65">
        <f>IF(C47&gt;0,MAX(A$3:A46)+1,"")</f>
        <v>10</v>
      </c>
      <c r="B47" s="17" t="s">
        <v>653</v>
      </c>
      <c r="C47" s="50">
        <v>18</v>
      </c>
      <c r="D47" s="47" t="s">
        <v>297</v>
      </c>
      <c r="E47" s="40"/>
      <c r="F47" s="43" t="str">
        <f t="shared" si="0"/>
        <v/>
      </c>
    </row>
    <row r="48" spans="1:6" ht="25.5">
      <c r="A48" s="65">
        <f>IF(C48&gt;0,MAX(A$3:A47)+1,"")</f>
        <v>11</v>
      </c>
      <c r="B48" s="17" t="s">
        <v>651</v>
      </c>
      <c r="C48" s="50">
        <v>8</v>
      </c>
      <c r="D48" s="47" t="s">
        <v>297</v>
      </c>
      <c r="E48" s="40"/>
      <c r="F48" s="43" t="str">
        <f t="shared" si="0"/>
        <v/>
      </c>
    </row>
    <row r="49" spans="1:6">
      <c r="A49" s="65" t="str">
        <f>IF(C49&gt;0,MAX(A$3:A48)+1,"")</f>
        <v/>
      </c>
      <c r="B49" s="17"/>
      <c r="C49" s="50"/>
      <c r="D49" s="47"/>
      <c r="E49" s="40"/>
      <c r="F49" s="43" t="str">
        <f t="shared" si="0"/>
        <v/>
      </c>
    </row>
    <row r="50" spans="1:6">
      <c r="A50" s="65">
        <f>IF(C50&gt;0,MAX(A$3:A49)+1,"")</f>
        <v>12</v>
      </c>
      <c r="B50" s="17" t="s">
        <v>654</v>
      </c>
      <c r="C50" s="50">
        <v>11</v>
      </c>
      <c r="D50" s="47" t="s">
        <v>297</v>
      </c>
      <c r="E50" s="40"/>
      <c r="F50" s="43" t="str">
        <f t="shared" si="0"/>
        <v/>
      </c>
    </row>
    <row r="51" spans="1:6">
      <c r="A51" s="65" t="str">
        <f>IF(C51&gt;0,MAX(A$3:A50)+1,"")</f>
        <v/>
      </c>
      <c r="B51" s="17"/>
      <c r="C51" s="50"/>
      <c r="D51" s="47"/>
      <c r="E51" s="40"/>
      <c r="F51" s="43" t="str">
        <f t="shared" si="0"/>
        <v/>
      </c>
    </row>
    <row r="52" spans="1:6" ht="25.5">
      <c r="A52" s="65">
        <f>IF(C52&gt;0,MAX(A$3:A51)+1,"")</f>
        <v>13</v>
      </c>
      <c r="B52" s="17" t="s">
        <v>786</v>
      </c>
      <c r="C52" s="50">
        <v>4</v>
      </c>
      <c r="D52" s="47" t="s">
        <v>297</v>
      </c>
      <c r="E52" s="40"/>
      <c r="F52" s="43" t="str">
        <f t="shared" si="0"/>
        <v/>
      </c>
    </row>
    <row r="53" spans="1:6">
      <c r="A53" s="65" t="str">
        <f>IF(C53&gt;0,MAX(A$3:A52)+1,"")</f>
        <v/>
      </c>
      <c r="B53" s="17"/>
      <c r="C53" s="50"/>
      <c r="D53" s="47"/>
      <c r="E53" s="40"/>
      <c r="F53" s="43" t="str">
        <f t="shared" si="0"/>
        <v/>
      </c>
    </row>
    <row r="54" spans="1:6">
      <c r="A54" s="65">
        <f>IF(C54&gt;0,MAX(A$3:A53)+1,"")</f>
        <v>14</v>
      </c>
      <c r="B54" s="17" t="s">
        <v>482</v>
      </c>
      <c r="C54" s="50">
        <v>2</v>
      </c>
      <c r="D54" s="47" t="s">
        <v>297</v>
      </c>
      <c r="E54" s="40"/>
      <c r="F54" s="43" t="str">
        <f t="shared" si="0"/>
        <v/>
      </c>
    </row>
    <row r="55" spans="1:6">
      <c r="A55" s="65" t="str">
        <f>IF(C55&gt;0,MAX(A$3:A54)+1,"")</f>
        <v/>
      </c>
      <c r="B55" s="103"/>
      <c r="C55" s="50"/>
      <c r="D55" s="47"/>
      <c r="E55" s="40"/>
      <c r="F55" s="43" t="str">
        <f t="shared" si="0"/>
        <v/>
      </c>
    </row>
    <row r="56" spans="1:6">
      <c r="A56" s="65">
        <f>IF(C56&gt;0,MAX(A$3:A55)+1,"")</f>
        <v>15</v>
      </c>
      <c r="B56" s="17" t="s">
        <v>598</v>
      </c>
      <c r="C56" s="50">
        <v>3</v>
      </c>
      <c r="D56" s="47" t="s">
        <v>297</v>
      </c>
      <c r="E56" s="40"/>
      <c r="F56" s="43" t="str">
        <f t="shared" si="0"/>
        <v/>
      </c>
    </row>
    <row r="57" spans="1:6">
      <c r="A57" s="65" t="str">
        <f>IF(C57&gt;0,MAX(A$3:A56)+1,"")</f>
        <v/>
      </c>
      <c r="B57" s="17"/>
      <c r="C57" s="50"/>
      <c r="D57" s="47"/>
      <c r="E57" s="40"/>
      <c r="F57" s="43" t="str">
        <f t="shared" si="0"/>
        <v/>
      </c>
    </row>
    <row r="58" spans="1:6">
      <c r="A58" s="65">
        <f>IF(C58&gt;0,MAX(A$3:A57)+1,"")</f>
        <v>16</v>
      </c>
      <c r="B58" s="17" t="s">
        <v>655</v>
      </c>
      <c r="C58" s="50">
        <v>2</v>
      </c>
      <c r="D58" s="47" t="s">
        <v>297</v>
      </c>
      <c r="E58" s="40"/>
      <c r="F58" s="43" t="str">
        <f t="shared" si="0"/>
        <v/>
      </c>
    </row>
    <row r="59" spans="1:6">
      <c r="A59" s="65" t="str">
        <f>IF(C59&gt;0,MAX(A$3:A58)+1,"")</f>
        <v/>
      </c>
      <c r="B59" s="17"/>
      <c r="C59" s="50"/>
      <c r="D59" s="47"/>
      <c r="E59" s="40"/>
      <c r="F59" s="43" t="str">
        <f t="shared" si="0"/>
        <v/>
      </c>
    </row>
    <row r="60" spans="1:6" ht="25.5">
      <c r="A60" s="65">
        <f>IF(C60&gt;0,MAX(A$3:A59)+1,"")</f>
        <v>17</v>
      </c>
      <c r="B60" s="17" t="s">
        <v>597</v>
      </c>
      <c r="C60" s="50">
        <v>3</v>
      </c>
      <c r="D60" s="47" t="s">
        <v>297</v>
      </c>
      <c r="E60" s="40"/>
      <c r="F60" s="43" t="str">
        <f t="shared" si="0"/>
        <v/>
      </c>
    </row>
    <row r="61" spans="1:6">
      <c r="A61" s="65" t="str">
        <f>IF(C61&gt;0,MAX(A$3:A60)+1,"")</f>
        <v/>
      </c>
      <c r="B61" s="17"/>
      <c r="C61" s="50"/>
      <c r="D61" s="47"/>
      <c r="E61" s="40"/>
      <c r="F61" s="43" t="str">
        <f t="shared" si="0"/>
        <v/>
      </c>
    </row>
    <row r="62" spans="1:6">
      <c r="A62" s="65">
        <f>IF(C62&gt;0,MAX(A$3:A61)+1,"")</f>
        <v>18</v>
      </c>
      <c r="B62" s="17" t="s">
        <v>483</v>
      </c>
      <c r="C62" s="50">
        <v>10</v>
      </c>
      <c r="D62" s="47" t="s">
        <v>297</v>
      </c>
      <c r="E62" s="40"/>
      <c r="F62" s="43" t="str">
        <f t="shared" si="0"/>
        <v/>
      </c>
    </row>
    <row r="63" spans="1:6">
      <c r="A63" s="65" t="str">
        <f>IF(C63&gt;0,MAX(A$3:A62)+1,"")</f>
        <v/>
      </c>
      <c r="B63" s="17"/>
      <c r="C63" s="50"/>
      <c r="D63" s="47"/>
      <c r="E63" s="40"/>
      <c r="F63" s="43" t="str">
        <f t="shared" si="0"/>
        <v/>
      </c>
    </row>
    <row r="64" spans="1:6">
      <c r="A64" s="65">
        <f>IF(C64&gt;0,MAX(A$3:A63)+1,"")</f>
        <v>19</v>
      </c>
      <c r="B64" s="17" t="s">
        <v>484</v>
      </c>
      <c r="C64" s="50">
        <v>5</v>
      </c>
      <c r="D64" s="47" t="s">
        <v>297</v>
      </c>
      <c r="E64" s="40"/>
      <c r="F64" s="43" t="str">
        <f t="shared" si="0"/>
        <v/>
      </c>
    </row>
    <row r="65" spans="1:7">
      <c r="A65" s="65" t="str">
        <f>IF(C65&gt;0,MAX(A$3:A64)+1,"")</f>
        <v/>
      </c>
      <c r="B65" s="17"/>
      <c r="C65" s="50"/>
      <c r="D65" s="47"/>
      <c r="E65" s="40"/>
      <c r="F65" s="43" t="str">
        <f t="shared" si="0"/>
        <v/>
      </c>
    </row>
    <row r="66" spans="1:7" ht="25.5">
      <c r="A66" s="65">
        <f>IF(C66&gt;0,MAX(A$3:A65)+1,"")</f>
        <v>20</v>
      </c>
      <c r="B66" s="17" t="s">
        <v>596</v>
      </c>
      <c r="C66" s="50">
        <v>2</v>
      </c>
      <c r="D66" s="47" t="s">
        <v>297</v>
      </c>
      <c r="E66" s="40"/>
      <c r="F66" s="43" t="str">
        <f t="shared" ref="F66:F129" si="1">IF(E66&gt;0.001,C66*E66,"")</f>
        <v/>
      </c>
    </row>
    <row r="67" spans="1:7">
      <c r="A67" s="65" t="str">
        <f>IF(C67&gt;0,MAX(A$3:A66)+1,"")</f>
        <v/>
      </c>
      <c r="B67" s="17"/>
      <c r="C67" s="50"/>
      <c r="D67" s="47"/>
      <c r="E67" s="40"/>
      <c r="F67" s="43" t="str">
        <f t="shared" si="1"/>
        <v/>
      </c>
    </row>
    <row r="68" spans="1:7">
      <c r="A68" s="65">
        <f>IF(C68&gt;0,MAX(A$3:A67)+1,"")</f>
        <v>21</v>
      </c>
      <c r="B68" s="17" t="s">
        <v>659</v>
      </c>
      <c r="C68" s="50">
        <v>3</v>
      </c>
      <c r="D68" s="47" t="s">
        <v>297</v>
      </c>
      <c r="E68" s="40"/>
      <c r="F68" s="43" t="str">
        <f t="shared" si="1"/>
        <v/>
      </c>
    </row>
    <row r="69" spans="1:7" ht="25.5">
      <c r="A69" s="65">
        <f>IF(C69&gt;0,MAX(A$3:A68)+1,"")</f>
        <v>22</v>
      </c>
      <c r="B69" s="17" t="s">
        <v>595</v>
      </c>
      <c r="C69" s="50">
        <v>4</v>
      </c>
      <c r="D69" s="47" t="s">
        <v>297</v>
      </c>
      <c r="E69" s="40"/>
      <c r="F69" s="43" t="str">
        <f t="shared" si="1"/>
        <v/>
      </c>
    </row>
    <row r="70" spans="1:7">
      <c r="A70" s="65" t="str">
        <f>IF(C70&gt;0,MAX(A$3:A69)+1,"")</f>
        <v/>
      </c>
      <c r="B70" s="17"/>
      <c r="C70" s="50"/>
      <c r="D70" s="47"/>
      <c r="E70" s="40"/>
      <c r="F70" s="43" t="str">
        <f t="shared" si="1"/>
        <v/>
      </c>
    </row>
    <row r="71" spans="1:7" s="64" customFormat="1" ht="51">
      <c r="A71" s="65">
        <f>IF(C71&gt;0,MAX(A$3:A70)+1,"")</f>
        <v>23</v>
      </c>
      <c r="B71" s="17" t="s">
        <v>992</v>
      </c>
      <c r="C71" s="50">
        <v>3</v>
      </c>
      <c r="D71" s="47" t="s">
        <v>297</v>
      </c>
      <c r="E71" s="40"/>
      <c r="F71" s="43" t="str">
        <f t="shared" si="1"/>
        <v/>
      </c>
      <c r="G71" s="63"/>
    </row>
    <row r="72" spans="1:7">
      <c r="A72" s="65" t="str">
        <f>IF(C72&gt;0,MAX(A$3:A71)+1,"")</f>
        <v/>
      </c>
      <c r="B72" s="17"/>
      <c r="C72" s="50"/>
      <c r="D72" s="47"/>
      <c r="E72" s="40"/>
      <c r="F72" s="43" t="str">
        <f t="shared" si="1"/>
        <v/>
      </c>
    </row>
    <row r="73" spans="1:7" ht="82.9" customHeight="1">
      <c r="A73" s="65" t="str">
        <f>IF(C73&gt;0,MAX(A$3:A72)+1,"")</f>
        <v/>
      </c>
      <c r="B73" s="21" t="s">
        <v>993</v>
      </c>
      <c r="C73" s="50"/>
      <c r="D73" s="47"/>
      <c r="E73" s="40"/>
      <c r="F73" s="43" t="str">
        <f t="shared" si="1"/>
        <v/>
      </c>
    </row>
    <row r="74" spans="1:7">
      <c r="A74" s="65" t="str">
        <f>IF(C74&gt;0,MAX(A$3:A73)+1,"")</f>
        <v/>
      </c>
      <c r="B74" s="21"/>
      <c r="C74" s="50"/>
      <c r="D74" s="47"/>
      <c r="E74" s="40"/>
      <c r="F74" s="43" t="str">
        <f t="shared" si="1"/>
        <v/>
      </c>
    </row>
    <row r="75" spans="1:7" s="64" customFormat="1">
      <c r="A75" s="65">
        <f>IF(C75&gt;0,MAX(A$3:A74)+1,"")</f>
        <v>24</v>
      </c>
      <c r="B75" s="17" t="s">
        <v>504</v>
      </c>
      <c r="C75" s="50">
        <v>6</v>
      </c>
      <c r="D75" s="47" t="s">
        <v>297</v>
      </c>
      <c r="E75" s="40"/>
      <c r="F75" s="43" t="str">
        <f t="shared" si="1"/>
        <v/>
      </c>
      <c r="G75" s="63"/>
    </row>
    <row r="76" spans="1:7" s="64" customFormat="1">
      <c r="A76" s="65" t="str">
        <f>IF(C76&gt;0,MAX(A$3:A75)+1,"")</f>
        <v/>
      </c>
      <c r="B76" s="17"/>
      <c r="C76" s="50"/>
      <c r="D76" s="47"/>
      <c r="E76" s="40"/>
      <c r="F76" s="43" t="str">
        <f t="shared" si="1"/>
        <v/>
      </c>
      <c r="G76" s="63"/>
    </row>
    <row r="77" spans="1:7" s="64" customFormat="1" ht="25.5">
      <c r="A77" s="65">
        <f>IF(C77&gt;0,MAX(A$3:A76)+1,"")</f>
        <v>25</v>
      </c>
      <c r="B77" s="17" t="s">
        <v>505</v>
      </c>
      <c r="C77" s="50">
        <v>4</v>
      </c>
      <c r="D77" s="47" t="s">
        <v>297</v>
      </c>
      <c r="E77" s="40"/>
      <c r="F77" s="43" t="str">
        <f t="shared" si="1"/>
        <v/>
      </c>
      <c r="G77" s="63"/>
    </row>
    <row r="78" spans="1:7" s="64" customFormat="1">
      <c r="A78" s="65" t="str">
        <f>IF(C78&gt;0,MAX(A$3:A77)+1,"")</f>
        <v/>
      </c>
      <c r="B78" s="17"/>
      <c r="C78" s="50"/>
      <c r="D78" s="47"/>
      <c r="E78" s="40"/>
      <c r="F78" s="43" t="str">
        <f t="shared" si="1"/>
        <v/>
      </c>
      <c r="G78" s="63"/>
    </row>
    <row r="79" spans="1:7" s="64" customFormat="1">
      <c r="A79" s="65">
        <f>IF(C79&gt;0,MAX(A$3:A78)+1,"")</f>
        <v>26</v>
      </c>
      <c r="B79" s="17" t="s">
        <v>506</v>
      </c>
      <c r="C79" s="50">
        <v>5</v>
      </c>
      <c r="D79" s="47" t="s">
        <v>297</v>
      </c>
      <c r="E79" s="40"/>
      <c r="F79" s="43" t="str">
        <f t="shared" si="1"/>
        <v/>
      </c>
      <c r="G79" s="63"/>
    </row>
    <row r="80" spans="1:7" s="64" customFormat="1">
      <c r="A80" s="65" t="str">
        <f>IF(C80&gt;0,MAX(A$3:A79)+1,"")</f>
        <v/>
      </c>
      <c r="B80" s="17"/>
      <c r="C80" s="50"/>
      <c r="D80" s="47"/>
      <c r="E80" s="40"/>
      <c r="F80" s="43" t="str">
        <f t="shared" si="1"/>
        <v/>
      </c>
      <c r="G80" s="63"/>
    </row>
    <row r="81" spans="1:7" s="64" customFormat="1" ht="25.5">
      <c r="A81" s="65">
        <f>IF(C81&gt;0,MAX(A$3:A80)+1,"")</f>
        <v>27</v>
      </c>
      <c r="B81" s="17" t="s">
        <v>507</v>
      </c>
      <c r="C81" s="50">
        <v>2</v>
      </c>
      <c r="D81" s="47" t="s">
        <v>297</v>
      </c>
      <c r="E81" s="40"/>
      <c r="F81" s="43" t="str">
        <f t="shared" si="1"/>
        <v/>
      </c>
      <c r="G81" s="63"/>
    </row>
    <row r="82" spans="1:7" s="64" customFormat="1">
      <c r="A82" s="65" t="str">
        <f>IF(C82&gt;0,MAX(A$3:A81)+1,"")</f>
        <v/>
      </c>
      <c r="B82" s="17"/>
      <c r="C82" s="50"/>
      <c r="D82" s="47"/>
      <c r="E82" s="40"/>
      <c r="F82" s="43" t="str">
        <f t="shared" si="1"/>
        <v/>
      </c>
      <c r="G82" s="63"/>
    </row>
    <row r="83" spans="1:7" s="64" customFormat="1">
      <c r="A83" s="65">
        <f>IF(C83&gt;0,MAX(A$3:A82)+1,"")</f>
        <v>28</v>
      </c>
      <c r="B83" s="17" t="s">
        <v>508</v>
      </c>
      <c r="C83" s="50">
        <f>9-2</f>
        <v>7</v>
      </c>
      <c r="D83" s="47" t="s">
        <v>297</v>
      </c>
      <c r="E83" s="40"/>
      <c r="F83" s="43" t="str">
        <f t="shared" si="1"/>
        <v/>
      </c>
      <c r="G83" s="63"/>
    </row>
    <row r="84" spans="1:7" s="64" customFormat="1">
      <c r="A84" s="65" t="str">
        <f>IF(C84&gt;0,MAX(A$3:A83)+1,"")</f>
        <v/>
      </c>
      <c r="B84" s="17"/>
      <c r="C84" s="50"/>
      <c r="D84" s="47"/>
      <c r="E84" s="40"/>
      <c r="F84" s="43" t="str">
        <f t="shared" si="1"/>
        <v/>
      </c>
      <c r="G84" s="63"/>
    </row>
    <row r="85" spans="1:7" s="64" customFormat="1">
      <c r="A85" s="65">
        <f>IF(C85&gt;0,MAX(A$3:A84)+1,"")</f>
        <v>29</v>
      </c>
      <c r="B85" s="17" t="s">
        <v>663</v>
      </c>
      <c r="C85" s="50">
        <v>2</v>
      </c>
      <c r="D85" s="47" t="s">
        <v>297</v>
      </c>
      <c r="E85" s="40"/>
      <c r="F85" s="43" t="str">
        <f t="shared" si="1"/>
        <v/>
      </c>
      <c r="G85" s="63"/>
    </row>
    <row r="86" spans="1:7" s="64" customFormat="1">
      <c r="A86" s="65" t="str">
        <f>IF(C86&gt;0,MAX(A$3:A85)+1,"")</f>
        <v/>
      </c>
      <c r="B86" s="17"/>
      <c r="C86" s="50"/>
      <c r="D86" s="47"/>
      <c r="E86" s="40"/>
      <c r="F86" s="43" t="str">
        <f t="shared" si="1"/>
        <v/>
      </c>
      <c r="G86" s="63"/>
    </row>
    <row r="87" spans="1:7">
      <c r="A87" s="65">
        <f>IF(C87&gt;0,MAX(A$3:A86)+1,"")</f>
        <v>30</v>
      </c>
      <c r="B87" s="17" t="s">
        <v>510</v>
      </c>
      <c r="C87" s="50">
        <v>2</v>
      </c>
      <c r="D87" s="47" t="s">
        <v>297</v>
      </c>
      <c r="E87" s="40"/>
      <c r="F87" s="43" t="str">
        <f t="shared" si="1"/>
        <v/>
      </c>
    </row>
    <row r="88" spans="1:7">
      <c r="A88" s="65" t="str">
        <f>IF(C88&gt;0,MAX(A$3:A87)+1,"")</f>
        <v/>
      </c>
      <c r="B88" s="17"/>
      <c r="C88" s="50"/>
      <c r="D88" s="47"/>
      <c r="E88" s="40"/>
      <c r="F88" s="43" t="str">
        <f t="shared" si="1"/>
        <v/>
      </c>
    </row>
    <row r="89" spans="1:7" s="64" customFormat="1">
      <c r="A89" s="65">
        <f>IF(C89&gt;0,MAX(A$3:A88)+1,"")</f>
        <v>31</v>
      </c>
      <c r="B89" s="17" t="s">
        <v>511</v>
      </c>
      <c r="C89" s="50">
        <v>10</v>
      </c>
      <c r="D89" s="47" t="s">
        <v>297</v>
      </c>
      <c r="E89" s="40"/>
      <c r="F89" s="43" t="str">
        <f t="shared" si="1"/>
        <v/>
      </c>
      <c r="G89" s="63"/>
    </row>
    <row r="90" spans="1:7" s="64" customFormat="1">
      <c r="A90" s="65" t="str">
        <f>IF(C90&gt;0,MAX(A$3:A89)+1,"")</f>
        <v/>
      </c>
      <c r="B90" s="17"/>
      <c r="C90" s="50"/>
      <c r="D90" s="47"/>
      <c r="E90" s="40"/>
      <c r="F90" s="43" t="str">
        <f t="shared" si="1"/>
        <v/>
      </c>
      <c r="G90" s="63"/>
    </row>
    <row r="91" spans="1:7" s="64" customFormat="1" ht="25.5">
      <c r="A91" s="65">
        <f>IF(C91&gt;0,MAX(A$3:A90)+1,"")</f>
        <v>32</v>
      </c>
      <c r="B91" s="17" t="s">
        <v>512</v>
      </c>
      <c r="C91" s="50">
        <v>5</v>
      </c>
      <c r="D91" s="47" t="s">
        <v>297</v>
      </c>
      <c r="E91" s="40"/>
      <c r="F91" s="43" t="str">
        <f t="shared" si="1"/>
        <v/>
      </c>
      <c r="G91" s="63"/>
    </row>
    <row r="92" spans="1:7" s="64" customFormat="1">
      <c r="A92" s="65" t="str">
        <f>IF(C92&gt;0,MAX(A$3:A91)+1,"")</f>
        <v/>
      </c>
      <c r="B92" s="17"/>
      <c r="C92" s="50"/>
      <c r="D92" s="47"/>
      <c r="E92" s="40"/>
      <c r="F92" s="43" t="str">
        <f t="shared" si="1"/>
        <v/>
      </c>
      <c r="G92" s="63"/>
    </row>
    <row r="93" spans="1:7" ht="25.5">
      <c r="A93" s="65">
        <f>IF(C93&gt;0,MAX(A$3:A92)+1,"")</f>
        <v>33</v>
      </c>
      <c r="B93" s="17" t="s">
        <v>513</v>
      </c>
      <c r="C93" s="50">
        <v>15</v>
      </c>
      <c r="D93" s="47" t="s">
        <v>297</v>
      </c>
      <c r="E93" s="40"/>
      <c r="F93" s="43" t="str">
        <f t="shared" si="1"/>
        <v/>
      </c>
    </row>
    <row r="94" spans="1:7">
      <c r="A94" s="65" t="str">
        <f>IF(C94&gt;0,MAX(A$3:A93)+1,"")</f>
        <v/>
      </c>
      <c r="B94" s="17"/>
      <c r="C94" s="50"/>
      <c r="D94" s="47"/>
      <c r="E94" s="40"/>
      <c r="F94" s="43" t="str">
        <f t="shared" si="1"/>
        <v/>
      </c>
    </row>
    <row r="95" spans="1:7" s="64" customFormat="1" ht="25.5">
      <c r="A95" s="65">
        <f>IF(C95&gt;0,MAX(A$3:A94)+1,"")</f>
        <v>34</v>
      </c>
      <c r="B95" s="17" t="s">
        <v>664</v>
      </c>
      <c r="C95" s="50">
        <v>2</v>
      </c>
      <c r="D95" s="47" t="s">
        <v>297</v>
      </c>
      <c r="E95" s="40"/>
      <c r="F95" s="43" t="str">
        <f t="shared" si="1"/>
        <v/>
      </c>
      <c r="G95" s="63"/>
    </row>
    <row r="96" spans="1:7">
      <c r="A96" s="65" t="str">
        <f>IF(C96&gt;0,MAX(A$3:A95)+1,"")</f>
        <v/>
      </c>
      <c r="B96" s="17"/>
      <c r="C96" s="50"/>
      <c r="D96" s="47"/>
      <c r="E96" s="40"/>
      <c r="F96" s="43" t="str">
        <f t="shared" si="1"/>
        <v/>
      </c>
    </row>
    <row r="97" spans="1:6">
      <c r="A97" s="65" t="str">
        <f>IF(C97&gt;0,MAX(A$3:A96)+1,"")</f>
        <v/>
      </c>
      <c r="B97" s="21" t="s">
        <v>994</v>
      </c>
      <c r="C97" s="50"/>
      <c r="D97" s="47"/>
      <c r="E97" s="40"/>
      <c r="F97" s="43" t="str">
        <f t="shared" si="1"/>
        <v/>
      </c>
    </row>
    <row r="98" spans="1:6">
      <c r="A98" s="65" t="str">
        <f>IF(C98&gt;0,MAX(A$3:A97)+1,"")</f>
        <v/>
      </c>
      <c r="B98" s="21"/>
      <c r="C98" s="50"/>
      <c r="D98" s="47"/>
      <c r="E98" s="40"/>
      <c r="F98" s="43" t="str">
        <f t="shared" si="1"/>
        <v/>
      </c>
    </row>
    <row r="99" spans="1:6">
      <c r="A99" s="65">
        <f>IF(C99&gt;0,MAX(A$3:A98)+1,"")</f>
        <v>35</v>
      </c>
      <c r="B99" s="20" t="s">
        <v>492</v>
      </c>
      <c r="C99" s="50">
        <v>1</v>
      </c>
      <c r="D99" s="47" t="s">
        <v>297</v>
      </c>
      <c r="E99" s="40"/>
      <c r="F99" s="43" t="str">
        <f t="shared" si="1"/>
        <v/>
      </c>
    </row>
    <row r="100" spans="1:6">
      <c r="A100" s="65" t="str">
        <f>IF(C100&gt;0,MAX(A$3:A99)+1,"")</f>
        <v/>
      </c>
      <c r="B100" s="20"/>
      <c r="C100" s="50"/>
      <c r="D100" s="47"/>
      <c r="E100" s="40"/>
      <c r="F100" s="43" t="str">
        <f t="shared" si="1"/>
        <v/>
      </c>
    </row>
    <row r="101" spans="1:6">
      <c r="A101" s="65">
        <f>IF(C101&gt;0,MAX(A$3:A100)+1,"")</f>
        <v>36</v>
      </c>
      <c r="B101" s="20" t="s">
        <v>502</v>
      </c>
      <c r="C101" s="50">
        <v>1</v>
      </c>
      <c r="D101" s="47" t="s">
        <v>297</v>
      </c>
      <c r="E101" s="40"/>
      <c r="F101" s="43" t="str">
        <f t="shared" si="1"/>
        <v/>
      </c>
    </row>
    <row r="102" spans="1:6">
      <c r="A102" s="65" t="str">
        <f>IF(C102&gt;0,MAX(A$3:A101)+1,"")</f>
        <v/>
      </c>
      <c r="B102" s="20"/>
      <c r="C102" s="50"/>
      <c r="D102" s="47"/>
      <c r="E102" s="40"/>
      <c r="F102" s="43" t="str">
        <f t="shared" si="1"/>
        <v/>
      </c>
    </row>
    <row r="103" spans="1:6">
      <c r="A103" s="65" t="str">
        <f>IF(C103&gt;0,MAX(A$3:A102)+1,"")</f>
        <v/>
      </c>
      <c r="B103" s="20"/>
      <c r="C103" s="50"/>
      <c r="D103" s="47"/>
      <c r="E103" s="40"/>
      <c r="F103" s="43" t="str">
        <f t="shared" si="1"/>
        <v/>
      </c>
    </row>
    <row r="104" spans="1:6">
      <c r="A104" s="65" t="str">
        <f>IF(C104&gt;0,MAX(A$3:A103)+1,"")</f>
        <v/>
      </c>
      <c r="B104" s="21" t="s">
        <v>882</v>
      </c>
      <c r="C104" s="50"/>
      <c r="D104" s="47"/>
      <c r="E104" s="40"/>
      <c r="F104" s="43" t="str">
        <f t="shared" si="1"/>
        <v/>
      </c>
    </row>
    <row r="105" spans="1:6">
      <c r="A105" s="65" t="str">
        <f>IF(C105&gt;0,MAX(A$3:A104)+1,"")</f>
        <v/>
      </c>
      <c r="B105" s="21"/>
      <c r="C105" s="50"/>
      <c r="D105" s="47"/>
      <c r="E105" s="40"/>
      <c r="F105" s="43" t="str">
        <f t="shared" si="1"/>
        <v/>
      </c>
    </row>
    <row r="106" spans="1:6" ht="51">
      <c r="A106" s="65" t="str">
        <f>IF(C106&gt;0,MAX(A$3:A105)+1,"")</f>
        <v/>
      </c>
      <c r="B106" s="19" t="s">
        <v>881</v>
      </c>
      <c r="C106" s="50"/>
      <c r="D106" s="47"/>
      <c r="E106" s="40"/>
      <c r="F106" s="43" t="str">
        <f t="shared" si="1"/>
        <v/>
      </c>
    </row>
    <row r="107" spans="1:6">
      <c r="A107" s="65" t="str">
        <f>IF(C107&gt;0,MAX(A$3:A106)+1,"")</f>
        <v/>
      </c>
      <c r="B107" s="21"/>
      <c r="C107" s="50"/>
      <c r="D107" s="47"/>
      <c r="E107" s="40"/>
      <c r="F107" s="43" t="str">
        <f t="shared" si="1"/>
        <v/>
      </c>
    </row>
    <row r="108" spans="1:6">
      <c r="A108" s="65">
        <f>IF(C108&gt;0,MAX(A$3:A107)+1,"")</f>
        <v>37</v>
      </c>
      <c r="B108" s="17" t="s">
        <v>652</v>
      </c>
      <c r="C108" s="50">
        <v>4</v>
      </c>
      <c r="D108" s="47" t="s">
        <v>297</v>
      </c>
      <c r="E108" s="40"/>
      <c r="F108" s="43" t="str">
        <f t="shared" si="1"/>
        <v/>
      </c>
    </row>
    <row r="109" spans="1:6">
      <c r="A109" s="65" t="str">
        <f>IF(C109&gt;0,MAX(A$3:A108)+1,"")</f>
        <v/>
      </c>
      <c r="B109" s="17"/>
      <c r="C109" s="50"/>
      <c r="D109" s="47"/>
      <c r="E109" s="40"/>
      <c r="F109" s="43" t="str">
        <f t="shared" si="1"/>
        <v/>
      </c>
    </row>
    <row r="110" spans="1:6">
      <c r="A110" s="65">
        <f>IF(C110&gt;0,MAX(A$3:A109)+1,"")</f>
        <v>38</v>
      </c>
      <c r="B110" s="17" t="s">
        <v>477</v>
      </c>
      <c r="C110" s="50">
        <v>4</v>
      </c>
      <c r="D110" s="47" t="s">
        <v>297</v>
      </c>
      <c r="E110" s="40"/>
      <c r="F110" s="43" t="str">
        <f t="shared" si="1"/>
        <v/>
      </c>
    </row>
    <row r="111" spans="1:6">
      <c r="A111" s="65" t="str">
        <f>IF(C111&gt;0,MAX(A$3:A110)+1,"")</f>
        <v/>
      </c>
      <c r="B111" s="17"/>
      <c r="C111" s="50"/>
      <c r="D111" s="47"/>
      <c r="E111" s="40"/>
      <c r="F111" s="43" t="str">
        <f t="shared" si="1"/>
        <v/>
      </c>
    </row>
    <row r="112" spans="1:6">
      <c r="A112" s="65">
        <f>IF(C112&gt;0,MAX(A$3:A111)+1,"")</f>
        <v>39</v>
      </c>
      <c r="B112" s="17" t="s">
        <v>481</v>
      </c>
      <c r="C112" s="50">
        <v>4</v>
      </c>
      <c r="D112" s="47" t="s">
        <v>297</v>
      </c>
      <c r="E112" s="40"/>
      <c r="F112" s="43" t="str">
        <f t="shared" si="1"/>
        <v/>
      </c>
    </row>
    <row r="113" spans="1:6">
      <c r="A113" s="65" t="str">
        <f>IF(C113&gt;0,MAX(A$3:A112)+1,"")</f>
        <v/>
      </c>
      <c r="B113" s="17"/>
      <c r="C113" s="50"/>
      <c r="D113" s="47"/>
      <c r="E113" s="40"/>
      <c r="F113" s="43" t="str">
        <f t="shared" si="1"/>
        <v/>
      </c>
    </row>
    <row r="114" spans="1:6">
      <c r="A114" s="65">
        <f>IF(C114&gt;0,MAX(A$3:A113)+1,"")</f>
        <v>40</v>
      </c>
      <c r="B114" s="17" t="s">
        <v>493</v>
      </c>
      <c r="C114" s="50">
        <v>1</v>
      </c>
      <c r="D114" s="47" t="s">
        <v>297</v>
      </c>
      <c r="E114" s="40"/>
      <c r="F114" s="43" t="str">
        <f t="shared" si="1"/>
        <v/>
      </c>
    </row>
    <row r="115" spans="1:6">
      <c r="A115" s="65" t="str">
        <f>IF(C115&gt;0,MAX(A$3:A114)+1,"")</f>
        <v/>
      </c>
      <c r="B115" s="17"/>
      <c r="C115" s="50"/>
      <c r="D115" s="47"/>
      <c r="E115" s="40"/>
      <c r="F115" s="43" t="str">
        <f t="shared" si="1"/>
        <v/>
      </c>
    </row>
    <row r="116" spans="1:6">
      <c r="A116" s="65">
        <f>IF(C116&gt;0,MAX(A$3:A115)+1,"")</f>
        <v>41</v>
      </c>
      <c r="B116" s="17" t="s">
        <v>494</v>
      </c>
      <c r="C116" s="50">
        <v>1</v>
      </c>
      <c r="D116" s="47" t="s">
        <v>297</v>
      </c>
      <c r="E116" s="40"/>
      <c r="F116" s="43" t="str">
        <f t="shared" si="1"/>
        <v/>
      </c>
    </row>
    <row r="117" spans="1:6">
      <c r="A117" s="65" t="str">
        <f>IF(C117&gt;0,MAX(A$3:A116)+1,"")</f>
        <v/>
      </c>
      <c r="B117" s="17"/>
      <c r="C117" s="50"/>
      <c r="D117" s="47"/>
      <c r="E117" s="40"/>
      <c r="F117" s="43" t="str">
        <f t="shared" si="1"/>
        <v/>
      </c>
    </row>
    <row r="118" spans="1:6">
      <c r="A118" s="65">
        <f>IF(C118&gt;0,MAX(A$3:A117)+1,"")</f>
        <v>42</v>
      </c>
      <c r="B118" s="17" t="s">
        <v>495</v>
      </c>
      <c r="C118" s="50">
        <v>1</v>
      </c>
      <c r="D118" s="47" t="s">
        <v>297</v>
      </c>
      <c r="E118" s="40"/>
      <c r="F118" s="43" t="str">
        <f t="shared" si="1"/>
        <v/>
      </c>
    </row>
    <row r="119" spans="1:6">
      <c r="A119" s="65" t="str">
        <f>IF(C119&gt;0,MAX(A$3:A118)+1,"")</f>
        <v/>
      </c>
      <c r="B119" s="17"/>
      <c r="C119" s="50"/>
      <c r="D119" s="47"/>
      <c r="E119" s="40"/>
      <c r="F119" s="43" t="str">
        <f t="shared" si="1"/>
        <v/>
      </c>
    </row>
    <row r="120" spans="1:6">
      <c r="A120" s="65">
        <f>IF(C120&gt;0,MAX(A$3:A119)+1,"")</f>
        <v>43</v>
      </c>
      <c r="B120" s="17" t="s">
        <v>496</v>
      </c>
      <c r="C120" s="50">
        <v>3</v>
      </c>
      <c r="D120" s="47" t="s">
        <v>297</v>
      </c>
      <c r="E120" s="40"/>
      <c r="F120" s="43" t="str">
        <f t="shared" si="1"/>
        <v/>
      </c>
    </row>
    <row r="121" spans="1:6">
      <c r="A121" s="65" t="str">
        <f>IF(C121&gt;0,MAX(A$3:A120)+1,"")</f>
        <v/>
      </c>
      <c r="B121" s="17"/>
      <c r="C121" s="50"/>
      <c r="D121" s="47"/>
      <c r="E121" s="40"/>
      <c r="F121" s="43" t="str">
        <f t="shared" si="1"/>
        <v/>
      </c>
    </row>
    <row r="122" spans="1:6">
      <c r="A122" s="65">
        <f>IF(C122&gt;0,MAX(A$3:A121)+1,"")</f>
        <v>44</v>
      </c>
      <c r="B122" s="17" t="s">
        <v>497</v>
      </c>
      <c r="C122" s="50">
        <v>4</v>
      </c>
      <c r="D122" s="47" t="s">
        <v>297</v>
      </c>
      <c r="E122" s="40"/>
      <c r="F122" s="43" t="str">
        <f t="shared" si="1"/>
        <v/>
      </c>
    </row>
    <row r="123" spans="1:6">
      <c r="A123" s="65" t="str">
        <f>IF(C123&gt;0,MAX(A$3:A122)+1,"")</f>
        <v/>
      </c>
      <c r="B123" s="17"/>
      <c r="C123" s="50"/>
      <c r="D123" s="47"/>
      <c r="E123" s="40"/>
      <c r="F123" s="43" t="str">
        <f t="shared" si="1"/>
        <v/>
      </c>
    </row>
    <row r="124" spans="1:6">
      <c r="A124" s="65">
        <f>IF(C124&gt;0,MAX(A$3:A123)+1,"")</f>
        <v>45</v>
      </c>
      <c r="B124" s="17" t="s">
        <v>498</v>
      </c>
      <c r="C124" s="50">
        <v>2</v>
      </c>
      <c r="D124" s="47" t="s">
        <v>297</v>
      </c>
      <c r="E124" s="40"/>
      <c r="F124" s="43" t="str">
        <f t="shared" si="1"/>
        <v/>
      </c>
    </row>
    <row r="125" spans="1:6">
      <c r="A125" s="65" t="str">
        <f>IF(C125&gt;0,MAX(A$3:A124)+1,"")</f>
        <v/>
      </c>
      <c r="B125" s="17"/>
      <c r="C125" s="50"/>
      <c r="D125" s="47"/>
      <c r="E125" s="40"/>
      <c r="F125" s="43" t="str">
        <f t="shared" si="1"/>
        <v/>
      </c>
    </row>
    <row r="126" spans="1:6">
      <c r="A126" s="65">
        <f>IF(C126&gt;0,MAX(A$3:A125)+1,"")</f>
        <v>46</v>
      </c>
      <c r="B126" s="17" t="s">
        <v>491</v>
      </c>
      <c r="C126" s="50">
        <v>1</v>
      </c>
      <c r="D126" s="47" t="s">
        <v>297</v>
      </c>
      <c r="E126" s="40"/>
      <c r="F126" s="43" t="str">
        <f t="shared" si="1"/>
        <v/>
      </c>
    </row>
    <row r="127" spans="1:6">
      <c r="A127" s="65" t="str">
        <f>IF(C127&gt;0,MAX(A$3:A126)+1,"")</f>
        <v/>
      </c>
      <c r="B127" s="17"/>
      <c r="C127" s="50"/>
      <c r="D127" s="47"/>
      <c r="E127" s="40"/>
      <c r="F127" s="43" t="str">
        <f t="shared" si="1"/>
        <v/>
      </c>
    </row>
    <row r="128" spans="1:6">
      <c r="A128" s="65">
        <f>IF(C128&gt;0,MAX(A$3:A127)+1,"")</f>
        <v>47</v>
      </c>
      <c r="B128" s="17" t="s">
        <v>503</v>
      </c>
      <c r="C128" s="50">
        <v>1</v>
      </c>
      <c r="D128" s="47" t="s">
        <v>297</v>
      </c>
      <c r="E128" s="40"/>
      <c r="F128" s="43" t="str">
        <f t="shared" si="1"/>
        <v/>
      </c>
    </row>
    <row r="129" spans="1:6">
      <c r="A129" s="65" t="str">
        <f>IF(C129&gt;0,MAX(A$3:A128)+1,"")</f>
        <v/>
      </c>
      <c r="B129" s="17"/>
      <c r="C129" s="50"/>
      <c r="D129" s="47"/>
      <c r="E129" s="40"/>
      <c r="F129" s="43" t="str">
        <f t="shared" si="1"/>
        <v/>
      </c>
    </row>
    <row r="130" spans="1:6">
      <c r="A130" s="65">
        <f>IF(C130&gt;0,MAX(A$3:A129)+1,"")</f>
        <v>48</v>
      </c>
      <c r="B130" s="17" t="s">
        <v>995</v>
      </c>
      <c r="C130" s="50">
        <v>3</v>
      </c>
      <c r="D130" s="47" t="s">
        <v>297</v>
      </c>
      <c r="E130" s="40"/>
      <c r="F130" s="43" t="str">
        <f t="shared" ref="F130:F193" si="2">IF(E130&gt;0.001,C130*E130,"")</f>
        <v/>
      </c>
    </row>
    <row r="131" spans="1:6">
      <c r="A131" s="65" t="str">
        <f>IF(C131&gt;0,MAX(A$3:A130)+1,"")</f>
        <v/>
      </c>
      <c r="B131" s="17"/>
      <c r="C131" s="50"/>
      <c r="D131" s="47"/>
      <c r="E131" s="40"/>
      <c r="F131" s="43" t="str">
        <f t="shared" si="2"/>
        <v/>
      </c>
    </row>
    <row r="132" spans="1:6" ht="25.5">
      <c r="A132" s="65" t="str">
        <f>IF(C132&gt;0,MAX(A$3:A131)+1,"")</f>
        <v/>
      </c>
      <c r="B132" s="21" t="s">
        <v>658</v>
      </c>
      <c r="C132" s="50"/>
      <c r="D132" s="47"/>
      <c r="E132" s="40"/>
      <c r="F132" s="43" t="str">
        <f t="shared" si="2"/>
        <v/>
      </c>
    </row>
    <row r="133" spans="1:6">
      <c r="A133" s="65" t="str">
        <f>IF(C133&gt;0,MAX(A$3:A132)+1,"")</f>
        <v/>
      </c>
      <c r="B133" s="21"/>
      <c r="C133" s="50"/>
      <c r="D133" s="47"/>
      <c r="E133" s="40"/>
      <c r="F133" s="43" t="str">
        <f t="shared" si="2"/>
        <v/>
      </c>
    </row>
    <row r="134" spans="1:6">
      <c r="A134" s="65">
        <f>IF(C134&gt;0,MAX(A$3:A133)+1,"")</f>
        <v>49</v>
      </c>
      <c r="B134" s="20" t="s">
        <v>490</v>
      </c>
      <c r="C134" s="50">
        <v>1</v>
      </c>
      <c r="D134" s="47" t="s">
        <v>297</v>
      </c>
      <c r="E134" s="40"/>
      <c r="F134" s="43" t="str">
        <f t="shared" si="2"/>
        <v/>
      </c>
    </row>
    <row r="135" spans="1:6">
      <c r="A135" s="65" t="str">
        <f>IF(C135&gt;0,MAX(A$3:A134)+1,"")</f>
        <v/>
      </c>
      <c r="B135" s="21"/>
      <c r="C135" s="50"/>
      <c r="D135" s="47"/>
      <c r="E135" s="40"/>
      <c r="F135" s="43" t="str">
        <f t="shared" si="2"/>
        <v/>
      </c>
    </row>
    <row r="136" spans="1:6">
      <c r="A136" s="65">
        <f>IF(C136&gt;0,MAX(A$3:A135)+1,"")</f>
        <v>50</v>
      </c>
      <c r="B136" s="20" t="s">
        <v>479</v>
      </c>
      <c r="C136" s="50">
        <v>1</v>
      </c>
      <c r="D136" s="47" t="s">
        <v>297</v>
      </c>
      <c r="E136" s="40"/>
      <c r="F136" s="43" t="str">
        <f t="shared" si="2"/>
        <v/>
      </c>
    </row>
    <row r="137" spans="1:6">
      <c r="A137" s="65" t="str">
        <f>IF(C137&gt;0,MAX(A$3:A136)+1,"")</f>
        <v/>
      </c>
      <c r="B137" s="20"/>
      <c r="C137" s="50"/>
      <c r="D137" s="47"/>
      <c r="E137" s="40"/>
      <c r="F137" s="43" t="str">
        <f t="shared" si="2"/>
        <v/>
      </c>
    </row>
    <row r="138" spans="1:6">
      <c r="A138" s="65">
        <f>IF(C138&gt;0,MAX(A$3:A137)+1,"")</f>
        <v>51</v>
      </c>
      <c r="B138" s="20" t="s">
        <v>526</v>
      </c>
      <c r="C138" s="50">
        <v>1</v>
      </c>
      <c r="D138" s="47" t="s">
        <v>297</v>
      </c>
      <c r="E138" s="40"/>
      <c r="F138" s="43" t="str">
        <f t="shared" si="2"/>
        <v/>
      </c>
    </row>
    <row r="139" spans="1:6">
      <c r="A139" s="65" t="str">
        <f>IF(C139&gt;0,MAX(A$3:A138)+1,"")</f>
        <v/>
      </c>
      <c r="B139" s="20"/>
      <c r="C139" s="50"/>
      <c r="D139" s="47"/>
      <c r="E139" s="40"/>
      <c r="F139" s="43" t="str">
        <f t="shared" si="2"/>
        <v/>
      </c>
    </row>
    <row r="140" spans="1:6">
      <c r="A140" s="65">
        <f>IF(C140&gt;0,MAX(A$3:A139)+1,"")</f>
        <v>52</v>
      </c>
      <c r="B140" s="20" t="s">
        <v>608</v>
      </c>
      <c r="C140" s="50">
        <v>3</v>
      </c>
      <c r="D140" s="47" t="s">
        <v>297</v>
      </c>
      <c r="E140" s="40"/>
      <c r="F140" s="43" t="str">
        <f t="shared" si="2"/>
        <v/>
      </c>
    </row>
    <row r="141" spans="1:6">
      <c r="A141" s="65" t="str">
        <f>IF(C141&gt;0,MAX(A$3:A140)+1,"")</f>
        <v/>
      </c>
      <c r="B141" s="20"/>
      <c r="C141" s="50"/>
      <c r="D141" s="47"/>
      <c r="E141" s="40"/>
      <c r="F141" s="43" t="str">
        <f t="shared" si="2"/>
        <v/>
      </c>
    </row>
    <row r="142" spans="1:6">
      <c r="A142" s="65">
        <f>IF(C142&gt;0,MAX(A$3:A141)+1,"")</f>
        <v>53</v>
      </c>
      <c r="B142" s="20" t="s">
        <v>530</v>
      </c>
      <c r="C142" s="50">
        <v>1</v>
      </c>
      <c r="D142" s="47" t="s">
        <v>297</v>
      </c>
      <c r="E142" s="40"/>
      <c r="F142" s="43" t="str">
        <f t="shared" si="2"/>
        <v/>
      </c>
    </row>
    <row r="143" spans="1:6">
      <c r="A143" s="65" t="str">
        <f>IF(C143&gt;0,MAX(A$3:A142)+1,"")</f>
        <v/>
      </c>
      <c r="B143" s="20"/>
      <c r="C143" s="50"/>
      <c r="D143" s="47"/>
      <c r="E143" s="40"/>
      <c r="F143" s="43" t="str">
        <f t="shared" si="2"/>
        <v/>
      </c>
    </row>
    <row r="144" spans="1:6">
      <c r="A144" s="65">
        <f>IF(C144&gt;0,MAX(A$3:A143)+1,"")</f>
        <v>54</v>
      </c>
      <c r="B144" s="20" t="s">
        <v>478</v>
      </c>
      <c r="C144" s="50">
        <v>1</v>
      </c>
      <c r="D144" s="47" t="s">
        <v>297</v>
      </c>
      <c r="E144" s="40"/>
      <c r="F144" s="43" t="str">
        <f t="shared" si="2"/>
        <v/>
      </c>
    </row>
    <row r="145" spans="1:6">
      <c r="A145" s="65" t="str">
        <f>IF(C145&gt;0,MAX(A$3:A144)+1,"")</f>
        <v/>
      </c>
      <c r="B145" s="20"/>
      <c r="C145" s="50"/>
      <c r="D145" s="47"/>
      <c r="E145" s="40"/>
      <c r="F145" s="43" t="str">
        <f t="shared" si="2"/>
        <v/>
      </c>
    </row>
    <row r="146" spans="1:6">
      <c r="A146" s="65">
        <f>IF(C146&gt;0,MAX(A$3:A145)+1,"")</f>
        <v>55</v>
      </c>
      <c r="B146" s="20" t="s">
        <v>609</v>
      </c>
      <c r="C146" s="50">
        <v>1</v>
      </c>
      <c r="D146" s="47" t="s">
        <v>297</v>
      </c>
      <c r="E146" s="40"/>
      <c r="F146" s="43" t="str">
        <f t="shared" si="2"/>
        <v/>
      </c>
    </row>
    <row r="147" spans="1:6">
      <c r="A147" s="65" t="str">
        <f>IF(C147&gt;0,MAX(A$3:A146)+1,"")</f>
        <v/>
      </c>
      <c r="B147" s="20"/>
      <c r="C147" s="50"/>
      <c r="D147" s="47"/>
      <c r="E147" s="40"/>
      <c r="F147" s="43" t="str">
        <f t="shared" si="2"/>
        <v/>
      </c>
    </row>
    <row r="148" spans="1:6">
      <c r="A148" s="65">
        <f>IF(C148&gt;0,MAX(A$3:A147)+1,"")</f>
        <v>56</v>
      </c>
      <c r="B148" s="20" t="s">
        <v>527</v>
      </c>
      <c r="C148" s="50">
        <v>1</v>
      </c>
      <c r="D148" s="47" t="s">
        <v>297</v>
      </c>
      <c r="E148" s="40"/>
      <c r="F148" s="43" t="str">
        <f t="shared" si="2"/>
        <v/>
      </c>
    </row>
    <row r="149" spans="1:6">
      <c r="A149" s="65" t="str">
        <f>IF(C149&gt;0,MAX(A$3:A148)+1,"")</f>
        <v/>
      </c>
      <c r="B149" s="20"/>
      <c r="C149" s="50"/>
      <c r="D149" s="47"/>
      <c r="E149" s="40"/>
      <c r="F149" s="43" t="str">
        <f t="shared" si="2"/>
        <v/>
      </c>
    </row>
    <row r="150" spans="1:6">
      <c r="A150" s="65">
        <f>IF(C150&gt;0,MAX(A$3:A149)+1,"")</f>
        <v>57</v>
      </c>
      <c r="B150" s="20" t="s">
        <v>610</v>
      </c>
      <c r="C150" s="50">
        <v>1</v>
      </c>
      <c r="D150" s="47" t="s">
        <v>297</v>
      </c>
      <c r="E150" s="40"/>
      <c r="F150" s="43" t="str">
        <f t="shared" si="2"/>
        <v/>
      </c>
    </row>
    <row r="151" spans="1:6">
      <c r="A151" s="65" t="str">
        <f>IF(C151&gt;0,MAX(A$3:A150)+1,"")</f>
        <v/>
      </c>
      <c r="B151" s="20"/>
      <c r="C151" s="50"/>
      <c r="D151" s="47"/>
      <c r="E151" s="40"/>
      <c r="F151" s="43" t="str">
        <f t="shared" si="2"/>
        <v/>
      </c>
    </row>
    <row r="152" spans="1:6">
      <c r="A152" s="65">
        <f>IF(C152&gt;0,MAX(A$3:A151)+1,"")</f>
        <v>58</v>
      </c>
      <c r="B152" s="20" t="s">
        <v>480</v>
      </c>
      <c r="C152" s="50">
        <v>1</v>
      </c>
      <c r="D152" s="47" t="s">
        <v>297</v>
      </c>
      <c r="E152" s="40"/>
      <c r="F152" s="43" t="str">
        <f t="shared" si="2"/>
        <v/>
      </c>
    </row>
    <row r="153" spans="1:6">
      <c r="A153" s="65" t="str">
        <f>IF(C153&gt;0,MAX(A$3:A152)+1,"")</f>
        <v/>
      </c>
      <c r="B153" s="20"/>
      <c r="C153" s="50"/>
      <c r="D153" s="47"/>
      <c r="E153" s="40"/>
      <c r="F153" s="43" t="str">
        <f t="shared" si="2"/>
        <v/>
      </c>
    </row>
    <row r="154" spans="1:6">
      <c r="A154" s="65">
        <f>IF(C154&gt;0,MAX(A$3:A153)+1,"")</f>
        <v>59</v>
      </c>
      <c r="B154" s="20" t="s">
        <v>657</v>
      </c>
      <c r="C154" s="50">
        <v>1</v>
      </c>
      <c r="D154" s="47" t="s">
        <v>297</v>
      </c>
      <c r="E154" s="40"/>
      <c r="F154" s="43" t="str">
        <f t="shared" si="2"/>
        <v/>
      </c>
    </row>
    <row r="155" spans="1:6">
      <c r="A155" s="65" t="str">
        <f>IF(C155&gt;0,MAX(A$3:A154)+1,"")</f>
        <v/>
      </c>
      <c r="B155" s="20"/>
      <c r="C155" s="50"/>
      <c r="D155" s="47"/>
      <c r="E155" s="40"/>
      <c r="F155" s="43" t="str">
        <f t="shared" si="2"/>
        <v/>
      </c>
    </row>
    <row r="156" spans="1:6">
      <c r="A156" s="65">
        <f>IF(C156&gt;0,MAX(A$3:A155)+1,"")</f>
        <v>60</v>
      </c>
      <c r="B156" s="20" t="s">
        <v>485</v>
      </c>
      <c r="C156" s="50">
        <v>2</v>
      </c>
      <c r="D156" s="47" t="s">
        <v>297</v>
      </c>
      <c r="E156" s="40"/>
      <c r="F156" s="43" t="str">
        <f t="shared" si="2"/>
        <v/>
      </c>
    </row>
    <row r="157" spans="1:6">
      <c r="A157" s="65" t="str">
        <f>IF(C157&gt;0,MAX(A$3:A156)+1,"")</f>
        <v/>
      </c>
      <c r="B157" s="20"/>
      <c r="C157" s="50"/>
      <c r="D157" s="47"/>
      <c r="E157" s="40"/>
      <c r="F157" s="43" t="str">
        <f t="shared" si="2"/>
        <v/>
      </c>
    </row>
    <row r="158" spans="1:6">
      <c r="A158" s="65">
        <f>IF(C158&gt;0,MAX(A$3:A157)+1,"")</f>
        <v>61</v>
      </c>
      <c r="B158" s="20" t="s">
        <v>528</v>
      </c>
      <c r="C158" s="50">
        <v>5</v>
      </c>
      <c r="D158" s="47" t="s">
        <v>297</v>
      </c>
      <c r="E158" s="40"/>
      <c r="F158" s="43" t="str">
        <f t="shared" si="2"/>
        <v/>
      </c>
    </row>
    <row r="159" spans="1:6">
      <c r="A159" s="65" t="str">
        <f>IF(C159&gt;0,MAX(A$3:A158)+1,"")</f>
        <v/>
      </c>
      <c r="B159" s="20"/>
      <c r="C159" s="50"/>
      <c r="D159" s="47"/>
      <c r="E159" s="40"/>
      <c r="F159" s="43" t="str">
        <f t="shared" si="2"/>
        <v/>
      </c>
    </row>
    <row r="160" spans="1:6">
      <c r="A160" s="65">
        <f>IF(C160&gt;0,MAX(A$3:A159)+1,"")</f>
        <v>62</v>
      </c>
      <c r="B160" s="20" t="s">
        <v>488</v>
      </c>
      <c r="C160" s="50">
        <v>1</v>
      </c>
      <c r="D160" s="47" t="s">
        <v>297</v>
      </c>
      <c r="E160" s="40"/>
      <c r="F160" s="43" t="str">
        <f t="shared" si="2"/>
        <v/>
      </c>
    </row>
    <row r="161" spans="1:6">
      <c r="A161" s="65" t="str">
        <f>IF(C161&gt;0,MAX(A$3:A160)+1,"")</f>
        <v/>
      </c>
      <c r="B161" s="20"/>
      <c r="C161" s="50"/>
      <c r="D161" s="47"/>
      <c r="E161" s="40"/>
      <c r="F161" s="43" t="str">
        <f t="shared" si="2"/>
        <v/>
      </c>
    </row>
    <row r="162" spans="1:6">
      <c r="A162" s="65">
        <f>IF(C162&gt;0,MAX(A$3:A161)+1,"")</f>
        <v>63</v>
      </c>
      <c r="B162" s="20" t="s">
        <v>529</v>
      </c>
      <c r="C162" s="50">
        <v>2</v>
      </c>
      <c r="D162" s="47" t="s">
        <v>297</v>
      </c>
      <c r="E162" s="40"/>
      <c r="F162" s="43" t="str">
        <f t="shared" si="2"/>
        <v/>
      </c>
    </row>
    <row r="163" spans="1:6">
      <c r="A163" s="65" t="str">
        <f>IF(C163&gt;0,MAX(A$3:A162)+1,"")</f>
        <v/>
      </c>
      <c r="B163" s="21"/>
      <c r="C163" s="50"/>
      <c r="D163" s="47"/>
      <c r="E163" s="40"/>
      <c r="F163" s="43" t="str">
        <f t="shared" si="2"/>
        <v/>
      </c>
    </row>
    <row r="164" spans="1:6">
      <c r="A164" s="65" t="str">
        <f>IF(C164&gt;0,MAX(A$3:A163)+1,"")</f>
        <v/>
      </c>
      <c r="B164" s="21" t="s">
        <v>571</v>
      </c>
      <c r="C164" s="50"/>
      <c r="D164" s="47"/>
      <c r="E164" s="40"/>
      <c r="F164" s="43" t="str">
        <f t="shared" si="2"/>
        <v/>
      </c>
    </row>
    <row r="165" spans="1:6">
      <c r="A165" s="65" t="str">
        <f>IF(C165&gt;0,MAX(A$3:A164)+1,"")</f>
        <v/>
      </c>
      <c r="B165" s="21"/>
      <c r="C165" s="50"/>
      <c r="D165" s="47"/>
      <c r="E165" s="40"/>
      <c r="F165" s="43" t="str">
        <f t="shared" si="2"/>
        <v/>
      </c>
    </row>
    <row r="166" spans="1:6">
      <c r="A166" s="65">
        <f>IF(C166&gt;0,MAX(A$3:A165)+1,"")</f>
        <v>64</v>
      </c>
      <c r="B166" s="17" t="s">
        <v>656</v>
      </c>
      <c r="C166" s="50">
        <v>1</v>
      </c>
      <c r="D166" s="47" t="s">
        <v>297</v>
      </c>
      <c r="E166" s="40"/>
      <c r="F166" s="43" t="str">
        <f t="shared" si="2"/>
        <v/>
      </c>
    </row>
    <row r="167" spans="1:6">
      <c r="A167" s="65" t="str">
        <f>IF(C167&gt;0,MAX(A$3:A166)+1,"")</f>
        <v/>
      </c>
      <c r="B167" s="21"/>
      <c r="C167" s="50"/>
      <c r="D167" s="47"/>
      <c r="E167" s="40"/>
      <c r="F167" s="43" t="str">
        <f t="shared" si="2"/>
        <v/>
      </c>
    </row>
    <row r="168" spans="1:6">
      <c r="A168" s="65">
        <f>IF(C168&gt;0,MAX(A$3:A167)+1,"")</f>
        <v>65</v>
      </c>
      <c r="B168" s="19" t="s">
        <v>472</v>
      </c>
      <c r="C168" s="50">
        <v>1</v>
      </c>
      <c r="D168" s="47" t="s">
        <v>23</v>
      </c>
      <c r="E168" s="40"/>
      <c r="F168" s="43" t="str">
        <f t="shared" si="2"/>
        <v/>
      </c>
    </row>
    <row r="169" spans="1:6">
      <c r="A169" s="65" t="str">
        <f>IF(C169&gt;0,MAX(A$3:A168)+1,"")</f>
        <v/>
      </c>
      <c r="B169" s="19"/>
      <c r="C169" s="50"/>
      <c r="D169" s="47"/>
      <c r="E169" s="40"/>
      <c r="F169" s="43" t="str">
        <f t="shared" si="2"/>
        <v/>
      </c>
    </row>
    <row r="170" spans="1:6" ht="54.6" customHeight="1">
      <c r="A170" s="65">
        <f>IF(C170&gt;0,MAX(A$3:A169)+1,"")</f>
        <v>66</v>
      </c>
      <c r="B170" s="19" t="s">
        <v>574</v>
      </c>
      <c r="C170" s="50">
        <v>8</v>
      </c>
      <c r="D170" s="47" t="s">
        <v>36</v>
      </c>
      <c r="E170" s="40"/>
      <c r="F170" s="43" t="str">
        <f t="shared" si="2"/>
        <v/>
      </c>
    </row>
    <row r="171" spans="1:6">
      <c r="A171" s="65" t="str">
        <f>IF(C171&gt;0,MAX(A$3:A170)+1,"")</f>
        <v/>
      </c>
      <c r="B171" s="19"/>
      <c r="C171" s="50"/>
      <c r="D171" s="47"/>
      <c r="E171" s="40"/>
      <c r="F171" s="43" t="str">
        <f t="shared" si="2"/>
        <v/>
      </c>
    </row>
    <row r="172" spans="1:6" ht="25.5">
      <c r="A172" s="65">
        <f>IF(C172&gt;0,MAX(A$3:A171)+1,"")</f>
        <v>67</v>
      </c>
      <c r="B172" s="19" t="s">
        <v>841</v>
      </c>
      <c r="C172" s="50">
        <v>1</v>
      </c>
      <c r="D172" s="47" t="s">
        <v>23</v>
      </c>
      <c r="E172" s="40"/>
      <c r="F172" s="43" t="str">
        <f t="shared" si="2"/>
        <v/>
      </c>
    </row>
    <row r="173" spans="1:6">
      <c r="A173" s="65" t="str">
        <f>IF(C173&gt;0,MAX(A$3:A172)+1,"")</f>
        <v/>
      </c>
      <c r="B173" s="19"/>
      <c r="C173" s="50"/>
      <c r="D173" s="47"/>
      <c r="E173" s="40"/>
      <c r="F173" s="43" t="str">
        <f t="shared" si="2"/>
        <v/>
      </c>
    </row>
    <row r="174" spans="1:6" ht="25.5">
      <c r="A174" s="65" t="str">
        <f>IF(C174&gt;0,MAX(A$3:A173)+1,"")</f>
        <v/>
      </c>
      <c r="B174" s="21" t="s">
        <v>1015</v>
      </c>
      <c r="C174" s="50"/>
      <c r="D174" s="47"/>
      <c r="E174" s="40"/>
      <c r="F174" s="43" t="str">
        <f t="shared" si="2"/>
        <v/>
      </c>
    </row>
    <row r="175" spans="1:6">
      <c r="A175" s="65" t="str">
        <f>IF(C175&gt;0,MAX(A$3:A174)+1,"")</f>
        <v/>
      </c>
      <c r="B175" s="19"/>
      <c r="C175" s="50"/>
      <c r="D175" s="47"/>
      <c r="E175" s="40"/>
      <c r="F175" s="43" t="str">
        <f t="shared" si="2"/>
        <v/>
      </c>
    </row>
    <row r="176" spans="1:6">
      <c r="A176" s="65">
        <f>IF(C176&gt;0,MAX(A$3:A175)+1,"")</f>
        <v>68</v>
      </c>
      <c r="B176" s="20" t="s">
        <v>499</v>
      </c>
      <c r="C176" s="50">
        <v>1</v>
      </c>
      <c r="D176" s="47" t="s">
        <v>297</v>
      </c>
      <c r="E176" s="40"/>
      <c r="F176" s="43" t="str">
        <f t="shared" si="2"/>
        <v/>
      </c>
    </row>
    <row r="177" spans="1:6">
      <c r="A177" s="65" t="str">
        <f>IF(C177&gt;0,MAX(A$3:A176)+1,"")</f>
        <v/>
      </c>
      <c r="B177" s="20"/>
      <c r="C177" s="50"/>
      <c r="D177" s="47"/>
      <c r="E177" s="40"/>
      <c r="F177" s="43" t="str">
        <f t="shared" si="2"/>
        <v/>
      </c>
    </row>
    <row r="178" spans="1:6">
      <c r="A178" s="65">
        <f>IF(C178&gt;0,MAX(A$3:A177)+1,"")</f>
        <v>69</v>
      </c>
      <c r="B178" s="20" t="s">
        <v>500</v>
      </c>
      <c r="C178" s="50">
        <v>1</v>
      </c>
      <c r="D178" s="47" t="s">
        <v>297</v>
      </c>
      <c r="E178" s="40"/>
      <c r="F178" s="43" t="str">
        <f t="shared" si="2"/>
        <v/>
      </c>
    </row>
    <row r="179" spans="1:6">
      <c r="A179" s="65" t="str">
        <f>IF(C179&gt;0,MAX(A$3:A178)+1,"")</f>
        <v/>
      </c>
      <c r="B179" s="20"/>
      <c r="C179" s="50"/>
      <c r="D179" s="47"/>
      <c r="E179" s="40"/>
      <c r="F179" s="43" t="str">
        <f t="shared" si="2"/>
        <v/>
      </c>
    </row>
    <row r="180" spans="1:6">
      <c r="A180" s="65">
        <f>IF(C180&gt;0,MAX(A$3:A179)+1,"")</f>
        <v>70</v>
      </c>
      <c r="B180" s="20" t="s">
        <v>501</v>
      </c>
      <c r="C180" s="50">
        <v>1</v>
      </c>
      <c r="D180" s="47" t="s">
        <v>297</v>
      </c>
      <c r="E180" s="40"/>
      <c r="F180" s="43" t="str">
        <f t="shared" si="2"/>
        <v/>
      </c>
    </row>
    <row r="181" spans="1:6">
      <c r="A181" s="65" t="str">
        <f>IF(C181&gt;0,MAX(A$3:A180)+1,"")</f>
        <v/>
      </c>
      <c r="B181" s="20"/>
      <c r="C181" s="50"/>
      <c r="D181" s="47"/>
      <c r="E181" s="40"/>
      <c r="F181" s="43" t="str">
        <f t="shared" si="2"/>
        <v/>
      </c>
    </row>
    <row r="182" spans="1:6">
      <c r="A182" s="65" t="str">
        <f>IF(C182&gt;0,MAX(A$3:A181)+1,"")</f>
        <v/>
      </c>
      <c r="B182" s="20" t="s">
        <v>996</v>
      </c>
      <c r="C182" s="50"/>
      <c r="D182" s="47"/>
      <c r="E182" s="40"/>
      <c r="F182" s="43" t="str">
        <f t="shared" si="2"/>
        <v/>
      </c>
    </row>
    <row r="183" spans="1:6" ht="9.6" customHeight="1">
      <c r="A183" s="65" t="str">
        <f>IF(C183&gt;0,MAX(A$3:A182)+1,"")</f>
        <v/>
      </c>
      <c r="B183" s="20"/>
      <c r="C183" s="50"/>
      <c r="D183" s="47"/>
      <c r="E183" s="40"/>
      <c r="F183" s="43" t="str">
        <f t="shared" si="2"/>
        <v/>
      </c>
    </row>
    <row r="184" spans="1:6">
      <c r="A184" s="65">
        <f>IF(C184&gt;0,MAX(A$3:A183)+1,"")</f>
        <v>71</v>
      </c>
      <c r="B184" s="17" t="s">
        <v>514</v>
      </c>
      <c r="C184" s="50">
        <v>1</v>
      </c>
      <c r="D184" s="47" t="s">
        <v>99</v>
      </c>
      <c r="E184" s="40"/>
      <c r="F184" s="43" t="str">
        <f t="shared" si="2"/>
        <v/>
      </c>
    </row>
    <row r="185" spans="1:6" ht="9.6" customHeight="1">
      <c r="A185" s="65" t="str">
        <f>IF(C185&gt;0,MAX(A$3:A184)+1,"")</f>
        <v/>
      </c>
      <c r="B185" s="17"/>
      <c r="C185" s="50"/>
      <c r="D185" s="47"/>
      <c r="E185" s="40"/>
      <c r="F185" s="43" t="str">
        <f t="shared" si="2"/>
        <v/>
      </c>
    </row>
    <row r="186" spans="1:6">
      <c r="A186" s="65">
        <f>IF(C186&gt;0,MAX(A$3:A185)+1,"")</f>
        <v>72</v>
      </c>
      <c r="B186" s="17" t="s">
        <v>849</v>
      </c>
      <c r="C186" s="50">
        <v>1</v>
      </c>
      <c r="D186" s="47" t="s">
        <v>99</v>
      </c>
      <c r="E186" s="40"/>
      <c r="F186" s="43" t="str">
        <f t="shared" si="2"/>
        <v/>
      </c>
    </row>
    <row r="187" spans="1:6" ht="9.6" customHeight="1">
      <c r="A187" s="65" t="str">
        <f>IF(C187&gt;0,MAX(A$3:A186)+1,"")</f>
        <v/>
      </c>
      <c r="B187" s="17"/>
      <c r="C187" s="50"/>
      <c r="D187" s="47"/>
      <c r="E187" s="40"/>
      <c r="F187" s="43" t="str">
        <f t="shared" si="2"/>
        <v/>
      </c>
    </row>
    <row r="188" spans="1:6">
      <c r="A188" s="65">
        <f>IF(C188&gt;0,MAX(A$3:A187)+1,"")</f>
        <v>73</v>
      </c>
      <c r="B188" s="17" t="s">
        <v>515</v>
      </c>
      <c r="C188" s="50">
        <v>2</v>
      </c>
      <c r="D188" s="47" t="s">
        <v>99</v>
      </c>
      <c r="E188" s="40"/>
      <c r="F188" s="43" t="str">
        <f t="shared" si="2"/>
        <v/>
      </c>
    </row>
    <row r="189" spans="1:6" ht="7.9" customHeight="1">
      <c r="A189" s="65" t="str">
        <f>IF(C189&gt;0,MAX(A$3:A188)+1,"")</f>
        <v/>
      </c>
      <c r="B189" s="17"/>
      <c r="C189" s="50"/>
      <c r="D189" s="47"/>
      <c r="E189" s="40"/>
      <c r="F189" s="43" t="str">
        <f t="shared" si="2"/>
        <v/>
      </c>
    </row>
    <row r="190" spans="1:6">
      <c r="A190" s="65">
        <f>IF(C190&gt;0,MAX(A$3:A189)+1,"")</f>
        <v>74</v>
      </c>
      <c r="B190" s="17" t="s">
        <v>516</v>
      </c>
      <c r="C190" s="50">
        <v>1</v>
      </c>
      <c r="D190" s="47" t="s">
        <v>99</v>
      </c>
      <c r="E190" s="40"/>
      <c r="F190" s="43" t="str">
        <f t="shared" si="2"/>
        <v/>
      </c>
    </row>
    <row r="191" spans="1:6" ht="9.6" customHeight="1">
      <c r="A191" s="65" t="str">
        <f>IF(C191&gt;0,MAX(A$3:A190)+1,"")</f>
        <v/>
      </c>
      <c r="B191" s="17"/>
      <c r="C191" s="50"/>
      <c r="D191" s="47"/>
      <c r="E191" s="40"/>
      <c r="F191" s="43" t="str">
        <f t="shared" si="2"/>
        <v/>
      </c>
    </row>
    <row r="192" spans="1:6">
      <c r="A192" s="65">
        <f>IF(C192&gt;0,MAX(A$3:A191)+1,"")</f>
        <v>75</v>
      </c>
      <c r="B192" s="17" t="s">
        <v>517</v>
      </c>
      <c r="C192" s="50">
        <v>1</v>
      </c>
      <c r="D192" s="47" t="s">
        <v>99</v>
      </c>
      <c r="E192" s="40"/>
      <c r="F192" s="43" t="str">
        <f t="shared" si="2"/>
        <v/>
      </c>
    </row>
    <row r="193" spans="1:6" ht="10.15" customHeight="1">
      <c r="A193" s="65" t="str">
        <f>IF(C193&gt;0,MAX(A$3:A192)+1,"")</f>
        <v/>
      </c>
      <c r="B193" s="17"/>
      <c r="C193" s="50"/>
      <c r="D193" s="47"/>
      <c r="E193" s="40"/>
      <c r="F193" s="43" t="str">
        <f t="shared" si="2"/>
        <v/>
      </c>
    </row>
    <row r="194" spans="1:6">
      <c r="A194" s="65">
        <f>IF(C194&gt;0,MAX(A$3:A193)+1,"")</f>
        <v>76</v>
      </c>
      <c r="B194" s="17" t="s">
        <v>518</v>
      </c>
      <c r="C194" s="50">
        <v>1</v>
      </c>
      <c r="D194" s="47" t="s">
        <v>99</v>
      </c>
      <c r="E194" s="40"/>
      <c r="F194" s="43" t="str">
        <f t="shared" ref="F194:F234" si="3">IF(E194&gt;0.001,C194*E194,"")</f>
        <v/>
      </c>
    </row>
    <row r="195" spans="1:6" ht="6.6" customHeight="1">
      <c r="A195" s="65" t="str">
        <f>IF(C195&gt;0,MAX(A$3:A194)+1,"")</f>
        <v/>
      </c>
      <c r="B195" s="17"/>
      <c r="C195" s="50"/>
      <c r="D195" s="47"/>
      <c r="E195" s="40"/>
      <c r="F195" s="43" t="str">
        <f t="shared" si="3"/>
        <v/>
      </c>
    </row>
    <row r="196" spans="1:6">
      <c r="A196" s="65">
        <f>IF(C196&gt;0,MAX(A$3:A195)+1,"")</f>
        <v>77</v>
      </c>
      <c r="B196" s="17" t="s">
        <v>519</v>
      </c>
      <c r="C196" s="50">
        <v>1</v>
      </c>
      <c r="D196" s="47" t="s">
        <v>99</v>
      </c>
      <c r="E196" s="40"/>
      <c r="F196" s="43" t="str">
        <f t="shared" si="3"/>
        <v/>
      </c>
    </row>
    <row r="197" spans="1:6" ht="8.4499999999999993" customHeight="1">
      <c r="A197" s="65" t="str">
        <f>IF(C197&gt;0,MAX(A$3:A196)+1,"")</f>
        <v/>
      </c>
      <c r="B197" s="17"/>
      <c r="C197" s="50"/>
      <c r="D197" s="47"/>
      <c r="E197" s="40"/>
      <c r="F197" s="43" t="str">
        <f t="shared" si="3"/>
        <v/>
      </c>
    </row>
    <row r="198" spans="1:6">
      <c r="A198" s="65">
        <f>IF(C198&gt;0,MAX(A$3:A197)+1,"")</f>
        <v>78</v>
      </c>
      <c r="B198" s="17" t="s">
        <v>520</v>
      </c>
      <c r="C198" s="50">
        <v>1</v>
      </c>
      <c r="D198" s="47" t="s">
        <v>99</v>
      </c>
      <c r="E198" s="40"/>
      <c r="F198" s="43" t="str">
        <f t="shared" si="3"/>
        <v/>
      </c>
    </row>
    <row r="199" spans="1:6" ht="7.9" customHeight="1">
      <c r="A199" s="65" t="str">
        <f>IF(C199&gt;0,MAX(A$3:A198)+1,"")</f>
        <v/>
      </c>
      <c r="B199" s="17"/>
      <c r="C199" s="50"/>
      <c r="D199" s="47"/>
      <c r="E199" s="40"/>
      <c r="F199" s="43" t="str">
        <f t="shared" si="3"/>
        <v/>
      </c>
    </row>
    <row r="200" spans="1:6">
      <c r="A200" s="65">
        <f>IF(C200&gt;0,MAX(A$3:A199)+1,"")</f>
        <v>79</v>
      </c>
      <c r="B200" s="17" t="s">
        <v>525</v>
      </c>
      <c r="C200" s="50">
        <v>1</v>
      </c>
      <c r="D200" s="47" t="s">
        <v>99</v>
      </c>
      <c r="E200" s="40"/>
      <c r="F200" s="43" t="str">
        <f t="shared" si="3"/>
        <v/>
      </c>
    </row>
    <row r="201" spans="1:6" ht="9.6" customHeight="1">
      <c r="A201" s="65" t="str">
        <f>IF(C201&gt;0,MAX(A$3:A200)+1,"")</f>
        <v/>
      </c>
      <c r="B201" s="17"/>
      <c r="C201" s="50"/>
      <c r="D201" s="47"/>
      <c r="E201" s="40"/>
      <c r="F201" s="43" t="str">
        <f t="shared" si="3"/>
        <v/>
      </c>
    </row>
    <row r="202" spans="1:6">
      <c r="A202" s="65">
        <f>IF(C202&gt;0,MAX(A$3:A201)+1,"")</f>
        <v>80</v>
      </c>
      <c r="B202" s="17" t="s">
        <v>521</v>
      </c>
      <c r="C202" s="50">
        <v>1</v>
      </c>
      <c r="D202" s="47" t="s">
        <v>99</v>
      </c>
      <c r="E202" s="40"/>
      <c r="F202" s="43" t="str">
        <f t="shared" si="3"/>
        <v/>
      </c>
    </row>
    <row r="203" spans="1:6" ht="9.6" customHeight="1">
      <c r="A203" s="65" t="str">
        <f>IF(C203&gt;0,MAX(A$3:A202)+1,"")</f>
        <v/>
      </c>
      <c r="B203" s="17"/>
      <c r="C203" s="50"/>
      <c r="D203" s="47"/>
      <c r="E203" s="40"/>
      <c r="F203" s="43" t="str">
        <f t="shared" si="3"/>
        <v/>
      </c>
    </row>
    <row r="204" spans="1:6">
      <c r="A204" s="65">
        <f>IF(C204&gt;0,MAX(A$3:A203)+1,"")</f>
        <v>81</v>
      </c>
      <c r="B204" s="17" t="s">
        <v>522</v>
      </c>
      <c r="C204" s="50">
        <v>1</v>
      </c>
      <c r="D204" s="47" t="s">
        <v>99</v>
      </c>
      <c r="E204" s="40"/>
      <c r="F204" s="43" t="str">
        <f t="shared" si="3"/>
        <v/>
      </c>
    </row>
    <row r="205" spans="1:6" ht="10.15" customHeight="1">
      <c r="A205" s="65" t="str">
        <f>IF(C205&gt;0,MAX(A$3:A204)+1,"")</f>
        <v/>
      </c>
      <c r="B205" s="17"/>
      <c r="C205" s="50"/>
      <c r="D205" s="47"/>
      <c r="E205" s="40"/>
      <c r="F205" s="43" t="str">
        <f t="shared" si="3"/>
        <v/>
      </c>
    </row>
    <row r="206" spans="1:6">
      <c r="A206" s="65">
        <f>IF(C206&gt;0,MAX(A$3:A205)+1,"")</f>
        <v>82</v>
      </c>
      <c r="B206" s="17" t="s">
        <v>523</v>
      </c>
      <c r="C206" s="50">
        <v>1</v>
      </c>
      <c r="D206" s="47" t="s">
        <v>99</v>
      </c>
      <c r="E206" s="40"/>
      <c r="F206" s="43" t="str">
        <f t="shared" si="3"/>
        <v/>
      </c>
    </row>
    <row r="207" spans="1:6" ht="8.4499999999999993" customHeight="1">
      <c r="A207" s="65" t="str">
        <f>IF(C207&gt;0,MAX(A$3:A206)+1,"")</f>
        <v/>
      </c>
      <c r="B207" s="17"/>
      <c r="C207" s="50"/>
      <c r="D207" s="47"/>
      <c r="E207" s="40"/>
      <c r="F207" s="43" t="str">
        <f t="shared" si="3"/>
        <v/>
      </c>
    </row>
    <row r="208" spans="1:6">
      <c r="A208" s="65">
        <f>IF(C208&gt;0,MAX(A$3:A207)+1,"")</f>
        <v>83</v>
      </c>
      <c r="B208" s="17" t="s">
        <v>524</v>
      </c>
      <c r="C208" s="50">
        <v>1</v>
      </c>
      <c r="D208" s="47" t="s">
        <v>99</v>
      </c>
      <c r="E208" s="40"/>
      <c r="F208" s="43" t="str">
        <f t="shared" si="3"/>
        <v/>
      </c>
    </row>
    <row r="209" spans="1:6" ht="8.4499999999999993" customHeight="1">
      <c r="A209" s="65" t="str">
        <f>IF(C209&gt;0,MAX(A$3:A208)+1,"")</f>
        <v/>
      </c>
      <c r="B209" s="17"/>
      <c r="C209" s="50"/>
      <c r="D209" s="47"/>
      <c r="E209" s="40"/>
      <c r="F209" s="43" t="str">
        <f t="shared" si="3"/>
        <v/>
      </c>
    </row>
    <row r="210" spans="1:6">
      <c r="A210" s="65">
        <f>IF(C210&gt;0,MAX(A$3:A209)+1,"")</f>
        <v>84</v>
      </c>
      <c r="B210" s="17" t="s">
        <v>854</v>
      </c>
      <c r="C210" s="50">
        <v>1</v>
      </c>
      <c r="D210" s="47" t="s">
        <v>99</v>
      </c>
      <c r="E210" s="40"/>
      <c r="F210" s="43" t="str">
        <f t="shared" si="3"/>
        <v/>
      </c>
    </row>
    <row r="211" spans="1:6" ht="9.6" customHeight="1">
      <c r="A211" s="65" t="str">
        <f>IF(C211&gt;0,MAX(A$3:A210)+1,"")</f>
        <v/>
      </c>
      <c r="B211" s="17"/>
      <c r="C211" s="50"/>
      <c r="D211" s="47"/>
      <c r="E211" s="40"/>
      <c r="F211" s="43" t="str">
        <f t="shared" si="3"/>
        <v/>
      </c>
    </row>
    <row r="212" spans="1:6">
      <c r="A212" s="65">
        <f>IF(C212&gt;0,MAX(A$3:A211)+1,"")</f>
        <v>85</v>
      </c>
      <c r="B212" s="17" t="s">
        <v>509</v>
      </c>
      <c r="C212" s="50">
        <v>3</v>
      </c>
      <c r="D212" s="47" t="s">
        <v>99</v>
      </c>
      <c r="E212" s="40"/>
      <c r="F212" s="43" t="str">
        <f t="shared" si="3"/>
        <v/>
      </c>
    </row>
    <row r="213" spans="1:6">
      <c r="A213" s="65" t="str">
        <f>IF(C213&gt;0,MAX(A$3:A212)+1,"")</f>
        <v/>
      </c>
      <c r="B213" s="20"/>
      <c r="C213" s="50"/>
      <c r="D213" s="47"/>
      <c r="E213" s="40"/>
      <c r="F213" s="43" t="str">
        <f t="shared" si="3"/>
        <v/>
      </c>
    </row>
    <row r="214" spans="1:6">
      <c r="A214" s="65">
        <f>IF(C214&gt;0,MAX(A$3:A213)+1,"")</f>
        <v>86</v>
      </c>
      <c r="B214" s="20" t="s">
        <v>486</v>
      </c>
      <c r="C214" s="50">
        <v>5</v>
      </c>
      <c r="D214" s="47" t="s">
        <v>297</v>
      </c>
      <c r="E214" s="40"/>
      <c r="F214" s="43" t="str">
        <f t="shared" si="3"/>
        <v/>
      </c>
    </row>
    <row r="215" spans="1:6">
      <c r="A215" s="65" t="str">
        <f>IF(C215&gt;0,MAX(A$3:A214)+1,"")</f>
        <v/>
      </c>
      <c r="B215" s="20"/>
      <c r="C215" s="50"/>
      <c r="D215" s="47"/>
      <c r="E215" s="40"/>
      <c r="F215" s="43" t="str">
        <f t="shared" si="3"/>
        <v/>
      </c>
    </row>
    <row r="216" spans="1:6">
      <c r="A216" s="65">
        <f>IF(C216&gt;0,MAX(A$3:A215)+1,"")</f>
        <v>87</v>
      </c>
      <c r="B216" s="20" t="s">
        <v>487</v>
      </c>
      <c r="C216" s="50">
        <v>1</v>
      </c>
      <c r="D216" s="47" t="s">
        <v>297</v>
      </c>
      <c r="E216" s="40"/>
      <c r="F216" s="43" t="str">
        <f t="shared" si="3"/>
        <v/>
      </c>
    </row>
    <row r="217" spans="1:6">
      <c r="A217" s="65" t="str">
        <f>IF(C217&gt;0,MAX(A$3:A216)+1,"")</f>
        <v/>
      </c>
      <c r="B217" s="20"/>
      <c r="C217" s="50"/>
      <c r="D217" s="47"/>
      <c r="E217" s="40"/>
      <c r="F217" s="43" t="str">
        <f t="shared" si="3"/>
        <v/>
      </c>
    </row>
    <row r="218" spans="1:6">
      <c r="A218" s="65">
        <f>IF(C218&gt;0,MAX(A$3:A217)+1,"")</f>
        <v>88</v>
      </c>
      <c r="B218" s="20" t="s">
        <v>532</v>
      </c>
      <c r="C218" s="50">
        <v>1</v>
      </c>
      <c r="D218" s="94" t="s">
        <v>297</v>
      </c>
      <c r="E218" s="40"/>
      <c r="F218" s="43" t="str">
        <f t="shared" si="3"/>
        <v/>
      </c>
    </row>
    <row r="219" spans="1:6">
      <c r="A219" s="65" t="str">
        <f>IF(C219&gt;0,MAX(A$3:A218)+1,"")</f>
        <v/>
      </c>
      <c r="B219" s="20"/>
      <c r="C219" s="50"/>
      <c r="D219" s="94"/>
      <c r="E219" s="40"/>
      <c r="F219" s="43" t="str">
        <f t="shared" si="3"/>
        <v/>
      </c>
    </row>
    <row r="220" spans="1:6" ht="25.5">
      <c r="A220" s="65">
        <f>IF(C220&gt;0,MAX(A$3:A219)+1,"")</f>
        <v>89</v>
      </c>
      <c r="B220" s="20" t="s">
        <v>533</v>
      </c>
      <c r="C220" s="50">
        <v>2</v>
      </c>
      <c r="D220" s="94" t="s">
        <v>297</v>
      </c>
      <c r="E220" s="40"/>
      <c r="F220" s="43" t="str">
        <f t="shared" si="3"/>
        <v/>
      </c>
    </row>
    <row r="221" spans="1:6">
      <c r="A221" s="65" t="str">
        <f>IF(C221&gt;0,MAX(A$3:A220)+1,"")</f>
        <v/>
      </c>
      <c r="B221" s="20"/>
      <c r="C221" s="50"/>
      <c r="D221" s="94"/>
      <c r="E221" s="40"/>
      <c r="F221" s="43" t="str">
        <f t="shared" si="3"/>
        <v/>
      </c>
    </row>
    <row r="222" spans="1:6">
      <c r="A222" s="65">
        <f>IF(C222&gt;0,MAX(A$3:A221)+1,"")</f>
        <v>90</v>
      </c>
      <c r="B222" s="20" t="s">
        <v>531</v>
      </c>
      <c r="C222" s="50">
        <v>1</v>
      </c>
      <c r="D222" s="94" t="s">
        <v>297</v>
      </c>
      <c r="E222" s="40"/>
      <c r="F222" s="43" t="str">
        <f t="shared" si="3"/>
        <v/>
      </c>
    </row>
    <row r="223" spans="1:6">
      <c r="A223" s="65" t="str">
        <f>IF(C223&gt;0,MAX(A$3:A222)+1,"")</f>
        <v/>
      </c>
      <c r="B223" s="101"/>
      <c r="C223" s="50"/>
      <c r="D223" s="94"/>
      <c r="E223" s="40"/>
      <c r="F223" s="43" t="str">
        <f t="shared" si="3"/>
        <v/>
      </c>
    </row>
    <row r="224" spans="1:6">
      <c r="A224" s="65">
        <f>IF(C224&gt;0,MAX(A$3:A223)+1,"")</f>
        <v>91</v>
      </c>
      <c r="B224" s="20" t="s">
        <v>542</v>
      </c>
      <c r="C224" s="50">
        <v>1</v>
      </c>
      <c r="D224" s="94" t="s">
        <v>297</v>
      </c>
      <c r="E224" s="40"/>
      <c r="F224" s="43" t="str">
        <f t="shared" si="3"/>
        <v/>
      </c>
    </row>
    <row r="225" spans="1:6">
      <c r="A225" s="65" t="str">
        <f>IF(C225&gt;0,MAX(A$3:A224)+1,"")</f>
        <v/>
      </c>
      <c r="B225" s="17"/>
      <c r="C225" s="50"/>
      <c r="D225" s="94"/>
      <c r="E225" s="40"/>
      <c r="F225" s="43" t="str">
        <f t="shared" si="3"/>
        <v/>
      </c>
    </row>
    <row r="226" spans="1:6">
      <c r="A226" s="65" t="str">
        <f>IF(C226&gt;0,MAX(A$3:A225)+1,"")</f>
        <v/>
      </c>
      <c r="B226" s="21" t="s">
        <v>38</v>
      </c>
      <c r="C226" s="50"/>
      <c r="D226" s="47"/>
      <c r="E226" s="40"/>
      <c r="F226" s="43" t="str">
        <f t="shared" si="3"/>
        <v/>
      </c>
    </row>
    <row r="227" spans="1:6" ht="7.15" customHeight="1">
      <c r="A227" s="65" t="str">
        <f>IF(C227&gt;0,MAX(A$3:A226)+1,"")</f>
        <v/>
      </c>
      <c r="B227" s="19"/>
      <c r="C227" s="50"/>
      <c r="D227" s="47"/>
      <c r="E227" s="40"/>
      <c r="F227" s="43" t="str">
        <f t="shared" si="3"/>
        <v/>
      </c>
    </row>
    <row r="228" spans="1:6">
      <c r="A228" s="65">
        <f>IF(C228&gt;0,MAX(A$3:A227)+1,"")</f>
        <v>92</v>
      </c>
      <c r="B228" s="19" t="s">
        <v>1016</v>
      </c>
      <c r="C228" s="50">
        <v>1</v>
      </c>
      <c r="D228" s="47" t="s">
        <v>23</v>
      </c>
      <c r="E228" s="40"/>
      <c r="F228" s="43" t="str">
        <f t="shared" si="3"/>
        <v/>
      </c>
    </row>
    <row r="229" spans="1:6">
      <c r="A229" s="65" t="str">
        <f>IF(C229&gt;0,MAX(A$3:A228)+1,"")</f>
        <v/>
      </c>
      <c r="B229" s="19"/>
      <c r="C229" s="50"/>
      <c r="D229" s="47"/>
      <c r="E229" s="40"/>
      <c r="F229" s="43" t="str">
        <f t="shared" si="3"/>
        <v/>
      </c>
    </row>
    <row r="230" spans="1:6">
      <c r="A230" s="65" t="str">
        <f>IF(C230&gt;0,MAX(A$3:A229)+1,"")</f>
        <v/>
      </c>
      <c r="B230" s="21" t="s">
        <v>41</v>
      </c>
      <c r="C230" s="50"/>
      <c r="D230" s="47"/>
      <c r="E230" s="40"/>
      <c r="F230" s="43" t="str">
        <f t="shared" si="3"/>
        <v/>
      </c>
    </row>
    <row r="231" spans="1:6" ht="7.15" customHeight="1">
      <c r="A231" s="65" t="str">
        <f>IF(C231&gt;0,MAX(A$3:A230)+1,"")</f>
        <v/>
      </c>
      <c r="B231" s="19"/>
      <c r="C231" s="50"/>
      <c r="D231" s="47"/>
      <c r="E231" s="40"/>
      <c r="F231" s="43" t="str">
        <f t="shared" si="3"/>
        <v/>
      </c>
    </row>
    <row r="232" spans="1:6">
      <c r="A232" s="65">
        <f>IF(C232&gt;0,MAX(A$3:A231)+1,"")</f>
        <v>93</v>
      </c>
      <c r="B232" s="19" t="s">
        <v>1017</v>
      </c>
      <c r="C232" s="50">
        <v>1</v>
      </c>
      <c r="D232" s="47" t="s">
        <v>23</v>
      </c>
      <c r="E232" s="40"/>
      <c r="F232" s="43" t="str">
        <f t="shared" si="3"/>
        <v/>
      </c>
    </row>
    <row r="233" spans="1:6">
      <c r="A233" s="65" t="str">
        <f>IF(C233&gt;0,MAX(A$3:A232)+1,"")</f>
        <v/>
      </c>
      <c r="B233" s="19"/>
      <c r="C233" s="50"/>
      <c r="D233" s="47"/>
      <c r="E233" s="40"/>
      <c r="F233" s="43" t="str">
        <f t="shared" si="3"/>
        <v/>
      </c>
    </row>
    <row r="234" spans="1:6">
      <c r="A234" s="65" t="str">
        <f>IF(C234&gt;0,MAX(A$3:A233)+1,"")</f>
        <v/>
      </c>
      <c r="B234" s="20" t="s">
        <v>40</v>
      </c>
      <c r="C234" s="50"/>
      <c r="D234" s="47"/>
      <c r="E234" s="40"/>
      <c r="F234" s="43" t="str">
        <f t="shared" si="3"/>
        <v/>
      </c>
    </row>
    <row r="235" spans="1:6">
      <c r="A235" s="65" t="str">
        <f>IF(C235&gt;0,MAX(A$3:A234)+1,"")</f>
        <v/>
      </c>
      <c r="B235" s="19"/>
      <c r="C235" s="50"/>
      <c r="D235" s="47"/>
      <c r="E235" s="40"/>
      <c r="F235" s="131" t="str">
        <f t="shared" ref="F235" si="4">IF(E235&gt;0.001,C235*E235,"")</f>
        <v/>
      </c>
    </row>
    <row r="236" spans="1:6">
      <c r="A236" s="65"/>
      <c r="B236" s="19"/>
      <c r="C236" s="50"/>
      <c r="D236" s="47"/>
      <c r="E236" s="40"/>
      <c r="F236" s="132"/>
    </row>
    <row r="237" spans="1:6" ht="13.5" thickBot="1">
      <c r="A237" s="65"/>
      <c r="B237" s="41" t="s">
        <v>12</v>
      </c>
      <c r="C237" s="50"/>
      <c r="D237" s="47"/>
      <c r="E237" s="82"/>
      <c r="F237" s="105">
        <f>SUM(F1:F235)</f>
        <v>0</v>
      </c>
    </row>
    <row r="238" spans="1:6" ht="13.5"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42" max="16383" man="1"/>
    <brk id="72" max="16383" man="1"/>
    <brk id="173" max="16383" man="1"/>
  </rowBreaks>
</worksheet>
</file>

<file path=xl/worksheets/sheet19.xml><?xml version="1.0" encoding="utf-8"?>
<worksheet xmlns="http://schemas.openxmlformats.org/spreadsheetml/2006/main" xmlns:r="http://schemas.openxmlformats.org/officeDocument/2006/relationships">
  <sheetPr>
    <tabColor rgb="FFFFC000"/>
  </sheetPr>
  <dimension ref="A1:G40"/>
  <sheetViews>
    <sheetView zoomScale="80" zoomScaleNormal="80" workbookViewId="0"/>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84" customWidth="1"/>
    <col min="6" max="6" width="13.7109375" style="106" customWidth="1"/>
    <col min="7" max="7" width="9.140625" style="29"/>
    <col min="8" max="16384" width="9.140625" style="11"/>
  </cols>
  <sheetData>
    <row r="1" spans="1:6">
      <c r="A1" s="6"/>
      <c r="B1" s="19"/>
      <c r="C1" s="50"/>
      <c r="D1" s="47"/>
      <c r="E1" s="40"/>
      <c r="F1" s="99" t="s">
        <v>274</v>
      </c>
    </row>
    <row r="2" spans="1:6">
      <c r="A2" s="6"/>
      <c r="B2" s="19"/>
      <c r="C2" s="50"/>
      <c r="D2" s="47"/>
      <c r="E2" s="40"/>
      <c r="F2" s="43" t="str">
        <f t="shared" ref="F2:F4" si="0">IF(E2&gt;0.001,C2*E2,"")</f>
        <v/>
      </c>
    </row>
    <row r="3" spans="1:6">
      <c r="A3" s="6"/>
      <c r="B3" s="73" t="s">
        <v>10</v>
      </c>
      <c r="C3" s="50"/>
      <c r="D3" s="47"/>
      <c r="E3" s="40"/>
      <c r="F3" s="43" t="str">
        <f t="shared" si="0"/>
        <v/>
      </c>
    </row>
    <row r="4" spans="1:6">
      <c r="A4" s="65" t="str">
        <f>IF(C4&gt;0,MAX(A$3:A3)+1,"")</f>
        <v/>
      </c>
      <c r="B4" s="19"/>
      <c r="C4" s="50"/>
      <c r="D4" s="47"/>
      <c r="E4" s="40"/>
      <c r="F4" s="43" t="str">
        <f t="shared" si="0"/>
        <v/>
      </c>
    </row>
    <row r="5" spans="1:6">
      <c r="A5" s="65" t="str">
        <f>IF(C5&gt;0,MAX(A$3:A4)+1,"")</f>
        <v/>
      </c>
      <c r="B5" s="21" t="s">
        <v>289</v>
      </c>
      <c r="C5" s="50"/>
      <c r="D5" s="47"/>
      <c r="E5" s="40"/>
      <c r="F5" s="43" t="str">
        <f t="shared" ref="F5:F29" si="1">IF(E5&gt;0.001,C5*E5,"")</f>
        <v/>
      </c>
    </row>
    <row r="6" spans="1:6">
      <c r="A6" s="65" t="str">
        <f>IF(C6&gt;0,MAX(A$3:A5)+1,"")</f>
        <v/>
      </c>
      <c r="B6" s="21"/>
      <c r="C6" s="50"/>
      <c r="D6" s="47"/>
      <c r="E6" s="40"/>
      <c r="F6" s="43"/>
    </row>
    <row r="7" spans="1:6">
      <c r="A7" s="65" t="str">
        <f>IF(C7&gt;0,MAX(A$3:A6)+1,"")</f>
        <v/>
      </c>
      <c r="B7" s="19" t="s">
        <v>787</v>
      </c>
      <c r="C7" s="50"/>
      <c r="D7" s="47"/>
      <c r="E7" s="40"/>
      <c r="F7" s="43" t="str">
        <f t="shared" si="1"/>
        <v/>
      </c>
    </row>
    <row r="8" spans="1:6" ht="89.25">
      <c r="A8" s="65" t="str">
        <f>IF(C8&gt;0,MAX(A$3:A7)+1,"")</f>
        <v/>
      </c>
      <c r="B8" s="19" t="s">
        <v>885</v>
      </c>
      <c r="C8" s="50"/>
      <c r="D8" s="47"/>
      <c r="E8" s="40"/>
      <c r="F8" s="43" t="str">
        <f t="shared" si="1"/>
        <v/>
      </c>
    </row>
    <row r="9" spans="1:6">
      <c r="A9" s="65" t="str">
        <f>IF(C9&gt;0,MAX(A$3:A8)+1,"")</f>
        <v/>
      </c>
      <c r="B9" s="95"/>
      <c r="C9" s="50"/>
      <c r="D9" s="47"/>
      <c r="E9" s="40"/>
      <c r="F9" s="43"/>
    </row>
    <row r="10" spans="1:6">
      <c r="A10" s="65">
        <f>IF(C10&gt;0,MAX(A$3:A9)+1,"")</f>
        <v>1</v>
      </c>
      <c r="B10" s="20" t="s">
        <v>292</v>
      </c>
      <c r="C10" s="50">
        <v>1</v>
      </c>
      <c r="D10" s="47" t="s">
        <v>23</v>
      </c>
      <c r="E10" s="40"/>
      <c r="F10" s="43" t="str">
        <f t="shared" ref="F10" si="2">IF(E10&gt;0.001,C10*E10,"")</f>
        <v/>
      </c>
    </row>
    <row r="11" spans="1:6">
      <c r="A11" s="65" t="str">
        <f>IF(C11&gt;0,MAX(A$3:A10)+1,"")</f>
        <v/>
      </c>
      <c r="B11" s="20"/>
      <c r="C11" s="50"/>
      <c r="D11" s="47"/>
      <c r="E11" s="40"/>
      <c r="F11" s="43"/>
    </row>
    <row r="12" spans="1:6">
      <c r="A12" s="65">
        <f>IF(C12&gt;0,MAX(A$3:A11)+1,"")</f>
        <v>2</v>
      </c>
      <c r="B12" s="20" t="s">
        <v>293</v>
      </c>
      <c r="C12" s="50">
        <v>1</v>
      </c>
      <c r="D12" s="47" t="s">
        <v>23</v>
      </c>
      <c r="E12" s="40"/>
      <c r="F12" s="43" t="str">
        <f t="shared" ref="F12:F16" si="3">IF(E12&gt;0.001,C12*E12,"")</f>
        <v/>
      </c>
    </row>
    <row r="13" spans="1:6">
      <c r="A13" s="65" t="str">
        <f>IF(C13&gt;0,MAX(A$3:A12)+1,"")</f>
        <v/>
      </c>
      <c r="B13" s="20"/>
      <c r="C13" s="50"/>
      <c r="D13" s="47"/>
      <c r="E13" s="40"/>
      <c r="F13" s="43"/>
    </row>
    <row r="14" spans="1:6">
      <c r="A14" s="65">
        <f>IF(C14&gt;0,MAX(A$3:A13)+1,"")</f>
        <v>3</v>
      </c>
      <c r="B14" s="20" t="s">
        <v>648</v>
      </c>
      <c r="C14" s="50">
        <v>1</v>
      </c>
      <c r="D14" s="47" t="s">
        <v>23</v>
      </c>
      <c r="E14" s="40"/>
      <c r="F14" s="43" t="str">
        <f t="shared" si="3"/>
        <v/>
      </c>
    </row>
    <row r="15" spans="1:6">
      <c r="A15" s="65" t="str">
        <f>IF(C15&gt;0,MAX(A$3:A14)+1,"")</f>
        <v/>
      </c>
      <c r="B15" s="20"/>
      <c r="C15" s="50"/>
      <c r="D15" s="47"/>
      <c r="E15" s="40"/>
      <c r="F15" s="43"/>
    </row>
    <row r="16" spans="1:6">
      <c r="A16" s="65">
        <f>IF(C16&gt;0,MAX(A$3:A15)+1,"")</f>
        <v>4</v>
      </c>
      <c r="B16" s="20" t="s">
        <v>299</v>
      </c>
      <c r="C16" s="50">
        <v>1</v>
      </c>
      <c r="D16" s="47" t="s">
        <v>23</v>
      </c>
      <c r="E16" s="40"/>
      <c r="F16" s="43" t="str">
        <f t="shared" si="3"/>
        <v/>
      </c>
    </row>
    <row r="17" spans="1:7">
      <c r="A17" s="65" t="str">
        <f>IF(C17&gt;0,MAX(A$3:A16)+1,"")</f>
        <v/>
      </c>
      <c r="B17" s="20"/>
      <c r="C17" s="50"/>
      <c r="D17" s="47"/>
      <c r="E17" s="40"/>
      <c r="F17" s="43"/>
    </row>
    <row r="18" spans="1:7">
      <c r="A18" s="65">
        <f>IF(C18&gt;0,MAX(A$3:A17)+1,"")</f>
        <v>5</v>
      </c>
      <c r="B18" s="20" t="s">
        <v>649</v>
      </c>
      <c r="C18" s="50">
        <v>1</v>
      </c>
      <c r="D18" s="47" t="s">
        <v>23</v>
      </c>
      <c r="E18" s="40"/>
      <c r="F18" s="43" t="str">
        <f t="shared" ref="F18" si="4">IF(E18&gt;0.001,C18*E18,"")</f>
        <v/>
      </c>
    </row>
    <row r="19" spans="1:7">
      <c r="A19" s="65" t="str">
        <f>IF(C19&gt;0,MAX(A$3:A18)+1,"")</f>
        <v/>
      </c>
      <c r="B19" s="95"/>
      <c r="C19" s="50"/>
      <c r="D19" s="47"/>
      <c r="E19" s="40"/>
      <c r="F19" s="43"/>
    </row>
    <row r="20" spans="1:7">
      <c r="A20" s="65" t="str">
        <f>IF(C20&gt;0,MAX(A$3:A19)+1,"")</f>
        <v/>
      </c>
      <c r="B20" s="19" t="s">
        <v>788</v>
      </c>
      <c r="C20" s="50"/>
      <c r="D20" s="47"/>
      <c r="E20" s="40"/>
      <c r="F20" s="43"/>
    </row>
    <row r="21" spans="1:7" ht="6.6" customHeight="1">
      <c r="A21" s="65" t="str">
        <f>IF(C21&gt;0,MAX(A$3:A20)+1,"")</f>
        <v/>
      </c>
      <c r="B21" s="41"/>
      <c r="C21" s="50"/>
      <c r="D21" s="47"/>
      <c r="E21" s="40"/>
      <c r="F21" s="43"/>
    </row>
    <row r="22" spans="1:7" ht="76.5">
      <c r="A22" s="65">
        <f>IF(C22&gt;0,MAX(A$3:A21)+1,"")</f>
        <v>6</v>
      </c>
      <c r="B22" s="19" t="s">
        <v>291</v>
      </c>
      <c r="C22" s="50">
        <v>8</v>
      </c>
      <c r="D22" s="47" t="s">
        <v>36</v>
      </c>
      <c r="E22" s="40"/>
      <c r="F22" s="43" t="str">
        <f t="shared" si="1"/>
        <v/>
      </c>
      <c r="G22" s="29">
        <f>6+1.5</f>
        <v>7.5</v>
      </c>
    </row>
    <row r="23" spans="1:7">
      <c r="A23" s="65" t="str">
        <f>IF(C23&gt;0,MAX(A$3:A22)+1,"")</f>
        <v/>
      </c>
      <c r="B23" s="19"/>
      <c r="C23" s="50"/>
      <c r="D23" s="47"/>
      <c r="E23" s="40"/>
      <c r="F23" s="43"/>
    </row>
    <row r="24" spans="1:7" ht="70.900000000000006" customHeight="1">
      <c r="A24" s="65">
        <f>IF(C24&gt;0,MAX(A$3:A23)+1,"")</f>
        <v>7</v>
      </c>
      <c r="B24" s="19" t="s">
        <v>287</v>
      </c>
      <c r="C24" s="50">
        <v>8</v>
      </c>
      <c r="D24" s="47" t="s">
        <v>36</v>
      </c>
      <c r="E24" s="40"/>
      <c r="F24" s="43" t="str">
        <f t="shared" si="1"/>
        <v/>
      </c>
    </row>
    <row r="25" spans="1:7">
      <c r="A25" s="65" t="str">
        <f>IF(C25&gt;0,MAX(A$3:A24)+1,"")</f>
        <v/>
      </c>
      <c r="B25" s="19"/>
      <c r="C25" s="50"/>
      <c r="D25" s="47"/>
      <c r="E25" s="40"/>
      <c r="F25" s="43"/>
    </row>
    <row r="26" spans="1:7" ht="45" customHeight="1">
      <c r="A26" s="65">
        <f>IF(C26&gt;0,MAX(A$3:A25)+1,"")</f>
        <v>8</v>
      </c>
      <c r="B26" s="19" t="s">
        <v>288</v>
      </c>
      <c r="C26" s="50">
        <f>3+1</f>
        <v>4</v>
      </c>
      <c r="D26" s="47" t="s">
        <v>36</v>
      </c>
      <c r="E26" s="40"/>
      <c r="F26" s="43" t="str">
        <f t="shared" si="1"/>
        <v/>
      </c>
    </row>
    <row r="27" spans="1:7">
      <c r="A27" s="65" t="str">
        <f>IF(C27&gt;0,MAX(A$3:A26)+1,"")</f>
        <v/>
      </c>
      <c r="B27" s="19"/>
      <c r="C27" s="50"/>
      <c r="D27" s="47"/>
      <c r="E27" s="40"/>
      <c r="F27" s="43"/>
    </row>
    <row r="28" spans="1:7" ht="43.15" customHeight="1">
      <c r="A28" s="65">
        <f>IF(C28&gt;0,MAX(A$3:A27)+1,"")</f>
        <v>9</v>
      </c>
      <c r="B28" s="19" t="s">
        <v>290</v>
      </c>
      <c r="C28" s="50">
        <v>3</v>
      </c>
      <c r="D28" s="47" t="s">
        <v>36</v>
      </c>
      <c r="E28" s="40"/>
      <c r="F28" s="43" t="str">
        <f t="shared" si="1"/>
        <v/>
      </c>
    </row>
    <row r="29" spans="1:7">
      <c r="A29" s="65" t="str">
        <f>IF(C29&gt;0,MAX(A$3:A28)+1,"")</f>
        <v/>
      </c>
      <c r="B29" s="95"/>
      <c r="C29" s="50"/>
      <c r="D29" s="47"/>
      <c r="E29" s="40"/>
      <c r="F29" s="43" t="str">
        <f t="shared" si="1"/>
        <v/>
      </c>
    </row>
    <row r="30" spans="1:7">
      <c r="A30" s="65" t="str">
        <f>IF(C30&gt;0,MAX(A$3:A29)+1,"")</f>
        <v/>
      </c>
      <c r="B30" s="19" t="s">
        <v>646</v>
      </c>
      <c r="C30" s="50"/>
      <c r="D30" s="47"/>
      <c r="E30" s="40"/>
      <c r="F30" s="43"/>
    </row>
    <row r="31" spans="1:7">
      <c r="A31" s="65" t="str">
        <f>IF(C31&gt;0,MAX(A$3:A30)+1,"")</f>
        <v/>
      </c>
      <c r="B31" s="41"/>
      <c r="C31" s="50"/>
      <c r="D31" s="47"/>
      <c r="E31" s="40"/>
      <c r="F31" s="43"/>
    </row>
    <row r="32" spans="1:7" ht="25.5">
      <c r="A32" s="65">
        <f>IF(C32&gt;0,MAX(A$3:A31)+1,"")</f>
        <v>10</v>
      </c>
      <c r="B32" s="19" t="s">
        <v>647</v>
      </c>
      <c r="C32" s="50">
        <v>8</v>
      </c>
      <c r="D32" s="47" t="s">
        <v>297</v>
      </c>
      <c r="E32" s="40"/>
      <c r="F32" s="43" t="str">
        <f t="shared" ref="F32" si="5">IF(E32&gt;0.001,C32*E32,"")</f>
        <v/>
      </c>
    </row>
    <row r="33" spans="1:6">
      <c r="A33" s="65" t="str">
        <f>IF(C33&gt;0,MAX(A$3:A32)+1,"")</f>
        <v/>
      </c>
      <c r="B33" s="95"/>
      <c r="C33" s="50"/>
      <c r="D33" s="47"/>
      <c r="E33" s="40"/>
      <c r="F33" s="43"/>
    </row>
    <row r="34" spans="1:6" ht="38.25">
      <c r="A34" s="65">
        <f>IF(C34&gt;0,MAX(A$3:A33)+1,"")</f>
        <v>11</v>
      </c>
      <c r="B34" s="19" t="s">
        <v>886</v>
      </c>
      <c r="C34" s="50">
        <v>1</v>
      </c>
      <c r="D34" s="47" t="s">
        <v>23</v>
      </c>
      <c r="E34" s="40"/>
      <c r="F34" s="43"/>
    </row>
    <row r="35" spans="1:6">
      <c r="A35" s="65" t="str">
        <f>IF(C35&gt;0,MAX(A$3:A34)+1,"")</f>
        <v/>
      </c>
      <c r="B35" s="95"/>
      <c r="C35" s="50"/>
      <c r="D35" s="47"/>
      <c r="E35" s="40"/>
      <c r="F35" s="43"/>
    </row>
    <row r="36" spans="1:6">
      <c r="A36" s="65">
        <f>IF(C36&gt;0,MAX(A$3:A35)+1,"")</f>
        <v>12</v>
      </c>
      <c r="B36" s="78" t="s">
        <v>887</v>
      </c>
      <c r="C36" s="50">
        <v>8</v>
      </c>
      <c r="D36" s="47" t="s">
        <v>99</v>
      </c>
      <c r="E36" s="40"/>
      <c r="F36" s="43" t="str">
        <f t="shared" ref="F36" si="6">IF(E36&gt;0.001,C36*E36,"")</f>
        <v/>
      </c>
    </row>
    <row r="37" spans="1:6" ht="5.45" customHeight="1">
      <c r="A37" s="65" t="str">
        <f>IF(C37&gt;0,MAX(A$3:A36)+1,"")</f>
        <v/>
      </c>
      <c r="B37" s="19"/>
      <c r="C37" s="50"/>
      <c r="D37" s="47"/>
      <c r="E37" s="40"/>
      <c r="F37" s="43" t="str">
        <f t="shared" ref="F37" si="7">IF(E37&gt;0.001,C37*E37,"")</f>
        <v/>
      </c>
    </row>
    <row r="38" spans="1:6">
      <c r="A38" s="6"/>
      <c r="B38" s="19"/>
      <c r="C38" s="50"/>
      <c r="D38" s="47"/>
      <c r="E38" s="40"/>
      <c r="F38" s="104"/>
    </row>
    <row r="39" spans="1:6" ht="13.5" thickBot="1">
      <c r="A39" s="6"/>
      <c r="B39" s="41" t="s">
        <v>10</v>
      </c>
      <c r="C39" s="50"/>
      <c r="D39" s="47"/>
      <c r="E39" s="82" t="s">
        <v>0</v>
      </c>
      <c r="F39" s="105">
        <f>SUM(F1:F37)</f>
        <v>0</v>
      </c>
    </row>
    <row r="40"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xml><?xml version="1.0" encoding="utf-8"?>
<worksheet xmlns="http://schemas.openxmlformats.org/spreadsheetml/2006/main" xmlns:r="http://schemas.openxmlformats.org/officeDocument/2006/relationships">
  <sheetPr>
    <tabColor rgb="FFFFC000"/>
  </sheetPr>
  <dimension ref="A1:G55"/>
  <sheetViews>
    <sheetView topLeftCell="A43" zoomScale="80" zoomScaleNormal="80" workbookViewId="0"/>
  </sheetViews>
  <sheetFormatPr defaultColWidth="9.140625" defaultRowHeight="12.75"/>
  <cols>
    <col min="1" max="1" width="6.7109375" style="35" customWidth="1"/>
    <col min="2" max="2" width="55.7109375" style="36" customWidth="1"/>
    <col min="3" max="3" width="6.7109375" style="51" customWidth="1"/>
    <col min="4" max="4" width="6.7109375" style="48" customWidth="1"/>
    <col min="5" max="5" width="10.7109375" style="34" customWidth="1"/>
    <col min="6" max="6" width="13.7109375" style="37" customWidth="1"/>
    <col min="7" max="7" width="9.140625" style="23"/>
    <col min="8" max="16384" width="9.140625" style="34"/>
  </cols>
  <sheetData>
    <row r="1" spans="1:6">
      <c r="A1" s="6"/>
      <c r="B1" s="3"/>
      <c r="C1" s="49"/>
      <c r="D1" s="45"/>
      <c r="E1" s="1"/>
      <c r="F1" s="44" t="s">
        <v>274</v>
      </c>
    </row>
    <row r="2" spans="1:6">
      <c r="A2" s="6"/>
      <c r="B2" s="3"/>
      <c r="C2" s="49"/>
      <c r="D2" s="45"/>
      <c r="E2" s="1"/>
      <c r="F2" s="27" t="str">
        <f t="shared" ref="F2:F7" si="0">IF(E2&gt;0.001,C2*E2,"")</f>
        <v/>
      </c>
    </row>
    <row r="3" spans="1:6">
      <c r="A3" s="6"/>
      <c r="B3" s="7" t="s">
        <v>72</v>
      </c>
      <c r="C3" s="49"/>
      <c r="D3" s="45"/>
      <c r="E3" s="1"/>
      <c r="F3" s="27" t="str">
        <f t="shared" si="0"/>
        <v/>
      </c>
    </row>
    <row r="4" spans="1:6">
      <c r="A4" s="65" t="str">
        <f>IF(C4&gt;0,MAX(A$3:A3)+1,"")</f>
        <v/>
      </c>
      <c r="B4" s="3"/>
      <c r="C4" s="49"/>
      <c r="D4" s="45"/>
      <c r="E4" s="1"/>
      <c r="F4" s="27" t="str">
        <f t="shared" si="0"/>
        <v/>
      </c>
    </row>
    <row r="5" spans="1:6">
      <c r="A5" s="65" t="str">
        <f>IF(C5&gt;0,MAX(A$3:A4)+1,"")</f>
        <v/>
      </c>
      <c r="B5" s="10" t="s">
        <v>73</v>
      </c>
      <c r="C5" s="49"/>
      <c r="D5" s="45"/>
      <c r="E5" s="1"/>
      <c r="F5" s="27" t="str">
        <f t="shared" si="0"/>
        <v/>
      </c>
    </row>
    <row r="6" spans="1:6">
      <c r="A6" s="65" t="str">
        <f>IF(C6&gt;0,MAX(A$3:A5)+1,"")</f>
        <v/>
      </c>
      <c r="B6" s="3"/>
      <c r="C6" s="49"/>
      <c r="D6" s="45"/>
      <c r="E6" s="1"/>
      <c r="F6" s="27" t="str">
        <f t="shared" si="0"/>
        <v/>
      </c>
    </row>
    <row r="7" spans="1:6" ht="25.5">
      <c r="A7" s="65">
        <f>IF(C7&gt;0,MAX(A$3:A6)+1,"")</f>
        <v>1</v>
      </c>
      <c r="B7" s="3" t="s">
        <v>76</v>
      </c>
      <c r="C7" s="50">
        <v>1</v>
      </c>
      <c r="D7" s="47" t="s">
        <v>23</v>
      </c>
      <c r="E7" s="1"/>
      <c r="F7" s="27" t="str">
        <f t="shared" si="0"/>
        <v/>
      </c>
    </row>
    <row r="8" spans="1:6">
      <c r="A8" s="65" t="str">
        <f>IF(C8&gt;0,MAX(A$3:A7)+1,"")</f>
        <v/>
      </c>
      <c r="B8" s="3"/>
      <c r="C8" s="49"/>
      <c r="D8" s="45"/>
      <c r="E8" s="1"/>
      <c r="F8" s="27" t="str">
        <f t="shared" ref="F8:F51" si="1">IF(E8&gt;0.001,C8*E8,"")</f>
        <v/>
      </c>
    </row>
    <row r="9" spans="1:6">
      <c r="A9" s="65" t="str">
        <f>IF(C9&gt;0,MAX(A$3:A8)+1,"")</f>
        <v/>
      </c>
      <c r="B9" s="12" t="s">
        <v>77</v>
      </c>
      <c r="C9" s="49"/>
      <c r="D9" s="45"/>
      <c r="E9" s="1"/>
      <c r="F9" s="27" t="str">
        <f t="shared" si="1"/>
        <v/>
      </c>
    </row>
    <row r="10" spans="1:6">
      <c r="A10" s="65" t="str">
        <f>IF(C10&gt;0,MAX(A$3:A9)+1,"")</f>
        <v/>
      </c>
      <c r="B10" s="12" t="s">
        <v>78</v>
      </c>
      <c r="C10" s="49"/>
      <c r="D10" s="45"/>
      <c r="E10" s="1"/>
      <c r="F10" s="27" t="str">
        <f t="shared" si="1"/>
        <v/>
      </c>
    </row>
    <row r="11" spans="1:6">
      <c r="A11" s="65" t="str">
        <f>IF(C11&gt;0,MAX(A$3:A10)+1,"")</f>
        <v/>
      </c>
      <c r="B11" s="12" t="s">
        <v>79</v>
      </c>
      <c r="C11" s="49"/>
      <c r="D11" s="45"/>
      <c r="E11" s="1"/>
      <c r="F11" s="27" t="str">
        <f t="shared" si="1"/>
        <v/>
      </c>
    </row>
    <row r="12" spans="1:6">
      <c r="A12" s="65"/>
      <c r="B12" s="12" t="s">
        <v>891</v>
      </c>
      <c r="C12" s="49"/>
      <c r="D12" s="45"/>
      <c r="E12" s="1"/>
      <c r="F12" s="27"/>
    </row>
    <row r="13" spans="1:6">
      <c r="A13" s="65"/>
      <c r="B13" s="12" t="s">
        <v>892</v>
      </c>
      <c r="C13" s="49"/>
      <c r="D13" s="45"/>
      <c r="E13" s="1"/>
      <c r="F13" s="27"/>
    </row>
    <row r="14" spans="1:6">
      <c r="A14" s="65" t="str">
        <f>IF(C14&gt;0,MAX(A$3:A11)+1,"")</f>
        <v/>
      </c>
      <c r="B14" s="3"/>
      <c r="C14" s="49"/>
      <c r="D14" s="45"/>
      <c r="E14" s="1"/>
      <c r="F14" s="27" t="str">
        <f t="shared" si="1"/>
        <v/>
      </c>
    </row>
    <row r="15" spans="1:6" ht="140.25">
      <c r="A15" s="65">
        <f>IF(C15&gt;0,MAX(A$3:A14)+1,"")</f>
        <v>2</v>
      </c>
      <c r="B15" s="31" t="s">
        <v>790</v>
      </c>
      <c r="C15" s="50">
        <v>1</v>
      </c>
      <c r="D15" s="47" t="s">
        <v>23</v>
      </c>
      <c r="E15" s="1"/>
      <c r="F15" s="27" t="str">
        <f t="shared" si="1"/>
        <v/>
      </c>
    </row>
    <row r="16" spans="1:6">
      <c r="A16" s="65" t="str">
        <f>IF(C16&gt;0,MAX(A$3:A15)+1,"")</f>
        <v/>
      </c>
      <c r="B16" s="3"/>
      <c r="C16" s="49"/>
      <c r="D16" s="45"/>
      <c r="E16" s="1"/>
      <c r="F16" s="27" t="str">
        <f t="shared" si="1"/>
        <v/>
      </c>
    </row>
    <row r="17" spans="1:6" ht="54.6" customHeight="1">
      <c r="A17" s="65">
        <f>IF(C17&gt;0,MAX(A$3:A16)+1,"")</f>
        <v>3</v>
      </c>
      <c r="B17" s="31" t="s">
        <v>92</v>
      </c>
      <c r="C17" s="50">
        <v>1</v>
      </c>
      <c r="D17" s="47" t="s">
        <v>23</v>
      </c>
      <c r="E17" s="1"/>
      <c r="F17" s="27" t="str">
        <f t="shared" si="1"/>
        <v/>
      </c>
    </row>
    <row r="18" spans="1:6">
      <c r="A18" s="65" t="str">
        <f>IF(C18&gt;0,MAX(A$3:A17)+1,"")</f>
        <v/>
      </c>
      <c r="B18" s="3"/>
      <c r="C18" s="49"/>
      <c r="D18" s="45"/>
      <c r="E18" s="1"/>
      <c r="F18" s="27" t="str">
        <f t="shared" si="1"/>
        <v/>
      </c>
    </row>
    <row r="19" spans="1:6">
      <c r="A19" s="65" t="str">
        <f>IF(C19&gt;0,MAX(A$3:A18)+1,"")</f>
        <v/>
      </c>
      <c r="B19" s="39" t="s">
        <v>80</v>
      </c>
      <c r="C19" s="49"/>
      <c r="D19" s="45"/>
      <c r="E19" s="1"/>
      <c r="F19" s="27" t="str">
        <f t="shared" si="1"/>
        <v/>
      </c>
    </row>
    <row r="20" spans="1:6" ht="25.5">
      <c r="A20" s="65" t="str">
        <f>IF(C20&gt;0,MAX(A$3:A19)+1,"")</f>
        <v/>
      </c>
      <c r="B20" s="39" t="s">
        <v>276</v>
      </c>
      <c r="C20" s="49"/>
      <c r="D20" s="45"/>
      <c r="E20" s="1"/>
      <c r="F20" s="27" t="str">
        <f t="shared" si="1"/>
        <v/>
      </c>
    </row>
    <row r="21" spans="1:6" ht="25.5">
      <c r="A21" s="65" t="str">
        <f>IF(C21&gt;0,MAX(A$3:A20)+1,"")</f>
        <v/>
      </c>
      <c r="B21" s="39" t="s">
        <v>792</v>
      </c>
      <c r="C21" s="49"/>
      <c r="D21" s="45"/>
      <c r="E21" s="1"/>
      <c r="F21" s="27" t="str">
        <f t="shared" ref="F21" si="2">IF(E21&gt;0.001,C21*E21,"")</f>
        <v/>
      </c>
    </row>
    <row r="22" spans="1:6">
      <c r="A22" s="65"/>
      <c r="B22" s="39" t="s">
        <v>793</v>
      </c>
      <c r="C22" s="49"/>
      <c r="D22" s="45"/>
      <c r="E22" s="1"/>
      <c r="F22" s="27"/>
    </row>
    <row r="23" spans="1:6">
      <c r="A23" s="65"/>
      <c r="B23" s="39" t="s">
        <v>794</v>
      </c>
      <c r="C23" s="49"/>
      <c r="D23" s="45"/>
      <c r="E23" s="1"/>
      <c r="F23" s="27"/>
    </row>
    <row r="24" spans="1:6" ht="25.5">
      <c r="A24" s="65" t="str">
        <f>IF(C24&gt;0,MAX(A$3:A21)+1,"")</f>
        <v/>
      </c>
      <c r="B24" s="39" t="s">
        <v>791</v>
      </c>
      <c r="C24" s="49"/>
      <c r="D24" s="45"/>
      <c r="E24" s="1"/>
      <c r="F24" s="27" t="str">
        <f t="shared" si="1"/>
        <v/>
      </c>
    </row>
    <row r="25" spans="1:6" ht="25.5">
      <c r="A25" s="65" t="str">
        <f>IF(C25&gt;0,MAX(A$3:A24)+1,"")</f>
        <v/>
      </c>
      <c r="B25" s="39" t="s">
        <v>273</v>
      </c>
      <c r="C25" s="49"/>
      <c r="D25" s="45"/>
      <c r="E25" s="1"/>
      <c r="F25" s="27" t="str">
        <f t="shared" ref="F25:F26" si="3">IF(E25&gt;0.001,C25*E25,"")</f>
        <v/>
      </c>
    </row>
    <row r="26" spans="1:6">
      <c r="A26" s="65" t="str">
        <f>IF(C26&gt;0,MAX(A$3:A25)+1,"")</f>
        <v/>
      </c>
      <c r="B26" s="3"/>
      <c r="C26" s="49"/>
      <c r="D26" s="45"/>
      <c r="E26" s="1"/>
      <c r="F26" s="27" t="str">
        <f t="shared" si="3"/>
        <v/>
      </c>
    </row>
    <row r="27" spans="1:6">
      <c r="A27" s="65">
        <f>IF(C27&gt;0,MAX(A$3:A26)+1,"")</f>
        <v>4</v>
      </c>
      <c r="B27" s="32" t="s">
        <v>795</v>
      </c>
      <c r="C27" s="50">
        <v>1</v>
      </c>
      <c r="D27" s="47" t="s">
        <v>23</v>
      </c>
      <c r="E27" s="1"/>
      <c r="F27" s="27" t="str">
        <f t="shared" si="1"/>
        <v/>
      </c>
    </row>
    <row r="28" spans="1:6">
      <c r="A28" s="65" t="str">
        <f>IF(C28&gt;0,MAX(A$3:A27)+1,"")</f>
        <v/>
      </c>
      <c r="B28" s="13"/>
      <c r="C28" s="49"/>
      <c r="D28" s="45"/>
      <c r="E28" s="1"/>
      <c r="F28" s="27" t="str">
        <f t="shared" si="1"/>
        <v/>
      </c>
    </row>
    <row r="29" spans="1:6" ht="38.25">
      <c r="A29" s="65">
        <f>IF(C29&gt;0,MAX(A$3:A28)+1,"")</f>
        <v>5</v>
      </c>
      <c r="B29" s="13" t="s">
        <v>215</v>
      </c>
      <c r="C29" s="50">
        <v>1</v>
      </c>
      <c r="D29" s="47" t="s">
        <v>23</v>
      </c>
      <c r="E29" s="1"/>
      <c r="F29" s="27" t="str">
        <f t="shared" si="1"/>
        <v/>
      </c>
    </row>
    <row r="30" spans="1:6">
      <c r="A30" s="65" t="str">
        <f>IF(C30&gt;0,MAX(A$3:A29)+1,"")</f>
        <v/>
      </c>
      <c r="B30" s="13"/>
      <c r="C30" s="49"/>
      <c r="D30" s="45"/>
      <c r="E30" s="1"/>
      <c r="F30" s="27" t="str">
        <f t="shared" si="1"/>
        <v/>
      </c>
    </row>
    <row r="31" spans="1:6" ht="25.5">
      <c r="A31" s="65" t="str">
        <f>IF(C31&gt;0,MAX(A$3:A30)+1,"")</f>
        <v/>
      </c>
      <c r="B31" s="14" t="s">
        <v>86</v>
      </c>
      <c r="C31" s="49"/>
      <c r="D31" s="45"/>
      <c r="E31" s="1"/>
      <c r="F31" s="27" t="str">
        <f t="shared" si="1"/>
        <v/>
      </c>
    </row>
    <row r="32" spans="1:6">
      <c r="A32" s="65" t="str">
        <f>IF(C32&gt;0,MAX(A$3:A31)+1,"")</f>
        <v/>
      </c>
      <c r="B32" s="13"/>
      <c r="C32" s="49"/>
      <c r="D32" s="45"/>
      <c r="E32" s="1"/>
      <c r="F32" s="27" t="str">
        <f t="shared" si="1"/>
        <v/>
      </c>
    </row>
    <row r="33" spans="1:6" ht="38.25">
      <c r="A33" s="65" t="str">
        <f>IF(C33&gt;0,MAX(A$3:A32)+1,"")</f>
        <v/>
      </c>
      <c r="B33" s="14" t="s">
        <v>74</v>
      </c>
      <c r="C33" s="49"/>
      <c r="D33" s="45"/>
      <c r="E33" s="1"/>
      <c r="F33" s="27" t="str">
        <f t="shared" si="1"/>
        <v/>
      </c>
    </row>
    <row r="34" spans="1:6">
      <c r="A34" s="65" t="str">
        <f>IF(C34&gt;0,MAX(A$3:A33)+1,"")</f>
        <v/>
      </c>
      <c r="B34" s="13"/>
      <c r="C34" s="49"/>
      <c r="D34" s="45"/>
      <c r="E34" s="1"/>
      <c r="F34" s="27" t="str">
        <f t="shared" si="1"/>
        <v/>
      </c>
    </row>
    <row r="35" spans="1:6" ht="58.15" customHeight="1">
      <c r="A35" s="65" t="str">
        <f>IF(C35&gt;0,MAX(A$3:A34)+1,"")</f>
        <v/>
      </c>
      <c r="B35" s="14" t="s">
        <v>75</v>
      </c>
      <c r="C35" s="49"/>
      <c r="D35" s="45"/>
      <c r="E35" s="1"/>
      <c r="F35" s="27" t="str">
        <f t="shared" si="1"/>
        <v/>
      </c>
    </row>
    <row r="36" spans="1:6">
      <c r="A36" s="65" t="str">
        <f>IF(C36&gt;0,MAX(A$3:A35)+1,"")</f>
        <v/>
      </c>
      <c r="B36" s="13"/>
      <c r="C36" s="49"/>
      <c r="D36" s="45"/>
      <c r="E36" s="1"/>
      <c r="F36" s="27" t="str">
        <f t="shared" si="1"/>
        <v/>
      </c>
    </row>
    <row r="37" spans="1:6">
      <c r="A37" s="65" t="str">
        <f>IF(C37&gt;0,MAX(A$3:A36)+1,"")</f>
        <v/>
      </c>
      <c r="B37" s="14" t="s">
        <v>41</v>
      </c>
      <c r="C37" s="49"/>
      <c r="D37" s="45"/>
      <c r="E37" s="1"/>
      <c r="F37" s="27" t="str">
        <f t="shared" si="1"/>
        <v/>
      </c>
    </row>
    <row r="38" spans="1:6">
      <c r="A38" s="65" t="str">
        <f>IF(C38&gt;0,MAX(A$3:A37)+1,"")</f>
        <v/>
      </c>
      <c r="B38" s="13"/>
      <c r="C38" s="49"/>
      <c r="D38" s="45"/>
      <c r="E38" s="1"/>
      <c r="F38" s="27" t="str">
        <f t="shared" ref="F38:F40" si="4">IF(E38&gt;0.001,C38*E38,"")</f>
        <v/>
      </c>
    </row>
    <row r="39" spans="1:6" ht="38.25">
      <c r="A39" s="65">
        <f>IF(C39&gt;0,MAX(A$3:A38)+1,"")</f>
        <v>6</v>
      </c>
      <c r="B39" s="13" t="s">
        <v>216</v>
      </c>
      <c r="C39" s="49">
        <v>1</v>
      </c>
      <c r="D39" s="45" t="s">
        <v>23</v>
      </c>
      <c r="E39" s="1"/>
      <c r="F39" s="27" t="str">
        <f t="shared" si="4"/>
        <v/>
      </c>
    </row>
    <row r="40" spans="1:6">
      <c r="A40" s="65" t="str">
        <f>IF(C40&gt;0,MAX(A$3:A39)+1,"")</f>
        <v/>
      </c>
      <c r="B40" s="13"/>
      <c r="C40" s="49"/>
      <c r="D40" s="45"/>
      <c r="E40" s="1"/>
      <c r="F40" s="27" t="str">
        <f t="shared" si="4"/>
        <v/>
      </c>
    </row>
    <row r="41" spans="1:6" ht="38.25">
      <c r="A41" s="65">
        <f>IF(C41&gt;0,MAX(A$3:A40)+1,"")</f>
        <v>7</v>
      </c>
      <c r="B41" s="31" t="s">
        <v>81</v>
      </c>
      <c r="C41" s="50">
        <v>1</v>
      </c>
      <c r="D41" s="47" t="s">
        <v>23</v>
      </c>
      <c r="E41" s="1"/>
      <c r="F41" s="27" t="str">
        <f t="shared" si="1"/>
        <v/>
      </c>
    </row>
    <row r="42" spans="1:6">
      <c r="A42" s="65" t="str">
        <f>IF(C42&gt;0,MAX(A$3:A41)+1,"")</f>
        <v/>
      </c>
      <c r="B42" s="13"/>
      <c r="C42" s="49"/>
      <c r="D42" s="45"/>
      <c r="E42" s="1"/>
      <c r="F42" s="27" t="str">
        <f t="shared" si="1"/>
        <v/>
      </c>
    </row>
    <row r="43" spans="1:6" ht="51">
      <c r="A43" s="65">
        <f>IF(C43&gt;0,MAX(A$3:A42)+1,"")</f>
        <v>8</v>
      </c>
      <c r="B43" s="31" t="s">
        <v>82</v>
      </c>
      <c r="C43" s="50">
        <v>1</v>
      </c>
      <c r="D43" s="47" t="s">
        <v>23</v>
      </c>
      <c r="E43" s="1"/>
      <c r="F43" s="27" t="str">
        <f t="shared" si="1"/>
        <v/>
      </c>
    </row>
    <row r="44" spans="1:6">
      <c r="A44" s="65" t="str">
        <f>IF(C44&gt;0,MAX(A$3:A43)+1,"")</f>
        <v/>
      </c>
      <c r="B44" s="13"/>
      <c r="C44" s="49"/>
      <c r="D44" s="45"/>
      <c r="E44" s="1"/>
      <c r="F44" s="27" t="str">
        <f t="shared" si="1"/>
        <v/>
      </c>
    </row>
    <row r="45" spans="1:6" ht="127.5" customHeight="1">
      <c r="A45" s="65">
        <f>IF(C45&gt;0,MAX(A$3:A44)+1,"")</f>
        <v>9</v>
      </c>
      <c r="B45" s="13" t="s">
        <v>893</v>
      </c>
      <c r="C45" s="49">
        <v>1</v>
      </c>
      <c r="D45" s="45" t="s">
        <v>23</v>
      </c>
      <c r="E45" s="1"/>
      <c r="F45" s="27" t="str">
        <f t="shared" ref="F45:F47" si="5">IF(E45&gt;0.001,C45*E45,"")</f>
        <v/>
      </c>
    </row>
    <row r="46" spans="1:6">
      <c r="A46" s="65" t="str">
        <f>IF(C46&gt;0,MAX(A$3:A45)+1,"")</f>
        <v/>
      </c>
      <c r="B46" s="13"/>
      <c r="C46" s="49"/>
      <c r="D46" s="45"/>
      <c r="E46" s="1"/>
      <c r="F46" s="27" t="str">
        <f t="shared" si="5"/>
        <v/>
      </c>
    </row>
    <row r="47" spans="1:6" ht="40.9" customHeight="1">
      <c r="A47" s="65">
        <f>IF(C47&gt;0,MAX(A$3:A46)+1,"")</f>
        <v>10</v>
      </c>
      <c r="B47" s="33" t="s">
        <v>83</v>
      </c>
      <c r="C47" s="50">
        <v>1</v>
      </c>
      <c r="D47" s="47" t="s">
        <v>23</v>
      </c>
      <c r="E47" s="1"/>
      <c r="F47" s="27" t="str">
        <f t="shared" si="5"/>
        <v/>
      </c>
    </row>
    <row r="48" spans="1:6">
      <c r="A48" s="65" t="str">
        <f>IF(C48&gt;0,MAX(A$3:A47)+1,"")</f>
        <v/>
      </c>
      <c r="B48" s="13"/>
      <c r="C48" s="49"/>
      <c r="D48" s="45"/>
      <c r="E48" s="1"/>
      <c r="F48" s="27" t="str">
        <f t="shared" si="1"/>
        <v/>
      </c>
    </row>
    <row r="49" spans="1:6" ht="51">
      <c r="A49" s="65">
        <f>IF(C49&gt;0,MAX(A$3:A48)+1,"")</f>
        <v>11</v>
      </c>
      <c r="B49" s="33" t="s">
        <v>84</v>
      </c>
      <c r="C49" s="50">
        <v>1</v>
      </c>
      <c r="D49" s="47" t="s">
        <v>23</v>
      </c>
      <c r="E49" s="1"/>
      <c r="F49" s="27" t="str">
        <f t="shared" si="1"/>
        <v/>
      </c>
    </row>
    <row r="50" spans="1:6">
      <c r="A50" s="65" t="str">
        <f>IF(C50&gt;0,MAX(A$3:A49)+1,"")</f>
        <v/>
      </c>
      <c r="B50" s="33"/>
      <c r="C50" s="49"/>
      <c r="D50" s="45"/>
      <c r="E50" s="1"/>
      <c r="F50" s="27" t="str">
        <f t="shared" si="1"/>
        <v/>
      </c>
    </row>
    <row r="51" spans="1:6" ht="38.25">
      <c r="A51" s="65">
        <f>IF(C51&gt;0,MAX(A$3:A50)+1,"")</f>
        <v>12</v>
      </c>
      <c r="B51" s="33" t="s">
        <v>85</v>
      </c>
      <c r="C51" s="50">
        <v>1</v>
      </c>
      <c r="D51" s="47" t="s">
        <v>23</v>
      </c>
      <c r="E51" s="1"/>
      <c r="F51" s="27" t="str">
        <f t="shared" si="1"/>
        <v/>
      </c>
    </row>
    <row r="52" spans="1:6">
      <c r="A52" s="65" t="str">
        <f>IF(C52&gt;0,MAX(A$3:A51)+1,"")</f>
        <v/>
      </c>
      <c r="B52" s="3"/>
      <c r="C52" s="49"/>
      <c r="D52" s="45"/>
      <c r="E52" s="1"/>
      <c r="F52" s="27" t="str">
        <f>IF(E52&gt;0.001,C52*E52,"")</f>
        <v/>
      </c>
    </row>
    <row r="53" spans="1:6">
      <c r="A53" s="6"/>
      <c r="B53" s="3"/>
      <c r="C53" s="49"/>
      <c r="D53" s="45"/>
      <c r="E53" s="1"/>
      <c r="F53" s="25"/>
    </row>
    <row r="54" spans="1:6" ht="13.5" thickBot="1">
      <c r="A54" s="6"/>
      <c r="B54" s="9" t="s">
        <v>72</v>
      </c>
      <c r="C54" s="49"/>
      <c r="D54" s="45"/>
      <c r="E54" s="5"/>
      <c r="F54" s="26">
        <f>SUM(F1:F52)</f>
        <v>0</v>
      </c>
    </row>
    <row r="55"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0.xml><?xml version="1.0" encoding="utf-8"?>
<worksheet xmlns="http://schemas.openxmlformats.org/spreadsheetml/2006/main" xmlns:r="http://schemas.openxmlformats.org/officeDocument/2006/relationships">
  <sheetPr>
    <tabColor rgb="FFFFC000"/>
  </sheetPr>
  <dimension ref="A1:G28"/>
  <sheetViews>
    <sheetView zoomScale="80" zoomScaleNormal="80" workbookViewId="0">
      <selection activeCell="I32" sqref="I32"/>
    </sheetView>
  </sheetViews>
  <sheetFormatPr defaultColWidth="9.140625" defaultRowHeight="12.75"/>
  <cols>
    <col min="1" max="1" width="6.7109375" style="15" customWidth="1"/>
    <col min="2" max="2" width="55.7109375" style="87" customWidth="1"/>
    <col min="3" max="4" width="6.7109375" style="84" customWidth="1"/>
    <col min="5" max="5" width="10.7109375" style="84" customWidth="1"/>
    <col min="6" max="6" width="13.7109375" style="106" customWidth="1"/>
    <col min="7" max="7" width="9.140625" style="29"/>
    <col min="8" max="16384" width="9.140625" style="11"/>
  </cols>
  <sheetData>
    <row r="1" spans="1:6">
      <c r="A1" s="6"/>
      <c r="B1" s="19"/>
      <c r="C1" s="18"/>
      <c r="D1" s="30"/>
      <c r="E1" s="40"/>
      <c r="F1" s="99" t="s">
        <v>274</v>
      </c>
    </row>
    <row r="2" spans="1:6">
      <c r="A2" s="6"/>
      <c r="B2" s="19"/>
      <c r="C2" s="18"/>
      <c r="D2" s="30"/>
      <c r="E2" s="40"/>
      <c r="F2" s="43" t="str">
        <f t="shared" ref="F2:F24" si="0">IF(E2&gt;0.001,C2*E2,"")</f>
        <v/>
      </c>
    </row>
    <row r="3" spans="1:6">
      <c r="A3" s="6"/>
      <c r="B3" s="73" t="s">
        <v>90</v>
      </c>
      <c r="C3" s="18"/>
      <c r="D3" s="30"/>
      <c r="E3" s="40"/>
      <c r="F3" s="43" t="str">
        <f t="shared" si="0"/>
        <v/>
      </c>
    </row>
    <row r="4" spans="1:6">
      <c r="A4" s="65" t="str">
        <f>IF(C4&gt;0,MAX(A$3:A3)+1,"")</f>
        <v/>
      </c>
      <c r="B4" s="19"/>
      <c r="C4" s="18"/>
      <c r="D4" s="30"/>
      <c r="E4" s="40"/>
      <c r="F4" s="43" t="str">
        <f t="shared" si="0"/>
        <v/>
      </c>
    </row>
    <row r="5" spans="1:6">
      <c r="A5" s="65" t="str">
        <f>IF(C5&gt;0,MAX(A$3:A4)+1,"")</f>
        <v/>
      </c>
      <c r="B5" s="21" t="s">
        <v>351</v>
      </c>
      <c r="C5" s="18"/>
      <c r="D5" s="30"/>
      <c r="E5" s="40"/>
      <c r="F5" s="43" t="str">
        <f t="shared" si="0"/>
        <v/>
      </c>
    </row>
    <row r="6" spans="1:6">
      <c r="A6" s="65" t="str">
        <f>IF(C6&gt;0,MAX(A$3:A5)+1,"")</f>
        <v/>
      </c>
      <c r="B6" s="19"/>
      <c r="C6" s="18"/>
      <c r="D6" s="30"/>
      <c r="E6" s="40"/>
      <c r="F6" s="43" t="str">
        <f t="shared" si="0"/>
        <v/>
      </c>
    </row>
    <row r="7" spans="1:6">
      <c r="A7" s="65" t="str">
        <f>IF(C7&gt;0,MAX(A$3:A6)+1,"")</f>
        <v/>
      </c>
      <c r="B7" s="21" t="s">
        <v>222</v>
      </c>
      <c r="C7" s="18"/>
      <c r="D7" s="30"/>
      <c r="E7" s="40"/>
      <c r="F7" s="43" t="str">
        <f t="shared" si="0"/>
        <v/>
      </c>
    </row>
    <row r="8" spans="1:6">
      <c r="A8" s="65" t="str">
        <f>IF(C8&gt;0,MAX(A$3:A7)+1,"")</f>
        <v/>
      </c>
      <c r="B8" s="21"/>
      <c r="C8" s="18"/>
      <c r="D8" s="30"/>
      <c r="E8" s="40"/>
      <c r="F8" s="43" t="str">
        <f t="shared" si="0"/>
        <v/>
      </c>
    </row>
    <row r="9" spans="1:6">
      <c r="A9" s="65" t="str">
        <f>IF(C9&gt;0,MAX(A$3:A8)+1,"")</f>
        <v/>
      </c>
      <c r="B9" s="19" t="s">
        <v>349</v>
      </c>
      <c r="C9" s="18"/>
      <c r="D9" s="30"/>
      <c r="E9" s="40"/>
      <c r="F9" s="43" t="str">
        <f t="shared" si="0"/>
        <v/>
      </c>
    </row>
    <row r="10" spans="1:6">
      <c r="A10" s="65" t="str">
        <f>IF(C10&gt;0,MAX(A$3:A9)+1,"")</f>
        <v/>
      </c>
      <c r="B10" s="19"/>
      <c r="C10" s="18"/>
      <c r="D10" s="30"/>
      <c r="E10" s="40"/>
      <c r="F10" s="43" t="str">
        <f t="shared" si="0"/>
        <v/>
      </c>
    </row>
    <row r="11" spans="1:6" ht="38.25">
      <c r="A11" s="65">
        <f>IF(C11&gt;0,MAX(A$3:A10)+1,"")</f>
        <v>1</v>
      </c>
      <c r="B11" s="20" t="s">
        <v>350</v>
      </c>
      <c r="C11" s="18">
        <v>1</v>
      </c>
      <c r="D11" s="47" t="s">
        <v>23</v>
      </c>
      <c r="E11" s="40"/>
      <c r="F11" s="43" t="str">
        <f t="shared" si="0"/>
        <v/>
      </c>
    </row>
    <row r="12" spans="1:6">
      <c r="A12" s="65" t="str">
        <f>IF(C12&gt;0,MAX(A$3:A11)+1,"")</f>
        <v/>
      </c>
      <c r="B12" s="21"/>
      <c r="C12" s="18"/>
      <c r="D12" s="30"/>
      <c r="E12" s="40"/>
      <c r="F12" s="43" t="str">
        <f t="shared" si="0"/>
        <v/>
      </c>
    </row>
    <row r="13" spans="1:6">
      <c r="A13" s="65" t="str">
        <f>IF(C13&gt;0,MAX(A$3:A12)+1,"")</f>
        <v/>
      </c>
      <c r="B13" s="21"/>
      <c r="C13" s="18"/>
      <c r="D13" s="30"/>
      <c r="E13" s="40"/>
      <c r="F13" s="43" t="str">
        <f t="shared" si="0"/>
        <v/>
      </c>
    </row>
    <row r="14" spans="1:6">
      <c r="A14" s="65" t="str">
        <f>IF(C14&gt;0,MAX(A$3:A13)+1,"")</f>
        <v/>
      </c>
      <c r="B14" s="41" t="s">
        <v>284</v>
      </c>
      <c r="C14" s="18"/>
      <c r="D14" s="30"/>
      <c r="E14" s="40"/>
      <c r="F14" s="43" t="str">
        <f t="shared" si="0"/>
        <v/>
      </c>
    </row>
    <row r="15" spans="1:6">
      <c r="A15" s="65" t="str">
        <f>IF(C15&gt;0,MAX(A$3:A14)+1,"")</f>
        <v/>
      </c>
      <c r="B15" s="19" t="s">
        <v>283</v>
      </c>
      <c r="C15" s="18"/>
      <c r="D15" s="30"/>
      <c r="E15" s="40"/>
      <c r="F15" s="43" t="str">
        <f t="shared" si="0"/>
        <v/>
      </c>
    </row>
    <row r="16" spans="1:6">
      <c r="A16" s="65" t="str">
        <f>IF(C16&gt;0,MAX(A$3:A15)+1,"")</f>
        <v/>
      </c>
      <c r="B16" s="19"/>
      <c r="C16" s="18"/>
      <c r="D16" s="30"/>
      <c r="E16" s="40"/>
      <c r="F16" s="43" t="str">
        <f t="shared" si="0"/>
        <v/>
      </c>
    </row>
    <row r="17" spans="1:6" ht="71.45" customHeight="1">
      <c r="A17" s="65">
        <f>IF(C17&gt;0,MAX(A$3:A16)+1,"")</f>
        <v>2</v>
      </c>
      <c r="B17" s="20" t="s">
        <v>1018</v>
      </c>
      <c r="C17" s="50">
        <v>1</v>
      </c>
      <c r="D17" s="47" t="s">
        <v>36</v>
      </c>
      <c r="E17" s="40"/>
      <c r="F17" s="43" t="str">
        <f t="shared" si="0"/>
        <v/>
      </c>
    </row>
    <row r="18" spans="1:6">
      <c r="A18" s="65" t="str">
        <f>IF(C18&gt;0,MAX(A$3:A17)+1,"")</f>
        <v/>
      </c>
      <c r="B18" s="19"/>
      <c r="C18" s="18"/>
      <c r="D18" s="30"/>
      <c r="E18" s="40"/>
      <c r="F18" s="43" t="str">
        <f t="shared" si="0"/>
        <v/>
      </c>
    </row>
    <row r="19" spans="1:6" ht="71.45" customHeight="1">
      <c r="A19" s="65">
        <f>IF(C19&gt;0,MAX(A$3:A18)+1,"")</f>
        <v>3</v>
      </c>
      <c r="B19" s="20" t="s">
        <v>1020</v>
      </c>
      <c r="C19" s="50">
        <f>13+3-1</f>
        <v>15</v>
      </c>
      <c r="D19" s="47" t="s">
        <v>36</v>
      </c>
      <c r="E19" s="40"/>
      <c r="F19" s="43" t="str">
        <f>IF(E19&gt;0.001,C19*E19,"")</f>
        <v/>
      </c>
    </row>
    <row r="20" spans="1:6">
      <c r="A20" s="136" t="str">
        <f>IF(C20&gt;0,MAX(A$3:A19)+1,"")</f>
        <v/>
      </c>
      <c r="B20" s="19"/>
      <c r="C20" s="18"/>
      <c r="D20" s="30"/>
      <c r="E20" s="40"/>
      <c r="F20" s="43" t="str">
        <f>IF(E20&gt;0.001,C20*E20,"")</f>
        <v/>
      </c>
    </row>
    <row r="21" spans="1:6" ht="43.15" customHeight="1">
      <c r="A21" s="65">
        <f>IF(C21&gt;0,MAX(A$3:A20)+1,"")</f>
        <v>4</v>
      </c>
      <c r="B21" s="78" t="s">
        <v>1019</v>
      </c>
      <c r="C21" s="50">
        <v>1</v>
      </c>
      <c r="D21" s="47" t="s">
        <v>36</v>
      </c>
      <c r="E21" s="40"/>
      <c r="F21" s="43" t="str">
        <f t="shared" si="0"/>
        <v/>
      </c>
    </row>
    <row r="22" spans="1:6">
      <c r="A22" s="65" t="str">
        <f>IF(C22&gt;0,MAX(A$3:A21)+1,"")</f>
        <v/>
      </c>
      <c r="B22" s="19"/>
      <c r="C22" s="18"/>
      <c r="D22" s="30"/>
      <c r="E22" s="40"/>
      <c r="F22" s="43" t="str">
        <f t="shared" si="0"/>
        <v/>
      </c>
    </row>
    <row r="23" spans="1:6">
      <c r="A23" s="65" t="str">
        <f>IF(C23&gt;0,MAX(A$3:A22)+1,"")</f>
        <v/>
      </c>
      <c r="B23" s="19"/>
      <c r="C23" s="18"/>
      <c r="D23" s="30"/>
      <c r="E23" s="40"/>
      <c r="F23" s="43" t="str">
        <f t="shared" si="0"/>
        <v/>
      </c>
    </row>
    <row r="24" spans="1:6">
      <c r="A24" s="65" t="str">
        <f>IF(C24&gt;0,MAX(A$3:A23)+1,"")</f>
        <v/>
      </c>
      <c r="B24" s="19"/>
      <c r="C24" s="18"/>
      <c r="D24" s="30"/>
      <c r="E24" s="40"/>
      <c r="F24" s="43" t="str">
        <f t="shared" si="0"/>
        <v/>
      </c>
    </row>
    <row r="25" spans="1:6">
      <c r="A25" s="6"/>
      <c r="B25" s="19"/>
      <c r="C25" s="18"/>
      <c r="D25" s="30"/>
      <c r="E25" s="40"/>
      <c r="F25" s="43" t="str">
        <f t="shared" ref="F25" si="1">IF(E25&gt;0.001,C25*E25,"")</f>
        <v/>
      </c>
    </row>
    <row r="26" spans="1:6">
      <c r="A26" s="6"/>
      <c r="B26" s="19"/>
      <c r="C26" s="18"/>
      <c r="D26" s="30"/>
      <c r="E26" s="40"/>
      <c r="F26" s="104"/>
    </row>
    <row r="27" spans="1:6" ht="13.5" thickBot="1">
      <c r="A27" s="6"/>
      <c r="B27" s="41" t="s">
        <v>90</v>
      </c>
      <c r="C27" s="18"/>
      <c r="D27" s="30"/>
      <c r="E27" s="82" t="s">
        <v>0</v>
      </c>
      <c r="F27" s="105">
        <f>SUM(F1:F25)</f>
        <v>0</v>
      </c>
    </row>
    <row r="28"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1.xml><?xml version="1.0" encoding="utf-8"?>
<worksheet xmlns="http://schemas.openxmlformats.org/spreadsheetml/2006/main" xmlns:r="http://schemas.openxmlformats.org/officeDocument/2006/relationships">
  <sheetPr>
    <tabColor rgb="FFFFC000"/>
  </sheetPr>
  <dimension ref="A1:G94"/>
  <sheetViews>
    <sheetView zoomScale="80" zoomScaleNormal="80" workbookViewId="0"/>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84" customWidth="1"/>
    <col min="6" max="6" width="13.7109375" style="24" customWidth="1"/>
    <col min="7" max="7" width="9.140625" style="29"/>
    <col min="8" max="16384" width="9.140625" style="11"/>
  </cols>
  <sheetData>
    <row r="1" spans="1:6">
      <c r="A1" s="6"/>
      <c r="B1" s="19"/>
      <c r="C1" s="50"/>
      <c r="D1" s="47"/>
      <c r="E1" s="40"/>
      <c r="F1" s="44" t="s">
        <v>274</v>
      </c>
    </row>
    <row r="2" spans="1:6">
      <c r="A2" s="6"/>
      <c r="B2" s="19"/>
      <c r="C2" s="50"/>
      <c r="D2" s="47"/>
      <c r="E2" s="40"/>
      <c r="F2" s="27" t="str">
        <f t="shared" ref="F2:F4" si="0">IF(E2&gt;0.001,C2*E2,"")</f>
        <v/>
      </c>
    </row>
    <row r="3" spans="1:6">
      <c r="A3" s="6"/>
      <c r="B3" s="73" t="s">
        <v>11</v>
      </c>
      <c r="C3" s="50"/>
      <c r="D3" s="47"/>
      <c r="E3" s="40"/>
      <c r="F3" s="27" t="str">
        <f t="shared" si="0"/>
        <v/>
      </c>
    </row>
    <row r="4" spans="1:6">
      <c r="A4" s="65" t="str">
        <f>IF(C4&gt;0,MAX(A$3:A3)+1,"")</f>
        <v/>
      </c>
      <c r="B4" s="19"/>
      <c r="C4" s="50"/>
      <c r="D4" s="47"/>
      <c r="E4" s="40"/>
      <c r="F4" s="27" t="str">
        <f t="shared" si="0"/>
        <v/>
      </c>
    </row>
    <row r="5" spans="1:6">
      <c r="A5" s="65" t="str">
        <f>IF(C5&gt;0,MAX(A$3:A4)+1,"")</f>
        <v/>
      </c>
      <c r="B5" s="21" t="s">
        <v>264</v>
      </c>
      <c r="C5" s="50"/>
      <c r="D5" s="47"/>
      <c r="E5" s="40"/>
      <c r="F5" s="27" t="str">
        <f t="shared" ref="F5:F55" si="1">IF(E5&gt;0.001,C5*E5,"")</f>
        <v/>
      </c>
    </row>
    <row r="6" spans="1:6">
      <c r="A6" s="65" t="str">
        <f>IF(C6&gt;0,MAX(A$3:A5)+1,"")</f>
        <v/>
      </c>
      <c r="B6" s="21"/>
      <c r="C6" s="50"/>
      <c r="D6" s="47"/>
      <c r="E6" s="40"/>
      <c r="F6" s="27" t="str">
        <f t="shared" si="1"/>
        <v/>
      </c>
    </row>
    <row r="7" spans="1:6" ht="25.5">
      <c r="A7" s="65">
        <f>IF(C7&gt;0,MAX(A$3:A6)+1,"")</f>
        <v>1</v>
      </c>
      <c r="B7" s="19" t="s">
        <v>1021</v>
      </c>
      <c r="C7" s="50">
        <v>1</v>
      </c>
      <c r="D7" s="47" t="s">
        <v>23</v>
      </c>
      <c r="E7" s="40"/>
      <c r="F7" s="27" t="str">
        <f t="shared" si="1"/>
        <v/>
      </c>
    </row>
    <row r="8" spans="1:6">
      <c r="A8" s="65"/>
      <c r="B8" s="19"/>
      <c r="C8" s="50"/>
      <c r="D8" s="47"/>
      <c r="E8" s="40"/>
      <c r="F8" s="27"/>
    </row>
    <row r="9" spans="1:6">
      <c r="A9" s="65" t="str">
        <f>IF(C9&gt;0,MAX(A$3:A7)+1,"")</f>
        <v/>
      </c>
      <c r="B9" s="21" t="s">
        <v>244</v>
      </c>
      <c r="C9" s="50"/>
      <c r="D9" s="47"/>
      <c r="E9" s="40"/>
      <c r="F9" s="27" t="str">
        <f t="shared" si="1"/>
        <v/>
      </c>
    </row>
    <row r="10" spans="1:6">
      <c r="A10" s="65" t="str">
        <f>IF(C10&gt;0,MAX(A$3:A9)+1,"")</f>
        <v/>
      </c>
      <c r="B10" s="19"/>
      <c r="C10" s="50"/>
      <c r="D10" s="47"/>
      <c r="E10" s="40"/>
      <c r="F10" s="27" t="str">
        <f t="shared" si="1"/>
        <v/>
      </c>
    </row>
    <row r="11" spans="1:6">
      <c r="A11" s="65" t="str">
        <f>IF(C11&gt;0,MAX(A$3:A10)+1,"")</f>
        <v/>
      </c>
      <c r="B11" s="19" t="s">
        <v>267</v>
      </c>
      <c r="C11" s="50"/>
      <c r="D11" s="47"/>
      <c r="E11" s="40"/>
      <c r="F11" s="27" t="str">
        <f t="shared" si="1"/>
        <v/>
      </c>
    </row>
    <row r="12" spans="1:6">
      <c r="A12" s="65" t="str">
        <f>IF(C12&gt;0,MAX(A$3:A11)+1,"")</f>
        <v/>
      </c>
      <c r="B12" s="19"/>
      <c r="C12" s="50"/>
      <c r="D12" s="47"/>
      <c r="E12" s="40"/>
      <c r="F12" s="27" t="str">
        <f t="shared" si="1"/>
        <v/>
      </c>
    </row>
    <row r="13" spans="1:6" ht="51">
      <c r="A13" s="65">
        <f>IF(C13&gt;0,MAX(A$3:A12)+1,"")</f>
        <v>2</v>
      </c>
      <c r="B13" s="20" t="s">
        <v>382</v>
      </c>
      <c r="C13" s="50">
        <v>3</v>
      </c>
      <c r="D13" s="47" t="s">
        <v>99</v>
      </c>
      <c r="E13" s="40"/>
      <c r="F13" s="27" t="str">
        <f t="shared" si="1"/>
        <v/>
      </c>
    </row>
    <row r="14" spans="1:6">
      <c r="A14" s="65" t="str">
        <f>IF(C14&gt;0,MAX(A$3:A13)+1,"")</f>
        <v/>
      </c>
      <c r="B14" s="19"/>
      <c r="C14" s="50"/>
      <c r="D14" s="47"/>
      <c r="E14" s="40"/>
      <c r="F14" s="27" t="str">
        <f t="shared" si="1"/>
        <v/>
      </c>
    </row>
    <row r="15" spans="1:6" ht="38.25">
      <c r="A15" s="65" t="str">
        <f>IF(C15&gt;0,MAX(A$3:A14)+1,"")</f>
        <v/>
      </c>
      <c r="B15" s="21" t="s">
        <v>388</v>
      </c>
      <c r="C15" s="50"/>
      <c r="D15" s="47"/>
      <c r="E15" s="40"/>
      <c r="F15" s="27" t="str">
        <f t="shared" si="1"/>
        <v/>
      </c>
    </row>
    <row r="16" spans="1:6">
      <c r="A16" s="65" t="str">
        <f>IF(C16&gt;0,MAX(A$3:A15)+1,"")</f>
        <v/>
      </c>
      <c r="B16" s="19"/>
      <c r="C16" s="50"/>
      <c r="D16" s="47"/>
      <c r="E16" s="40"/>
      <c r="F16" s="27" t="str">
        <f t="shared" si="1"/>
        <v/>
      </c>
    </row>
    <row r="17" spans="1:6" ht="102">
      <c r="A17" s="65" t="str">
        <f>IF(C17&gt;0,MAX(A$3:A16)+1,"")</f>
        <v/>
      </c>
      <c r="B17" s="20" t="s">
        <v>390</v>
      </c>
      <c r="C17" s="50"/>
      <c r="D17" s="47"/>
      <c r="E17" s="40"/>
      <c r="F17" s="27" t="str">
        <f t="shared" si="1"/>
        <v/>
      </c>
    </row>
    <row r="18" spans="1:6">
      <c r="A18" s="65" t="str">
        <f>IF(C18&gt;0,MAX(A$3:A17)+1,"")</f>
        <v/>
      </c>
      <c r="B18" s="19"/>
      <c r="C18" s="50"/>
      <c r="D18" s="47"/>
      <c r="E18" s="40"/>
      <c r="F18" s="27" t="str">
        <f t="shared" si="1"/>
        <v/>
      </c>
    </row>
    <row r="19" spans="1:6">
      <c r="A19" s="65" t="str">
        <f>IF(C19&gt;0,MAX(A$3:A18)+1,"")</f>
        <v/>
      </c>
      <c r="B19" s="17" t="s">
        <v>384</v>
      </c>
      <c r="C19" s="50"/>
      <c r="D19" s="47"/>
      <c r="E19" s="40"/>
      <c r="F19" s="27" t="str">
        <f t="shared" si="1"/>
        <v/>
      </c>
    </row>
    <row r="20" spans="1:6">
      <c r="A20" s="65" t="str">
        <f>IF(C20&gt;0,MAX(A$3:A19)+1,"")</f>
        <v/>
      </c>
      <c r="B20" s="17"/>
      <c r="C20" s="50"/>
      <c r="D20" s="47"/>
      <c r="E20" s="40"/>
      <c r="F20" s="27" t="str">
        <f t="shared" si="1"/>
        <v/>
      </c>
    </row>
    <row r="21" spans="1:6" ht="25.5">
      <c r="A21" s="65">
        <f>IF(C21&gt;0,MAX(A$3:A20)+1,"")</f>
        <v>3</v>
      </c>
      <c r="B21" s="126" t="s">
        <v>383</v>
      </c>
      <c r="C21" s="50">
        <v>5</v>
      </c>
      <c r="D21" s="47" t="s">
        <v>36</v>
      </c>
      <c r="E21" s="40"/>
      <c r="F21" s="27" t="str">
        <f t="shared" si="1"/>
        <v/>
      </c>
    </row>
    <row r="22" spans="1:6">
      <c r="A22" s="65" t="str">
        <f>IF(C22&gt;0,MAX(A$3:A21)+1,"")</f>
        <v/>
      </c>
      <c r="B22" s="17"/>
      <c r="C22" s="50"/>
      <c r="D22" s="47"/>
      <c r="E22" s="40"/>
      <c r="F22" s="27" t="str">
        <f t="shared" si="1"/>
        <v/>
      </c>
    </row>
    <row r="23" spans="1:6">
      <c r="A23" s="65">
        <f>IF(C23&gt;0,MAX(A$3:A22)+1,"")</f>
        <v>4</v>
      </c>
      <c r="B23" s="133" t="s">
        <v>266</v>
      </c>
      <c r="C23" s="50">
        <v>2</v>
      </c>
      <c r="D23" s="47" t="s">
        <v>99</v>
      </c>
      <c r="E23" s="40"/>
      <c r="F23" s="27" t="str">
        <f t="shared" si="1"/>
        <v/>
      </c>
    </row>
    <row r="24" spans="1:6">
      <c r="A24" s="65" t="str">
        <f>IF(C24&gt;0,MAX(A$3:A23)+1,"")</f>
        <v/>
      </c>
      <c r="B24" s="17"/>
      <c r="C24" s="50"/>
      <c r="D24" s="47"/>
      <c r="E24" s="40"/>
      <c r="F24" s="27" t="str">
        <f t="shared" si="1"/>
        <v/>
      </c>
    </row>
    <row r="25" spans="1:6" ht="25.5">
      <c r="A25" s="65">
        <f>IF(C25&gt;0,MAX(A$3:A24)+1,"")</f>
        <v>5</v>
      </c>
      <c r="B25" s="133" t="s">
        <v>386</v>
      </c>
      <c r="C25" s="50">
        <v>2</v>
      </c>
      <c r="D25" s="47" t="s">
        <v>99</v>
      </c>
      <c r="E25" s="40"/>
      <c r="F25" s="27" t="str">
        <f t="shared" si="1"/>
        <v/>
      </c>
    </row>
    <row r="26" spans="1:6">
      <c r="A26" s="65" t="str">
        <f>IF(C26&gt;0,MAX(A$3:A25)+1,"")</f>
        <v/>
      </c>
      <c r="B26" s="17"/>
      <c r="C26" s="50"/>
      <c r="D26" s="47"/>
      <c r="E26" s="40"/>
      <c r="F26" s="27" t="str">
        <f t="shared" si="1"/>
        <v/>
      </c>
    </row>
    <row r="27" spans="1:6">
      <c r="A27" s="65">
        <f>IF(C27&gt;0,MAX(A$3:A26)+1,"")</f>
        <v>6</v>
      </c>
      <c r="B27" s="133" t="s">
        <v>385</v>
      </c>
      <c r="C27" s="50">
        <v>2</v>
      </c>
      <c r="D27" s="47" t="s">
        <v>99</v>
      </c>
      <c r="E27" s="40"/>
      <c r="F27" s="27" t="str">
        <f t="shared" si="1"/>
        <v/>
      </c>
    </row>
    <row r="28" spans="1:6">
      <c r="A28" s="65"/>
      <c r="B28" s="133"/>
      <c r="C28" s="50"/>
      <c r="D28" s="47"/>
      <c r="E28" s="40"/>
      <c r="F28" s="27"/>
    </row>
    <row r="29" spans="1:6">
      <c r="A29" s="65">
        <f>IF(C29&gt;0,MAX(A$3:A27)+1,"")</f>
        <v>7</v>
      </c>
      <c r="B29" s="133" t="s">
        <v>387</v>
      </c>
      <c r="C29" s="50">
        <v>2</v>
      </c>
      <c r="D29" s="47" t="s">
        <v>99</v>
      </c>
      <c r="E29" s="40"/>
      <c r="F29" s="27" t="str">
        <f t="shared" si="1"/>
        <v/>
      </c>
    </row>
    <row r="30" spans="1:6">
      <c r="A30" s="65"/>
      <c r="B30" s="133"/>
      <c r="C30" s="50"/>
      <c r="D30" s="47"/>
      <c r="E30" s="40"/>
      <c r="F30" s="27"/>
    </row>
    <row r="31" spans="1:6">
      <c r="A31" s="65">
        <f>IF(C31&gt;0,MAX(A$3:A29)+1,"")</f>
        <v>8</v>
      </c>
      <c r="B31" s="133" t="s">
        <v>269</v>
      </c>
      <c r="C31" s="50">
        <v>1</v>
      </c>
      <c r="D31" s="47" t="s">
        <v>99</v>
      </c>
      <c r="E31" s="40"/>
      <c r="F31" s="27" t="str">
        <f t="shared" si="1"/>
        <v/>
      </c>
    </row>
    <row r="32" spans="1:6">
      <c r="A32" s="65" t="str">
        <f>IF(C32&gt;0,MAX(A$3:A31)+1,"")</f>
        <v/>
      </c>
      <c r="B32" s="17"/>
      <c r="C32" s="50"/>
      <c r="D32" s="47"/>
      <c r="E32" s="40"/>
      <c r="F32" s="27" t="str">
        <f t="shared" si="1"/>
        <v/>
      </c>
    </row>
    <row r="33" spans="1:6">
      <c r="A33" s="65" t="str">
        <f>IF(C33&gt;0,MAX(A$3:A32)+1,"")</f>
        <v/>
      </c>
      <c r="B33" s="19" t="s">
        <v>404</v>
      </c>
      <c r="C33" s="50"/>
      <c r="D33" s="47"/>
      <c r="E33" s="40"/>
      <c r="F33" s="27" t="str">
        <f t="shared" si="1"/>
        <v/>
      </c>
    </row>
    <row r="34" spans="1:6">
      <c r="A34" s="65" t="str">
        <f>IF(C34&gt;0,MAX(A$3:A33)+1,"")</f>
        <v/>
      </c>
      <c r="B34" s="19"/>
      <c r="C34" s="50"/>
      <c r="D34" s="47"/>
      <c r="E34" s="40"/>
      <c r="F34" s="27" t="str">
        <f t="shared" si="1"/>
        <v/>
      </c>
    </row>
    <row r="35" spans="1:6" ht="25.5">
      <c r="A35" s="65">
        <f>IF(C35&gt;0,MAX(A$3:A34)+1,"")</f>
        <v>9</v>
      </c>
      <c r="B35" s="20" t="s">
        <v>265</v>
      </c>
      <c r="C35" s="50">
        <v>1</v>
      </c>
      <c r="D35" s="47" t="s">
        <v>99</v>
      </c>
      <c r="E35" s="40"/>
      <c r="F35" s="27" t="str">
        <f t="shared" si="1"/>
        <v/>
      </c>
    </row>
    <row r="36" spans="1:6">
      <c r="A36" s="65" t="str">
        <f>IF(C36&gt;0,MAX(A$3:A35)+1,"")</f>
        <v/>
      </c>
      <c r="B36" s="19"/>
      <c r="C36" s="50"/>
      <c r="D36" s="47"/>
      <c r="E36" s="40"/>
      <c r="F36" s="27" t="str">
        <f t="shared" si="1"/>
        <v/>
      </c>
    </row>
    <row r="37" spans="1:6" ht="38.25">
      <c r="A37" s="65" t="str">
        <f>IF(C37&gt;0,MAX(A$3:A36)+1,"")</f>
        <v/>
      </c>
      <c r="B37" s="21" t="s">
        <v>389</v>
      </c>
      <c r="C37" s="50"/>
      <c r="D37" s="47"/>
      <c r="E37" s="40"/>
      <c r="F37" s="27" t="str">
        <f t="shared" si="1"/>
        <v/>
      </c>
    </row>
    <row r="38" spans="1:6">
      <c r="A38" s="65" t="str">
        <f>IF(C38&gt;0,MAX(A$3:A37)+1,"")</f>
        <v/>
      </c>
      <c r="B38" s="19"/>
      <c r="C38" s="50"/>
      <c r="D38" s="47"/>
      <c r="E38" s="40"/>
      <c r="F38" s="27" t="str">
        <f t="shared" si="1"/>
        <v/>
      </c>
    </row>
    <row r="39" spans="1:6" ht="102">
      <c r="A39" s="65" t="str">
        <f>IF(C39&gt;0,MAX(A$3:A38)+1,"")</f>
        <v/>
      </c>
      <c r="B39" s="20" t="s">
        <v>390</v>
      </c>
      <c r="C39" s="50"/>
      <c r="D39" s="47"/>
      <c r="E39" s="40"/>
      <c r="F39" s="27" t="str">
        <f t="shared" si="1"/>
        <v/>
      </c>
    </row>
    <row r="40" spans="1:6">
      <c r="A40" s="65" t="str">
        <f>IF(C40&gt;0,MAX(A$3:A39)+1,"")</f>
        <v/>
      </c>
      <c r="B40" s="19"/>
      <c r="C40" s="50"/>
      <c r="D40" s="47"/>
      <c r="E40" s="40"/>
      <c r="F40" s="27" t="str">
        <f t="shared" si="1"/>
        <v/>
      </c>
    </row>
    <row r="41" spans="1:6" ht="25.5">
      <c r="A41" s="65" t="str">
        <f>IF(C41&gt;0,MAX(A$3:A40)+1,"")</f>
        <v/>
      </c>
      <c r="B41" s="17" t="s">
        <v>391</v>
      </c>
      <c r="C41" s="50"/>
      <c r="D41" s="47"/>
      <c r="E41" s="40"/>
      <c r="F41" s="27" t="str">
        <f t="shared" si="1"/>
        <v/>
      </c>
    </row>
    <row r="42" spans="1:6">
      <c r="A42" s="65" t="str">
        <f>IF(C42&gt;0,MAX(A$3:A41)+1,"")</f>
        <v/>
      </c>
      <c r="B42" s="17"/>
      <c r="C42" s="50"/>
      <c r="D42" s="47"/>
      <c r="E42" s="40"/>
      <c r="F42" s="27" t="str">
        <f t="shared" si="1"/>
        <v/>
      </c>
    </row>
    <row r="43" spans="1:6" ht="25.5">
      <c r="A43" s="65">
        <f>IF(C43&gt;0,MAX(A$3:A42)+1,"")</f>
        <v>10</v>
      </c>
      <c r="B43" s="126" t="s">
        <v>392</v>
      </c>
      <c r="C43" s="50">
        <v>20</v>
      </c>
      <c r="D43" s="47" t="s">
        <v>36</v>
      </c>
      <c r="E43" s="40"/>
      <c r="F43" s="27" t="str">
        <f t="shared" si="1"/>
        <v/>
      </c>
    </row>
    <row r="44" spans="1:6">
      <c r="A44" s="65" t="str">
        <f>IF(C44&gt;0,MAX(A$3:A43)+1,"")</f>
        <v/>
      </c>
      <c r="B44" s="17"/>
      <c r="C44" s="50"/>
      <c r="D44" s="47"/>
      <c r="E44" s="40"/>
      <c r="F44" s="27" t="str">
        <f t="shared" si="1"/>
        <v/>
      </c>
    </row>
    <row r="45" spans="1:6">
      <c r="A45" s="65">
        <f>IF(C45&gt;0,MAX(A$3:A44)+1,"")</f>
        <v>11</v>
      </c>
      <c r="B45" s="133" t="s">
        <v>266</v>
      </c>
      <c r="C45" s="50">
        <v>2</v>
      </c>
      <c r="D45" s="47" t="s">
        <v>99</v>
      </c>
      <c r="E45" s="40"/>
      <c r="F45" s="27" t="str">
        <f t="shared" si="1"/>
        <v/>
      </c>
    </row>
    <row r="46" spans="1:6">
      <c r="A46" s="65"/>
      <c r="B46" s="133"/>
      <c r="C46" s="50"/>
      <c r="D46" s="47"/>
      <c r="E46" s="40"/>
      <c r="F46" s="27"/>
    </row>
    <row r="47" spans="1:6">
      <c r="A47" s="65">
        <f>IF(C47&gt;0,MAX(A$3:A45)+1,"")</f>
        <v>12</v>
      </c>
      <c r="B47" s="133" t="s">
        <v>239</v>
      </c>
      <c r="C47" s="50">
        <v>2</v>
      </c>
      <c r="D47" s="47" t="s">
        <v>394</v>
      </c>
      <c r="E47" s="40"/>
      <c r="F47" s="27" t="str">
        <f t="shared" si="1"/>
        <v/>
      </c>
    </row>
    <row r="48" spans="1:6">
      <c r="A48" s="65"/>
      <c r="B48" s="133"/>
      <c r="C48" s="50"/>
      <c r="D48" s="47"/>
      <c r="E48" s="40"/>
      <c r="F48" s="27"/>
    </row>
    <row r="49" spans="1:6" ht="25.5">
      <c r="A49" s="65">
        <f>IF(C49&gt;0,MAX(A$3:A47)+1,"")</f>
        <v>13</v>
      </c>
      <c r="B49" s="133" t="s">
        <v>393</v>
      </c>
      <c r="C49" s="50">
        <v>5</v>
      </c>
      <c r="D49" s="47" t="s">
        <v>99</v>
      </c>
      <c r="E49" s="40"/>
      <c r="F49" s="27" t="str">
        <f t="shared" si="1"/>
        <v/>
      </c>
    </row>
    <row r="50" spans="1:6">
      <c r="A50" s="65"/>
      <c r="B50" s="133"/>
      <c r="C50" s="50"/>
      <c r="D50" s="47"/>
      <c r="E50" s="40"/>
      <c r="F50" s="27"/>
    </row>
    <row r="51" spans="1:6">
      <c r="A51" s="65">
        <f>IF(C51&gt;0,MAX(A$3:A49)+1,"")</f>
        <v>14</v>
      </c>
      <c r="B51" s="133" t="s">
        <v>385</v>
      </c>
      <c r="C51" s="50">
        <v>5</v>
      </c>
      <c r="D51" s="47" t="s">
        <v>99</v>
      </c>
      <c r="E51" s="40"/>
      <c r="F51" s="27" t="str">
        <f t="shared" si="1"/>
        <v/>
      </c>
    </row>
    <row r="52" spans="1:6">
      <c r="A52" s="65"/>
      <c r="B52" s="133"/>
      <c r="C52" s="50"/>
      <c r="D52" s="47"/>
      <c r="E52" s="40"/>
      <c r="F52" s="27"/>
    </row>
    <row r="53" spans="1:6">
      <c r="A53" s="65">
        <f>IF(C53&gt;0,MAX(A$3:A51)+1,"")</f>
        <v>15</v>
      </c>
      <c r="B53" s="133" t="s">
        <v>395</v>
      </c>
      <c r="C53" s="50">
        <v>3</v>
      </c>
      <c r="D53" s="47" t="s">
        <v>99</v>
      </c>
      <c r="E53" s="40"/>
      <c r="F53" s="27" t="str">
        <f t="shared" si="1"/>
        <v/>
      </c>
    </row>
    <row r="54" spans="1:6">
      <c r="A54" s="65" t="str">
        <f>IF(C54&gt;0,MAX(A$3:A53)+1,"")</f>
        <v/>
      </c>
      <c r="B54" s="17"/>
      <c r="C54" s="50"/>
      <c r="D54" s="47"/>
      <c r="E54" s="40"/>
      <c r="F54" s="27" t="str">
        <f t="shared" si="1"/>
        <v/>
      </c>
    </row>
    <row r="55" spans="1:6" ht="25.5">
      <c r="A55" s="65" t="str">
        <f>IF(C55&gt;0,MAX(A$3:A54)+1,"")</f>
        <v/>
      </c>
      <c r="B55" s="21" t="s">
        <v>396</v>
      </c>
      <c r="C55" s="50"/>
      <c r="D55" s="47"/>
      <c r="E55" s="40"/>
      <c r="F55" s="27" t="str">
        <f t="shared" si="1"/>
        <v/>
      </c>
    </row>
    <row r="56" spans="1:6">
      <c r="A56" s="65" t="str">
        <f>IF(C56&gt;0,MAX(A$3:A55)+1,"")</f>
        <v/>
      </c>
      <c r="B56" s="19"/>
      <c r="C56" s="50"/>
      <c r="D56" s="47"/>
      <c r="E56" s="40"/>
      <c r="F56" s="27" t="str">
        <f t="shared" ref="F56:F60" si="2">IF(E56&gt;0.001,C56*E56,"")</f>
        <v/>
      </c>
    </row>
    <row r="57" spans="1:6" ht="76.5">
      <c r="A57" s="65" t="str">
        <f>IF(C57&gt;0,MAX(A$3:A56)+1,"")</f>
        <v/>
      </c>
      <c r="B57" s="20" t="s">
        <v>397</v>
      </c>
      <c r="C57" s="50"/>
      <c r="D57" s="47"/>
      <c r="E57" s="40"/>
      <c r="F57" s="27" t="str">
        <f t="shared" si="2"/>
        <v/>
      </c>
    </row>
    <row r="58" spans="1:6">
      <c r="A58" s="65" t="str">
        <f>IF(C58&gt;0,MAX(A$3:A57)+1,"")</f>
        <v/>
      </c>
      <c r="B58" s="19"/>
      <c r="C58" s="50"/>
      <c r="D58" s="47"/>
      <c r="E58" s="40"/>
      <c r="F58" s="27" t="str">
        <f t="shared" si="2"/>
        <v/>
      </c>
    </row>
    <row r="59" spans="1:6">
      <c r="A59" s="65" t="str">
        <f>IF(C59&gt;0,MAX(A$3:A58)+1,"")</f>
        <v/>
      </c>
      <c r="B59" s="17" t="s">
        <v>398</v>
      </c>
      <c r="C59" s="50"/>
      <c r="D59" s="47"/>
      <c r="E59" s="40"/>
      <c r="F59" s="27" t="str">
        <f t="shared" si="2"/>
        <v/>
      </c>
    </row>
    <row r="60" spans="1:6">
      <c r="A60" s="65" t="str">
        <f>IF(C60&gt;0,MAX(A$3:A59)+1,"")</f>
        <v/>
      </c>
      <c r="B60" s="17"/>
      <c r="C60" s="50"/>
      <c r="D60" s="47"/>
      <c r="E60" s="40"/>
      <c r="F60" s="27" t="str">
        <f t="shared" si="2"/>
        <v/>
      </c>
    </row>
    <row r="61" spans="1:6" ht="25.5">
      <c r="A61" s="65">
        <f>IF(C61&gt;0,MAX(A$3:A60)+1,"")</f>
        <v>16</v>
      </c>
      <c r="B61" s="126" t="s">
        <v>399</v>
      </c>
      <c r="C61" s="50">
        <v>16</v>
      </c>
      <c r="D61" s="47" t="s">
        <v>36</v>
      </c>
      <c r="E61" s="40"/>
      <c r="F61" s="27" t="str">
        <f t="shared" ref="F61:F62" si="3">IF(E61&gt;0.001,C61*E61,"")</f>
        <v/>
      </c>
    </row>
    <row r="62" spans="1:6">
      <c r="A62" s="65" t="str">
        <f>IF(C62&gt;0,MAX(A$3:A61)+1,"")</f>
        <v/>
      </c>
      <c r="B62" s="17"/>
      <c r="C62" s="50"/>
      <c r="D62" s="47"/>
      <c r="E62" s="40"/>
      <c r="F62" s="27" t="str">
        <f t="shared" si="3"/>
        <v/>
      </c>
    </row>
    <row r="63" spans="1:6">
      <c r="A63" s="65">
        <f>IF(C63&gt;0,MAX(A$3:A62)+1,"")</f>
        <v>17</v>
      </c>
      <c r="B63" s="133" t="s">
        <v>385</v>
      </c>
      <c r="C63" s="50">
        <v>5</v>
      </c>
      <c r="D63" s="47" t="s">
        <v>99</v>
      </c>
      <c r="E63" s="40"/>
      <c r="F63" s="27" t="str">
        <f t="shared" ref="F63:F65" si="4">IF(E63&gt;0.001,C63*E63,"")</f>
        <v/>
      </c>
    </row>
    <row r="64" spans="1:6">
      <c r="A64" s="65" t="str">
        <f>IF(C64&gt;0,MAX(A$3:A63)+1,"")</f>
        <v/>
      </c>
      <c r="B64" s="133"/>
      <c r="C64" s="50"/>
      <c r="D64" s="47"/>
      <c r="E64" s="40"/>
      <c r="F64" s="27"/>
    </row>
    <row r="65" spans="1:6">
      <c r="A65" s="65">
        <f>IF(C65&gt;0,MAX(A$3:A64)+1,"")</f>
        <v>18</v>
      </c>
      <c r="B65" s="133" t="s">
        <v>400</v>
      </c>
      <c r="C65" s="50">
        <v>3</v>
      </c>
      <c r="D65" s="47" t="s">
        <v>99</v>
      </c>
      <c r="E65" s="40"/>
      <c r="F65" s="27" t="str">
        <f t="shared" si="4"/>
        <v/>
      </c>
    </row>
    <row r="66" spans="1:6">
      <c r="A66" s="65" t="str">
        <f>IF(C66&gt;0,MAX(A$3:A65)+1,"")</f>
        <v/>
      </c>
      <c r="B66" s="17"/>
      <c r="C66" s="50"/>
      <c r="D66" s="47"/>
      <c r="E66" s="40"/>
      <c r="F66" s="27"/>
    </row>
    <row r="67" spans="1:6" ht="122.45" customHeight="1">
      <c r="A67" s="65" t="str">
        <f>IF(C67&gt;0,MAX(A$3:A66)+1,"")</f>
        <v/>
      </c>
      <c r="B67" s="21" t="s">
        <v>403</v>
      </c>
      <c r="C67" s="50"/>
      <c r="D67" s="47"/>
      <c r="E67" s="40"/>
      <c r="F67" s="27" t="str">
        <f t="shared" ref="F67:F90" si="5">IF(E67&gt;0.001,C67*E67,"")</f>
        <v/>
      </c>
    </row>
    <row r="68" spans="1:6">
      <c r="A68" s="65" t="str">
        <f>IF(C68&gt;0,MAX(A$3:A67)+1,"")</f>
        <v/>
      </c>
      <c r="B68" s="19"/>
      <c r="C68" s="50"/>
      <c r="D68" s="47"/>
      <c r="E68" s="40"/>
      <c r="F68" s="27" t="str">
        <f t="shared" si="5"/>
        <v/>
      </c>
    </row>
    <row r="69" spans="1:6">
      <c r="A69" s="65" t="str">
        <f>IF(C69&gt;0,MAX(A$3:A68)+1,"")</f>
        <v/>
      </c>
      <c r="B69" s="19" t="s">
        <v>270</v>
      </c>
      <c r="C69" s="50"/>
      <c r="D69" s="47"/>
      <c r="E69" s="40"/>
      <c r="F69" s="27" t="str">
        <f t="shared" si="5"/>
        <v/>
      </c>
    </row>
    <row r="70" spans="1:6" ht="38.25">
      <c r="A70" s="65">
        <f>IF(C70&gt;0,MAX(A$3:A69)+1,"")</f>
        <v>19</v>
      </c>
      <c r="B70" s="20" t="s">
        <v>401</v>
      </c>
      <c r="C70" s="50">
        <v>1</v>
      </c>
      <c r="D70" s="47" t="s">
        <v>99</v>
      </c>
      <c r="E70" s="40"/>
      <c r="F70" s="27" t="str">
        <f t="shared" si="5"/>
        <v/>
      </c>
    </row>
    <row r="71" spans="1:6">
      <c r="A71" s="65"/>
      <c r="B71" s="20"/>
      <c r="C71" s="50"/>
      <c r="D71" s="47"/>
      <c r="E71" s="40"/>
      <c r="F71" s="27"/>
    </row>
    <row r="72" spans="1:6" ht="25.5">
      <c r="A72" s="65">
        <f>IF(C72&gt;0,MAX(A$3:A70)+1,"")</f>
        <v>20</v>
      </c>
      <c r="B72" s="20" t="s">
        <v>402</v>
      </c>
      <c r="C72" s="50">
        <v>1</v>
      </c>
      <c r="D72" s="47" t="s">
        <v>99</v>
      </c>
      <c r="E72" s="40"/>
      <c r="F72" s="27"/>
    </row>
    <row r="73" spans="1:6">
      <c r="A73" s="65" t="str">
        <f>IF(C73&gt;0,MAX(A$3:A72)+1,"")</f>
        <v/>
      </c>
      <c r="B73" s="19"/>
      <c r="C73" s="50"/>
      <c r="D73" s="47"/>
      <c r="E73" s="40"/>
      <c r="F73" s="27" t="str">
        <f t="shared" si="5"/>
        <v/>
      </c>
    </row>
    <row r="74" spans="1:6">
      <c r="A74" s="65">
        <f>IF(C74&gt;0,MAX(A$3:A73)+1,"")</f>
        <v>21</v>
      </c>
      <c r="B74" s="17" t="s">
        <v>271</v>
      </c>
      <c r="C74" s="50">
        <v>3</v>
      </c>
      <c r="D74" s="47" t="s">
        <v>99</v>
      </c>
      <c r="E74" s="40"/>
      <c r="F74" s="27" t="str">
        <f t="shared" si="5"/>
        <v/>
      </c>
    </row>
    <row r="75" spans="1:6">
      <c r="A75" s="65" t="str">
        <f>IF(C75&gt;0,MAX(A$3:A74)+1,"")</f>
        <v/>
      </c>
      <c r="B75" s="19"/>
      <c r="C75" s="50"/>
      <c r="D75" s="47"/>
      <c r="E75" s="40"/>
      <c r="F75" s="27" t="str">
        <f t="shared" si="5"/>
        <v/>
      </c>
    </row>
    <row r="76" spans="1:6">
      <c r="A76" s="65" t="str">
        <f>IF(C76&gt;0,MAX(A$3:A75)+1,"")</f>
        <v/>
      </c>
      <c r="B76" s="21" t="s">
        <v>583</v>
      </c>
      <c r="C76" s="50"/>
      <c r="D76" s="47"/>
      <c r="E76" s="40"/>
      <c r="F76" s="27"/>
    </row>
    <row r="77" spans="1:6">
      <c r="A77" s="65" t="str">
        <f>IF(C77&gt;0,MAX(A$3:A76)+1,"")</f>
        <v/>
      </c>
      <c r="B77" s="19"/>
      <c r="C77" s="50"/>
      <c r="D77" s="47"/>
      <c r="E77" s="40"/>
      <c r="F77" s="27"/>
    </row>
    <row r="78" spans="1:6" ht="63.75">
      <c r="A78" s="65">
        <f>IF(C78&gt;0,MAX(A$3:A77)+1,"")</f>
        <v>22</v>
      </c>
      <c r="B78" s="19" t="s">
        <v>877</v>
      </c>
      <c r="C78" s="50">
        <v>1</v>
      </c>
      <c r="D78" s="47" t="s">
        <v>23</v>
      </c>
      <c r="E78" s="40"/>
      <c r="F78" s="27" t="str">
        <f t="shared" ref="F78" si="6">IF(E78&gt;0.001,C78*E78,"")</f>
        <v/>
      </c>
    </row>
    <row r="79" spans="1:6">
      <c r="A79" s="65" t="str">
        <f>IF(C79&gt;0,MAX(A$3:A78)+1,"")</f>
        <v/>
      </c>
      <c r="B79" s="19"/>
      <c r="C79" s="50"/>
      <c r="D79" s="47"/>
      <c r="E79" s="40"/>
      <c r="F79" s="27"/>
    </row>
    <row r="80" spans="1:6" ht="63.75">
      <c r="A80" s="65">
        <f>IF(C80&gt;0,MAX(A$3:A79)+1,"")</f>
        <v>23</v>
      </c>
      <c r="B80" s="19" t="s">
        <v>878</v>
      </c>
      <c r="C80" s="50">
        <v>1</v>
      </c>
      <c r="D80" s="47" t="s">
        <v>23</v>
      </c>
      <c r="E80" s="40"/>
      <c r="F80" s="27" t="str">
        <f t="shared" ref="F80" si="7">IF(E80&gt;0.001,C80*E80,"")</f>
        <v/>
      </c>
    </row>
    <row r="81" spans="1:6">
      <c r="A81" s="65" t="str">
        <f>IF(C81&gt;0,MAX(A$3:A80)+1,"")</f>
        <v/>
      </c>
      <c r="B81" s="19"/>
      <c r="C81" s="50"/>
      <c r="D81" s="47"/>
      <c r="E81" s="40"/>
      <c r="F81" s="27"/>
    </row>
    <row r="82" spans="1:6">
      <c r="A82" s="65" t="str">
        <f>IF(C82&gt;0,MAX(A$3:A79)+1,"")</f>
        <v/>
      </c>
      <c r="B82" s="19"/>
      <c r="C82" s="50"/>
      <c r="D82" s="47"/>
      <c r="E82" s="40"/>
      <c r="F82" s="27"/>
    </row>
    <row r="83" spans="1:6">
      <c r="A83" s="65" t="str">
        <f>IF(C83&gt;0,MAX(A$3:A82)+1,"")</f>
        <v/>
      </c>
      <c r="B83" s="21" t="s">
        <v>29</v>
      </c>
      <c r="C83" s="50"/>
      <c r="D83" s="47"/>
      <c r="E83" s="40"/>
      <c r="F83" s="27" t="str">
        <f t="shared" si="5"/>
        <v/>
      </c>
    </row>
    <row r="84" spans="1:6">
      <c r="A84" s="65" t="str">
        <f>IF(C84&gt;0,MAX(A$3:A83)+1,"")</f>
        <v/>
      </c>
      <c r="B84" s="19"/>
      <c r="C84" s="50"/>
      <c r="D84" s="47"/>
      <c r="E84" s="40"/>
      <c r="F84" s="27" t="str">
        <f t="shared" si="5"/>
        <v/>
      </c>
    </row>
    <row r="85" spans="1:6">
      <c r="A85" s="65" t="str">
        <f>IF(C85&gt;0,MAX(A$3:A84)+1,"")</f>
        <v/>
      </c>
      <c r="B85" s="19" t="s">
        <v>43</v>
      </c>
      <c r="C85" s="50"/>
      <c r="D85" s="47"/>
      <c r="E85" s="40"/>
      <c r="F85" s="27" t="str">
        <f t="shared" si="5"/>
        <v/>
      </c>
    </row>
    <row r="86" spans="1:6">
      <c r="A86" s="65" t="str">
        <f>IF(C86&gt;0,MAX(A$3:A85)+1,"")</f>
        <v/>
      </c>
      <c r="B86" s="19"/>
      <c r="C86" s="50"/>
      <c r="D86" s="47"/>
      <c r="E86" s="40"/>
      <c r="F86" s="27" t="str">
        <f t="shared" si="5"/>
        <v/>
      </c>
    </row>
    <row r="87" spans="1:6">
      <c r="A87" s="65">
        <f>IF(C87&gt;0,MAX(A$3:A86)+1,"")</f>
        <v>24</v>
      </c>
      <c r="B87" s="20" t="s">
        <v>237</v>
      </c>
      <c r="C87" s="50">
        <v>1</v>
      </c>
      <c r="D87" s="47" t="s">
        <v>23</v>
      </c>
      <c r="E87" s="40"/>
      <c r="F87" s="27" t="str">
        <f t="shared" si="5"/>
        <v/>
      </c>
    </row>
    <row r="88" spans="1:6">
      <c r="A88" s="65" t="str">
        <f>IF(C88&gt;0,MAX(A$3:A87)+1,"")</f>
        <v/>
      </c>
      <c r="B88" s="19"/>
      <c r="C88" s="50"/>
      <c r="D88" s="47"/>
      <c r="E88" s="40"/>
      <c r="F88" s="27" t="str">
        <f t="shared" si="5"/>
        <v/>
      </c>
    </row>
    <row r="89" spans="1:6">
      <c r="A89" s="65" t="str">
        <f>IF(C89&gt;0,MAX(A$3:A88)+1,"")</f>
        <v/>
      </c>
      <c r="B89" s="19"/>
      <c r="C89" s="50"/>
      <c r="D89" s="47"/>
      <c r="E89" s="40"/>
      <c r="F89" s="27" t="str">
        <f t="shared" ref="F89" si="8">IF(E89&gt;0.001,C89*E89,"")</f>
        <v/>
      </c>
    </row>
    <row r="90" spans="1:6">
      <c r="A90" s="65" t="str">
        <f>IF(C90&gt;0,MAX(A$3:A89)+1,"")</f>
        <v/>
      </c>
      <c r="B90" s="19"/>
      <c r="C90" s="50"/>
      <c r="D90" s="47"/>
      <c r="E90" s="40"/>
      <c r="F90" s="27" t="str">
        <f t="shared" si="5"/>
        <v/>
      </c>
    </row>
    <row r="91" spans="1:6">
      <c r="A91" s="65" t="str">
        <f>IF(C91&gt;0,MAX(A$3:A90)+1,"")</f>
        <v/>
      </c>
      <c r="B91" s="19"/>
      <c r="C91" s="50"/>
      <c r="D91" s="47"/>
      <c r="E91" s="40"/>
      <c r="F91" s="27" t="str">
        <f t="shared" ref="F91" si="9">IF(E91&gt;0.001,C91*E91,"")</f>
        <v/>
      </c>
    </row>
    <row r="92" spans="1:6">
      <c r="A92" s="6"/>
      <c r="B92" s="19"/>
      <c r="C92" s="50"/>
      <c r="D92" s="47"/>
      <c r="E92" s="40"/>
      <c r="F92" s="25"/>
    </row>
    <row r="93" spans="1:6" ht="17.45" customHeight="1" thickBot="1">
      <c r="A93" s="6"/>
      <c r="B93" s="41" t="s">
        <v>11</v>
      </c>
      <c r="C93" s="50"/>
      <c r="D93" s="47"/>
      <c r="E93" s="82"/>
      <c r="F93" s="26">
        <f>SUM(F1:F91)</f>
        <v>0</v>
      </c>
    </row>
    <row r="94"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sheetPr>
    <tabColor rgb="FFFFC000"/>
  </sheetPr>
  <dimension ref="A1:F43"/>
  <sheetViews>
    <sheetView tabSelected="1" zoomScale="80" zoomScaleNormal="80" workbookViewId="0"/>
  </sheetViews>
  <sheetFormatPr defaultColWidth="9.140625" defaultRowHeight="12.75"/>
  <cols>
    <col min="1" max="1" width="6.7109375" style="11" customWidth="1"/>
    <col min="2" max="2" width="55.7109375" style="11" customWidth="1"/>
    <col min="3" max="4" width="6.7109375" style="11" customWidth="1"/>
    <col min="5" max="5" width="10.7109375" style="11" customWidth="1"/>
    <col min="6" max="6" width="13.7109375" style="24" customWidth="1"/>
    <col min="7" max="16384" width="9.140625" style="11"/>
  </cols>
  <sheetData>
    <row r="1" spans="1:6">
      <c r="A1" s="6"/>
      <c r="B1" s="3"/>
      <c r="C1" s="2"/>
      <c r="D1" s="4"/>
      <c r="E1" s="1"/>
      <c r="F1" s="44" t="s">
        <v>274</v>
      </c>
    </row>
    <row r="2" spans="1:6">
      <c r="A2" s="6"/>
      <c r="B2" s="3"/>
      <c r="C2" s="2"/>
      <c r="D2" s="4"/>
      <c r="E2" s="1"/>
      <c r="F2" s="27"/>
    </row>
    <row r="3" spans="1:6">
      <c r="A3" s="6"/>
      <c r="B3" s="8" t="s">
        <v>18</v>
      </c>
      <c r="C3" s="2"/>
      <c r="D3" s="4"/>
      <c r="E3" s="1"/>
      <c r="F3" s="27"/>
    </row>
    <row r="4" spans="1:6">
      <c r="A4" s="6"/>
      <c r="B4" s="3"/>
      <c r="C4" s="2"/>
      <c r="D4" s="4"/>
      <c r="E4" s="1"/>
      <c r="F4" s="27"/>
    </row>
    <row r="5" spans="1:6">
      <c r="A5" s="6"/>
      <c r="B5" s="3" t="s">
        <v>87</v>
      </c>
      <c r="C5" s="2"/>
      <c r="D5" s="4"/>
      <c r="E5" s="1"/>
      <c r="F5" s="27">
        <f>Facilitating!$F$136</f>
        <v>0</v>
      </c>
    </row>
    <row r="6" spans="1:6">
      <c r="A6" s="6"/>
      <c r="B6" s="3"/>
      <c r="C6" s="2"/>
      <c r="D6" s="4"/>
      <c r="E6" s="1"/>
      <c r="F6" s="27"/>
    </row>
    <row r="7" spans="1:6">
      <c r="A7" s="6"/>
      <c r="B7" s="3" t="s">
        <v>1</v>
      </c>
      <c r="C7" s="2"/>
      <c r="D7" s="4"/>
      <c r="E7" s="1"/>
      <c r="F7" s="27">
        <f>Substructure!$F$34</f>
        <v>0</v>
      </c>
    </row>
    <row r="8" spans="1:6">
      <c r="A8" s="6"/>
      <c r="B8" s="3"/>
      <c r="C8" s="2"/>
      <c r="D8" s="4"/>
      <c r="E8" s="1"/>
      <c r="F8" s="27"/>
    </row>
    <row r="9" spans="1:6">
      <c r="A9" s="6"/>
      <c r="B9" s="3" t="s">
        <v>321</v>
      </c>
      <c r="C9" s="2"/>
      <c r="D9" s="4"/>
      <c r="E9" s="1"/>
      <c r="F9" s="27">
        <f>'Upper floors'!F36</f>
        <v>0</v>
      </c>
    </row>
    <row r="10" spans="1:6">
      <c r="A10" s="6"/>
      <c r="B10" s="3"/>
      <c r="C10" s="2"/>
      <c r="D10" s="4"/>
      <c r="E10" s="1"/>
      <c r="F10" s="27"/>
    </row>
    <row r="11" spans="1:6">
      <c r="A11" s="6"/>
      <c r="B11" s="3" t="s">
        <v>2</v>
      </c>
      <c r="C11" s="2"/>
      <c r="D11" s="4"/>
      <c r="E11" s="1"/>
      <c r="F11" s="27">
        <f>Roof!$F$44</f>
        <v>0</v>
      </c>
    </row>
    <row r="12" spans="1:6">
      <c r="A12" s="6"/>
      <c r="B12" s="3"/>
      <c r="C12" s="2"/>
      <c r="D12" s="4"/>
      <c r="E12" s="1"/>
      <c r="F12" s="27"/>
    </row>
    <row r="13" spans="1:6">
      <c r="A13" s="6"/>
      <c r="B13" s="3" t="s">
        <v>3</v>
      </c>
      <c r="C13" s="2"/>
      <c r="D13" s="4"/>
      <c r="E13" s="1"/>
      <c r="F13" s="27">
        <f>'External Walls'!$F$34</f>
        <v>0</v>
      </c>
    </row>
    <row r="14" spans="1:6">
      <c r="A14" s="6"/>
      <c r="B14" s="3"/>
      <c r="C14" s="2"/>
      <c r="D14" s="4"/>
      <c r="E14" s="1"/>
      <c r="F14" s="27"/>
    </row>
    <row r="15" spans="1:6">
      <c r="A15" s="6"/>
      <c r="B15" s="3" t="s">
        <v>4</v>
      </c>
      <c r="C15" s="2"/>
      <c r="D15" s="4"/>
      <c r="E15" s="1"/>
      <c r="F15" s="27">
        <f>'Windows &amp; Ext Doors'!$F$515</f>
        <v>0</v>
      </c>
    </row>
    <row r="16" spans="1:6">
      <c r="A16" s="6"/>
      <c r="B16" s="3"/>
      <c r="C16" s="2"/>
      <c r="D16" s="4"/>
      <c r="E16" s="1"/>
      <c r="F16" s="27"/>
    </row>
    <row r="17" spans="1:6">
      <c r="A17" s="6"/>
      <c r="B17" s="3" t="s">
        <v>88</v>
      </c>
      <c r="C17" s="2"/>
      <c r="D17" s="4"/>
      <c r="E17" s="1"/>
      <c r="F17" s="27">
        <f>'Internal Walls'!$F$50</f>
        <v>0</v>
      </c>
    </row>
    <row r="18" spans="1:6">
      <c r="A18" s="6"/>
      <c r="B18" s="3"/>
      <c r="C18" s="2"/>
      <c r="D18" s="4"/>
      <c r="E18" s="1"/>
      <c r="F18" s="27"/>
    </row>
    <row r="19" spans="1:6">
      <c r="A19" s="6"/>
      <c r="B19" s="3" t="s">
        <v>5</v>
      </c>
      <c r="C19" s="2"/>
      <c r="D19" s="4"/>
      <c r="E19" s="1"/>
      <c r="F19" s="27">
        <f>'Internal Doors'!$F$369</f>
        <v>0</v>
      </c>
    </row>
    <row r="20" spans="1:6">
      <c r="A20" s="6"/>
      <c r="B20" s="3"/>
      <c r="C20" s="2"/>
      <c r="D20" s="4"/>
      <c r="E20" s="1"/>
      <c r="F20" s="27"/>
    </row>
    <row r="21" spans="1:6">
      <c r="A21" s="6"/>
      <c r="B21" s="3" t="s">
        <v>6</v>
      </c>
      <c r="C21" s="2"/>
      <c r="D21" s="4"/>
      <c r="E21" s="1"/>
      <c r="F21" s="27">
        <f>'Wall Finishes'!$F$128</f>
        <v>0</v>
      </c>
    </row>
    <row r="22" spans="1:6">
      <c r="A22" s="6"/>
      <c r="B22" s="3"/>
      <c r="C22" s="2"/>
      <c r="D22" s="4"/>
      <c r="E22" s="1"/>
      <c r="F22" s="27"/>
    </row>
    <row r="23" spans="1:6">
      <c r="A23" s="6"/>
      <c r="B23" s="3" t="s">
        <v>7</v>
      </c>
      <c r="C23" s="2"/>
      <c r="D23" s="4"/>
      <c r="E23" s="1"/>
      <c r="F23" s="27">
        <f>'Floor Finishes'!$F$162</f>
        <v>0</v>
      </c>
    </row>
    <row r="24" spans="1:6">
      <c r="A24" s="6"/>
      <c r="B24" s="3"/>
      <c r="C24" s="2"/>
      <c r="D24" s="4"/>
      <c r="E24" s="1"/>
      <c r="F24" s="27"/>
    </row>
    <row r="25" spans="1:6">
      <c r="A25" s="6"/>
      <c r="B25" s="3" t="s">
        <v>8</v>
      </c>
      <c r="C25" s="2"/>
      <c r="D25" s="4"/>
      <c r="E25" s="1"/>
      <c r="F25" s="27">
        <f>'Ceiling Finishes'!$F$86</f>
        <v>0</v>
      </c>
    </row>
    <row r="26" spans="1:6">
      <c r="A26" s="6"/>
      <c r="B26" s="3"/>
      <c r="C26" s="2"/>
      <c r="D26" s="4"/>
      <c r="E26" s="1"/>
      <c r="F26" s="27"/>
    </row>
    <row r="27" spans="1:6">
      <c r="A27" s="6"/>
      <c r="B27" s="3" t="s">
        <v>91</v>
      </c>
      <c r="C27" s="2"/>
      <c r="D27" s="4"/>
      <c r="E27" s="1"/>
      <c r="F27" s="27">
        <f>Fittings!$F$178</f>
        <v>0</v>
      </c>
    </row>
    <row r="28" spans="1:6">
      <c r="A28" s="6"/>
      <c r="B28" s="3"/>
      <c r="C28" s="2"/>
      <c r="D28" s="4"/>
      <c r="E28" s="1"/>
      <c r="F28" s="27"/>
    </row>
    <row r="29" spans="1:6">
      <c r="A29" s="6"/>
      <c r="B29" s="3" t="s">
        <v>405</v>
      </c>
      <c r="C29" s="2"/>
      <c r="D29" s="4"/>
      <c r="E29" s="1"/>
      <c r="F29" s="27">
        <f>Sanitary!F72</f>
        <v>0</v>
      </c>
    </row>
    <row r="30" spans="1:6">
      <c r="A30" s="6"/>
      <c r="B30" s="3"/>
      <c r="C30" s="2"/>
      <c r="D30" s="4"/>
      <c r="E30" s="1"/>
      <c r="F30" s="27"/>
    </row>
    <row r="31" spans="1:6">
      <c r="A31" s="6"/>
      <c r="B31" s="3" t="s">
        <v>9</v>
      </c>
      <c r="C31" s="2"/>
      <c r="D31" s="4"/>
      <c r="E31" s="1"/>
      <c r="F31" s="27">
        <f>Mechanical!$F$323</f>
        <v>0</v>
      </c>
    </row>
    <row r="32" spans="1:6">
      <c r="A32" s="6"/>
      <c r="B32" s="3"/>
      <c r="C32" s="2"/>
      <c r="D32" s="4"/>
      <c r="E32" s="1"/>
      <c r="F32" s="27"/>
    </row>
    <row r="33" spans="1:6">
      <c r="A33" s="6"/>
      <c r="B33" s="3" t="s">
        <v>12</v>
      </c>
      <c r="C33" s="2"/>
      <c r="D33" s="4"/>
      <c r="E33" s="1"/>
      <c r="F33" s="27">
        <f>Electrical!$F$237</f>
        <v>0</v>
      </c>
    </row>
    <row r="34" spans="1:6">
      <c r="A34" s="6"/>
      <c r="B34" s="3"/>
      <c r="C34" s="2"/>
      <c r="D34" s="4"/>
      <c r="E34" s="1"/>
      <c r="F34" s="27"/>
    </row>
    <row r="35" spans="1:6">
      <c r="A35" s="6"/>
      <c r="B35" s="3" t="s">
        <v>13</v>
      </c>
      <c r="C35" s="2"/>
      <c r="D35" s="4"/>
      <c r="E35" s="1"/>
      <c r="F35" s="27">
        <f>BWIC!$F$39</f>
        <v>0</v>
      </c>
    </row>
    <row r="36" spans="1:6">
      <c r="A36" s="6"/>
      <c r="B36" s="3"/>
      <c r="C36" s="2"/>
      <c r="D36" s="4"/>
      <c r="E36" s="1"/>
      <c r="F36" s="27"/>
    </row>
    <row r="37" spans="1:6">
      <c r="A37" s="6"/>
      <c r="B37" s="3" t="s">
        <v>90</v>
      </c>
      <c r="C37" s="2"/>
      <c r="D37" s="4"/>
      <c r="E37" s="1"/>
      <c r="F37" s="27">
        <f>'Site Work'!$F$27</f>
        <v>0</v>
      </c>
    </row>
    <row r="38" spans="1:6">
      <c r="A38" s="6"/>
      <c r="B38" s="3"/>
      <c r="C38" s="2"/>
      <c r="D38" s="4"/>
      <c r="E38" s="1"/>
      <c r="F38" s="27"/>
    </row>
    <row r="39" spans="1:6">
      <c r="A39" s="6"/>
      <c r="B39" s="3" t="s">
        <v>11</v>
      </c>
      <c r="C39" s="2"/>
      <c r="D39" s="4"/>
      <c r="E39" s="1"/>
      <c r="F39" s="27">
        <f>Drainage!$F$93</f>
        <v>0</v>
      </c>
    </row>
    <row r="40" spans="1:6">
      <c r="A40" s="6"/>
      <c r="B40" s="3"/>
      <c r="C40" s="2"/>
      <c r="D40" s="4"/>
      <c r="E40" s="1"/>
      <c r="F40" s="27"/>
    </row>
    <row r="41" spans="1:6">
      <c r="A41" s="6"/>
      <c r="B41" s="3"/>
      <c r="C41" s="2"/>
      <c r="D41" s="4"/>
      <c r="E41" s="1"/>
      <c r="F41" s="25"/>
    </row>
    <row r="42" spans="1:6" ht="13.5" thickBot="1">
      <c r="A42" s="6"/>
      <c r="B42" s="9" t="s">
        <v>16</v>
      </c>
      <c r="C42" s="2"/>
      <c r="D42" s="4"/>
      <c r="E42" s="5" t="s">
        <v>14</v>
      </c>
      <c r="F42" s="26">
        <f>SUM(F1:F40)</f>
        <v>0</v>
      </c>
    </row>
    <row r="43" spans="1:6" ht="13.5"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3.xml><?xml version="1.0" encoding="utf-8"?>
<worksheet xmlns="http://schemas.openxmlformats.org/spreadsheetml/2006/main" xmlns:r="http://schemas.openxmlformats.org/officeDocument/2006/relationships">
  <sheetPr>
    <tabColor rgb="FFFFC000"/>
  </sheetPr>
  <dimension ref="A1:F41"/>
  <sheetViews>
    <sheetView zoomScale="80" zoomScaleNormal="80" workbookViewId="0"/>
  </sheetViews>
  <sheetFormatPr defaultColWidth="9.140625" defaultRowHeight="12.75"/>
  <cols>
    <col min="1" max="1" width="6.7109375" style="11" customWidth="1"/>
    <col min="2" max="2" width="55.7109375" style="11" customWidth="1"/>
    <col min="3" max="4" width="6.7109375" style="11" customWidth="1"/>
    <col min="5" max="5" width="10.7109375" style="11" customWidth="1"/>
    <col min="6" max="6" width="13.7109375" style="24" customWidth="1"/>
    <col min="7" max="16384" width="9.140625" style="11"/>
  </cols>
  <sheetData>
    <row r="1" spans="1:6">
      <c r="A1" s="6"/>
      <c r="B1" s="3"/>
      <c r="C1" s="2"/>
      <c r="D1" s="4"/>
      <c r="E1" s="1"/>
      <c r="F1" s="44" t="s">
        <v>274</v>
      </c>
    </row>
    <row r="2" spans="1:6">
      <c r="A2" s="6"/>
      <c r="B2" s="3"/>
      <c r="C2" s="2"/>
      <c r="D2" s="4"/>
      <c r="E2" s="1"/>
      <c r="F2" s="27"/>
    </row>
    <row r="3" spans="1:6">
      <c r="A3" s="6"/>
      <c r="B3" s="8" t="s">
        <v>15</v>
      </c>
      <c r="C3" s="2"/>
      <c r="D3" s="4"/>
      <c r="E3" s="1"/>
      <c r="F3" s="27"/>
    </row>
    <row r="4" spans="1:6">
      <c r="A4" s="6"/>
      <c r="B4" s="3"/>
      <c r="C4" s="2"/>
      <c r="D4" s="4"/>
      <c r="E4" s="1"/>
      <c r="F4" s="27"/>
    </row>
    <row r="5" spans="1:6">
      <c r="A5" s="6"/>
      <c r="B5" s="3"/>
      <c r="C5" s="2"/>
      <c r="D5" s="4"/>
      <c r="E5" s="1"/>
      <c r="F5" s="27"/>
    </row>
    <row r="6" spans="1:6">
      <c r="A6" s="6"/>
      <c r="B6" s="3"/>
      <c r="C6" s="2"/>
      <c r="D6" s="4"/>
      <c r="E6" s="1"/>
      <c r="F6" s="27"/>
    </row>
    <row r="7" spans="1:6">
      <c r="A7" s="6"/>
      <c r="B7" s="3" t="s">
        <v>93</v>
      </c>
      <c r="C7" s="2"/>
      <c r="D7" s="4"/>
      <c r="E7" s="1"/>
      <c r="F7" s="43">
        <f>Preliminaries!$F$342</f>
        <v>0</v>
      </c>
    </row>
    <row r="8" spans="1:6">
      <c r="A8" s="6"/>
      <c r="B8" s="3"/>
      <c r="C8" s="2"/>
      <c r="D8" s="4"/>
      <c r="E8" s="1"/>
      <c r="F8" s="27"/>
    </row>
    <row r="9" spans="1:6">
      <c r="A9" s="6"/>
      <c r="B9" s="3"/>
      <c r="C9" s="2"/>
      <c r="D9" s="4"/>
      <c r="E9" s="1"/>
      <c r="F9" s="27"/>
    </row>
    <row r="10" spans="1:6">
      <c r="A10" s="6"/>
      <c r="B10" s="3" t="s">
        <v>94</v>
      </c>
      <c r="C10" s="2"/>
      <c r="D10" s="4"/>
      <c r="E10" s="1"/>
      <c r="F10" s="27">
        <f>'Pricing Notes'!$F$54</f>
        <v>0</v>
      </c>
    </row>
    <row r="11" spans="1:6">
      <c r="A11" s="6"/>
      <c r="B11" s="3"/>
      <c r="C11" s="2"/>
      <c r="D11" s="4"/>
      <c r="E11" s="1"/>
      <c r="F11" s="27"/>
    </row>
    <row r="12" spans="1:6">
      <c r="A12" s="6"/>
      <c r="B12" s="3"/>
      <c r="C12" s="2"/>
      <c r="D12" s="4"/>
      <c r="E12" s="1"/>
      <c r="F12" s="27"/>
    </row>
    <row r="13" spans="1:6">
      <c r="A13" s="6"/>
      <c r="B13" s="3" t="s">
        <v>95</v>
      </c>
      <c r="C13" s="2"/>
      <c r="D13" s="4"/>
      <c r="E13" s="1"/>
      <c r="F13" s="27">
        <f>'Prov Sums'!$F$132</f>
        <v>85000</v>
      </c>
    </row>
    <row r="14" spans="1:6">
      <c r="A14" s="6"/>
      <c r="B14" s="3"/>
      <c r="C14" s="2"/>
      <c r="D14" s="4"/>
      <c r="E14" s="1"/>
      <c r="F14" s="27"/>
    </row>
    <row r="15" spans="1:6">
      <c r="A15" s="6"/>
      <c r="B15" s="3"/>
      <c r="C15" s="2"/>
      <c r="D15" s="4"/>
      <c r="E15" s="1"/>
      <c r="F15" s="27"/>
    </row>
    <row r="16" spans="1:6">
      <c r="A16" s="6"/>
      <c r="B16" s="3" t="s">
        <v>96</v>
      </c>
      <c r="C16" s="2"/>
      <c r="D16" s="4"/>
      <c r="E16" s="1"/>
      <c r="F16" s="27">
        <f>Summary!$F$42</f>
        <v>0</v>
      </c>
    </row>
    <row r="17" spans="1:6">
      <c r="A17" s="6"/>
      <c r="B17" s="3"/>
      <c r="C17" s="2"/>
      <c r="D17" s="4"/>
      <c r="E17" s="1"/>
      <c r="F17" s="27"/>
    </row>
    <row r="18" spans="1:6">
      <c r="A18" s="6"/>
      <c r="B18" s="3"/>
      <c r="C18" s="2"/>
      <c r="D18" s="4"/>
      <c r="E18" s="1"/>
      <c r="F18" s="27"/>
    </row>
    <row r="19" spans="1:6">
      <c r="A19" s="6"/>
      <c r="B19" s="3" t="s">
        <v>44</v>
      </c>
      <c r="C19" s="2"/>
      <c r="D19" s="4"/>
      <c r="E19" s="1"/>
      <c r="F19" s="27"/>
    </row>
    <row r="20" spans="1:6">
      <c r="A20" s="6"/>
      <c r="B20" s="3"/>
      <c r="C20" s="2"/>
      <c r="D20" s="4"/>
      <c r="E20" s="1"/>
      <c r="F20" s="27"/>
    </row>
    <row r="21" spans="1:6">
      <c r="A21" s="6"/>
      <c r="B21" s="3"/>
      <c r="C21" s="2"/>
      <c r="D21" s="4"/>
      <c r="E21" s="1"/>
      <c r="F21" s="27"/>
    </row>
    <row r="22" spans="1:6">
      <c r="A22" s="6"/>
      <c r="B22" s="3"/>
      <c r="C22" s="2"/>
      <c r="D22" s="4"/>
      <c r="E22" s="1"/>
      <c r="F22" s="27"/>
    </row>
    <row r="23" spans="1:6">
      <c r="A23" s="6"/>
      <c r="B23" s="3"/>
      <c r="C23" s="2"/>
      <c r="D23" s="4"/>
      <c r="E23" s="1"/>
      <c r="F23" s="27"/>
    </row>
    <row r="24" spans="1:6">
      <c r="A24" s="6"/>
      <c r="B24" s="3"/>
      <c r="C24" s="2"/>
      <c r="D24" s="4"/>
      <c r="E24" s="1"/>
      <c r="F24" s="27"/>
    </row>
    <row r="25" spans="1:6">
      <c r="A25" s="6"/>
      <c r="B25" s="3"/>
      <c r="C25" s="2"/>
      <c r="D25" s="4"/>
      <c r="E25" s="1"/>
      <c r="F25" s="27"/>
    </row>
    <row r="26" spans="1:6">
      <c r="A26" s="6"/>
      <c r="B26" s="3"/>
      <c r="C26" s="2"/>
      <c r="D26" s="4"/>
      <c r="E26" s="1"/>
      <c r="F26" s="27"/>
    </row>
    <row r="27" spans="1:6">
      <c r="A27" s="6"/>
      <c r="B27" s="3"/>
      <c r="C27" s="2"/>
      <c r="D27" s="4"/>
      <c r="E27" s="1"/>
      <c r="F27" s="27"/>
    </row>
    <row r="28" spans="1:6">
      <c r="A28" s="6"/>
      <c r="B28" s="3"/>
      <c r="C28" s="2"/>
      <c r="D28" s="4"/>
      <c r="E28" s="1"/>
      <c r="F28" s="27"/>
    </row>
    <row r="29" spans="1:6">
      <c r="A29" s="6"/>
      <c r="B29" s="3"/>
      <c r="C29" s="2"/>
      <c r="D29" s="4"/>
      <c r="E29" s="1"/>
      <c r="F29" s="27"/>
    </row>
    <row r="30" spans="1:6">
      <c r="A30" s="6"/>
      <c r="B30" s="3"/>
      <c r="C30" s="2"/>
      <c r="D30" s="4"/>
      <c r="E30" s="1"/>
      <c r="F30" s="27"/>
    </row>
    <row r="31" spans="1:6">
      <c r="A31" s="6"/>
      <c r="B31" s="3"/>
      <c r="C31" s="2"/>
      <c r="D31" s="4"/>
      <c r="E31" s="1"/>
      <c r="F31" s="27"/>
    </row>
    <row r="32" spans="1:6">
      <c r="A32" s="6"/>
      <c r="B32" s="3"/>
      <c r="C32" s="2"/>
      <c r="D32" s="4"/>
      <c r="E32" s="1"/>
      <c r="F32" s="27"/>
    </row>
    <row r="33" spans="1:6">
      <c r="A33" s="6"/>
      <c r="B33" s="3"/>
      <c r="C33" s="2"/>
      <c r="D33" s="4"/>
      <c r="E33" s="1"/>
      <c r="F33" s="27"/>
    </row>
    <row r="34" spans="1:6">
      <c r="A34" s="6"/>
      <c r="B34" s="3"/>
      <c r="C34" s="2"/>
      <c r="D34" s="4"/>
      <c r="E34" s="1"/>
      <c r="F34" s="27"/>
    </row>
    <row r="35" spans="1:6">
      <c r="A35" s="6"/>
      <c r="B35" s="3"/>
      <c r="C35" s="2"/>
      <c r="D35" s="4"/>
      <c r="E35" s="1"/>
      <c r="F35" s="27"/>
    </row>
    <row r="36" spans="1:6">
      <c r="A36" s="6"/>
      <c r="B36" s="3"/>
      <c r="C36" s="2"/>
      <c r="D36" s="4"/>
      <c r="E36" s="1"/>
      <c r="F36" s="27"/>
    </row>
    <row r="37" spans="1:6">
      <c r="A37" s="6"/>
      <c r="B37" s="3"/>
      <c r="C37" s="2"/>
      <c r="D37" s="4"/>
      <c r="E37" s="1"/>
      <c r="F37" s="27"/>
    </row>
    <row r="38" spans="1:6">
      <c r="A38" s="6"/>
      <c r="B38" s="3"/>
      <c r="C38" s="2"/>
      <c r="D38" s="4"/>
      <c r="E38" s="1"/>
      <c r="F38" s="42"/>
    </row>
    <row r="39" spans="1:6">
      <c r="A39" s="6"/>
      <c r="B39" s="3"/>
      <c r="C39" s="2"/>
      <c r="D39" s="4"/>
      <c r="E39" s="1"/>
      <c r="F39" s="25"/>
    </row>
    <row r="40" spans="1:6" ht="13.5" thickBot="1">
      <c r="A40" s="6"/>
      <c r="B40" s="3"/>
      <c r="C40" s="2"/>
      <c r="D40" s="4"/>
      <c r="E40" s="5" t="s">
        <v>17</v>
      </c>
      <c r="F40" s="26">
        <f t="shared" ref="F40" si="0">SUM(F1:F38)</f>
        <v>85000</v>
      </c>
    </row>
    <row r="41" spans="1:6" ht="13.5"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C000"/>
  </sheetPr>
  <dimension ref="A1:G649"/>
  <sheetViews>
    <sheetView zoomScale="80" zoomScaleNormal="80" workbookViewId="0">
      <selection activeCell="E41" sqref="E41"/>
    </sheetView>
  </sheetViews>
  <sheetFormatPr defaultColWidth="9.140625" defaultRowHeight="12.75"/>
  <cols>
    <col min="1" max="1" width="6.7109375" style="89" customWidth="1"/>
    <col min="2" max="2" width="55.7109375" style="87" customWidth="1"/>
    <col min="3" max="3" width="6.7109375" style="85" customWidth="1"/>
    <col min="4" max="4" width="6.7109375" style="86" customWidth="1"/>
    <col min="5" max="5" width="10.7109375" style="84" customWidth="1"/>
    <col min="6" max="6" width="13.7109375" style="84" customWidth="1"/>
    <col min="7" max="7" width="9.140625" style="29"/>
    <col min="8" max="16384" width="9.140625" style="11"/>
  </cols>
  <sheetData>
    <row r="1" spans="1:6">
      <c r="A1" s="22"/>
      <c r="B1" s="19"/>
      <c r="C1" s="50"/>
      <c r="D1" s="47"/>
      <c r="E1" s="40"/>
      <c r="F1" s="72" t="s">
        <v>274</v>
      </c>
    </row>
    <row r="2" spans="1:6">
      <c r="A2" s="22"/>
      <c r="B2" s="19"/>
      <c r="C2" s="50"/>
      <c r="D2" s="47"/>
      <c r="E2" s="40"/>
      <c r="F2" s="54" t="str">
        <f t="shared" ref="F2:F76" si="0">IF(E2&gt;0.001,C2*E2,"")</f>
        <v/>
      </c>
    </row>
    <row r="3" spans="1:6">
      <c r="A3" s="22"/>
      <c r="B3" s="73" t="s">
        <v>19</v>
      </c>
      <c r="C3" s="50"/>
      <c r="D3" s="47"/>
      <c r="E3" s="40"/>
      <c r="F3" s="54" t="str">
        <f t="shared" si="0"/>
        <v/>
      </c>
    </row>
    <row r="4" spans="1:6">
      <c r="A4" s="88" t="str">
        <f>IF(C4&gt;0,MAX(A$3:A3)+1,"")</f>
        <v/>
      </c>
      <c r="B4" s="19"/>
      <c r="C4" s="50"/>
      <c r="D4" s="47"/>
      <c r="E4" s="40"/>
      <c r="F4" s="54" t="str">
        <f t="shared" si="0"/>
        <v/>
      </c>
    </row>
    <row r="5" spans="1:6">
      <c r="A5" s="88" t="str">
        <f>IF(C5&gt;0,MAX(A$3:A4)+1,"")</f>
        <v/>
      </c>
      <c r="B5" s="21" t="s">
        <v>20</v>
      </c>
      <c r="C5" s="50"/>
      <c r="D5" s="47"/>
      <c r="E5" s="40"/>
      <c r="F5" s="54" t="str">
        <f t="shared" si="0"/>
        <v/>
      </c>
    </row>
    <row r="6" spans="1:6">
      <c r="A6" s="88" t="str">
        <f>IF(C6&gt;0,MAX(A$3:A5)+1,"")</f>
        <v/>
      </c>
      <c r="B6" s="19"/>
      <c r="C6" s="50"/>
      <c r="D6" s="47"/>
      <c r="E6" s="40"/>
      <c r="F6" s="54" t="str">
        <f t="shared" si="0"/>
        <v/>
      </c>
    </row>
    <row r="7" spans="1:6" ht="25.5">
      <c r="A7" s="88" t="str">
        <f>IF(C7&gt;0,MAX(A$3:A6)+1,"")</f>
        <v/>
      </c>
      <c r="B7" s="21" t="s">
        <v>21</v>
      </c>
      <c r="C7" s="50"/>
      <c r="D7" s="47"/>
      <c r="E7" s="40"/>
      <c r="F7" s="54" t="str">
        <f t="shared" si="0"/>
        <v/>
      </c>
    </row>
    <row r="8" spans="1:6">
      <c r="A8" s="88" t="str">
        <f>IF(C8&gt;0,MAX(A$3:A7)+1,"")</f>
        <v/>
      </c>
      <c r="B8" s="19"/>
      <c r="C8" s="50"/>
      <c r="D8" s="47"/>
      <c r="E8" s="40"/>
      <c r="F8" s="54" t="str">
        <f t="shared" si="0"/>
        <v/>
      </c>
    </row>
    <row r="9" spans="1:6" ht="25.5">
      <c r="A9" s="88">
        <f>IF(C9&gt;0,MAX(A$3:A8)+1,"")</f>
        <v>1</v>
      </c>
      <c r="B9" s="19" t="s">
        <v>639</v>
      </c>
      <c r="C9" s="50">
        <v>1</v>
      </c>
      <c r="D9" s="47" t="s">
        <v>23</v>
      </c>
      <c r="E9" s="40">
        <v>5000</v>
      </c>
      <c r="F9" s="54">
        <f t="shared" si="0"/>
        <v>5000</v>
      </c>
    </row>
    <row r="10" spans="1:6">
      <c r="A10" s="88" t="str">
        <f>IF(C10&gt;0,MAX(A$3:A9)+1,"")</f>
        <v/>
      </c>
      <c r="B10" s="19"/>
      <c r="C10" s="50"/>
      <c r="D10" s="47"/>
      <c r="E10" s="40"/>
      <c r="F10" s="54" t="str">
        <f t="shared" si="0"/>
        <v/>
      </c>
    </row>
    <row r="11" spans="1:6" ht="25.5">
      <c r="A11" s="88" t="str">
        <f>IF(C11&gt;0,MAX(A$3:A10)+1,"")</f>
        <v/>
      </c>
      <c r="B11" s="17" t="s">
        <v>22</v>
      </c>
      <c r="C11" s="53"/>
      <c r="D11" s="47" t="s">
        <v>24</v>
      </c>
      <c r="E11" s="40">
        <f>E9</f>
        <v>5000</v>
      </c>
      <c r="F11" s="54">
        <f t="shared" si="0"/>
        <v>0</v>
      </c>
    </row>
    <row r="12" spans="1:6">
      <c r="A12" s="88" t="str">
        <f>IF(C12&gt;0,MAX(A$3:A4)+1,"")</f>
        <v/>
      </c>
      <c r="B12" s="19"/>
      <c r="C12" s="50"/>
      <c r="D12" s="47"/>
      <c r="E12" s="40"/>
      <c r="F12" s="54" t="str">
        <f t="shared" ref="F12:F15" si="1">IF(E12&gt;0.001,C12*E12,"")</f>
        <v/>
      </c>
    </row>
    <row r="13" spans="1:6" ht="25.5">
      <c r="A13" s="88">
        <f>IF(C13&gt;0,MAX(A$3:A12)+1,"")</f>
        <v>2</v>
      </c>
      <c r="B13" s="19" t="s">
        <v>640</v>
      </c>
      <c r="C13" s="50">
        <v>1</v>
      </c>
      <c r="D13" s="47" t="s">
        <v>23</v>
      </c>
      <c r="E13" s="40">
        <v>5000</v>
      </c>
      <c r="F13" s="54">
        <f t="shared" si="1"/>
        <v>5000</v>
      </c>
    </row>
    <row r="14" spans="1:6">
      <c r="A14" s="88" t="str">
        <f>IF(C14&gt;0,MAX(A$3:A13)+1,"")</f>
        <v/>
      </c>
      <c r="B14" s="19"/>
      <c r="C14" s="50"/>
      <c r="D14" s="47"/>
      <c r="E14" s="40"/>
      <c r="F14" s="54" t="str">
        <f t="shared" si="1"/>
        <v/>
      </c>
    </row>
    <row r="15" spans="1:6" ht="25.5">
      <c r="A15" s="88" t="str">
        <f>IF(C15&gt;0,MAX(A$3:A14)+1,"")</f>
        <v/>
      </c>
      <c r="B15" s="17" t="s">
        <v>22</v>
      </c>
      <c r="C15" s="53"/>
      <c r="D15" s="47" t="s">
        <v>24</v>
      </c>
      <c r="E15" s="40">
        <f>E13</f>
        <v>5000</v>
      </c>
      <c r="F15" s="54">
        <f t="shared" si="1"/>
        <v>0</v>
      </c>
    </row>
    <row r="16" spans="1:6">
      <c r="A16" s="88" t="str">
        <f>IF(C16&gt;0,MAX(A$3:A8)+1,"")</f>
        <v/>
      </c>
      <c r="B16" s="19"/>
      <c r="C16" s="50"/>
      <c r="D16" s="47"/>
      <c r="E16" s="40"/>
      <c r="F16" s="54" t="str">
        <f t="shared" ref="F16:F19" si="2">IF(E16&gt;0.001,C16*E16,"")</f>
        <v/>
      </c>
    </row>
    <row r="17" spans="1:6" ht="25.5">
      <c r="A17" s="88">
        <f>IF(C17&gt;0,MAX(A$3:A16)+1,"")</f>
        <v>3</v>
      </c>
      <c r="B17" s="19" t="s">
        <v>641</v>
      </c>
      <c r="C17" s="50">
        <v>1</v>
      </c>
      <c r="D17" s="47" t="s">
        <v>23</v>
      </c>
      <c r="E17" s="40">
        <v>7500</v>
      </c>
      <c r="F17" s="54">
        <f t="shared" si="2"/>
        <v>7500</v>
      </c>
    </row>
    <row r="18" spans="1:6">
      <c r="A18" s="88" t="str">
        <f>IF(C18&gt;0,MAX(A$3:A17)+1,"")</f>
        <v/>
      </c>
      <c r="B18" s="19"/>
      <c r="C18" s="50"/>
      <c r="D18" s="47"/>
      <c r="E18" s="40"/>
      <c r="F18" s="54" t="str">
        <f t="shared" si="2"/>
        <v/>
      </c>
    </row>
    <row r="19" spans="1:6" ht="25.5">
      <c r="A19" s="88" t="str">
        <f>IF(C19&gt;0,MAX(A$3:A18)+1,"")</f>
        <v/>
      </c>
      <c r="B19" s="17" t="s">
        <v>22</v>
      </c>
      <c r="C19" s="53"/>
      <c r="D19" s="47" t="s">
        <v>24</v>
      </c>
      <c r="E19" s="40">
        <f>E17</f>
        <v>7500</v>
      </c>
      <c r="F19" s="54">
        <f t="shared" si="2"/>
        <v>0</v>
      </c>
    </row>
    <row r="20" spans="1:6">
      <c r="A20" s="88" t="str">
        <f>IF(C20&gt;0,MAX(A$3:A12)+1,"")</f>
        <v/>
      </c>
      <c r="B20" s="19"/>
      <c r="C20" s="50"/>
      <c r="D20" s="47"/>
      <c r="E20" s="40"/>
      <c r="F20" s="54" t="str">
        <f t="shared" ref="F20:F23" si="3">IF(E20&gt;0.001,C20*E20,"")</f>
        <v/>
      </c>
    </row>
    <row r="21" spans="1:6" ht="25.5">
      <c r="A21" s="88">
        <f>IF(C21&gt;0,MAX(A$3:A20)+1,"")</f>
        <v>4</v>
      </c>
      <c r="B21" s="19" t="s">
        <v>642</v>
      </c>
      <c r="C21" s="50">
        <v>1</v>
      </c>
      <c r="D21" s="47" t="s">
        <v>23</v>
      </c>
      <c r="E21" s="40">
        <v>7500</v>
      </c>
      <c r="F21" s="54">
        <f t="shared" si="3"/>
        <v>7500</v>
      </c>
    </row>
    <row r="22" spans="1:6">
      <c r="A22" s="88" t="str">
        <f>IF(C22&gt;0,MAX(A$3:A21)+1,"")</f>
        <v/>
      </c>
      <c r="B22" s="19"/>
      <c r="C22" s="50"/>
      <c r="D22" s="47"/>
      <c r="E22" s="40"/>
      <c r="F22" s="54" t="str">
        <f t="shared" si="3"/>
        <v/>
      </c>
    </row>
    <row r="23" spans="1:6" ht="25.5">
      <c r="A23" s="88" t="str">
        <f>IF(C23&gt;0,MAX(A$3:A22)+1,"")</f>
        <v/>
      </c>
      <c r="B23" s="17" t="s">
        <v>22</v>
      </c>
      <c r="C23" s="53"/>
      <c r="D23" s="47" t="s">
        <v>24</v>
      </c>
      <c r="E23" s="40">
        <f>E21</f>
        <v>7500</v>
      </c>
      <c r="F23" s="54">
        <f t="shared" si="3"/>
        <v>0</v>
      </c>
    </row>
    <row r="24" spans="1:6">
      <c r="A24" s="88" t="str">
        <f>IF(C24&gt;0,MAX(A$3:A16)+1,"")</f>
        <v/>
      </c>
      <c r="B24" s="19"/>
      <c r="C24" s="50"/>
      <c r="D24" s="47"/>
      <c r="E24" s="40"/>
      <c r="F24" s="54" t="str">
        <f t="shared" ref="F24:F27" si="4">IF(E24&gt;0.001,C24*E24,"")</f>
        <v/>
      </c>
    </row>
    <row r="25" spans="1:6" ht="25.5">
      <c r="A25" s="88">
        <f>IF(C25&gt;0,MAX(A$3:A24)+1,"")</f>
        <v>5</v>
      </c>
      <c r="B25" s="19" t="s">
        <v>643</v>
      </c>
      <c r="C25" s="50">
        <v>1</v>
      </c>
      <c r="D25" s="47" t="s">
        <v>23</v>
      </c>
      <c r="E25" s="40">
        <v>7500</v>
      </c>
      <c r="F25" s="54">
        <f t="shared" si="4"/>
        <v>7500</v>
      </c>
    </row>
    <row r="26" spans="1:6">
      <c r="A26" s="88" t="str">
        <f>IF(C26&gt;0,MAX(A$3:A25)+1,"")</f>
        <v/>
      </c>
      <c r="B26" s="19"/>
      <c r="C26" s="50"/>
      <c r="D26" s="47"/>
      <c r="E26" s="40"/>
      <c r="F26" s="54" t="str">
        <f t="shared" si="4"/>
        <v/>
      </c>
    </row>
    <row r="27" spans="1:6" ht="25.5">
      <c r="A27" s="88" t="str">
        <f>IF(C27&gt;0,MAX(A$3:A26)+1,"")</f>
        <v/>
      </c>
      <c r="B27" s="17" t="s">
        <v>22</v>
      </c>
      <c r="C27" s="53"/>
      <c r="D27" s="47" t="s">
        <v>24</v>
      </c>
      <c r="E27" s="40">
        <v>2500</v>
      </c>
      <c r="F27" s="54">
        <f t="shared" si="4"/>
        <v>0</v>
      </c>
    </row>
    <row r="28" spans="1:6">
      <c r="A28" s="88" t="str">
        <f>IF(C28&gt;0,MAX(A$3:A20)+1,"")</f>
        <v/>
      </c>
      <c r="B28" s="19"/>
      <c r="C28" s="50"/>
      <c r="D28" s="47"/>
      <c r="E28" s="40"/>
      <c r="F28" s="54" t="str">
        <f t="shared" ref="F28" si="5">IF(E28&gt;0.001,C28*E28,"")</f>
        <v/>
      </c>
    </row>
    <row r="29" spans="1:6">
      <c r="A29" s="88" t="str">
        <f>IF(C29&gt;0,MAX(A$3:A28)+1,"")</f>
        <v/>
      </c>
      <c r="B29" s="21" t="s">
        <v>25</v>
      </c>
      <c r="C29" s="50"/>
      <c r="D29" s="47"/>
      <c r="E29" s="40"/>
      <c r="F29" s="54" t="str">
        <f t="shared" si="0"/>
        <v/>
      </c>
    </row>
    <row r="30" spans="1:6">
      <c r="A30" s="88" t="str">
        <f>IF(C30&gt;0,MAX(A$3:A29)+1,"")</f>
        <v/>
      </c>
      <c r="B30" s="19"/>
      <c r="C30" s="50"/>
      <c r="D30" s="47"/>
      <c r="E30" s="40"/>
      <c r="F30" s="54" t="str">
        <f t="shared" si="0"/>
        <v/>
      </c>
    </row>
    <row r="31" spans="1:6" ht="97.9" customHeight="1">
      <c r="A31" s="88" t="str">
        <f>IF(C31&gt;0,MAX(A$3:A30)+1,"")</f>
        <v/>
      </c>
      <c r="B31" s="19" t="s">
        <v>97</v>
      </c>
      <c r="C31" s="50"/>
      <c r="D31" s="47"/>
      <c r="E31" s="40"/>
      <c r="F31" s="54" t="str">
        <f t="shared" si="0"/>
        <v/>
      </c>
    </row>
    <row r="32" spans="1:6">
      <c r="A32" s="88" t="str">
        <f>IF(C32&gt;0,MAX(A$3:A31)+1,"")</f>
        <v/>
      </c>
      <c r="B32" s="19"/>
      <c r="C32" s="50"/>
      <c r="D32" s="47"/>
      <c r="E32" s="40"/>
      <c r="F32" s="54" t="str">
        <f t="shared" si="0"/>
        <v/>
      </c>
    </row>
    <row r="33" spans="1:6">
      <c r="A33" s="88" t="str">
        <f>IF(C33&gt;0,MAX(A$3:A32)+1,"")</f>
        <v/>
      </c>
      <c r="B33" s="21" t="s">
        <v>644</v>
      </c>
      <c r="C33" s="50"/>
      <c r="D33" s="47"/>
      <c r="E33" s="40"/>
      <c r="F33" s="54" t="str">
        <f t="shared" si="0"/>
        <v/>
      </c>
    </row>
    <row r="34" spans="1:6">
      <c r="A34" s="88" t="str">
        <f>IF(C34&gt;0,MAX(A$3:A33)+1,"")</f>
        <v/>
      </c>
      <c r="B34" s="19"/>
      <c r="C34" s="50"/>
      <c r="D34" s="47"/>
      <c r="E34" s="40"/>
      <c r="F34" s="54"/>
    </row>
    <row r="35" spans="1:6">
      <c r="A35" s="88">
        <f>IF(C35&gt;0,MAX(A$3:A34)+1,"")</f>
        <v>6</v>
      </c>
      <c r="B35" s="19" t="s">
        <v>861</v>
      </c>
      <c r="C35" s="50">
        <v>1</v>
      </c>
      <c r="D35" s="47" t="s">
        <v>23</v>
      </c>
      <c r="E35" s="40">
        <v>1000</v>
      </c>
      <c r="F35" s="54">
        <f t="shared" si="0"/>
        <v>1000</v>
      </c>
    </row>
    <row r="36" spans="1:6">
      <c r="A36" s="88" t="str">
        <f>IF(C36&gt;0,MAX(A$3:A35)+1,"")</f>
        <v/>
      </c>
      <c r="B36" s="19"/>
      <c r="C36" s="50"/>
      <c r="D36" s="47"/>
      <c r="E36" s="40"/>
      <c r="F36" s="54" t="str">
        <f t="shared" si="0"/>
        <v/>
      </c>
    </row>
    <row r="37" spans="1:6">
      <c r="A37" s="88">
        <f>IF(C37&gt;0,MAX(A$3:A36)+1,"")</f>
        <v>7</v>
      </c>
      <c r="B37" s="19" t="s">
        <v>862</v>
      </c>
      <c r="C37" s="50">
        <v>1</v>
      </c>
      <c r="D37" s="47" t="s">
        <v>23</v>
      </c>
      <c r="E37" s="40">
        <v>1000</v>
      </c>
      <c r="F37" s="54">
        <f t="shared" si="0"/>
        <v>1000</v>
      </c>
    </row>
    <row r="38" spans="1:6">
      <c r="A38" s="88" t="str">
        <f>IF(C38&gt;0,MAX(A$3:A37)+1,"")</f>
        <v/>
      </c>
      <c r="B38" s="19"/>
      <c r="C38" s="50"/>
      <c r="D38" s="47"/>
      <c r="E38" s="40"/>
      <c r="F38" s="54" t="str">
        <f t="shared" si="0"/>
        <v/>
      </c>
    </row>
    <row r="39" spans="1:6">
      <c r="A39" s="88">
        <f>IF(C39&gt;0,MAX(A$3:A38)+1,"")</f>
        <v>8</v>
      </c>
      <c r="B39" s="19" t="s">
        <v>796</v>
      </c>
      <c r="C39" s="50">
        <v>1</v>
      </c>
      <c r="D39" s="47" t="s">
        <v>23</v>
      </c>
      <c r="E39" s="40">
        <v>1000</v>
      </c>
      <c r="F39" s="54">
        <f t="shared" ref="F39:F40" si="6">IF(E39&gt;0.001,C39*E39,"")</f>
        <v>1000</v>
      </c>
    </row>
    <row r="40" spans="1:6">
      <c r="A40" s="88" t="str">
        <f>IF(C40&gt;0,MAX(A$3:A39)+1,"")</f>
        <v/>
      </c>
      <c r="B40" s="19"/>
      <c r="C40" s="50"/>
      <c r="D40" s="47"/>
      <c r="E40" s="40"/>
      <c r="F40" s="54" t="str">
        <f t="shared" si="6"/>
        <v/>
      </c>
    </row>
    <row r="41" spans="1:6">
      <c r="A41" s="88">
        <f>IF(C41&gt;0,MAX(A$3:A40)+1,"")</f>
        <v>9</v>
      </c>
      <c r="B41" s="19" t="s">
        <v>863</v>
      </c>
      <c r="C41" s="50">
        <v>1</v>
      </c>
      <c r="D41" s="47" t="s">
        <v>23</v>
      </c>
      <c r="E41" s="40">
        <v>2000</v>
      </c>
      <c r="F41" s="54">
        <f t="shared" si="0"/>
        <v>2000</v>
      </c>
    </row>
    <row r="42" spans="1:6">
      <c r="A42" s="88" t="str">
        <f>IF(C42&gt;0,MAX(A$3:A41)+1,"")</f>
        <v/>
      </c>
      <c r="B42" s="19"/>
      <c r="C42" s="50"/>
      <c r="D42" s="47"/>
      <c r="E42" s="40"/>
      <c r="F42" s="54" t="str">
        <f t="shared" si="0"/>
        <v/>
      </c>
    </row>
    <row r="43" spans="1:6">
      <c r="A43" s="88">
        <f>IF(C43&gt;0,MAX(A$3:A42)+1,"")</f>
        <v>10</v>
      </c>
      <c r="B43" s="19" t="s">
        <v>279</v>
      </c>
      <c r="C43" s="50">
        <v>1</v>
      </c>
      <c r="D43" s="47" t="s">
        <v>23</v>
      </c>
      <c r="E43" s="40">
        <v>1000</v>
      </c>
      <c r="F43" s="54">
        <f t="shared" si="0"/>
        <v>1000</v>
      </c>
    </row>
    <row r="44" spans="1:6">
      <c r="A44" s="88" t="str">
        <f>IF(C44&gt;0,MAX(A$3:A43)+1,"")</f>
        <v/>
      </c>
      <c r="B44" s="19"/>
      <c r="C44" s="50"/>
      <c r="D44" s="47"/>
      <c r="E44" s="40"/>
      <c r="F44" s="54" t="str">
        <f t="shared" si="0"/>
        <v/>
      </c>
    </row>
    <row r="45" spans="1:6">
      <c r="A45" s="88">
        <f>IF(C45&gt;0,MAX(A$3:A44)+1,"")</f>
        <v>11</v>
      </c>
      <c r="B45" s="19" t="s">
        <v>280</v>
      </c>
      <c r="C45" s="50">
        <v>1</v>
      </c>
      <c r="D45" s="47" t="s">
        <v>23</v>
      </c>
      <c r="E45" s="40">
        <v>1000</v>
      </c>
      <c r="F45" s="54">
        <f t="shared" ref="F45:F46" si="7">IF(E45&gt;0.001,C45*E45,"")</f>
        <v>1000</v>
      </c>
    </row>
    <row r="46" spans="1:6">
      <c r="A46" s="88" t="str">
        <f>IF(C46&gt;0,MAX(A$3:A45)+1,"")</f>
        <v/>
      </c>
      <c r="B46" s="19"/>
      <c r="C46" s="50"/>
      <c r="D46" s="47"/>
      <c r="E46" s="40"/>
      <c r="F46" s="54" t="str">
        <f t="shared" si="7"/>
        <v/>
      </c>
    </row>
    <row r="47" spans="1:6">
      <c r="A47" s="88">
        <f>IF(C47&gt;0,MAX(A$3:A46)+1,"")</f>
        <v>12</v>
      </c>
      <c r="B47" s="19" t="s">
        <v>333</v>
      </c>
      <c r="C47" s="50">
        <v>1</v>
      </c>
      <c r="D47" s="47" t="s">
        <v>23</v>
      </c>
      <c r="E47" s="40">
        <v>2000</v>
      </c>
      <c r="F47" s="54">
        <f t="shared" ref="F47:F56" si="8">IF(E47&gt;0.001,C47*E47,"")</f>
        <v>2000</v>
      </c>
    </row>
    <row r="48" spans="1:6">
      <c r="A48" s="88" t="str">
        <f>IF(C48&gt;0,MAX(A$3:A47)+1,"")</f>
        <v/>
      </c>
      <c r="B48" s="19"/>
      <c r="C48" s="50"/>
      <c r="D48" s="47"/>
      <c r="E48" s="40"/>
      <c r="F48" s="54" t="str">
        <f t="shared" si="8"/>
        <v/>
      </c>
    </row>
    <row r="49" spans="1:6">
      <c r="A49" s="88">
        <f>IF(C49&gt;0,MAX(A$3:A48)+1,"")</f>
        <v>13</v>
      </c>
      <c r="B49" s="19" t="s">
        <v>858</v>
      </c>
      <c r="C49" s="50">
        <v>1</v>
      </c>
      <c r="D49" s="47" t="s">
        <v>23</v>
      </c>
      <c r="E49" s="40">
        <v>2000</v>
      </c>
      <c r="F49" s="54">
        <f t="shared" si="8"/>
        <v>2000</v>
      </c>
    </row>
    <row r="50" spans="1:6">
      <c r="A50" s="88" t="str">
        <f>IF(C50&gt;0,MAX(A$3:A49)+1,"")</f>
        <v/>
      </c>
      <c r="B50" s="19"/>
      <c r="C50" s="50"/>
      <c r="D50" s="47"/>
      <c r="E50" s="40"/>
      <c r="F50" s="54" t="str">
        <f t="shared" si="8"/>
        <v/>
      </c>
    </row>
    <row r="51" spans="1:6">
      <c r="A51" s="88">
        <f>IF(C51&gt;0,MAX(A$3:A50)+1,"")</f>
        <v>14</v>
      </c>
      <c r="B51" s="19" t="s">
        <v>894</v>
      </c>
      <c r="C51" s="50">
        <v>1</v>
      </c>
      <c r="D51" s="47" t="s">
        <v>23</v>
      </c>
      <c r="E51" s="40">
        <v>5000</v>
      </c>
      <c r="F51" s="54">
        <f t="shared" si="8"/>
        <v>5000</v>
      </c>
    </row>
    <row r="52" spans="1:6">
      <c r="A52" s="88" t="str">
        <f>IF(C52&gt;0,MAX(A$3:A51)+1,"")</f>
        <v/>
      </c>
      <c r="B52" s="19"/>
      <c r="C52" s="50"/>
      <c r="D52" s="47"/>
      <c r="E52" s="40"/>
      <c r="F52" s="54" t="str">
        <f t="shared" si="8"/>
        <v/>
      </c>
    </row>
    <row r="53" spans="1:6">
      <c r="A53" s="88">
        <f>IF(C53&gt;0,MAX(A$3:A52)+1,"")</f>
        <v>15</v>
      </c>
      <c r="B53" s="19" t="s">
        <v>859</v>
      </c>
      <c r="C53" s="50">
        <v>1</v>
      </c>
      <c r="D53" s="47" t="s">
        <v>23</v>
      </c>
      <c r="E53" s="40">
        <v>2000</v>
      </c>
      <c r="F53" s="54">
        <f t="shared" ref="F53:F54" si="9">IF(E53&gt;0.001,C53*E53,"")</f>
        <v>2000</v>
      </c>
    </row>
    <row r="54" spans="1:6">
      <c r="A54" s="88" t="str">
        <f>IF(C54&gt;0,MAX(A$3:A53)+1,"")</f>
        <v/>
      </c>
      <c r="B54" s="19"/>
      <c r="C54" s="50"/>
      <c r="D54" s="47"/>
      <c r="E54" s="40"/>
      <c r="F54" s="54" t="str">
        <f t="shared" si="9"/>
        <v/>
      </c>
    </row>
    <row r="55" spans="1:6">
      <c r="A55" s="88">
        <f>IF(C55&gt;0,MAX(A$3:A54)+1,"")</f>
        <v>16</v>
      </c>
      <c r="B55" s="19" t="s">
        <v>860</v>
      </c>
      <c r="C55" s="50">
        <v>1</v>
      </c>
      <c r="D55" s="47" t="s">
        <v>23</v>
      </c>
      <c r="E55" s="40">
        <v>1000</v>
      </c>
      <c r="F55" s="54">
        <f t="shared" si="8"/>
        <v>1000</v>
      </c>
    </row>
    <row r="56" spans="1:6">
      <c r="A56" s="88" t="str">
        <f>IF(C56&gt;0,MAX(A$3:A55)+1,"")</f>
        <v/>
      </c>
      <c r="B56" s="19"/>
      <c r="C56" s="50"/>
      <c r="D56" s="47"/>
      <c r="E56" s="40"/>
      <c r="F56" s="54" t="str">
        <f t="shared" si="8"/>
        <v/>
      </c>
    </row>
    <row r="57" spans="1:6">
      <c r="A57" s="88">
        <f>IF(C57&gt;0,MAX(A$3:A56)+1,"")</f>
        <v>17</v>
      </c>
      <c r="B57" s="19" t="s">
        <v>864</v>
      </c>
      <c r="C57" s="50">
        <v>1</v>
      </c>
      <c r="D57" s="47" t="s">
        <v>23</v>
      </c>
      <c r="E57" s="40">
        <v>1000</v>
      </c>
      <c r="F57" s="54">
        <f t="shared" ref="F57:F62" si="10">IF(E57&gt;0.001,C57*E57,"")</f>
        <v>1000</v>
      </c>
    </row>
    <row r="58" spans="1:6">
      <c r="A58" s="88" t="str">
        <f>IF(C58&gt;0,MAX(A$3:A57)+1,"")</f>
        <v/>
      </c>
      <c r="B58" s="19"/>
      <c r="C58" s="50"/>
      <c r="D58" s="47"/>
      <c r="E58" s="40"/>
      <c r="F58" s="54" t="str">
        <f t="shared" si="10"/>
        <v/>
      </c>
    </row>
    <row r="59" spans="1:6">
      <c r="A59" s="88">
        <f>IF(C59&gt;0,MAX(A$3:A58)+1,"")</f>
        <v>18</v>
      </c>
      <c r="B59" s="19" t="s">
        <v>865</v>
      </c>
      <c r="C59" s="50">
        <v>1</v>
      </c>
      <c r="D59" s="47" t="s">
        <v>23</v>
      </c>
      <c r="E59" s="40">
        <v>1000</v>
      </c>
      <c r="F59" s="54">
        <f t="shared" si="10"/>
        <v>1000</v>
      </c>
    </row>
    <row r="60" spans="1:6">
      <c r="A60" s="88" t="str">
        <f>IF(C60&gt;0,MAX(A$3:A59)+1,"")</f>
        <v/>
      </c>
      <c r="B60" s="19"/>
      <c r="C60" s="50"/>
      <c r="D60" s="47"/>
      <c r="E60" s="40"/>
      <c r="F60" s="54" t="str">
        <f t="shared" si="10"/>
        <v/>
      </c>
    </row>
    <row r="61" spans="1:6">
      <c r="A61" s="88">
        <f>IF(C61&gt;0,MAX(A$3:A60)+1,"")</f>
        <v>19</v>
      </c>
      <c r="B61" s="19" t="s">
        <v>866</v>
      </c>
      <c r="C61" s="50">
        <v>1</v>
      </c>
      <c r="D61" s="47" t="s">
        <v>23</v>
      </c>
      <c r="E61" s="40">
        <v>1000</v>
      </c>
      <c r="F61" s="54">
        <f t="shared" si="10"/>
        <v>1000</v>
      </c>
    </row>
    <row r="62" spans="1:6">
      <c r="A62" s="88" t="str">
        <f>IF(C62&gt;0,MAX(A$3:A61)+1,"")</f>
        <v/>
      </c>
      <c r="B62" s="19"/>
      <c r="C62" s="50"/>
      <c r="D62" s="47"/>
      <c r="E62" s="40"/>
      <c r="F62" s="54" t="str">
        <f t="shared" si="10"/>
        <v/>
      </c>
    </row>
    <row r="63" spans="1:6">
      <c r="A63" s="88">
        <f>IF(C63&gt;0,MAX(A$3:A48)+1,"")</f>
        <v>13</v>
      </c>
      <c r="B63" s="19" t="s">
        <v>260</v>
      </c>
      <c r="C63" s="50">
        <v>1</v>
      </c>
      <c r="D63" s="47" t="s">
        <v>23</v>
      </c>
      <c r="E63" s="40">
        <v>1000</v>
      </c>
      <c r="F63" s="54">
        <f t="shared" si="0"/>
        <v>1000</v>
      </c>
    </row>
    <row r="64" spans="1:6">
      <c r="A64" s="88" t="str">
        <f>IF(C64&gt;0,MAX(A$3:A63)+1,"")</f>
        <v/>
      </c>
      <c r="B64" s="19"/>
      <c r="C64" s="50"/>
      <c r="D64" s="47"/>
      <c r="E64" s="40"/>
      <c r="F64" s="54" t="str">
        <f t="shared" si="0"/>
        <v/>
      </c>
    </row>
    <row r="65" spans="1:6">
      <c r="A65" s="88">
        <f>IF(C65&gt;0,MAX(A$3:A64)+1,"")</f>
        <v>20</v>
      </c>
      <c r="B65" s="19" t="s">
        <v>268</v>
      </c>
      <c r="C65" s="50">
        <v>1</v>
      </c>
      <c r="D65" s="47" t="s">
        <v>23</v>
      </c>
      <c r="E65" s="40">
        <v>1000</v>
      </c>
      <c r="F65" s="54">
        <f t="shared" si="0"/>
        <v>1000</v>
      </c>
    </row>
    <row r="66" spans="1:6">
      <c r="A66" s="88" t="str">
        <f>IF(C66&gt;0,MAX(A$3:A65)+1,"")</f>
        <v/>
      </c>
      <c r="B66" s="19"/>
      <c r="C66" s="50"/>
      <c r="D66" s="47"/>
      <c r="E66" s="40"/>
      <c r="F66" s="54" t="str">
        <f t="shared" si="0"/>
        <v/>
      </c>
    </row>
    <row r="67" spans="1:6">
      <c r="A67" s="88">
        <f>IF(C67&gt;0,MAX(A$3:A66)+1,"")</f>
        <v>21</v>
      </c>
      <c r="B67" s="19" t="s">
        <v>217</v>
      </c>
      <c r="C67" s="50">
        <v>1</v>
      </c>
      <c r="D67" s="47" t="s">
        <v>23</v>
      </c>
      <c r="E67" s="40">
        <v>1000</v>
      </c>
      <c r="F67" s="54">
        <f t="shared" si="0"/>
        <v>1000</v>
      </c>
    </row>
    <row r="68" spans="1:6">
      <c r="A68" s="88" t="str">
        <f>IF(C68&gt;0,MAX(A$3:A67)+1,"")</f>
        <v/>
      </c>
      <c r="B68" s="19"/>
      <c r="C68" s="50"/>
      <c r="D68" s="47"/>
      <c r="E68" s="40"/>
      <c r="F68" s="54" t="str">
        <f t="shared" si="0"/>
        <v/>
      </c>
    </row>
    <row r="69" spans="1:6">
      <c r="A69" s="88">
        <f>IF(C69&gt;0,MAX(A$3:A68)+1,"")</f>
        <v>22</v>
      </c>
      <c r="B69" s="19" t="s">
        <v>105</v>
      </c>
      <c r="C69" s="50">
        <v>1</v>
      </c>
      <c r="D69" s="47" t="s">
        <v>23</v>
      </c>
      <c r="E69" s="40">
        <v>1000</v>
      </c>
      <c r="F69" s="54">
        <f t="shared" si="0"/>
        <v>1000</v>
      </c>
    </row>
    <row r="70" spans="1:6">
      <c r="A70" s="88" t="str">
        <f>IF(C70&gt;0,MAX(A$3:A69)+1,"")</f>
        <v/>
      </c>
      <c r="B70" s="19"/>
      <c r="C70" s="50"/>
      <c r="D70" s="47"/>
      <c r="E70" s="40"/>
      <c r="F70" s="54" t="str">
        <f t="shared" si="0"/>
        <v/>
      </c>
    </row>
    <row r="71" spans="1:6">
      <c r="A71" s="88">
        <f>IF(C71&gt;0,MAX(A$3:A70)+1,"")</f>
        <v>23</v>
      </c>
      <c r="B71" s="19" t="s">
        <v>26</v>
      </c>
      <c r="C71" s="50">
        <v>1</v>
      </c>
      <c r="D71" s="47" t="s">
        <v>23</v>
      </c>
      <c r="E71" s="40">
        <v>25000</v>
      </c>
      <c r="F71" s="54">
        <f t="shared" si="0"/>
        <v>25000</v>
      </c>
    </row>
    <row r="72" spans="1:6">
      <c r="A72" s="88" t="str">
        <f>IF(C72&gt;0,MAX(A$3:A71)+1,"")</f>
        <v/>
      </c>
      <c r="B72" s="19"/>
      <c r="C72" s="50"/>
      <c r="D72" s="47"/>
      <c r="E72" s="40"/>
      <c r="F72" s="54" t="str">
        <f t="shared" si="0"/>
        <v/>
      </c>
    </row>
    <row r="73" spans="1:6" ht="25.5">
      <c r="A73" s="88" t="str">
        <f>IF(C73&gt;0,MAX(A$3:A72)+1,"")</f>
        <v/>
      </c>
      <c r="B73" s="19" t="s">
        <v>27</v>
      </c>
      <c r="C73" s="50"/>
      <c r="D73" s="47"/>
      <c r="E73" s="40"/>
      <c r="F73" s="54" t="str">
        <f t="shared" si="0"/>
        <v/>
      </c>
    </row>
    <row r="74" spans="1:6">
      <c r="A74" s="88" t="str">
        <f>IF(C74&gt;0,MAX(A$3:A73)+1,"")</f>
        <v/>
      </c>
      <c r="B74" s="19"/>
      <c r="C74" s="50"/>
      <c r="D74" s="47"/>
      <c r="E74" s="40"/>
      <c r="F74" s="54" t="str">
        <f t="shared" si="0"/>
        <v/>
      </c>
    </row>
    <row r="75" spans="1:6">
      <c r="A75" s="88" t="str">
        <f>IF(C75&gt;0,MAX(A$3:A74)+1,"")</f>
        <v/>
      </c>
      <c r="B75" s="17" t="s">
        <v>277</v>
      </c>
      <c r="C75" s="53"/>
      <c r="D75" s="47" t="s">
        <v>24</v>
      </c>
      <c r="E75" s="40">
        <v>5000</v>
      </c>
      <c r="F75" s="54">
        <f t="shared" si="0"/>
        <v>0</v>
      </c>
    </row>
    <row r="76" spans="1:6">
      <c r="A76" s="88" t="str">
        <f>IF(C76&gt;0,MAX(A$3:A75)+1,"")</f>
        <v/>
      </c>
      <c r="B76" s="19"/>
      <c r="C76" s="50"/>
      <c r="D76" s="47"/>
      <c r="E76" s="40"/>
      <c r="F76" s="54" t="str">
        <f t="shared" si="0"/>
        <v/>
      </c>
    </row>
    <row r="77" spans="1:6">
      <c r="A77" s="88" t="str">
        <f>IF(C77&gt;0,MAX(A$3:A76)+1,"")</f>
        <v/>
      </c>
      <c r="B77" s="21" t="s">
        <v>28</v>
      </c>
      <c r="C77" s="50"/>
      <c r="D77" s="47"/>
      <c r="E77" s="40"/>
      <c r="F77" s="54" t="str">
        <f t="shared" ref="F77:F85" si="11">IF(E77&gt;0.001,C77*E77,"")</f>
        <v/>
      </c>
    </row>
    <row r="78" spans="1:6">
      <c r="A78" s="88" t="str">
        <f>IF(C78&gt;0,MAX(A$3:A77)+1,"")</f>
        <v/>
      </c>
      <c r="B78" s="19"/>
      <c r="C78" s="50"/>
      <c r="D78" s="47"/>
      <c r="E78" s="40"/>
      <c r="F78" s="54" t="str">
        <f t="shared" si="11"/>
        <v/>
      </c>
    </row>
    <row r="79" spans="1:6">
      <c r="A79" s="88" t="str">
        <f>IF(C79&gt;0,MAX(A$3:A78)+1,"")</f>
        <v/>
      </c>
      <c r="B79" s="21" t="s">
        <v>29</v>
      </c>
      <c r="C79" s="50"/>
      <c r="D79" s="47"/>
      <c r="E79" s="40"/>
      <c r="F79" s="54" t="str">
        <f t="shared" si="11"/>
        <v/>
      </c>
    </row>
    <row r="80" spans="1:6">
      <c r="A80" s="88" t="str">
        <f>IF(C80&gt;0,MAX(A$3:A79)+1,"")</f>
        <v/>
      </c>
      <c r="B80" s="19"/>
      <c r="C80" s="50"/>
      <c r="D80" s="47"/>
      <c r="E80" s="40"/>
      <c r="F80" s="54" t="str">
        <f t="shared" si="11"/>
        <v/>
      </c>
    </row>
    <row r="81" spans="1:6" ht="42.6" customHeight="1">
      <c r="A81" s="88" t="str">
        <f>IF(C81&gt;0,MAX(A$3:A80)+1,"")</f>
        <v/>
      </c>
      <c r="B81" s="19" t="s">
        <v>48</v>
      </c>
      <c r="C81" s="50"/>
      <c r="D81" s="47"/>
      <c r="E81" s="40"/>
      <c r="F81" s="54" t="str">
        <f t="shared" si="11"/>
        <v/>
      </c>
    </row>
    <row r="82" spans="1:6">
      <c r="A82" s="88" t="str">
        <f>IF(C82&gt;0,MAX(A$3:A81)+1,"")</f>
        <v/>
      </c>
      <c r="B82" s="19"/>
      <c r="C82" s="50"/>
      <c r="D82" s="47"/>
      <c r="E82" s="40"/>
      <c r="F82" s="54" t="str">
        <f t="shared" si="11"/>
        <v/>
      </c>
    </row>
    <row r="83" spans="1:6" ht="153">
      <c r="A83" s="88" t="str">
        <f>IF(C83&gt;0,MAX(A$3:A82)+1,"")</f>
        <v/>
      </c>
      <c r="B83" s="19" t="s">
        <v>63</v>
      </c>
      <c r="C83" s="50"/>
      <c r="D83" s="47"/>
      <c r="E83" s="40"/>
      <c r="F83" s="54" t="str">
        <f t="shared" si="11"/>
        <v/>
      </c>
    </row>
    <row r="84" spans="1:6">
      <c r="A84" s="88" t="str">
        <f>IF(C84&gt;0,MAX(A$3:A83)+1,"")</f>
        <v/>
      </c>
      <c r="B84" s="19"/>
      <c r="C84" s="50"/>
      <c r="D84" s="47"/>
      <c r="E84" s="40"/>
      <c r="F84" s="54" t="str">
        <f t="shared" si="11"/>
        <v/>
      </c>
    </row>
    <row r="85" spans="1:6" ht="82.15" customHeight="1">
      <c r="A85" s="88" t="str">
        <f>IF(C85&gt;0,MAX(A$3:A84)+1,"")</f>
        <v/>
      </c>
      <c r="B85" s="19" t="s">
        <v>278</v>
      </c>
      <c r="C85" s="50"/>
      <c r="D85" s="47"/>
      <c r="E85" s="40"/>
      <c r="F85" s="54" t="str">
        <f t="shared" si="11"/>
        <v/>
      </c>
    </row>
    <row r="86" spans="1:6">
      <c r="A86" s="88" t="str">
        <f>IF(C86&gt;0,MAX(A$3:A85)+1,"")</f>
        <v/>
      </c>
      <c r="B86" s="19"/>
      <c r="C86" s="50"/>
      <c r="D86" s="47"/>
      <c r="E86" s="40"/>
      <c r="F86" s="54" t="str">
        <f t="shared" ref="F86:F129" si="12">IF(E86&gt;0.001,C86*E86,"")</f>
        <v/>
      </c>
    </row>
    <row r="87" spans="1:6" ht="25.5">
      <c r="A87" s="88" t="str">
        <f>IF(C87&gt;0,MAX(A$3:A86)+1,"")</f>
        <v/>
      </c>
      <c r="B87" s="19" t="s">
        <v>49</v>
      </c>
      <c r="C87" s="50"/>
      <c r="D87" s="47"/>
      <c r="E87" s="40"/>
      <c r="F87" s="54" t="str">
        <f t="shared" si="12"/>
        <v/>
      </c>
    </row>
    <row r="88" spans="1:6">
      <c r="A88" s="88" t="str">
        <f>IF(C88&gt;0,MAX(A$3:A87)+1,"")</f>
        <v/>
      </c>
      <c r="B88" s="19"/>
      <c r="C88" s="50"/>
      <c r="D88" s="47"/>
      <c r="E88" s="40"/>
      <c r="F88" s="54" t="str">
        <f t="shared" si="12"/>
        <v/>
      </c>
    </row>
    <row r="89" spans="1:6" ht="38.25">
      <c r="A89" s="88" t="str">
        <f>IF(C89&gt;0,MAX(A$3:A88)+1,"")</f>
        <v/>
      </c>
      <c r="B89" s="19" t="s">
        <v>50</v>
      </c>
      <c r="C89" s="50"/>
      <c r="D89" s="47"/>
      <c r="E89" s="40"/>
      <c r="F89" s="54" t="str">
        <f t="shared" si="12"/>
        <v/>
      </c>
    </row>
    <row r="90" spans="1:6">
      <c r="A90" s="88" t="str">
        <f>IF(C90&gt;0,MAX(A$3:A89)+1,"")</f>
        <v/>
      </c>
      <c r="B90" s="19"/>
      <c r="C90" s="50"/>
      <c r="D90" s="47"/>
      <c r="E90" s="40"/>
      <c r="F90" s="54" t="str">
        <f t="shared" si="12"/>
        <v/>
      </c>
    </row>
    <row r="91" spans="1:6">
      <c r="A91" s="88" t="str">
        <f>IF(C91&gt;0,MAX(A$3:A90)+1,"")</f>
        <v/>
      </c>
      <c r="B91" s="19" t="s">
        <v>51</v>
      </c>
      <c r="C91" s="50"/>
      <c r="D91" s="47"/>
      <c r="E91" s="40"/>
      <c r="F91" s="54" t="str">
        <f t="shared" si="12"/>
        <v/>
      </c>
    </row>
    <row r="92" spans="1:6" ht="9.6" customHeight="1">
      <c r="A92" s="88" t="str">
        <f>IF(C92&gt;0,MAX(A$3:A91)+1,"")</f>
        <v/>
      </c>
      <c r="B92" s="19"/>
      <c r="C92" s="50"/>
      <c r="D92" s="47"/>
      <c r="E92" s="40"/>
      <c r="F92" s="54" t="str">
        <f t="shared" si="12"/>
        <v/>
      </c>
    </row>
    <row r="93" spans="1:6">
      <c r="A93" s="88" t="str">
        <f>IF(C93&gt;0,MAX(A$3:A92)+1,"")</f>
        <v/>
      </c>
      <c r="B93" s="90" t="s">
        <v>895</v>
      </c>
      <c r="C93" s="91"/>
      <c r="D93" s="47"/>
      <c r="E93" s="40"/>
      <c r="F93" s="54"/>
    </row>
    <row r="94" spans="1:6">
      <c r="A94" s="88" t="str">
        <f>IF(C94&gt;0,MAX(A$3:A93)+1,"")</f>
        <v/>
      </c>
      <c r="B94" s="19"/>
      <c r="C94" s="50"/>
      <c r="D94" s="47"/>
      <c r="E94" s="40"/>
      <c r="F94" s="54"/>
    </row>
    <row r="95" spans="1:6">
      <c r="A95" s="88" t="str">
        <f>IF(C95&gt;0,MAX(A$3:A94)+1,"")</f>
        <v/>
      </c>
      <c r="B95" s="90" t="s">
        <v>896</v>
      </c>
      <c r="C95" s="91"/>
      <c r="D95" s="47"/>
      <c r="E95" s="40"/>
      <c r="F95" s="54"/>
    </row>
    <row r="96" spans="1:6">
      <c r="A96" s="88" t="str">
        <f>IF(C96&gt;0,MAX(A$3:A95)+1,"")</f>
        <v/>
      </c>
      <c r="B96" s="19"/>
      <c r="C96" s="50"/>
      <c r="D96" s="47"/>
      <c r="E96" s="40"/>
      <c r="F96" s="54" t="str">
        <f t="shared" si="12"/>
        <v/>
      </c>
    </row>
    <row r="97" spans="1:6">
      <c r="A97" s="88" t="str">
        <f>IF(C97&gt;0,MAX(A$3:A96)+1,"")</f>
        <v/>
      </c>
      <c r="B97" s="74" t="s">
        <v>30</v>
      </c>
      <c r="C97" s="50"/>
      <c r="D97" s="47"/>
      <c r="E97" s="40"/>
      <c r="F97" s="54" t="str">
        <f t="shared" si="12"/>
        <v/>
      </c>
    </row>
    <row r="98" spans="1:6" ht="15.75">
      <c r="A98" s="88" t="str">
        <f>IF(C98&gt;0,MAX(A$3:A97)+1,"")</f>
        <v/>
      </c>
      <c r="B98" s="75"/>
      <c r="C98" s="50"/>
      <c r="D98" s="47"/>
      <c r="E98" s="40"/>
      <c r="F98" s="54" t="str">
        <f t="shared" si="12"/>
        <v/>
      </c>
    </row>
    <row r="99" spans="1:6" ht="42.6" customHeight="1">
      <c r="A99" s="88" t="str">
        <f>IF(C99&gt;0,MAX(A$3:A98)+1,"")</f>
        <v/>
      </c>
      <c r="B99" s="76" t="s">
        <v>52</v>
      </c>
      <c r="C99" s="50"/>
      <c r="D99" s="47"/>
      <c r="E99" s="40"/>
      <c r="F99" s="54" t="str">
        <f t="shared" si="12"/>
        <v/>
      </c>
    </row>
    <row r="100" spans="1:6">
      <c r="A100" s="88" t="str">
        <f>IF(C100&gt;0,MAX(A$3:A99)+1,"")</f>
        <v/>
      </c>
      <c r="B100" s="76"/>
      <c r="C100" s="50"/>
      <c r="D100" s="47"/>
      <c r="E100" s="40"/>
      <c r="F100" s="54" t="str">
        <f t="shared" si="12"/>
        <v/>
      </c>
    </row>
    <row r="101" spans="1:6">
      <c r="A101" s="88">
        <f>IF(C101&gt;0,MAX(A$3:A100)+1,"")</f>
        <v>24</v>
      </c>
      <c r="B101" s="77" t="s">
        <v>53</v>
      </c>
      <c r="C101" s="50">
        <v>10</v>
      </c>
      <c r="D101" s="47" t="s">
        <v>37</v>
      </c>
      <c r="E101" s="40"/>
      <c r="F101" s="54" t="str">
        <f t="shared" si="12"/>
        <v/>
      </c>
    </row>
    <row r="102" spans="1:6">
      <c r="A102" s="88" t="str">
        <f>IF(C102&gt;0,MAX(A$3:A101)+1,"")</f>
        <v/>
      </c>
      <c r="B102" s="76"/>
      <c r="C102" s="50"/>
      <c r="D102" s="47"/>
      <c r="E102" s="40"/>
      <c r="F102" s="54" t="str">
        <f t="shared" si="12"/>
        <v/>
      </c>
    </row>
    <row r="103" spans="1:6">
      <c r="A103" s="88">
        <f>IF(C103&gt;0,MAX(A$3:A102)+1,"")</f>
        <v>25</v>
      </c>
      <c r="B103" s="20" t="s">
        <v>54</v>
      </c>
      <c r="C103" s="50">
        <v>10</v>
      </c>
      <c r="D103" s="47" t="s">
        <v>37</v>
      </c>
      <c r="E103" s="40"/>
      <c r="F103" s="54" t="str">
        <f t="shared" si="12"/>
        <v/>
      </c>
    </row>
    <row r="104" spans="1:6">
      <c r="A104" s="88" t="str">
        <f>IF(C104&gt;0,MAX(A$3:A103)+1,"")</f>
        <v/>
      </c>
      <c r="B104" s="19"/>
      <c r="C104" s="50"/>
      <c r="D104" s="47"/>
      <c r="E104" s="40"/>
      <c r="F104" s="54" t="str">
        <f t="shared" si="12"/>
        <v/>
      </c>
    </row>
    <row r="105" spans="1:6">
      <c r="A105" s="88">
        <f>IF(C105&gt;0,MAX(A$3:A104)+1,"")</f>
        <v>26</v>
      </c>
      <c r="B105" s="20" t="s">
        <v>65</v>
      </c>
      <c r="C105" s="50">
        <v>10</v>
      </c>
      <c r="D105" s="47" t="s">
        <v>37</v>
      </c>
      <c r="E105" s="40"/>
      <c r="F105" s="54" t="str">
        <f t="shared" si="12"/>
        <v/>
      </c>
    </row>
    <row r="106" spans="1:6">
      <c r="A106" s="88" t="str">
        <f>IF(C106&gt;0,MAX(A$3:A105)+1,"")</f>
        <v/>
      </c>
      <c r="B106" s="19"/>
      <c r="C106" s="50"/>
      <c r="D106" s="47"/>
      <c r="E106" s="40"/>
      <c r="F106" s="54" t="str">
        <f t="shared" si="12"/>
        <v/>
      </c>
    </row>
    <row r="107" spans="1:6">
      <c r="A107" s="88">
        <f>IF(C107&gt;0,MAX(A$3:A106)+1,"")</f>
        <v>27</v>
      </c>
      <c r="B107" s="20" t="s">
        <v>55</v>
      </c>
      <c r="C107" s="50">
        <v>10</v>
      </c>
      <c r="D107" s="47" t="s">
        <v>37</v>
      </c>
      <c r="E107" s="40"/>
      <c r="F107" s="54" t="str">
        <f t="shared" si="12"/>
        <v/>
      </c>
    </row>
    <row r="108" spans="1:6">
      <c r="A108" s="88" t="str">
        <f>IF(C108&gt;0,MAX(A$3:A107)+1,"")</f>
        <v/>
      </c>
      <c r="B108" s="19"/>
      <c r="C108" s="50"/>
      <c r="D108" s="47"/>
      <c r="E108" s="40"/>
      <c r="F108" s="54" t="str">
        <f t="shared" si="12"/>
        <v/>
      </c>
    </row>
    <row r="109" spans="1:6">
      <c r="A109" s="88">
        <f>IF(C109&gt;0,MAX(A$3:A108)+1,"")</f>
        <v>28</v>
      </c>
      <c r="B109" s="20" t="s">
        <v>56</v>
      </c>
      <c r="C109" s="50">
        <v>10</v>
      </c>
      <c r="D109" s="47" t="s">
        <v>37</v>
      </c>
      <c r="E109" s="40"/>
      <c r="F109" s="54" t="str">
        <f t="shared" si="12"/>
        <v/>
      </c>
    </row>
    <row r="110" spans="1:6">
      <c r="A110" s="88" t="str">
        <f>IF(C110&gt;0,MAX(A$3:A109)+1,"")</f>
        <v/>
      </c>
      <c r="B110" s="19"/>
      <c r="C110" s="50"/>
      <c r="D110" s="47"/>
      <c r="E110" s="40"/>
      <c r="F110" s="54" t="str">
        <f t="shared" si="12"/>
        <v/>
      </c>
    </row>
    <row r="111" spans="1:6">
      <c r="A111" s="88">
        <f>IF(C111&gt;0,MAX(A$3:A110)+1,"")</f>
        <v>29</v>
      </c>
      <c r="B111" s="20" t="s">
        <v>57</v>
      </c>
      <c r="C111" s="50">
        <v>10</v>
      </c>
      <c r="D111" s="47" t="s">
        <v>37</v>
      </c>
      <c r="E111" s="40"/>
      <c r="F111" s="54" t="str">
        <f t="shared" si="12"/>
        <v/>
      </c>
    </row>
    <row r="112" spans="1:6">
      <c r="A112" s="88" t="str">
        <f>IF(C112&gt;0,MAX(A$3:A111)+1,"")</f>
        <v/>
      </c>
      <c r="B112" s="19"/>
      <c r="C112" s="50"/>
      <c r="D112" s="47"/>
      <c r="E112" s="40"/>
      <c r="F112" s="54" t="str">
        <f t="shared" si="12"/>
        <v/>
      </c>
    </row>
    <row r="113" spans="1:6">
      <c r="A113" s="88">
        <f>IF(C113&gt;0,MAX(A$3:A112)+1,"")</f>
        <v>30</v>
      </c>
      <c r="B113" s="20" t="s">
        <v>58</v>
      </c>
      <c r="C113" s="50">
        <v>10</v>
      </c>
      <c r="D113" s="47" t="s">
        <v>37</v>
      </c>
      <c r="E113" s="40"/>
      <c r="F113" s="54" t="str">
        <f t="shared" si="12"/>
        <v/>
      </c>
    </row>
    <row r="114" spans="1:6">
      <c r="A114" s="88" t="str">
        <f>IF(C114&gt;0,MAX(A$3:A113)+1,"")</f>
        <v/>
      </c>
      <c r="B114" s="78"/>
      <c r="C114" s="50"/>
      <c r="D114" s="47"/>
      <c r="E114" s="40"/>
      <c r="F114" s="54" t="str">
        <f t="shared" si="12"/>
        <v/>
      </c>
    </row>
    <row r="115" spans="1:6">
      <c r="A115" s="88">
        <f>IF(C115&gt;0,MAX(A$3:A114)+1,"")</f>
        <v>31</v>
      </c>
      <c r="B115" s="20" t="s">
        <v>59</v>
      </c>
      <c r="C115" s="50">
        <v>10</v>
      </c>
      <c r="D115" s="47" t="s">
        <v>37</v>
      </c>
      <c r="E115" s="40"/>
      <c r="F115" s="54" t="str">
        <f t="shared" si="12"/>
        <v/>
      </c>
    </row>
    <row r="116" spans="1:6">
      <c r="A116" s="88" t="str">
        <f>IF(C116&gt;0,MAX(A$3:A115)+1,"")</f>
        <v/>
      </c>
      <c r="B116" s="19"/>
      <c r="C116" s="50"/>
      <c r="D116" s="47"/>
      <c r="E116" s="40"/>
      <c r="F116" s="54" t="str">
        <f t="shared" si="12"/>
        <v/>
      </c>
    </row>
    <row r="117" spans="1:6">
      <c r="A117" s="88">
        <f>IF(C117&gt;0,MAX(A$3:A116)+1,"")</f>
        <v>32</v>
      </c>
      <c r="B117" s="20" t="s">
        <v>64</v>
      </c>
      <c r="C117" s="50">
        <v>10</v>
      </c>
      <c r="D117" s="47" t="s">
        <v>37</v>
      </c>
      <c r="E117" s="40"/>
      <c r="F117" s="54" t="str">
        <f t="shared" si="12"/>
        <v/>
      </c>
    </row>
    <row r="118" spans="1:6" ht="15.75">
      <c r="A118" s="88" t="str">
        <f>IF(C118&gt;0,MAX(A$3:A117)+1,"")</f>
        <v/>
      </c>
      <c r="B118" s="75"/>
      <c r="C118" s="50"/>
      <c r="D118" s="47"/>
      <c r="E118" s="40"/>
      <c r="F118" s="54" t="str">
        <f t="shared" si="12"/>
        <v/>
      </c>
    </row>
    <row r="119" spans="1:6">
      <c r="A119" s="88" t="str">
        <f>IF(C119&gt;0,MAX(A$3:A118)+1,"")</f>
        <v/>
      </c>
      <c r="B119" s="21" t="s">
        <v>31</v>
      </c>
      <c r="C119" s="50"/>
      <c r="D119" s="47"/>
      <c r="E119" s="40"/>
      <c r="F119" s="54" t="str">
        <f t="shared" si="12"/>
        <v/>
      </c>
    </row>
    <row r="120" spans="1:6" ht="15.75">
      <c r="A120" s="88" t="str">
        <f>IF(C120&gt;0,MAX(A$3:A119)+1,"")</f>
        <v/>
      </c>
      <c r="B120" s="79"/>
      <c r="C120" s="50"/>
      <c r="D120" s="47"/>
      <c r="E120" s="40"/>
      <c r="F120" s="54" t="str">
        <f t="shared" si="12"/>
        <v/>
      </c>
    </row>
    <row r="121" spans="1:6" ht="12.75" customHeight="1">
      <c r="A121" s="88">
        <f>IF(C121&gt;0,MAX(A$3:A120)+1,"")</f>
        <v>33</v>
      </c>
      <c r="B121" s="19" t="s">
        <v>60</v>
      </c>
      <c r="C121" s="50">
        <v>1</v>
      </c>
      <c r="D121" s="47" t="s">
        <v>23</v>
      </c>
      <c r="E121" s="40">
        <v>1000</v>
      </c>
      <c r="F121" s="54">
        <f t="shared" si="12"/>
        <v>1000</v>
      </c>
    </row>
    <row r="122" spans="1:6" ht="15.75">
      <c r="A122" s="88" t="str">
        <f>IF(C122&gt;0,MAX(A$3:A121)+1,"")</f>
        <v/>
      </c>
      <c r="B122" s="79"/>
      <c r="C122" s="50"/>
      <c r="D122" s="47"/>
      <c r="E122" s="40"/>
      <c r="F122" s="54" t="str">
        <f t="shared" si="12"/>
        <v/>
      </c>
    </row>
    <row r="123" spans="1:6">
      <c r="A123" s="88" t="str">
        <f>IF(C123&gt;0,MAX(A$3:A122)+1,"")</f>
        <v/>
      </c>
      <c r="B123" s="90" t="s">
        <v>61</v>
      </c>
      <c r="C123" s="67">
        <f>C93</f>
        <v>0</v>
      </c>
      <c r="D123" s="47" t="s">
        <v>24</v>
      </c>
      <c r="E123" s="40">
        <f>'Prov Sums'!$F$121</f>
        <v>1000</v>
      </c>
      <c r="F123" s="54">
        <f t="shared" si="12"/>
        <v>0</v>
      </c>
    </row>
    <row r="124" spans="1:6" ht="12" customHeight="1">
      <c r="A124" s="88" t="str">
        <f>IF(C124&gt;0,MAX(A$3:A123)+1,"")</f>
        <v/>
      </c>
      <c r="B124" s="79"/>
      <c r="C124" s="50"/>
      <c r="D124" s="47"/>
      <c r="E124" s="40"/>
      <c r="F124" s="54" t="str">
        <f t="shared" si="12"/>
        <v/>
      </c>
    </row>
    <row r="125" spans="1:6">
      <c r="A125" s="88" t="str">
        <f>IF(C125&gt;0,MAX(A$3:A124)+1,"")</f>
        <v/>
      </c>
      <c r="B125" s="21" t="s">
        <v>32</v>
      </c>
      <c r="C125" s="50"/>
      <c r="D125" s="47"/>
      <c r="E125" s="40"/>
      <c r="F125" s="54" t="str">
        <f t="shared" si="12"/>
        <v/>
      </c>
    </row>
    <row r="126" spans="1:6" ht="15.75">
      <c r="A126" s="88" t="str">
        <f>IF(C126&gt;0,MAX(A$3:A125)+1,"")</f>
        <v/>
      </c>
      <c r="B126" s="79"/>
      <c r="C126" s="50"/>
      <c r="D126" s="47"/>
      <c r="E126" s="40"/>
      <c r="F126" s="54" t="str">
        <f t="shared" si="12"/>
        <v/>
      </c>
    </row>
    <row r="127" spans="1:6">
      <c r="A127" s="88">
        <f>IF(C127&gt;0,MAX(A$3:A126)+1,"")</f>
        <v>34</v>
      </c>
      <c r="B127" s="19" t="s">
        <v>62</v>
      </c>
      <c r="C127" s="50">
        <v>1</v>
      </c>
      <c r="D127" s="47" t="s">
        <v>23</v>
      </c>
      <c r="E127" s="40">
        <v>500</v>
      </c>
      <c r="F127" s="54">
        <f t="shared" si="12"/>
        <v>500</v>
      </c>
    </row>
    <row r="128" spans="1:6" ht="15.75">
      <c r="A128" s="88" t="str">
        <f>IF(C128&gt;0,MAX(A$3:A127)+1,"")</f>
        <v/>
      </c>
      <c r="B128" s="79"/>
      <c r="C128" s="50"/>
      <c r="D128" s="47"/>
      <c r="E128" s="40"/>
      <c r="F128" s="54" t="str">
        <f t="shared" si="12"/>
        <v/>
      </c>
    </row>
    <row r="129" spans="1:6">
      <c r="A129" s="88" t="str">
        <f>IF(C129&gt;0,MAX(A$3:A128)+1,"")</f>
        <v/>
      </c>
      <c r="B129" s="90" t="s">
        <v>61</v>
      </c>
      <c r="C129" s="67">
        <f>C95</f>
        <v>0</v>
      </c>
      <c r="D129" s="47" t="s">
        <v>24</v>
      </c>
      <c r="E129" s="40">
        <f>'Prov Sums'!$F$127</f>
        <v>500</v>
      </c>
      <c r="F129" s="54">
        <f t="shared" si="12"/>
        <v>0</v>
      </c>
    </row>
    <row r="130" spans="1:6">
      <c r="A130" s="88" t="str">
        <f>IF(C130&gt;0,MAX(A$3:A129)+1,"")</f>
        <v/>
      </c>
      <c r="B130" s="19"/>
      <c r="C130" s="50"/>
      <c r="D130" s="47"/>
      <c r="E130" s="40"/>
      <c r="F130" s="80" t="str">
        <f>IF(E130&gt;0.001,C130*E130,"")</f>
        <v/>
      </c>
    </row>
    <row r="131" spans="1:6">
      <c r="A131" s="88" t="str">
        <f>IF(C131&gt;0,MAX(A$3:A130)+1,"")</f>
        <v/>
      </c>
      <c r="B131" s="19"/>
      <c r="C131" s="50"/>
      <c r="D131" s="47"/>
      <c r="E131" s="40"/>
      <c r="F131" s="81"/>
    </row>
    <row r="132" spans="1:6" ht="13.5" thickBot="1">
      <c r="A132" s="22"/>
      <c r="B132" s="41" t="s">
        <v>19</v>
      </c>
      <c r="C132" s="50"/>
      <c r="D132" s="47"/>
      <c r="E132" s="82" t="s">
        <v>14</v>
      </c>
      <c r="F132" s="83">
        <f>SUM(F1:F130)</f>
        <v>85000</v>
      </c>
    </row>
    <row r="133" spans="1:6" ht="13.5" thickTop="1">
      <c r="A133" s="84"/>
      <c r="B133" s="84"/>
    </row>
    <row r="134" spans="1:6">
      <c r="A134" s="84"/>
      <c r="B134" s="84"/>
    </row>
    <row r="135" spans="1:6">
      <c r="A135" s="84"/>
      <c r="B135" s="84"/>
    </row>
    <row r="136" spans="1:6">
      <c r="A136" s="84"/>
      <c r="B136" s="84"/>
    </row>
    <row r="137" spans="1:6">
      <c r="A137" s="84"/>
      <c r="B137" s="84"/>
    </row>
    <row r="138" spans="1:6">
      <c r="A138" s="84"/>
      <c r="B138" s="84"/>
    </row>
    <row r="139" spans="1:6">
      <c r="A139" s="84"/>
      <c r="B139" s="84"/>
    </row>
    <row r="140" spans="1:6">
      <c r="A140" s="84"/>
      <c r="B140" s="84"/>
    </row>
    <row r="141" spans="1:6">
      <c r="A141" s="84"/>
      <c r="B141" s="84"/>
    </row>
    <row r="142" spans="1:6">
      <c r="A142" s="84"/>
      <c r="B142" s="84"/>
    </row>
    <row r="143" spans="1:6">
      <c r="A143" s="84"/>
      <c r="B143" s="84"/>
    </row>
    <row r="144" spans="1:6">
      <c r="A144" s="84"/>
      <c r="B144" s="84"/>
    </row>
    <row r="145" spans="1:2">
      <c r="A145" s="84"/>
      <c r="B145" s="84"/>
    </row>
    <row r="146" spans="1:2">
      <c r="A146" s="84"/>
      <c r="B146" s="84"/>
    </row>
    <row r="147" spans="1:2">
      <c r="A147" s="84"/>
      <c r="B147" s="84"/>
    </row>
    <row r="148" spans="1:2">
      <c r="A148" s="84"/>
      <c r="B148" s="84"/>
    </row>
    <row r="149" spans="1:2">
      <c r="A149" s="84"/>
      <c r="B149" s="84"/>
    </row>
    <row r="150" spans="1:2">
      <c r="A150" s="84"/>
      <c r="B150" s="84"/>
    </row>
    <row r="151" spans="1:2">
      <c r="A151" s="84"/>
      <c r="B151" s="84"/>
    </row>
    <row r="152" spans="1:2">
      <c r="A152" s="84"/>
      <c r="B152" s="84"/>
    </row>
    <row r="153" spans="1:2">
      <c r="A153" s="84"/>
      <c r="B153" s="84"/>
    </row>
    <row r="154" spans="1:2">
      <c r="A154" s="84"/>
      <c r="B154" s="84"/>
    </row>
    <row r="155" spans="1:2">
      <c r="A155" s="84"/>
      <c r="B155" s="84"/>
    </row>
    <row r="156" spans="1:2">
      <c r="A156" s="84"/>
      <c r="B156" s="84"/>
    </row>
    <row r="157" spans="1:2">
      <c r="A157" s="84"/>
      <c r="B157" s="84"/>
    </row>
    <row r="158" spans="1:2">
      <c r="A158" s="84"/>
      <c r="B158" s="84"/>
    </row>
    <row r="159" spans="1:2">
      <c r="A159" s="84"/>
      <c r="B159" s="84"/>
    </row>
    <row r="160" spans="1:2">
      <c r="A160" s="84"/>
      <c r="B160" s="84"/>
    </row>
    <row r="161" spans="1:2">
      <c r="A161" s="84"/>
      <c r="B161" s="84"/>
    </row>
    <row r="162" spans="1:2">
      <c r="A162" s="84"/>
      <c r="B162" s="84"/>
    </row>
    <row r="163" spans="1:2">
      <c r="A163" s="84"/>
      <c r="B163" s="84"/>
    </row>
    <row r="164" spans="1:2">
      <c r="A164" s="84"/>
      <c r="B164" s="84"/>
    </row>
    <row r="165" spans="1:2">
      <c r="A165" s="84"/>
      <c r="B165" s="84"/>
    </row>
    <row r="166" spans="1:2">
      <c r="A166" s="84"/>
      <c r="B166" s="84"/>
    </row>
    <row r="167" spans="1:2">
      <c r="A167" s="84"/>
      <c r="B167" s="84"/>
    </row>
    <row r="168" spans="1:2">
      <c r="A168" s="84"/>
      <c r="B168" s="84"/>
    </row>
    <row r="169" spans="1:2">
      <c r="A169" s="84"/>
      <c r="B169" s="84"/>
    </row>
    <row r="170" spans="1:2">
      <c r="A170" s="84"/>
      <c r="B170" s="84"/>
    </row>
    <row r="171" spans="1:2">
      <c r="A171" s="84"/>
      <c r="B171" s="84"/>
    </row>
    <row r="172" spans="1:2">
      <c r="A172" s="84"/>
      <c r="B172" s="84"/>
    </row>
    <row r="173" spans="1:2">
      <c r="A173" s="84"/>
      <c r="B173" s="84"/>
    </row>
    <row r="174" spans="1:2">
      <c r="A174" s="84"/>
      <c r="B174" s="84"/>
    </row>
    <row r="175" spans="1:2">
      <c r="A175" s="84"/>
      <c r="B175" s="84"/>
    </row>
    <row r="176" spans="1:2">
      <c r="A176" s="84"/>
      <c r="B176" s="84"/>
    </row>
    <row r="177" spans="1:2">
      <c r="A177" s="84"/>
      <c r="B177" s="84"/>
    </row>
    <row r="178" spans="1:2">
      <c r="A178" s="84"/>
      <c r="B178" s="84"/>
    </row>
    <row r="179" spans="1:2">
      <c r="A179" s="84"/>
      <c r="B179" s="84"/>
    </row>
    <row r="180" spans="1:2">
      <c r="A180" s="84"/>
      <c r="B180" s="84"/>
    </row>
    <row r="181" spans="1:2">
      <c r="A181" s="84"/>
      <c r="B181" s="84"/>
    </row>
    <row r="182" spans="1:2">
      <c r="A182" s="84"/>
      <c r="B182" s="84"/>
    </row>
    <row r="183" spans="1:2">
      <c r="A183" s="84"/>
      <c r="B183" s="84"/>
    </row>
    <row r="184" spans="1:2">
      <c r="A184" s="84"/>
      <c r="B184" s="84"/>
    </row>
    <row r="185" spans="1:2">
      <c r="A185" s="84"/>
      <c r="B185" s="84"/>
    </row>
    <row r="186" spans="1:2">
      <c r="A186" s="84"/>
      <c r="B186" s="84"/>
    </row>
    <row r="187" spans="1:2">
      <c r="A187" s="84"/>
      <c r="B187" s="84"/>
    </row>
    <row r="188" spans="1:2">
      <c r="A188" s="84"/>
      <c r="B188" s="84"/>
    </row>
    <row r="189" spans="1:2">
      <c r="A189" s="84"/>
      <c r="B189" s="84"/>
    </row>
    <row r="190" spans="1:2">
      <c r="A190" s="84"/>
      <c r="B190" s="84"/>
    </row>
    <row r="191" spans="1:2">
      <c r="A191" s="84"/>
      <c r="B191" s="84"/>
    </row>
    <row r="192" spans="1:2">
      <c r="A192" s="84"/>
      <c r="B192" s="84"/>
    </row>
    <row r="193" spans="1:2">
      <c r="A193" s="84"/>
      <c r="B193" s="84"/>
    </row>
    <row r="194" spans="1:2">
      <c r="A194" s="84"/>
      <c r="B194" s="84"/>
    </row>
    <row r="195" spans="1:2">
      <c r="A195" s="84"/>
      <c r="B195" s="84"/>
    </row>
    <row r="196" spans="1:2">
      <c r="A196" s="84"/>
      <c r="B196" s="84"/>
    </row>
    <row r="197" spans="1:2">
      <c r="A197" s="84"/>
      <c r="B197" s="84"/>
    </row>
    <row r="198" spans="1:2">
      <c r="A198" s="84"/>
      <c r="B198" s="84"/>
    </row>
    <row r="199" spans="1:2">
      <c r="A199" s="84"/>
      <c r="B199" s="84"/>
    </row>
    <row r="200" spans="1:2">
      <c r="A200" s="84"/>
      <c r="B200" s="84"/>
    </row>
    <row r="201" spans="1:2">
      <c r="A201" s="84"/>
      <c r="B201" s="84"/>
    </row>
    <row r="202" spans="1:2">
      <c r="A202" s="84"/>
      <c r="B202" s="84"/>
    </row>
    <row r="203" spans="1:2">
      <c r="A203" s="84"/>
      <c r="B203" s="84"/>
    </row>
    <row r="204" spans="1:2">
      <c r="A204" s="84"/>
      <c r="B204" s="84"/>
    </row>
    <row r="205" spans="1:2">
      <c r="A205" s="84"/>
      <c r="B205" s="84"/>
    </row>
    <row r="206" spans="1:2">
      <c r="A206" s="84"/>
      <c r="B206" s="84"/>
    </row>
    <row r="207" spans="1:2">
      <c r="A207" s="84"/>
      <c r="B207" s="84"/>
    </row>
    <row r="208" spans="1:2">
      <c r="A208" s="84"/>
      <c r="B208" s="84"/>
    </row>
    <row r="209" spans="1:2">
      <c r="A209" s="84"/>
      <c r="B209" s="84"/>
    </row>
    <row r="210" spans="1:2">
      <c r="A210" s="84"/>
      <c r="B210" s="84"/>
    </row>
    <row r="211" spans="1:2">
      <c r="A211" s="84"/>
      <c r="B211" s="84"/>
    </row>
    <row r="212" spans="1:2">
      <c r="A212" s="84"/>
      <c r="B212" s="84"/>
    </row>
    <row r="213" spans="1:2">
      <c r="A213" s="84"/>
      <c r="B213" s="84"/>
    </row>
    <row r="214" spans="1:2">
      <c r="A214" s="84"/>
      <c r="B214" s="84"/>
    </row>
    <row r="215" spans="1:2">
      <c r="A215" s="84"/>
      <c r="B215" s="84"/>
    </row>
    <row r="216" spans="1:2">
      <c r="A216" s="84"/>
      <c r="B216" s="84"/>
    </row>
    <row r="217" spans="1:2">
      <c r="A217" s="84"/>
      <c r="B217" s="84"/>
    </row>
    <row r="218" spans="1:2">
      <c r="A218" s="84"/>
      <c r="B218" s="84"/>
    </row>
    <row r="219" spans="1:2">
      <c r="A219" s="84"/>
      <c r="B219" s="84"/>
    </row>
    <row r="220" spans="1:2">
      <c r="A220" s="84"/>
      <c r="B220" s="84"/>
    </row>
    <row r="221" spans="1:2">
      <c r="A221" s="84"/>
      <c r="B221" s="84"/>
    </row>
    <row r="222" spans="1:2">
      <c r="A222" s="84"/>
      <c r="B222" s="84"/>
    </row>
    <row r="223" spans="1:2">
      <c r="A223" s="84"/>
      <c r="B223" s="84"/>
    </row>
    <row r="224" spans="1:2">
      <c r="A224" s="84"/>
      <c r="B224" s="84"/>
    </row>
    <row r="225" spans="1:2">
      <c r="A225" s="84"/>
      <c r="B225" s="84"/>
    </row>
    <row r="226" spans="1:2">
      <c r="A226" s="84"/>
      <c r="B226" s="84"/>
    </row>
    <row r="227" spans="1:2">
      <c r="A227" s="84"/>
      <c r="B227" s="84"/>
    </row>
    <row r="228" spans="1:2">
      <c r="A228" s="84"/>
      <c r="B228" s="84"/>
    </row>
    <row r="229" spans="1:2">
      <c r="A229" s="84"/>
      <c r="B229" s="84"/>
    </row>
    <row r="230" spans="1:2">
      <c r="A230" s="84"/>
      <c r="B230" s="84"/>
    </row>
    <row r="231" spans="1:2">
      <c r="A231" s="84"/>
      <c r="B231" s="84"/>
    </row>
    <row r="232" spans="1:2">
      <c r="A232" s="84"/>
      <c r="B232" s="84"/>
    </row>
    <row r="233" spans="1:2">
      <c r="A233" s="84"/>
      <c r="B233" s="84"/>
    </row>
    <row r="234" spans="1:2">
      <c r="A234" s="84"/>
      <c r="B234" s="84"/>
    </row>
    <row r="235" spans="1:2">
      <c r="A235" s="84"/>
      <c r="B235" s="84"/>
    </row>
    <row r="236" spans="1:2">
      <c r="A236" s="84"/>
      <c r="B236" s="84"/>
    </row>
    <row r="237" spans="1:2">
      <c r="A237" s="84"/>
      <c r="B237" s="84"/>
    </row>
    <row r="238" spans="1:2">
      <c r="A238" s="84"/>
      <c r="B238" s="84"/>
    </row>
    <row r="239" spans="1:2">
      <c r="A239" s="84"/>
      <c r="B239" s="84"/>
    </row>
    <row r="240" spans="1:2">
      <c r="A240" s="84"/>
      <c r="B240" s="84"/>
    </row>
    <row r="241" spans="1:2">
      <c r="A241" s="84"/>
      <c r="B241" s="84"/>
    </row>
    <row r="242" spans="1:2">
      <c r="A242" s="84"/>
      <c r="B242" s="84"/>
    </row>
    <row r="243" spans="1:2">
      <c r="A243" s="84"/>
      <c r="B243" s="84"/>
    </row>
    <row r="244" spans="1:2">
      <c r="A244" s="84"/>
      <c r="B244" s="84"/>
    </row>
    <row r="245" spans="1:2">
      <c r="A245" s="84"/>
      <c r="B245" s="84"/>
    </row>
    <row r="246" spans="1:2">
      <c r="A246" s="84"/>
      <c r="B246" s="84"/>
    </row>
    <row r="247" spans="1:2">
      <c r="A247" s="84"/>
      <c r="B247" s="84"/>
    </row>
    <row r="248" spans="1:2">
      <c r="A248" s="84"/>
      <c r="B248" s="84"/>
    </row>
    <row r="249" spans="1:2">
      <c r="A249" s="84"/>
      <c r="B249" s="84"/>
    </row>
    <row r="250" spans="1:2">
      <c r="A250" s="84"/>
      <c r="B250" s="84"/>
    </row>
    <row r="251" spans="1:2">
      <c r="A251" s="84"/>
      <c r="B251" s="84"/>
    </row>
    <row r="252" spans="1:2">
      <c r="A252" s="84"/>
      <c r="B252" s="84"/>
    </row>
    <row r="253" spans="1:2">
      <c r="A253" s="84"/>
      <c r="B253" s="84"/>
    </row>
    <row r="254" spans="1:2">
      <c r="A254" s="84"/>
      <c r="B254" s="84"/>
    </row>
    <row r="255" spans="1:2">
      <c r="A255" s="84"/>
      <c r="B255" s="84"/>
    </row>
    <row r="256" spans="1:2">
      <c r="A256" s="84"/>
      <c r="B256" s="84"/>
    </row>
    <row r="257" spans="1:2">
      <c r="A257" s="84"/>
      <c r="B257" s="84"/>
    </row>
    <row r="258" spans="1:2">
      <c r="A258" s="84"/>
      <c r="B258" s="84"/>
    </row>
    <row r="259" spans="1:2">
      <c r="A259" s="84"/>
      <c r="B259" s="84"/>
    </row>
    <row r="260" spans="1:2">
      <c r="A260" s="84"/>
      <c r="B260" s="84"/>
    </row>
    <row r="261" spans="1:2">
      <c r="A261" s="84"/>
      <c r="B261" s="84"/>
    </row>
    <row r="262" spans="1:2">
      <c r="A262" s="84"/>
      <c r="B262" s="84"/>
    </row>
    <row r="263" spans="1:2">
      <c r="A263" s="84"/>
      <c r="B263" s="84"/>
    </row>
    <row r="264" spans="1:2">
      <c r="A264" s="84"/>
      <c r="B264" s="84"/>
    </row>
    <row r="265" spans="1:2">
      <c r="A265" s="84"/>
      <c r="B265" s="84"/>
    </row>
    <row r="266" spans="1:2">
      <c r="A266" s="84"/>
      <c r="B266" s="84"/>
    </row>
    <row r="267" spans="1:2">
      <c r="A267" s="84"/>
      <c r="B267" s="84"/>
    </row>
    <row r="268" spans="1:2">
      <c r="A268" s="84"/>
      <c r="B268" s="84"/>
    </row>
    <row r="269" spans="1:2">
      <c r="A269" s="84"/>
      <c r="B269" s="84"/>
    </row>
    <row r="270" spans="1:2">
      <c r="A270" s="84"/>
      <c r="B270" s="84"/>
    </row>
    <row r="271" spans="1:2">
      <c r="A271" s="84"/>
      <c r="B271" s="84"/>
    </row>
    <row r="272" spans="1:2">
      <c r="A272" s="84"/>
      <c r="B272" s="84"/>
    </row>
    <row r="273" spans="1:2">
      <c r="A273" s="84"/>
      <c r="B273" s="84"/>
    </row>
    <row r="274" spans="1:2">
      <c r="A274" s="84"/>
      <c r="B274" s="84"/>
    </row>
    <row r="275" spans="1:2">
      <c r="A275" s="84"/>
      <c r="B275" s="84"/>
    </row>
    <row r="276" spans="1:2">
      <c r="A276" s="84"/>
      <c r="B276" s="84"/>
    </row>
    <row r="277" spans="1:2">
      <c r="A277" s="84"/>
      <c r="B277" s="84"/>
    </row>
    <row r="278" spans="1:2">
      <c r="A278" s="84"/>
      <c r="B278" s="84"/>
    </row>
    <row r="279" spans="1:2">
      <c r="A279" s="84"/>
      <c r="B279" s="84"/>
    </row>
    <row r="280" spans="1:2">
      <c r="A280" s="84"/>
      <c r="B280" s="84"/>
    </row>
    <row r="281" spans="1:2">
      <c r="A281" s="84"/>
      <c r="B281" s="84"/>
    </row>
    <row r="282" spans="1:2">
      <c r="A282" s="84"/>
      <c r="B282" s="84"/>
    </row>
    <row r="283" spans="1:2">
      <c r="A283" s="84"/>
      <c r="B283" s="84"/>
    </row>
    <row r="284" spans="1:2">
      <c r="A284" s="84"/>
      <c r="B284" s="84"/>
    </row>
    <row r="285" spans="1:2">
      <c r="A285" s="84"/>
      <c r="B285" s="84"/>
    </row>
    <row r="286" spans="1:2">
      <c r="A286" s="84"/>
      <c r="B286" s="84"/>
    </row>
    <row r="287" spans="1:2">
      <c r="A287" s="84"/>
      <c r="B287" s="84"/>
    </row>
    <row r="288" spans="1:2">
      <c r="A288" s="84"/>
      <c r="B288" s="84"/>
    </row>
    <row r="289" spans="1:2">
      <c r="A289" s="84"/>
      <c r="B289" s="84"/>
    </row>
    <row r="290" spans="1:2">
      <c r="A290" s="84"/>
      <c r="B290" s="84"/>
    </row>
    <row r="291" spans="1:2">
      <c r="A291" s="84"/>
      <c r="B291" s="84"/>
    </row>
    <row r="292" spans="1:2">
      <c r="A292" s="84"/>
      <c r="B292" s="84"/>
    </row>
    <row r="293" spans="1:2">
      <c r="A293" s="84"/>
      <c r="B293" s="84"/>
    </row>
    <row r="294" spans="1:2">
      <c r="A294" s="84"/>
      <c r="B294" s="84"/>
    </row>
    <row r="295" spans="1:2">
      <c r="A295" s="84"/>
      <c r="B295" s="84"/>
    </row>
    <row r="296" spans="1:2">
      <c r="A296" s="84"/>
      <c r="B296" s="84"/>
    </row>
    <row r="297" spans="1:2">
      <c r="A297" s="84"/>
      <c r="B297" s="84"/>
    </row>
    <row r="298" spans="1:2">
      <c r="A298" s="84"/>
      <c r="B298" s="84"/>
    </row>
    <row r="299" spans="1:2">
      <c r="A299" s="84"/>
      <c r="B299" s="84"/>
    </row>
    <row r="300" spans="1:2">
      <c r="A300" s="84"/>
      <c r="B300" s="84"/>
    </row>
    <row r="301" spans="1:2">
      <c r="A301" s="84"/>
      <c r="B301" s="84"/>
    </row>
    <row r="302" spans="1:2">
      <c r="A302" s="84"/>
      <c r="B302" s="84"/>
    </row>
    <row r="303" spans="1:2">
      <c r="A303" s="84"/>
      <c r="B303" s="84"/>
    </row>
    <row r="304" spans="1:2">
      <c r="A304" s="84"/>
      <c r="B304" s="84"/>
    </row>
    <row r="305" spans="1:2">
      <c r="A305" s="84"/>
      <c r="B305" s="84"/>
    </row>
    <row r="306" spans="1:2">
      <c r="A306" s="84"/>
      <c r="B306" s="84"/>
    </row>
    <row r="307" spans="1:2">
      <c r="A307" s="84"/>
      <c r="B307" s="84"/>
    </row>
    <row r="308" spans="1:2">
      <c r="A308" s="84"/>
      <c r="B308" s="84"/>
    </row>
    <row r="309" spans="1:2">
      <c r="A309" s="84"/>
      <c r="B309" s="84"/>
    </row>
    <row r="310" spans="1:2">
      <c r="A310" s="84"/>
      <c r="B310" s="84"/>
    </row>
    <row r="311" spans="1:2">
      <c r="A311" s="84"/>
      <c r="B311" s="84"/>
    </row>
    <row r="312" spans="1:2">
      <c r="A312" s="84"/>
      <c r="B312" s="84"/>
    </row>
    <row r="313" spans="1:2">
      <c r="A313" s="84"/>
      <c r="B313" s="84"/>
    </row>
    <row r="314" spans="1:2">
      <c r="A314" s="84"/>
      <c r="B314" s="84"/>
    </row>
    <row r="315" spans="1:2">
      <c r="A315" s="84"/>
      <c r="B315" s="84"/>
    </row>
    <row r="316" spans="1:2">
      <c r="A316" s="84"/>
      <c r="B316" s="84"/>
    </row>
    <row r="317" spans="1:2">
      <c r="A317" s="84"/>
      <c r="B317" s="84"/>
    </row>
    <row r="318" spans="1:2">
      <c r="A318" s="84"/>
      <c r="B318" s="84"/>
    </row>
    <row r="319" spans="1:2">
      <c r="A319" s="84"/>
      <c r="B319" s="84"/>
    </row>
    <row r="320" spans="1:2">
      <c r="A320" s="84"/>
      <c r="B320" s="84"/>
    </row>
    <row r="321" spans="1:2">
      <c r="A321" s="84"/>
      <c r="B321" s="84"/>
    </row>
    <row r="322" spans="1:2">
      <c r="A322" s="84"/>
      <c r="B322" s="84"/>
    </row>
    <row r="323" spans="1:2">
      <c r="A323" s="84"/>
      <c r="B323" s="84"/>
    </row>
    <row r="324" spans="1:2">
      <c r="A324" s="84"/>
      <c r="B324" s="84"/>
    </row>
    <row r="325" spans="1:2">
      <c r="A325" s="84"/>
      <c r="B325" s="84"/>
    </row>
    <row r="326" spans="1:2">
      <c r="A326" s="84"/>
      <c r="B326" s="84"/>
    </row>
    <row r="327" spans="1:2">
      <c r="A327" s="84"/>
      <c r="B327" s="84"/>
    </row>
    <row r="328" spans="1:2">
      <c r="A328" s="84"/>
      <c r="B328" s="84"/>
    </row>
    <row r="329" spans="1:2">
      <c r="A329" s="84"/>
      <c r="B329" s="84"/>
    </row>
    <row r="330" spans="1:2">
      <c r="A330" s="84"/>
      <c r="B330" s="84"/>
    </row>
    <row r="331" spans="1:2">
      <c r="A331" s="84"/>
      <c r="B331" s="84"/>
    </row>
    <row r="332" spans="1:2">
      <c r="A332" s="84"/>
      <c r="B332" s="84"/>
    </row>
    <row r="333" spans="1:2">
      <c r="A333" s="84"/>
      <c r="B333" s="84"/>
    </row>
    <row r="334" spans="1:2">
      <c r="A334" s="84"/>
      <c r="B334" s="84"/>
    </row>
    <row r="335" spans="1:2">
      <c r="A335" s="84"/>
      <c r="B335" s="84"/>
    </row>
    <row r="336" spans="1:2">
      <c r="A336" s="84"/>
      <c r="B336" s="84"/>
    </row>
    <row r="337" spans="1:2">
      <c r="A337" s="84"/>
      <c r="B337" s="84"/>
    </row>
    <row r="338" spans="1:2">
      <c r="A338" s="84"/>
      <c r="B338" s="84"/>
    </row>
    <row r="339" spans="1:2">
      <c r="A339" s="84"/>
      <c r="B339" s="84"/>
    </row>
    <row r="340" spans="1:2">
      <c r="A340" s="84"/>
      <c r="B340" s="84"/>
    </row>
    <row r="341" spans="1:2">
      <c r="A341" s="84"/>
      <c r="B341" s="84"/>
    </row>
    <row r="342" spans="1:2">
      <c r="A342" s="84"/>
      <c r="B342" s="84"/>
    </row>
    <row r="343" spans="1:2">
      <c r="A343" s="84"/>
      <c r="B343" s="84"/>
    </row>
    <row r="344" spans="1:2">
      <c r="A344" s="84"/>
      <c r="B344" s="84"/>
    </row>
    <row r="345" spans="1:2">
      <c r="A345" s="84"/>
      <c r="B345" s="84"/>
    </row>
    <row r="346" spans="1:2">
      <c r="A346" s="84"/>
      <c r="B346" s="84"/>
    </row>
    <row r="347" spans="1:2">
      <c r="A347" s="84"/>
      <c r="B347" s="84"/>
    </row>
    <row r="348" spans="1:2">
      <c r="A348" s="84"/>
      <c r="B348" s="84"/>
    </row>
    <row r="349" spans="1:2">
      <c r="A349" s="84"/>
      <c r="B349" s="84"/>
    </row>
    <row r="350" spans="1:2">
      <c r="A350" s="84"/>
      <c r="B350" s="84"/>
    </row>
    <row r="351" spans="1:2">
      <c r="A351" s="84"/>
      <c r="B351" s="84"/>
    </row>
    <row r="352" spans="1:2">
      <c r="A352" s="84"/>
      <c r="B352" s="84"/>
    </row>
    <row r="353" spans="1:2">
      <c r="A353" s="84"/>
      <c r="B353" s="84"/>
    </row>
    <row r="354" spans="1:2">
      <c r="A354" s="84"/>
      <c r="B354" s="84"/>
    </row>
    <row r="355" spans="1:2">
      <c r="A355" s="84"/>
      <c r="B355" s="84"/>
    </row>
    <row r="356" spans="1:2">
      <c r="A356" s="84"/>
      <c r="B356" s="84"/>
    </row>
    <row r="357" spans="1:2">
      <c r="A357" s="84"/>
      <c r="B357" s="84"/>
    </row>
    <row r="358" spans="1:2">
      <c r="A358" s="84"/>
      <c r="B358" s="84"/>
    </row>
    <row r="359" spans="1:2">
      <c r="A359" s="84"/>
      <c r="B359" s="84"/>
    </row>
    <row r="360" spans="1:2">
      <c r="A360" s="84"/>
      <c r="B360" s="84"/>
    </row>
    <row r="361" spans="1:2">
      <c r="A361" s="84"/>
      <c r="B361" s="84"/>
    </row>
    <row r="362" spans="1:2">
      <c r="A362" s="84"/>
      <c r="B362" s="84"/>
    </row>
    <row r="363" spans="1:2">
      <c r="A363" s="84"/>
      <c r="B363" s="84"/>
    </row>
    <row r="364" spans="1:2">
      <c r="A364" s="84"/>
      <c r="B364" s="84"/>
    </row>
    <row r="365" spans="1:2">
      <c r="A365" s="84"/>
      <c r="B365" s="84"/>
    </row>
    <row r="366" spans="1:2">
      <c r="A366" s="84"/>
      <c r="B366" s="84"/>
    </row>
    <row r="367" spans="1:2">
      <c r="A367" s="84"/>
      <c r="B367" s="84"/>
    </row>
    <row r="368" spans="1:2">
      <c r="A368" s="84"/>
      <c r="B368" s="84"/>
    </row>
    <row r="369" spans="1:2">
      <c r="A369" s="84"/>
      <c r="B369" s="84"/>
    </row>
    <row r="370" spans="1:2">
      <c r="A370" s="84"/>
      <c r="B370" s="84"/>
    </row>
    <row r="371" spans="1:2">
      <c r="A371" s="84"/>
      <c r="B371" s="84"/>
    </row>
    <row r="372" spans="1:2">
      <c r="A372" s="84"/>
      <c r="B372" s="84"/>
    </row>
    <row r="373" spans="1:2">
      <c r="A373" s="84"/>
      <c r="B373" s="84"/>
    </row>
    <row r="374" spans="1:2">
      <c r="A374" s="84"/>
      <c r="B374" s="84"/>
    </row>
    <row r="375" spans="1:2">
      <c r="A375" s="84"/>
      <c r="B375" s="84"/>
    </row>
    <row r="376" spans="1:2">
      <c r="A376" s="84"/>
      <c r="B376" s="84"/>
    </row>
    <row r="377" spans="1:2">
      <c r="A377" s="84"/>
      <c r="B377" s="84"/>
    </row>
    <row r="378" spans="1:2">
      <c r="A378" s="84"/>
      <c r="B378" s="84"/>
    </row>
    <row r="379" spans="1:2">
      <c r="A379" s="84"/>
      <c r="B379" s="84"/>
    </row>
    <row r="380" spans="1:2">
      <c r="A380" s="84"/>
      <c r="B380" s="84"/>
    </row>
    <row r="381" spans="1:2">
      <c r="A381" s="84"/>
      <c r="B381" s="84"/>
    </row>
    <row r="382" spans="1:2">
      <c r="A382" s="84"/>
      <c r="B382" s="84"/>
    </row>
    <row r="383" spans="1:2">
      <c r="A383" s="84"/>
      <c r="B383" s="84"/>
    </row>
    <row r="384" spans="1:2">
      <c r="A384" s="84"/>
      <c r="B384" s="84"/>
    </row>
    <row r="385" spans="1:2">
      <c r="A385" s="84"/>
      <c r="B385" s="84"/>
    </row>
    <row r="386" spans="1:2">
      <c r="A386" s="84"/>
      <c r="B386" s="84"/>
    </row>
    <row r="387" spans="1:2">
      <c r="A387" s="84"/>
      <c r="B387" s="84"/>
    </row>
    <row r="388" spans="1:2">
      <c r="A388" s="84"/>
      <c r="B388" s="84"/>
    </row>
    <row r="389" spans="1:2">
      <c r="A389" s="84"/>
      <c r="B389" s="84"/>
    </row>
    <row r="390" spans="1:2">
      <c r="A390" s="84"/>
      <c r="B390" s="84"/>
    </row>
    <row r="391" spans="1:2">
      <c r="A391" s="84"/>
      <c r="B391" s="84"/>
    </row>
    <row r="392" spans="1:2">
      <c r="A392" s="84"/>
      <c r="B392" s="84"/>
    </row>
    <row r="393" spans="1:2">
      <c r="A393" s="84"/>
      <c r="B393" s="84"/>
    </row>
    <row r="394" spans="1:2">
      <c r="A394" s="84"/>
      <c r="B394" s="84"/>
    </row>
    <row r="395" spans="1:2">
      <c r="A395" s="84"/>
      <c r="B395" s="84"/>
    </row>
    <row r="396" spans="1:2">
      <c r="A396" s="84"/>
      <c r="B396" s="84"/>
    </row>
    <row r="397" spans="1:2">
      <c r="A397" s="84"/>
      <c r="B397" s="84"/>
    </row>
    <row r="398" spans="1:2">
      <c r="A398" s="84"/>
      <c r="B398" s="84"/>
    </row>
    <row r="399" spans="1:2">
      <c r="A399" s="84"/>
      <c r="B399" s="84"/>
    </row>
    <row r="400" spans="1:2">
      <c r="A400" s="84"/>
      <c r="B400" s="84"/>
    </row>
    <row r="401" spans="1:2">
      <c r="A401" s="84"/>
      <c r="B401" s="84"/>
    </row>
    <row r="402" spans="1:2">
      <c r="A402" s="84"/>
      <c r="B402" s="84"/>
    </row>
    <row r="403" spans="1:2">
      <c r="A403" s="84"/>
      <c r="B403" s="84"/>
    </row>
    <row r="404" spans="1:2">
      <c r="A404" s="84"/>
      <c r="B404" s="84"/>
    </row>
    <row r="405" spans="1:2">
      <c r="A405" s="84"/>
      <c r="B405" s="84"/>
    </row>
    <row r="406" spans="1:2">
      <c r="A406" s="84"/>
      <c r="B406" s="84"/>
    </row>
    <row r="407" spans="1:2">
      <c r="A407" s="84"/>
      <c r="B407" s="84"/>
    </row>
    <row r="408" spans="1:2">
      <c r="A408" s="84"/>
      <c r="B408" s="84"/>
    </row>
    <row r="409" spans="1:2">
      <c r="A409" s="84"/>
      <c r="B409" s="84"/>
    </row>
    <row r="410" spans="1:2">
      <c r="A410" s="84"/>
      <c r="B410" s="84"/>
    </row>
    <row r="411" spans="1:2">
      <c r="A411" s="84"/>
      <c r="B411" s="84"/>
    </row>
    <row r="412" spans="1:2">
      <c r="A412" s="84"/>
      <c r="B412" s="84"/>
    </row>
    <row r="413" spans="1:2">
      <c r="A413" s="84"/>
      <c r="B413" s="84"/>
    </row>
    <row r="414" spans="1:2">
      <c r="A414" s="84"/>
      <c r="B414" s="84"/>
    </row>
    <row r="415" spans="1:2">
      <c r="A415" s="84"/>
      <c r="B415" s="84"/>
    </row>
    <row r="416" spans="1:2">
      <c r="A416" s="84"/>
      <c r="B416" s="84"/>
    </row>
    <row r="417" spans="1:2">
      <c r="A417" s="84"/>
      <c r="B417" s="84"/>
    </row>
    <row r="418" spans="1:2">
      <c r="A418" s="84"/>
      <c r="B418" s="84"/>
    </row>
    <row r="419" spans="1:2">
      <c r="A419" s="84"/>
      <c r="B419" s="84"/>
    </row>
    <row r="420" spans="1:2">
      <c r="A420" s="84"/>
      <c r="B420" s="84"/>
    </row>
    <row r="421" spans="1:2">
      <c r="A421" s="84"/>
      <c r="B421" s="84"/>
    </row>
    <row r="422" spans="1:2">
      <c r="A422" s="84"/>
      <c r="B422" s="84"/>
    </row>
    <row r="423" spans="1:2">
      <c r="A423" s="84"/>
      <c r="B423" s="84"/>
    </row>
    <row r="424" spans="1:2">
      <c r="A424" s="84"/>
      <c r="B424" s="84"/>
    </row>
    <row r="425" spans="1:2">
      <c r="A425" s="84"/>
      <c r="B425" s="84"/>
    </row>
    <row r="426" spans="1:2">
      <c r="A426" s="84"/>
      <c r="B426" s="84"/>
    </row>
    <row r="427" spans="1:2">
      <c r="A427" s="84"/>
      <c r="B427" s="84"/>
    </row>
    <row r="428" spans="1:2">
      <c r="A428" s="84"/>
      <c r="B428" s="84"/>
    </row>
    <row r="429" spans="1:2">
      <c r="A429" s="84"/>
      <c r="B429" s="84"/>
    </row>
    <row r="430" spans="1:2">
      <c r="A430" s="84"/>
      <c r="B430" s="84"/>
    </row>
    <row r="431" spans="1:2">
      <c r="A431" s="84"/>
      <c r="B431" s="84"/>
    </row>
    <row r="432" spans="1:2">
      <c r="A432" s="84"/>
      <c r="B432" s="84"/>
    </row>
    <row r="433" spans="1:2">
      <c r="A433" s="84"/>
      <c r="B433" s="84"/>
    </row>
    <row r="434" spans="1:2">
      <c r="A434" s="84"/>
      <c r="B434" s="84"/>
    </row>
    <row r="435" spans="1:2">
      <c r="A435" s="84"/>
      <c r="B435" s="84"/>
    </row>
    <row r="436" spans="1:2">
      <c r="A436" s="84"/>
      <c r="B436" s="84"/>
    </row>
    <row r="437" spans="1:2">
      <c r="A437" s="84"/>
      <c r="B437" s="84"/>
    </row>
    <row r="438" spans="1:2">
      <c r="A438" s="84"/>
      <c r="B438" s="84"/>
    </row>
    <row r="439" spans="1:2">
      <c r="A439" s="84"/>
      <c r="B439" s="84"/>
    </row>
    <row r="440" spans="1:2">
      <c r="A440" s="84"/>
      <c r="B440" s="84"/>
    </row>
    <row r="441" spans="1:2">
      <c r="A441" s="84"/>
      <c r="B441" s="84"/>
    </row>
    <row r="442" spans="1:2">
      <c r="A442" s="84"/>
      <c r="B442" s="84"/>
    </row>
    <row r="443" spans="1:2">
      <c r="A443" s="84"/>
      <c r="B443" s="84"/>
    </row>
    <row r="444" spans="1:2">
      <c r="A444" s="84"/>
      <c r="B444" s="84"/>
    </row>
    <row r="445" spans="1:2">
      <c r="A445" s="84"/>
      <c r="B445" s="84"/>
    </row>
    <row r="446" spans="1:2">
      <c r="A446" s="84"/>
      <c r="B446" s="84"/>
    </row>
    <row r="447" spans="1:2">
      <c r="A447" s="84"/>
      <c r="B447" s="84"/>
    </row>
    <row r="448" spans="1:2">
      <c r="A448" s="84"/>
      <c r="B448" s="84"/>
    </row>
    <row r="449" spans="1:2">
      <c r="A449" s="84"/>
      <c r="B449" s="84"/>
    </row>
    <row r="450" spans="1:2">
      <c r="A450" s="84"/>
      <c r="B450" s="84"/>
    </row>
    <row r="451" spans="1:2">
      <c r="A451" s="84"/>
      <c r="B451" s="84"/>
    </row>
    <row r="452" spans="1:2">
      <c r="A452" s="84"/>
      <c r="B452" s="84"/>
    </row>
    <row r="453" spans="1:2">
      <c r="A453" s="84"/>
      <c r="B453" s="84"/>
    </row>
    <row r="454" spans="1:2">
      <c r="A454" s="84"/>
      <c r="B454" s="84"/>
    </row>
    <row r="455" spans="1:2">
      <c r="A455" s="84"/>
      <c r="B455" s="84"/>
    </row>
    <row r="456" spans="1:2">
      <c r="A456" s="84"/>
      <c r="B456" s="84"/>
    </row>
    <row r="457" spans="1:2">
      <c r="A457" s="84"/>
      <c r="B457" s="84"/>
    </row>
    <row r="458" spans="1:2">
      <c r="A458" s="84"/>
      <c r="B458" s="84"/>
    </row>
    <row r="459" spans="1:2">
      <c r="A459" s="84"/>
      <c r="B459" s="84"/>
    </row>
    <row r="460" spans="1:2">
      <c r="A460" s="84"/>
      <c r="B460" s="84"/>
    </row>
    <row r="461" spans="1:2">
      <c r="A461" s="84"/>
      <c r="B461" s="84"/>
    </row>
    <row r="462" spans="1:2">
      <c r="A462" s="84"/>
      <c r="B462" s="84"/>
    </row>
    <row r="463" spans="1:2">
      <c r="A463" s="84"/>
      <c r="B463" s="84"/>
    </row>
    <row r="464" spans="1:2">
      <c r="A464" s="84"/>
      <c r="B464" s="84"/>
    </row>
    <row r="465" spans="1:2">
      <c r="A465" s="84"/>
      <c r="B465" s="84"/>
    </row>
    <row r="466" spans="1:2">
      <c r="A466" s="84"/>
      <c r="B466" s="84"/>
    </row>
    <row r="467" spans="1:2">
      <c r="A467" s="84"/>
      <c r="B467" s="84"/>
    </row>
    <row r="468" spans="1:2">
      <c r="A468" s="84"/>
      <c r="B468" s="84"/>
    </row>
    <row r="469" spans="1:2">
      <c r="A469" s="84"/>
      <c r="B469" s="84"/>
    </row>
    <row r="470" spans="1:2">
      <c r="A470" s="84"/>
      <c r="B470" s="84"/>
    </row>
    <row r="471" spans="1:2">
      <c r="A471" s="84"/>
      <c r="B471" s="84"/>
    </row>
    <row r="472" spans="1:2">
      <c r="A472" s="84"/>
      <c r="B472" s="84"/>
    </row>
    <row r="473" spans="1:2">
      <c r="A473" s="84"/>
      <c r="B473" s="84"/>
    </row>
    <row r="474" spans="1:2">
      <c r="A474" s="84"/>
      <c r="B474" s="84"/>
    </row>
    <row r="475" spans="1:2">
      <c r="A475" s="84"/>
      <c r="B475" s="84"/>
    </row>
    <row r="476" spans="1:2">
      <c r="A476" s="84"/>
      <c r="B476" s="84"/>
    </row>
    <row r="477" spans="1:2">
      <c r="A477" s="84"/>
      <c r="B477" s="84"/>
    </row>
    <row r="478" spans="1:2">
      <c r="A478" s="84"/>
      <c r="B478" s="84"/>
    </row>
    <row r="479" spans="1:2">
      <c r="A479" s="84"/>
      <c r="B479" s="84"/>
    </row>
    <row r="480" spans="1:2">
      <c r="A480" s="84"/>
      <c r="B480" s="84"/>
    </row>
    <row r="481" spans="1:2">
      <c r="A481" s="84"/>
      <c r="B481" s="84"/>
    </row>
    <row r="482" spans="1:2">
      <c r="A482" s="84"/>
      <c r="B482" s="84"/>
    </row>
    <row r="483" spans="1:2">
      <c r="A483" s="84"/>
      <c r="B483" s="84"/>
    </row>
    <row r="484" spans="1:2">
      <c r="A484" s="84"/>
      <c r="B484" s="84"/>
    </row>
    <row r="485" spans="1:2">
      <c r="A485" s="84"/>
      <c r="B485" s="84"/>
    </row>
    <row r="486" spans="1:2">
      <c r="A486" s="84"/>
      <c r="B486" s="84"/>
    </row>
    <row r="487" spans="1:2">
      <c r="A487" s="84"/>
      <c r="B487" s="84"/>
    </row>
    <row r="488" spans="1:2">
      <c r="A488" s="84"/>
      <c r="B488" s="84"/>
    </row>
    <row r="489" spans="1:2">
      <c r="A489" s="84"/>
      <c r="B489" s="84"/>
    </row>
    <row r="490" spans="1:2">
      <c r="A490" s="84"/>
      <c r="B490" s="84"/>
    </row>
    <row r="491" spans="1:2">
      <c r="A491" s="84"/>
      <c r="B491" s="84"/>
    </row>
    <row r="492" spans="1:2">
      <c r="A492" s="84"/>
      <c r="B492" s="84"/>
    </row>
    <row r="493" spans="1:2">
      <c r="A493" s="84"/>
      <c r="B493" s="84"/>
    </row>
    <row r="494" spans="1:2">
      <c r="A494" s="84"/>
      <c r="B494" s="84"/>
    </row>
    <row r="495" spans="1:2">
      <c r="A495" s="84"/>
      <c r="B495" s="84"/>
    </row>
    <row r="496" spans="1:2">
      <c r="A496" s="84"/>
      <c r="B496" s="84"/>
    </row>
    <row r="497" spans="1:2">
      <c r="A497" s="84"/>
      <c r="B497" s="84"/>
    </row>
    <row r="498" spans="1:2">
      <c r="A498" s="84"/>
      <c r="B498" s="84"/>
    </row>
    <row r="499" spans="1:2">
      <c r="A499" s="84"/>
      <c r="B499" s="84"/>
    </row>
    <row r="500" spans="1:2">
      <c r="A500" s="84"/>
      <c r="B500" s="84"/>
    </row>
    <row r="501" spans="1:2">
      <c r="A501" s="84"/>
      <c r="B501" s="84"/>
    </row>
    <row r="502" spans="1:2">
      <c r="A502" s="84"/>
      <c r="B502" s="84"/>
    </row>
    <row r="503" spans="1:2">
      <c r="A503" s="84"/>
      <c r="B503" s="84"/>
    </row>
    <row r="504" spans="1:2">
      <c r="A504" s="84"/>
      <c r="B504" s="84"/>
    </row>
    <row r="505" spans="1:2">
      <c r="A505" s="84"/>
      <c r="B505" s="84"/>
    </row>
    <row r="506" spans="1:2">
      <c r="A506" s="84"/>
      <c r="B506" s="84"/>
    </row>
    <row r="507" spans="1:2">
      <c r="A507" s="84"/>
      <c r="B507" s="84"/>
    </row>
    <row r="508" spans="1:2">
      <c r="A508" s="84"/>
      <c r="B508" s="84"/>
    </row>
    <row r="509" spans="1:2">
      <c r="A509" s="84"/>
      <c r="B509" s="84"/>
    </row>
    <row r="510" spans="1:2">
      <c r="A510" s="84"/>
      <c r="B510" s="84"/>
    </row>
    <row r="511" spans="1:2">
      <c r="A511" s="84"/>
      <c r="B511" s="84"/>
    </row>
    <row r="512" spans="1:2">
      <c r="A512" s="84"/>
      <c r="B512" s="84"/>
    </row>
    <row r="513" spans="1:2">
      <c r="A513" s="84"/>
      <c r="B513" s="84"/>
    </row>
    <row r="514" spans="1:2">
      <c r="A514" s="84"/>
      <c r="B514" s="84"/>
    </row>
    <row r="515" spans="1:2">
      <c r="A515" s="84"/>
      <c r="B515" s="84"/>
    </row>
    <row r="516" spans="1:2">
      <c r="A516" s="84"/>
      <c r="B516" s="84"/>
    </row>
    <row r="517" spans="1:2">
      <c r="A517" s="84"/>
      <c r="B517" s="84"/>
    </row>
    <row r="518" spans="1:2">
      <c r="A518" s="84"/>
      <c r="B518" s="84"/>
    </row>
    <row r="519" spans="1:2">
      <c r="A519" s="84"/>
      <c r="B519" s="84"/>
    </row>
    <row r="520" spans="1:2">
      <c r="A520" s="84"/>
      <c r="B520" s="84"/>
    </row>
    <row r="521" spans="1:2">
      <c r="A521" s="84"/>
      <c r="B521" s="84"/>
    </row>
    <row r="522" spans="1:2">
      <c r="A522" s="84"/>
      <c r="B522" s="84"/>
    </row>
    <row r="523" spans="1:2">
      <c r="A523" s="84"/>
      <c r="B523" s="84"/>
    </row>
    <row r="524" spans="1:2">
      <c r="A524" s="84"/>
      <c r="B524" s="84"/>
    </row>
    <row r="525" spans="1:2">
      <c r="A525" s="84"/>
      <c r="B525" s="84"/>
    </row>
    <row r="526" spans="1:2">
      <c r="A526" s="84"/>
      <c r="B526" s="84"/>
    </row>
    <row r="527" spans="1:2">
      <c r="A527" s="84"/>
      <c r="B527" s="84"/>
    </row>
    <row r="528" spans="1:2">
      <c r="A528" s="84"/>
      <c r="B528" s="84"/>
    </row>
    <row r="529" spans="1:2">
      <c r="A529" s="84"/>
      <c r="B529" s="84"/>
    </row>
    <row r="530" spans="1:2">
      <c r="A530" s="84"/>
      <c r="B530" s="84"/>
    </row>
    <row r="531" spans="1:2">
      <c r="A531" s="84"/>
      <c r="B531" s="84"/>
    </row>
    <row r="532" spans="1:2">
      <c r="A532" s="84"/>
      <c r="B532" s="84"/>
    </row>
    <row r="533" spans="1:2">
      <c r="A533" s="84"/>
      <c r="B533" s="84"/>
    </row>
    <row r="534" spans="1:2">
      <c r="A534" s="84"/>
      <c r="B534" s="84"/>
    </row>
    <row r="535" spans="1:2">
      <c r="A535" s="84"/>
      <c r="B535" s="84"/>
    </row>
    <row r="536" spans="1:2">
      <c r="A536" s="84"/>
      <c r="B536" s="84"/>
    </row>
    <row r="537" spans="1:2">
      <c r="A537" s="84"/>
      <c r="B537" s="84"/>
    </row>
    <row r="538" spans="1:2">
      <c r="A538" s="84"/>
      <c r="B538" s="84"/>
    </row>
    <row r="539" spans="1:2">
      <c r="A539" s="84"/>
      <c r="B539" s="84"/>
    </row>
    <row r="540" spans="1:2">
      <c r="A540" s="84"/>
      <c r="B540" s="84"/>
    </row>
    <row r="541" spans="1:2">
      <c r="A541" s="84"/>
      <c r="B541" s="84"/>
    </row>
    <row r="542" spans="1:2">
      <c r="A542" s="84"/>
      <c r="B542" s="84"/>
    </row>
    <row r="543" spans="1:2">
      <c r="A543" s="84"/>
      <c r="B543" s="84"/>
    </row>
    <row r="544" spans="1:2">
      <c r="A544" s="84"/>
      <c r="B544" s="84"/>
    </row>
    <row r="545" spans="1:2">
      <c r="A545" s="84"/>
      <c r="B545" s="84"/>
    </row>
    <row r="546" spans="1:2">
      <c r="A546" s="84"/>
      <c r="B546" s="84"/>
    </row>
    <row r="547" spans="1:2">
      <c r="A547" s="84"/>
      <c r="B547" s="84"/>
    </row>
    <row r="548" spans="1:2">
      <c r="A548" s="84"/>
      <c r="B548" s="84"/>
    </row>
    <row r="549" spans="1:2">
      <c r="A549" s="84"/>
      <c r="B549" s="84"/>
    </row>
    <row r="550" spans="1:2">
      <c r="A550" s="84"/>
      <c r="B550" s="84"/>
    </row>
    <row r="551" spans="1:2">
      <c r="A551" s="84"/>
      <c r="B551" s="84"/>
    </row>
    <row r="552" spans="1:2">
      <c r="A552" s="84"/>
      <c r="B552" s="84"/>
    </row>
    <row r="553" spans="1:2">
      <c r="A553" s="84"/>
      <c r="B553" s="84"/>
    </row>
    <row r="554" spans="1:2">
      <c r="A554" s="84"/>
      <c r="B554" s="84"/>
    </row>
    <row r="555" spans="1:2">
      <c r="A555" s="84"/>
      <c r="B555" s="84"/>
    </row>
    <row r="556" spans="1:2">
      <c r="A556" s="84"/>
      <c r="B556" s="84"/>
    </row>
    <row r="557" spans="1:2">
      <c r="A557" s="84"/>
      <c r="B557" s="84"/>
    </row>
    <row r="558" spans="1:2">
      <c r="A558" s="84"/>
      <c r="B558" s="84"/>
    </row>
    <row r="559" spans="1:2">
      <c r="A559" s="84"/>
      <c r="B559" s="84"/>
    </row>
    <row r="560" spans="1:2">
      <c r="A560" s="84"/>
      <c r="B560" s="84"/>
    </row>
    <row r="561" spans="1:2">
      <c r="A561" s="84"/>
      <c r="B561" s="84"/>
    </row>
    <row r="562" spans="1:2">
      <c r="A562" s="84"/>
      <c r="B562" s="84"/>
    </row>
    <row r="563" spans="1:2">
      <c r="A563" s="84"/>
      <c r="B563" s="84"/>
    </row>
    <row r="564" spans="1:2">
      <c r="A564" s="84"/>
      <c r="B564" s="84"/>
    </row>
    <row r="565" spans="1:2">
      <c r="A565" s="84"/>
      <c r="B565" s="84"/>
    </row>
    <row r="566" spans="1:2">
      <c r="A566" s="84"/>
      <c r="B566" s="84"/>
    </row>
    <row r="567" spans="1:2">
      <c r="A567" s="84"/>
      <c r="B567" s="84"/>
    </row>
    <row r="568" spans="1:2">
      <c r="A568" s="84"/>
      <c r="B568" s="84"/>
    </row>
    <row r="569" spans="1:2">
      <c r="A569" s="84"/>
      <c r="B569" s="84"/>
    </row>
    <row r="570" spans="1:2">
      <c r="A570" s="84"/>
      <c r="B570" s="84"/>
    </row>
    <row r="571" spans="1:2">
      <c r="A571" s="84"/>
      <c r="B571" s="84"/>
    </row>
    <row r="572" spans="1:2">
      <c r="A572" s="84"/>
      <c r="B572" s="84"/>
    </row>
    <row r="573" spans="1:2">
      <c r="A573" s="84"/>
      <c r="B573" s="84"/>
    </row>
    <row r="574" spans="1:2">
      <c r="A574" s="84"/>
      <c r="B574" s="84"/>
    </row>
    <row r="575" spans="1:2">
      <c r="A575" s="84"/>
      <c r="B575" s="84"/>
    </row>
    <row r="576" spans="1:2">
      <c r="A576" s="84"/>
      <c r="B576" s="84"/>
    </row>
    <row r="577" spans="1:2">
      <c r="A577" s="84"/>
      <c r="B577" s="84"/>
    </row>
    <row r="578" spans="1:2">
      <c r="A578" s="84"/>
      <c r="B578" s="84"/>
    </row>
    <row r="579" spans="1:2">
      <c r="A579" s="84"/>
      <c r="B579" s="84"/>
    </row>
    <row r="580" spans="1:2">
      <c r="A580" s="84"/>
      <c r="B580" s="84"/>
    </row>
    <row r="581" spans="1:2">
      <c r="A581" s="84"/>
      <c r="B581" s="84"/>
    </row>
    <row r="582" spans="1:2">
      <c r="A582" s="84"/>
      <c r="B582" s="84"/>
    </row>
    <row r="583" spans="1:2">
      <c r="A583" s="84"/>
      <c r="B583" s="84"/>
    </row>
    <row r="584" spans="1:2">
      <c r="A584" s="84"/>
      <c r="B584" s="84"/>
    </row>
    <row r="585" spans="1:2">
      <c r="A585" s="84"/>
      <c r="B585" s="84"/>
    </row>
    <row r="586" spans="1:2">
      <c r="A586" s="84"/>
      <c r="B586" s="84"/>
    </row>
    <row r="587" spans="1:2">
      <c r="A587" s="84"/>
      <c r="B587" s="84"/>
    </row>
    <row r="588" spans="1:2">
      <c r="A588" s="84"/>
      <c r="B588" s="84"/>
    </row>
    <row r="589" spans="1:2">
      <c r="A589" s="84"/>
      <c r="B589" s="84"/>
    </row>
    <row r="590" spans="1:2">
      <c r="A590" s="84"/>
      <c r="B590" s="84"/>
    </row>
    <row r="591" spans="1:2">
      <c r="A591" s="84"/>
      <c r="B591" s="84"/>
    </row>
    <row r="592" spans="1:2">
      <c r="A592" s="84"/>
      <c r="B592" s="84"/>
    </row>
    <row r="593" spans="1:2">
      <c r="A593" s="84"/>
      <c r="B593" s="84"/>
    </row>
    <row r="594" spans="1:2">
      <c r="A594" s="84"/>
      <c r="B594" s="84"/>
    </row>
    <row r="595" spans="1:2">
      <c r="A595" s="84"/>
      <c r="B595" s="84"/>
    </row>
    <row r="596" spans="1:2">
      <c r="A596" s="84"/>
      <c r="B596" s="84"/>
    </row>
    <row r="597" spans="1:2">
      <c r="A597" s="84"/>
      <c r="B597" s="84"/>
    </row>
    <row r="598" spans="1:2">
      <c r="A598" s="84"/>
      <c r="B598" s="84"/>
    </row>
    <row r="599" spans="1:2">
      <c r="A599" s="84"/>
      <c r="B599" s="84"/>
    </row>
    <row r="600" spans="1:2">
      <c r="A600" s="84"/>
      <c r="B600" s="84"/>
    </row>
    <row r="601" spans="1:2">
      <c r="A601" s="84"/>
      <c r="B601" s="84"/>
    </row>
    <row r="602" spans="1:2">
      <c r="A602" s="84"/>
      <c r="B602" s="84"/>
    </row>
    <row r="603" spans="1:2">
      <c r="A603" s="84"/>
      <c r="B603" s="84"/>
    </row>
    <row r="604" spans="1:2">
      <c r="A604" s="84"/>
      <c r="B604" s="84"/>
    </row>
    <row r="605" spans="1:2">
      <c r="A605" s="84"/>
      <c r="B605" s="84"/>
    </row>
    <row r="606" spans="1:2">
      <c r="A606" s="84"/>
      <c r="B606" s="84"/>
    </row>
    <row r="607" spans="1:2">
      <c r="A607" s="84"/>
      <c r="B607" s="84"/>
    </row>
    <row r="608" spans="1:2">
      <c r="A608" s="84"/>
      <c r="B608" s="84"/>
    </row>
    <row r="609" spans="1:2">
      <c r="A609" s="84"/>
      <c r="B609" s="84"/>
    </row>
    <row r="610" spans="1:2">
      <c r="A610" s="84"/>
      <c r="B610" s="84"/>
    </row>
    <row r="611" spans="1:2">
      <c r="A611" s="84"/>
      <c r="B611" s="84"/>
    </row>
    <row r="612" spans="1:2">
      <c r="A612" s="84"/>
      <c r="B612" s="84"/>
    </row>
    <row r="613" spans="1:2">
      <c r="A613" s="84"/>
      <c r="B613" s="84"/>
    </row>
    <row r="614" spans="1:2">
      <c r="A614" s="84"/>
      <c r="B614" s="84"/>
    </row>
    <row r="615" spans="1:2">
      <c r="A615" s="84"/>
      <c r="B615" s="84"/>
    </row>
    <row r="616" spans="1:2">
      <c r="A616" s="84"/>
      <c r="B616" s="84"/>
    </row>
    <row r="617" spans="1:2">
      <c r="A617" s="84"/>
      <c r="B617" s="84"/>
    </row>
    <row r="618" spans="1:2">
      <c r="A618" s="84"/>
      <c r="B618" s="84"/>
    </row>
    <row r="619" spans="1:2">
      <c r="A619" s="84"/>
      <c r="B619" s="84"/>
    </row>
    <row r="620" spans="1:2">
      <c r="A620" s="84"/>
      <c r="B620" s="84"/>
    </row>
    <row r="621" spans="1:2">
      <c r="A621" s="84"/>
      <c r="B621" s="84"/>
    </row>
    <row r="622" spans="1:2">
      <c r="A622" s="84"/>
      <c r="B622" s="84"/>
    </row>
    <row r="623" spans="1:2">
      <c r="A623" s="84"/>
      <c r="B623" s="84"/>
    </row>
    <row r="624" spans="1:2">
      <c r="A624" s="84"/>
      <c r="B624" s="84"/>
    </row>
    <row r="625" spans="1:2">
      <c r="A625" s="84"/>
      <c r="B625" s="84"/>
    </row>
    <row r="626" spans="1:2">
      <c r="A626" s="84"/>
      <c r="B626" s="84"/>
    </row>
    <row r="627" spans="1:2">
      <c r="A627" s="84"/>
      <c r="B627" s="84"/>
    </row>
    <row r="628" spans="1:2">
      <c r="A628" s="84"/>
      <c r="B628" s="84"/>
    </row>
    <row r="629" spans="1:2">
      <c r="A629" s="84"/>
      <c r="B629" s="84"/>
    </row>
    <row r="630" spans="1:2">
      <c r="A630" s="84"/>
      <c r="B630" s="84"/>
    </row>
    <row r="631" spans="1:2">
      <c r="A631" s="84"/>
      <c r="B631" s="84"/>
    </row>
    <row r="632" spans="1:2">
      <c r="A632" s="84"/>
      <c r="B632" s="84"/>
    </row>
    <row r="633" spans="1:2">
      <c r="A633" s="84"/>
      <c r="B633" s="84"/>
    </row>
    <row r="634" spans="1:2">
      <c r="A634" s="84"/>
      <c r="B634" s="84"/>
    </row>
    <row r="635" spans="1:2">
      <c r="A635" s="84"/>
      <c r="B635" s="84"/>
    </row>
    <row r="636" spans="1:2">
      <c r="A636" s="84"/>
      <c r="B636" s="84"/>
    </row>
    <row r="637" spans="1:2">
      <c r="A637" s="84"/>
      <c r="B637" s="84"/>
    </row>
    <row r="638" spans="1:2">
      <c r="A638" s="84"/>
      <c r="B638" s="84"/>
    </row>
    <row r="639" spans="1:2">
      <c r="A639" s="84"/>
      <c r="B639" s="84"/>
    </row>
    <row r="640" spans="1:2">
      <c r="A640" s="84"/>
      <c r="B640" s="84"/>
    </row>
    <row r="641" spans="1:2">
      <c r="A641" s="84"/>
      <c r="B641" s="84"/>
    </row>
    <row r="642" spans="1:2">
      <c r="A642" s="84"/>
      <c r="B642" s="84"/>
    </row>
    <row r="643" spans="1:2">
      <c r="A643" s="84"/>
      <c r="B643" s="84"/>
    </row>
    <row r="644" spans="1:2">
      <c r="A644" s="84"/>
      <c r="B644" s="84"/>
    </row>
    <row r="645" spans="1:2">
      <c r="A645" s="84"/>
      <c r="B645" s="84"/>
    </row>
    <row r="646" spans="1:2">
      <c r="A646" s="84"/>
      <c r="B646" s="84"/>
    </row>
    <row r="647" spans="1:2">
      <c r="A647" s="84"/>
      <c r="B647" s="84"/>
    </row>
    <row r="648" spans="1:2">
      <c r="A648" s="84"/>
      <c r="B648" s="84"/>
    </row>
    <row r="649" spans="1:2">
      <c r="A649" s="84"/>
      <c r="B649" s="84"/>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4.xml><?xml version="1.0" encoding="utf-8"?>
<worksheet xmlns="http://schemas.openxmlformats.org/spreadsheetml/2006/main" xmlns:r="http://schemas.openxmlformats.org/officeDocument/2006/relationships">
  <sheetPr>
    <tabColor rgb="FFFFC000"/>
  </sheetPr>
  <dimension ref="A1:G137"/>
  <sheetViews>
    <sheetView topLeftCell="A97" zoomScale="80" zoomScaleNormal="80" workbookViewId="0">
      <selection activeCell="G115" sqref="G115"/>
    </sheetView>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84" customWidth="1"/>
    <col min="6" max="6" width="13.7109375" style="24" customWidth="1"/>
    <col min="7" max="7" width="9.140625" style="29"/>
    <col min="8" max="16384" width="9.140625" style="11"/>
  </cols>
  <sheetData>
    <row r="1" spans="1:6">
      <c r="A1" s="6"/>
      <c r="B1" s="19"/>
      <c r="C1" s="50"/>
      <c r="D1" s="47"/>
      <c r="E1" s="40"/>
      <c r="F1" s="44" t="s">
        <v>274</v>
      </c>
    </row>
    <row r="2" spans="1:6">
      <c r="A2" s="6"/>
      <c r="B2" s="19"/>
      <c r="C2" s="50"/>
      <c r="D2" s="47"/>
      <c r="E2" s="40"/>
      <c r="F2" s="27" t="str">
        <f t="shared" ref="F2:F65" si="0">IF(E2&gt;0.001,C2*E2,"")</f>
        <v/>
      </c>
    </row>
    <row r="3" spans="1:6">
      <c r="A3" s="6"/>
      <c r="B3" s="73" t="s">
        <v>87</v>
      </c>
      <c r="C3" s="50"/>
      <c r="D3" s="47"/>
      <c r="E3" s="40"/>
      <c r="F3" s="27" t="str">
        <f t="shared" si="0"/>
        <v/>
      </c>
    </row>
    <row r="4" spans="1:6">
      <c r="A4" s="65" t="str">
        <f>IF(C4&gt;0,MAX(A$3:A3)+1,"")</f>
        <v/>
      </c>
      <c r="B4" s="19"/>
      <c r="C4" s="50"/>
      <c r="D4" s="47"/>
      <c r="E4" s="40"/>
      <c r="F4" s="27" t="str">
        <f t="shared" si="0"/>
        <v/>
      </c>
    </row>
    <row r="5" spans="1:6">
      <c r="A5" s="65" t="str">
        <f>IF(C5&gt;0,MAX(A$3:A4)+1,"")</f>
        <v/>
      </c>
      <c r="B5" s="21" t="s">
        <v>103</v>
      </c>
      <c r="C5" s="50"/>
      <c r="D5" s="47"/>
      <c r="E5" s="40"/>
      <c r="F5" s="27" t="str">
        <f t="shared" si="0"/>
        <v/>
      </c>
    </row>
    <row r="6" spans="1:6">
      <c r="A6" s="65" t="str">
        <f>IF(C6&gt;0,MAX(A$3:A5)+1,"")</f>
        <v/>
      </c>
      <c r="B6" s="19"/>
      <c r="C6" s="50"/>
      <c r="D6" s="47"/>
      <c r="E6" s="40"/>
      <c r="F6" s="27" t="str">
        <f t="shared" si="0"/>
        <v/>
      </c>
    </row>
    <row r="7" spans="1:6">
      <c r="A7" s="65" t="str">
        <f>IF(C7&gt;0,MAX(A$3:A6)+1,"")</f>
        <v/>
      </c>
      <c r="B7" s="21" t="s">
        <v>98</v>
      </c>
      <c r="C7" s="50"/>
      <c r="D7" s="47"/>
      <c r="E7" s="40"/>
      <c r="F7" s="27" t="str">
        <f t="shared" si="0"/>
        <v/>
      </c>
    </row>
    <row r="8" spans="1:6">
      <c r="A8" s="65" t="str">
        <f>IF(C8&gt;0,MAX(A$3:A7)+1,"")</f>
        <v/>
      </c>
      <c r="B8" s="19"/>
      <c r="C8" s="50"/>
      <c r="D8" s="47"/>
      <c r="E8" s="40"/>
      <c r="F8" s="27" t="str">
        <f t="shared" si="0"/>
        <v/>
      </c>
    </row>
    <row r="9" spans="1:6">
      <c r="A9" s="65" t="str">
        <f>IF(C9&gt;0,MAX(A$3:A8)+1,"")</f>
        <v/>
      </c>
      <c r="B9" s="19" t="s">
        <v>897</v>
      </c>
      <c r="C9" s="50"/>
      <c r="D9" s="47"/>
      <c r="E9" s="40"/>
      <c r="F9" s="27" t="str">
        <f t="shared" si="0"/>
        <v/>
      </c>
    </row>
    <row r="10" spans="1:6">
      <c r="A10" s="65" t="str">
        <f>IF(C10&gt;0,MAX(A$3:A9)+1,"")</f>
        <v/>
      </c>
      <c r="B10" s="19"/>
      <c r="C10" s="50"/>
      <c r="D10" s="47"/>
      <c r="E10" s="40"/>
      <c r="F10" s="27" t="str">
        <f t="shared" si="0"/>
        <v/>
      </c>
    </row>
    <row r="11" spans="1:6">
      <c r="A11" s="65" t="str">
        <f>IF(C11&gt;0,MAX(A$3:A10)+1,"")</f>
        <v/>
      </c>
      <c r="B11" s="21" t="s">
        <v>906</v>
      </c>
      <c r="C11" s="50"/>
      <c r="D11" s="47"/>
      <c r="E11" s="40"/>
      <c r="F11" s="27" t="str">
        <f t="shared" si="0"/>
        <v/>
      </c>
    </row>
    <row r="12" spans="1:6">
      <c r="A12" s="65" t="str">
        <f>IF(C12&gt;0,MAX(A$3:A11)+1,"")</f>
        <v/>
      </c>
      <c r="B12" s="19"/>
      <c r="C12" s="50"/>
      <c r="D12" s="47"/>
      <c r="E12" s="40"/>
      <c r="F12" s="27" t="str">
        <f t="shared" si="0"/>
        <v/>
      </c>
    </row>
    <row r="13" spans="1:6">
      <c r="A13" s="65" t="str">
        <f>IF(C13&gt;0,MAX(A$3:A119)+1,"")</f>
        <v/>
      </c>
      <c r="B13" s="41" t="s">
        <v>344</v>
      </c>
      <c r="C13" s="50"/>
      <c r="D13" s="47"/>
      <c r="E13" s="40"/>
      <c r="F13" s="27" t="str">
        <f t="shared" si="0"/>
        <v/>
      </c>
    </row>
    <row r="14" spans="1:6">
      <c r="A14" s="65" t="str">
        <f>IF(C14&gt;0,MAX(A$3:A13)+1,"")</f>
        <v/>
      </c>
      <c r="B14" s="41"/>
      <c r="C14" s="50"/>
      <c r="D14" s="47"/>
      <c r="E14" s="40"/>
      <c r="F14" s="27" t="str">
        <f t="shared" si="0"/>
        <v/>
      </c>
    </row>
    <row r="15" spans="1:6" ht="25.5">
      <c r="A15" s="65" t="str">
        <f>IF(C15&gt;0,MAX(A$3:A14)+1,"")</f>
        <v/>
      </c>
      <c r="B15" s="19" t="s">
        <v>352</v>
      </c>
      <c r="C15" s="50"/>
      <c r="D15" s="47"/>
      <c r="E15" s="40"/>
      <c r="F15" s="27" t="str">
        <f t="shared" si="0"/>
        <v/>
      </c>
    </row>
    <row r="16" spans="1:6">
      <c r="A16" s="65" t="str">
        <f>IF(C16&gt;0,MAX(A$3:A15)+1,"")</f>
        <v/>
      </c>
      <c r="B16" s="19"/>
      <c r="C16" s="50"/>
      <c r="D16" s="47"/>
      <c r="E16" s="40"/>
      <c r="F16" s="27" t="str">
        <f t="shared" si="0"/>
        <v/>
      </c>
    </row>
    <row r="17" spans="1:6">
      <c r="A17" s="65">
        <f>IF(C17&gt;0,MAX(A$3:A16)+1,"")</f>
        <v>1</v>
      </c>
      <c r="B17" s="20" t="s">
        <v>353</v>
      </c>
      <c r="C17" s="50">
        <v>1</v>
      </c>
      <c r="D17" s="47" t="s">
        <v>23</v>
      </c>
      <c r="E17" s="40"/>
      <c r="F17" s="27" t="str">
        <f t="shared" si="0"/>
        <v/>
      </c>
    </row>
    <row r="18" spans="1:6">
      <c r="A18" s="65" t="str">
        <f>IF(C18&gt;0,MAX(A$3:A17)+1,"")</f>
        <v/>
      </c>
      <c r="B18" s="20"/>
      <c r="C18" s="50"/>
      <c r="D18" s="47"/>
      <c r="E18" s="40"/>
      <c r="F18" s="27" t="str">
        <f t="shared" si="0"/>
        <v/>
      </c>
    </row>
    <row r="19" spans="1:6">
      <c r="A19" s="65">
        <f>IF(C19&gt;0,MAX(A$3:A18)+1,"")</f>
        <v>2</v>
      </c>
      <c r="B19" s="20" t="s">
        <v>898</v>
      </c>
      <c r="C19" s="50">
        <v>1</v>
      </c>
      <c r="D19" s="47" t="s">
        <v>23</v>
      </c>
      <c r="E19" s="40"/>
      <c r="F19" s="27" t="str">
        <f t="shared" si="0"/>
        <v/>
      </c>
    </row>
    <row r="20" spans="1:6">
      <c r="A20" s="65" t="str">
        <f>IF(C20&gt;0,MAX(A$3:A19)+1,"")</f>
        <v/>
      </c>
      <c r="B20" s="20"/>
      <c r="C20" s="50"/>
      <c r="D20" s="47"/>
      <c r="E20" s="40"/>
      <c r="F20" s="27" t="str">
        <f t="shared" si="0"/>
        <v/>
      </c>
    </row>
    <row r="21" spans="1:6">
      <c r="A21" s="65" t="str">
        <f>IF(C21&gt;0,MAX(A$3:A20)+1,"")</f>
        <v/>
      </c>
      <c r="B21" s="41" t="s">
        <v>282</v>
      </c>
      <c r="C21" s="50"/>
      <c r="D21" s="47"/>
      <c r="E21" s="40"/>
      <c r="F21" s="27" t="str">
        <f t="shared" si="0"/>
        <v/>
      </c>
    </row>
    <row r="22" spans="1:6">
      <c r="A22" s="65" t="str">
        <f>IF(C22&gt;0,MAX(A$3:A21)+1,"")</f>
        <v/>
      </c>
      <c r="B22" s="41"/>
      <c r="C22" s="50"/>
      <c r="D22" s="47"/>
      <c r="E22" s="40"/>
      <c r="F22" s="27" t="str">
        <f t="shared" si="0"/>
        <v/>
      </c>
    </row>
    <row r="23" spans="1:6">
      <c r="A23" s="65">
        <f>IF(C23&gt;0,MAX(A$3:A22)+1,"")</f>
        <v>3</v>
      </c>
      <c r="B23" s="19" t="s">
        <v>797</v>
      </c>
      <c r="C23" s="50">
        <v>1</v>
      </c>
      <c r="D23" s="47" t="s">
        <v>23</v>
      </c>
      <c r="E23" s="40"/>
      <c r="F23" s="27" t="str">
        <f t="shared" si="0"/>
        <v/>
      </c>
    </row>
    <row r="24" spans="1:6">
      <c r="A24" s="65" t="str">
        <f>IF(C24&gt;0,MAX(A$3:A23)+1,"")</f>
        <v/>
      </c>
      <c r="B24" s="19"/>
      <c r="C24" s="50"/>
      <c r="D24" s="47"/>
      <c r="E24" s="40"/>
      <c r="F24" s="27" t="str">
        <f t="shared" si="0"/>
        <v/>
      </c>
    </row>
    <row r="25" spans="1:6" ht="38.25">
      <c r="A25" s="65">
        <f>IF(C25&gt;0,MAX(A$3:A24)+1,"")</f>
        <v>4</v>
      </c>
      <c r="B25" s="19" t="s">
        <v>798</v>
      </c>
      <c r="C25" s="50">
        <v>1</v>
      </c>
      <c r="D25" s="47" t="s">
        <v>23</v>
      </c>
      <c r="E25" s="40"/>
      <c r="F25" s="27" t="str">
        <f t="shared" si="0"/>
        <v/>
      </c>
    </row>
    <row r="26" spans="1:6">
      <c r="A26" s="65" t="str">
        <f>IF(C26&gt;0,MAX(A$3:A25)+1,"")</f>
        <v/>
      </c>
      <c r="B26" s="19"/>
      <c r="C26" s="50"/>
      <c r="D26" s="47"/>
      <c r="E26" s="40"/>
      <c r="F26" s="27" t="str">
        <f t="shared" si="0"/>
        <v/>
      </c>
    </row>
    <row r="27" spans="1:6" ht="25.5">
      <c r="A27" s="65">
        <f>IF(C27&gt;0,MAX(A$3:A26)+1,"")</f>
        <v>5</v>
      </c>
      <c r="B27" s="19" t="s">
        <v>619</v>
      </c>
      <c r="C27" s="50">
        <v>50</v>
      </c>
      <c r="D27" s="47" t="s">
        <v>42</v>
      </c>
      <c r="E27" s="40"/>
      <c r="F27" s="27" t="str">
        <f t="shared" si="0"/>
        <v/>
      </c>
    </row>
    <row r="28" spans="1:6">
      <c r="A28" s="65" t="str">
        <f>IF(C28&gt;0,MAX(A$3:A27)+1,"")</f>
        <v/>
      </c>
      <c r="B28" s="19"/>
      <c r="C28" s="50"/>
      <c r="D28" s="47"/>
      <c r="E28" s="40"/>
      <c r="F28" s="27" t="str">
        <f t="shared" si="0"/>
        <v/>
      </c>
    </row>
    <row r="29" spans="1:6" ht="25.5">
      <c r="A29" s="65">
        <f>IF(C29&gt;0,MAX(A$3:A28)+1,"")</f>
        <v>6</v>
      </c>
      <c r="B29" s="19" t="s">
        <v>620</v>
      </c>
      <c r="C29" s="50">
        <v>100</v>
      </c>
      <c r="D29" s="47" t="s">
        <v>42</v>
      </c>
      <c r="E29" s="40"/>
      <c r="F29" s="27" t="str">
        <f t="shared" si="0"/>
        <v/>
      </c>
    </row>
    <row r="30" spans="1:6">
      <c r="A30" s="65" t="str">
        <f>IF(C30&gt;0,MAX(A$3:A29)+1,"")</f>
        <v/>
      </c>
      <c r="B30" s="20"/>
      <c r="C30" s="50"/>
      <c r="D30" s="47"/>
      <c r="E30" s="40"/>
      <c r="F30" s="27" t="str">
        <f t="shared" si="0"/>
        <v/>
      </c>
    </row>
    <row r="31" spans="1:6">
      <c r="A31" s="65" t="str">
        <f>IF(C31&gt;0,MAX(A$3:A30)+1,"")</f>
        <v/>
      </c>
      <c r="B31" s="41" t="s">
        <v>284</v>
      </c>
      <c r="C31" s="50"/>
      <c r="D31" s="47"/>
      <c r="E31" s="40"/>
      <c r="F31" s="27" t="str">
        <f t="shared" si="0"/>
        <v/>
      </c>
    </row>
    <row r="32" spans="1:6">
      <c r="A32" s="65" t="str">
        <f>IF(C32&gt;0,MAX(A$3:A31)+1,"")</f>
        <v/>
      </c>
      <c r="B32" s="41"/>
      <c r="C32" s="50"/>
      <c r="D32" s="47"/>
      <c r="E32" s="40"/>
      <c r="F32" s="27" t="str">
        <f t="shared" si="0"/>
        <v/>
      </c>
    </row>
    <row r="33" spans="1:6" ht="38.25">
      <c r="A33" s="65">
        <f>IF(C33&gt;0,MAX(A$3:A32)+1,"")</f>
        <v>7</v>
      </c>
      <c r="B33" s="19" t="s">
        <v>899</v>
      </c>
      <c r="C33" s="50">
        <v>1</v>
      </c>
      <c r="D33" s="47" t="s">
        <v>99</v>
      </c>
      <c r="E33" s="40"/>
      <c r="F33" s="27" t="str">
        <f t="shared" si="0"/>
        <v/>
      </c>
    </row>
    <row r="34" spans="1:6">
      <c r="A34" s="65" t="str">
        <f>IF(C34&gt;0,MAX(A$3:A33)+1,"")</f>
        <v/>
      </c>
      <c r="B34" s="92"/>
      <c r="C34" s="93"/>
      <c r="D34" s="94"/>
      <c r="E34" s="40"/>
      <c r="F34" s="27" t="str">
        <f t="shared" si="0"/>
        <v/>
      </c>
    </row>
    <row r="35" spans="1:6" ht="51">
      <c r="A35" s="65">
        <f>IF(C35&gt;0,MAX(A$3:A34)+1,"")</f>
        <v>8</v>
      </c>
      <c r="B35" s="19" t="s">
        <v>900</v>
      </c>
      <c r="C35" s="50">
        <v>1</v>
      </c>
      <c r="D35" s="47" t="s">
        <v>99</v>
      </c>
      <c r="E35" s="40"/>
      <c r="F35" s="27" t="str">
        <f t="shared" si="0"/>
        <v/>
      </c>
    </row>
    <row r="36" spans="1:6">
      <c r="A36" s="65" t="str">
        <f>IF(C36&gt;0,MAX(A$3:A35)+1,"")</f>
        <v/>
      </c>
      <c r="B36" s="95"/>
      <c r="C36" s="93"/>
      <c r="D36" s="94"/>
      <c r="E36" s="40"/>
      <c r="F36" s="27" t="str">
        <f t="shared" si="0"/>
        <v/>
      </c>
    </row>
    <row r="37" spans="1:6" ht="25.5">
      <c r="A37" s="65">
        <f>IF(C37&gt;0,MAX(A$3:A36)+1,"")</f>
        <v>9</v>
      </c>
      <c r="B37" s="19" t="s">
        <v>874</v>
      </c>
      <c r="C37" s="50">
        <v>1</v>
      </c>
      <c r="D37" s="47" t="s">
        <v>99</v>
      </c>
      <c r="E37" s="40"/>
      <c r="F37" s="27" t="str">
        <f t="shared" si="0"/>
        <v/>
      </c>
    </row>
    <row r="38" spans="1:6">
      <c r="A38" s="65" t="str">
        <f>IF(C38&gt;0,MAX(A$3:A37)+1,"")</f>
        <v/>
      </c>
      <c r="B38" s="95"/>
      <c r="C38" s="93"/>
      <c r="D38" s="94"/>
      <c r="E38" s="40"/>
      <c r="F38" s="27" t="str">
        <f t="shared" si="0"/>
        <v/>
      </c>
    </row>
    <row r="39" spans="1:6" ht="38.25">
      <c r="A39" s="65">
        <f>IF(C39&gt;0,MAX(A$3:A38)+1,"")</f>
        <v>10</v>
      </c>
      <c r="B39" s="19" t="s">
        <v>799</v>
      </c>
      <c r="C39" s="50">
        <v>1</v>
      </c>
      <c r="D39" s="47" t="s">
        <v>99</v>
      </c>
      <c r="E39" s="40"/>
      <c r="F39" s="27" t="str">
        <f t="shared" si="0"/>
        <v/>
      </c>
    </row>
    <row r="40" spans="1:6">
      <c r="A40" s="65" t="str">
        <f>IF(C40&gt;0,MAX(A$3:A39)+1,"")</f>
        <v/>
      </c>
      <c r="B40" s="19"/>
      <c r="C40" s="50"/>
      <c r="D40" s="47"/>
      <c r="E40" s="40"/>
      <c r="F40" s="27" t="str">
        <f t="shared" si="0"/>
        <v/>
      </c>
    </row>
    <row r="41" spans="1:6" ht="51">
      <c r="A41" s="65">
        <f>IF(C41&gt;0,MAX(A$3:A40)+1,"")</f>
        <v>11</v>
      </c>
      <c r="B41" s="19" t="s">
        <v>902</v>
      </c>
      <c r="C41" s="50">
        <v>1</v>
      </c>
      <c r="D41" s="47" t="s">
        <v>99</v>
      </c>
      <c r="E41" s="40"/>
      <c r="F41" s="27" t="str">
        <f t="shared" si="0"/>
        <v/>
      </c>
    </row>
    <row r="42" spans="1:6">
      <c r="A42" s="65" t="str">
        <f>IF(C42&gt;0,MAX(A$3:A41)+1,"")</f>
        <v/>
      </c>
      <c r="B42" s="19"/>
      <c r="C42" s="50"/>
      <c r="D42" s="47"/>
      <c r="E42" s="40"/>
      <c r="F42" s="27" t="str">
        <f t="shared" si="0"/>
        <v/>
      </c>
    </row>
    <row r="43" spans="1:6" ht="54.6" customHeight="1">
      <c r="A43" s="65">
        <f>IF(C43&gt;0,MAX(A$3:A42)+1,"")</f>
        <v>12</v>
      </c>
      <c r="B43" s="19" t="s">
        <v>901</v>
      </c>
      <c r="C43" s="50">
        <v>1</v>
      </c>
      <c r="D43" s="47" t="s">
        <v>99</v>
      </c>
      <c r="E43" s="40"/>
      <c r="F43" s="27" t="str">
        <f t="shared" si="0"/>
        <v/>
      </c>
    </row>
    <row r="44" spans="1:6">
      <c r="A44" s="65" t="str">
        <f>IF(C44&gt;0,MAX(A$3:A43)+1,"")</f>
        <v/>
      </c>
      <c r="B44" s="19"/>
      <c r="C44" s="50"/>
      <c r="D44" s="47"/>
      <c r="E44" s="40"/>
      <c r="F44" s="27" t="str">
        <f t="shared" si="0"/>
        <v/>
      </c>
    </row>
    <row r="45" spans="1:6">
      <c r="A45" s="65" t="str">
        <f>IF(C45&gt;0,MAX(A$3:A44)+1,"")</f>
        <v/>
      </c>
      <c r="B45" s="19"/>
      <c r="C45" s="50"/>
      <c r="D45" s="47"/>
      <c r="E45" s="40"/>
      <c r="F45" s="27" t="str">
        <f t="shared" si="0"/>
        <v/>
      </c>
    </row>
    <row r="46" spans="1:6">
      <c r="A46" s="65" t="str">
        <f>IF(C46&gt;0,MAX(A$3:A45)+1,"")</f>
        <v/>
      </c>
      <c r="B46" s="21" t="s">
        <v>104</v>
      </c>
      <c r="C46" s="50"/>
      <c r="D46" s="47"/>
      <c r="E46" s="40"/>
      <c r="F46" s="27" t="str">
        <f t="shared" si="0"/>
        <v/>
      </c>
    </row>
    <row r="47" spans="1:6">
      <c r="A47" s="65" t="str">
        <f>IF(C47&gt;0,MAX(A$3:A46)+1,"")</f>
        <v/>
      </c>
      <c r="B47" s="21"/>
      <c r="C47" s="50"/>
      <c r="D47" s="47"/>
      <c r="E47" s="40"/>
      <c r="F47" s="27" t="str">
        <f t="shared" si="0"/>
        <v/>
      </c>
    </row>
    <row r="48" spans="1:6">
      <c r="A48" s="65" t="str">
        <f>IF(C48&gt;0,MAX(A$3:A47)+1,"")</f>
        <v/>
      </c>
      <c r="B48" s="41" t="s">
        <v>341</v>
      </c>
      <c r="C48" s="50"/>
      <c r="D48" s="47"/>
      <c r="E48" s="40"/>
      <c r="F48" s="27" t="str">
        <f t="shared" si="0"/>
        <v/>
      </c>
    </row>
    <row r="49" spans="1:6">
      <c r="A49" s="65" t="str">
        <f>IF(C49&gt;0,MAX(A$3:A48)+1,"")</f>
        <v/>
      </c>
      <c r="B49" s="41"/>
      <c r="C49" s="50"/>
      <c r="D49" s="47"/>
      <c r="E49" s="40"/>
      <c r="F49" s="27" t="str">
        <f t="shared" si="0"/>
        <v/>
      </c>
    </row>
    <row r="50" spans="1:6">
      <c r="A50" s="65" t="str">
        <f>IF(C50&gt;0,MAX(A$3:A49)+1,"")</f>
        <v/>
      </c>
      <c r="B50" s="19" t="s">
        <v>101</v>
      </c>
      <c r="C50" s="50"/>
      <c r="D50" s="47"/>
      <c r="E50" s="40"/>
      <c r="F50" s="27" t="str">
        <f t="shared" si="0"/>
        <v/>
      </c>
    </row>
    <row r="51" spans="1:6">
      <c r="A51" s="65" t="str">
        <f>IF(C51&gt;0,MAX(A$3:A50)+1,"")</f>
        <v/>
      </c>
      <c r="B51" s="19"/>
      <c r="C51" s="50"/>
      <c r="D51" s="47"/>
      <c r="E51" s="40"/>
      <c r="F51" s="27" t="str">
        <f t="shared" si="0"/>
        <v/>
      </c>
    </row>
    <row r="52" spans="1:6" ht="25.5">
      <c r="A52" s="65">
        <f>IF(C52&gt;0,MAX(A$3:A51)+1,"")</f>
        <v>13</v>
      </c>
      <c r="B52" s="20" t="s">
        <v>903</v>
      </c>
      <c r="C52" s="50">
        <v>1</v>
      </c>
      <c r="D52" s="47" t="s">
        <v>23</v>
      </c>
      <c r="E52" s="40"/>
      <c r="F52" s="27" t="str">
        <f t="shared" si="0"/>
        <v/>
      </c>
    </row>
    <row r="53" spans="1:6">
      <c r="A53" s="65" t="str">
        <f>IF(C53&gt;0,MAX(A$3:A52)+1,"")</f>
        <v/>
      </c>
      <c r="B53" s="19"/>
      <c r="C53" s="50"/>
      <c r="D53" s="47"/>
      <c r="E53" s="40"/>
      <c r="F53" s="27" t="str">
        <f t="shared" si="0"/>
        <v/>
      </c>
    </row>
    <row r="54" spans="1:6">
      <c r="A54" s="65">
        <f>IF(C54&gt;0,MAX(A$3:A53)+1,"")</f>
        <v>14</v>
      </c>
      <c r="B54" s="20" t="s">
        <v>800</v>
      </c>
      <c r="C54" s="50">
        <v>1</v>
      </c>
      <c r="D54" s="47" t="s">
        <v>23</v>
      </c>
      <c r="E54" s="40"/>
      <c r="F54" s="27" t="str">
        <f t="shared" si="0"/>
        <v/>
      </c>
    </row>
    <row r="55" spans="1:6">
      <c r="A55" s="65" t="str">
        <f>IF(C55&gt;0,MAX(A$3:A54)+1,"")</f>
        <v/>
      </c>
      <c r="B55" s="19"/>
      <c r="C55" s="50"/>
      <c r="D55" s="47"/>
      <c r="E55" s="40"/>
      <c r="F55" s="27" t="str">
        <f t="shared" si="0"/>
        <v/>
      </c>
    </row>
    <row r="56" spans="1:6" ht="25.5">
      <c r="A56" s="65">
        <f>IF(C56&gt;0,MAX(A$3:A55)+1,"")</f>
        <v>15</v>
      </c>
      <c r="B56" s="20" t="s">
        <v>801</v>
      </c>
      <c r="C56" s="50">
        <v>1</v>
      </c>
      <c r="D56" s="47" t="s">
        <v>23</v>
      </c>
      <c r="E56" s="40"/>
      <c r="F56" s="27" t="str">
        <f t="shared" si="0"/>
        <v/>
      </c>
    </row>
    <row r="57" spans="1:6">
      <c r="A57" s="65" t="str">
        <f>IF(C57&gt;0,MAX(A$3:A56)+1,"")</f>
        <v/>
      </c>
      <c r="B57" s="20"/>
      <c r="C57" s="50"/>
      <c r="D57" s="47"/>
      <c r="E57" s="40"/>
      <c r="F57" s="27" t="str">
        <f t="shared" si="0"/>
        <v/>
      </c>
    </row>
    <row r="58" spans="1:6" ht="25.5">
      <c r="A58" s="65">
        <f>IF(C58&gt;0,MAX(A$3:A57)+1,"")</f>
        <v>16</v>
      </c>
      <c r="B58" s="20" t="s">
        <v>802</v>
      </c>
      <c r="C58" s="50">
        <v>1</v>
      </c>
      <c r="D58" s="47" t="s">
        <v>23</v>
      </c>
      <c r="E58" s="40"/>
      <c r="F58" s="27" t="str">
        <f t="shared" si="0"/>
        <v/>
      </c>
    </row>
    <row r="59" spans="1:6">
      <c r="A59" s="65" t="str">
        <f>IF(C59&gt;0,MAX(A$3:A58)+1,"")</f>
        <v/>
      </c>
      <c r="B59" s="19"/>
      <c r="C59" s="50"/>
      <c r="D59" s="47"/>
      <c r="E59" s="40"/>
      <c r="F59" s="27" t="str">
        <f t="shared" si="0"/>
        <v/>
      </c>
    </row>
    <row r="60" spans="1:6" ht="25.5">
      <c r="A60" s="65">
        <f>IF(C60&gt;0,MAX(A$3:A59)+1,"")</f>
        <v>17</v>
      </c>
      <c r="B60" s="20" t="s">
        <v>803</v>
      </c>
      <c r="C60" s="50">
        <v>1</v>
      </c>
      <c r="D60" s="47" t="s">
        <v>23</v>
      </c>
      <c r="E60" s="40"/>
      <c r="F60" s="27" t="str">
        <f t="shared" si="0"/>
        <v/>
      </c>
    </row>
    <row r="61" spans="1:6">
      <c r="A61" s="65" t="str">
        <f>IF(C61&gt;0,MAX(A$3:A60)+1,"")</f>
        <v/>
      </c>
      <c r="B61" s="20"/>
      <c r="C61" s="50"/>
      <c r="D61" s="47"/>
      <c r="E61" s="40"/>
      <c r="F61" s="27" t="str">
        <f t="shared" si="0"/>
        <v/>
      </c>
    </row>
    <row r="62" spans="1:6" ht="25.5">
      <c r="A62" s="65" t="str">
        <f>IF(C62&gt;0,MAX(A$3:A61)+1,"")</f>
        <v/>
      </c>
      <c r="B62" s="41" t="s">
        <v>365</v>
      </c>
      <c r="C62" s="50"/>
      <c r="D62" s="47"/>
      <c r="E62" s="40"/>
      <c r="F62" s="27" t="str">
        <f t="shared" si="0"/>
        <v/>
      </c>
    </row>
    <row r="63" spans="1:6">
      <c r="A63" s="65" t="str">
        <f>IF(C63&gt;0,MAX(A$3:A62)+1,"")</f>
        <v/>
      </c>
      <c r="B63" s="41"/>
      <c r="C63" s="50"/>
      <c r="D63" s="47"/>
      <c r="E63" s="40"/>
      <c r="F63" s="27" t="str">
        <f t="shared" si="0"/>
        <v/>
      </c>
    </row>
    <row r="64" spans="1:6">
      <c r="A64" s="65">
        <f>IF(C64&gt;0,MAX(A$3:A63)+1,"")</f>
        <v>18</v>
      </c>
      <c r="B64" s="19" t="s">
        <v>804</v>
      </c>
      <c r="C64" s="50">
        <v>1</v>
      </c>
      <c r="D64" s="47" t="s">
        <v>23</v>
      </c>
      <c r="E64" s="40"/>
      <c r="F64" s="27" t="str">
        <f t="shared" si="0"/>
        <v/>
      </c>
    </row>
    <row r="65" spans="1:6">
      <c r="A65" s="65" t="str">
        <f>IF(C65&gt;0,MAX(A$3:A64)+1,"")</f>
        <v/>
      </c>
      <c r="B65" s="19"/>
      <c r="C65" s="50"/>
      <c r="D65" s="47"/>
      <c r="E65" s="40"/>
      <c r="F65" s="27" t="str">
        <f t="shared" si="0"/>
        <v/>
      </c>
    </row>
    <row r="66" spans="1:6" ht="38.25">
      <c r="A66" s="65">
        <f>IF(C66&gt;0,MAX(A$3:A65)+1,"")</f>
        <v>19</v>
      </c>
      <c r="B66" s="19" t="s">
        <v>363</v>
      </c>
      <c r="C66" s="50">
        <v>1</v>
      </c>
      <c r="D66" s="47" t="s">
        <v>23</v>
      </c>
      <c r="E66" s="40"/>
      <c r="F66" s="27" t="str">
        <f t="shared" ref="F66:F126" si="1">IF(E66&gt;0.001,C66*E66,"")</f>
        <v/>
      </c>
    </row>
    <row r="67" spans="1:6">
      <c r="A67" s="65" t="str">
        <f>IF(C67&gt;0,MAX(A$3:A66)+1,"")</f>
        <v/>
      </c>
      <c r="B67" s="19"/>
      <c r="C67" s="50"/>
      <c r="D67" s="47"/>
      <c r="E67" s="40"/>
      <c r="F67" s="27" t="str">
        <f t="shared" si="1"/>
        <v/>
      </c>
    </row>
    <row r="68" spans="1:6" ht="53.45" customHeight="1">
      <c r="A68" s="65">
        <f>IF(C68&gt;0,MAX(A$3:A67)+1,"")</f>
        <v>20</v>
      </c>
      <c r="B68" s="19" t="s">
        <v>905</v>
      </c>
      <c r="C68" s="50">
        <v>1</v>
      </c>
      <c r="D68" s="47" t="s">
        <v>23</v>
      </c>
      <c r="E68" s="40"/>
      <c r="F68" s="27" t="str">
        <f t="shared" si="1"/>
        <v/>
      </c>
    </row>
    <row r="69" spans="1:6">
      <c r="A69" s="65" t="str">
        <f>IF(C69&gt;0,MAX(A$3:A68)+1,"")</f>
        <v/>
      </c>
      <c r="B69" s="19"/>
      <c r="C69" s="50"/>
      <c r="D69" s="47"/>
      <c r="E69" s="40"/>
      <c r="F69" s="27" t="str">
        <f t="shared" si="1"/>
        <v/>
      </c>
    </row>
    <row r="70" spans="1:6" ht="38.25">
      <c r="A70" s="65">
        <f>IF(C70&gt;0,MAX(A$3:A69)+1,"")</f>
        <v>21</v>
      </c>
      <c r="B70" s="19" t="s">
        <v>367</v>
      </c>
      <c r="C70" s="50">
        <v>6</v>
      </c>
      <c r="D70" s="47" t="s">
        <v>42</v>
      </c>
      <c r="E70" s="40"/>
      <c r="F70" s="27" t="str">
        <f t="shared" si="1"/>
        <v/>
      </c>
    </row>
    <row r="71" spans="1:6">
      <c r="A71" s="65" t="str">
        <f>IF(C71&gt;0,MAX(A$3:A70)+1,"")</f>
        <v/>
      </c>
      <c r="B71" s="19"/>
      <c r="C71" s="50"/>
      <c r="D71" s="47"/>
      <c r="E71" s="40"/>
      <c r="F71" s="27" t="str">
        <f t="shared" si="1"/>
        <v/>
      </c>
    </row>
    <row r="72" spans="1:6" ht="38.25">
      <c r="A72" s="65">
        <f>IF(C72&gt;0,MAX(A$3:A71)+1,"")</f>
        <v>22</v>
      </c>
      <c r="B72" s="19" t="s">
        <v>372</v>
      </c>
      <c r="C72" s="50">
        <v>1</v>
      </c>
      <c r="D72" s="47" t="s">
        <v>23</v>
      </c>
      <c r="E72" s="40"/>
      <c r="F72" s="27" t="str">
        <f t="shared" si="1"/>
        <v/>
      </c>
    </row>
    <row r="73" spans="1:6">
      <c r="A73" s="65" t="str">
        <f>IF(C73&gt;0,MAX(A$3:A72)+1,"")</f>
        <v/>
      </c>
      <c r="B73" s="19"/>
      <c r="C73" s="50"/>
      <c r="D73" s="47"/>
      <c r="E73" s="40"/>
      <c r="F73" s="27" t="str">
        <f t="shared" si="1"/>
        <v/>
      </c>
    </row>
    <row r="74" spans="1:6" ht="38.25">
      <c r="A74" s="65">
        <f>IF(C74&gt;0,MAX(A$3:A73)+1,"")</f>
        <v>23</v>
      </c>
      <c r="B74" s="19" t="s">
        <v>373</v>
      </c>
      <c r="C74" s="50">
        <v>1</v>
      </c>
      <c r="D74" s="47" t="s">
        <v>23</v>
      </c>
      <c r="E74" s="40"/>
      <c r="F74" s="27" t="str">
        <f t="shared" si="1"/>
        <v/>
      </c>
    </row>
    <row r="75" spans="1:6" ht="38.25">
      <c r="A75" s="65">
        <f>IF(C75&gt;0,MAX(A$3:A74)+1,"")</f>
        <v>24</v>
      </c>
      <c r="B75" s="19" t="s">
        <v>364</v>
      </c>
      <c r="C75" s="50">
        <v>1</v>
      </c>
      <c r="D75" s="47" t="s">
        <v>23</v>
      </c>
      <c r="E75" s="40"/>
      <c r="F75" s="27" t="str">
        <f t="shared" si="1"/>
        <v/>
      </c>
    </row>
    <row r="76" spans="1:6">
      <c r="A76" s="65" t="str">
        <f>IF(C76&gt;0,MAX(A$3:A75)+1,"")</f>
        <v/>
      </c>
      <c r="B76" s="19"/>
      <c r="C76" s="50"/>
      <c r="D76" s="47"/>
      <c r="E76" s="40"/>
      <c r="F76" s="27" t="str">
        <f t="shared" si="1"/>
        <v/>
      </c>
    </row>
    <row r="77" spans="1:6">
      <c r="A77" s="65" t="str">
        <f>IF(C77&gt;0,MAX(A$3:A76)+1,"")</f>
        <v/>
      </c>
      <c r="B77" s="41" t="s">
        <v>366</v>
      </c>
      <c r="C77" s="50"/>
      <c r="D77" s="47"/>
      <c r="E77" s="40"/>
      <c r="F77" s="27" t="str">
        <f t="shared" si="1"/>
        <v/>
      </c>
    </row>
    <row r="78" spans="1:6">
      <c r="A78" s="65" t="str">
        <f>IF(C78&gt;0,MAX(A$3:A77)+1,"")</f>
        <v/>
      </c>
      <c r="B78" s="41"/>
      <c r="C78" s="50"/>
      <c r="D78" s="47"/>
      <c r="E78" s="40"/>
      <c r="F78" s="27" t="str">
        <f t="shared" si="1"/>
        <v/>
      </c>
    </row>
    <row r="79" spans="1:6" ht="38.25">
      <c r="A79" s="65">
        <f>IF(C79&gt;0,MAX(A$3:A78)+1,"")</f>
        <v>25</v>
      </c>
      <c r="B79" s="19" t="s">
        <v>368</v>
      </c>
      <c r="C79" s="50">
        <v>5</v>
      </c>
      <c r="D79" s="47" t="s">
        <v>42</v>
      </c>
      <c r="E79" s="40"/>
      <c r="F79" s="27" t="str">
        <f t="shared" si="1"/>
        <v/>
      </c>
    </row>
    <row r="80" spans="1:6">
      <c r="A80" s="65" t="str">
        <f>IF(C80&gt;0,MAX(A$3:A79)+1,"")</f>
        <v/>
      </c>
      <c r="B80" s="19"/>
      <c r="C80" s="50"/>
      <c r="D80" s="47"/>
      <c r="E80" s="40"/>
      <c r="F80" s="27" t="str">
        <f t="shared" si="1"/>
        <v/>
      </c>
    </row>
    <row r="81" spans="1:6" ht="38.25">
      <c r="A81" s="65">
        <f>IF(C81&gt;0,MAX(A$3:A80)+1,"")</f>
        <v>26</v>
      </c>
      <c r="B81" s="19" t="s">
        <v>369</v>
      </c>
      <c r="C81" s="50">
        <v>1</v>
      </c>
      <c r="D81" s="47" t="s">
        <v>23</v>
      </c>
      <c r="E81" s="40"/>
      <c r="F81" s="27" t="str">
        <f t="shared" si="1"/>
        <v/>
      </c>
    </row>
    <row r="82" spans="1:6">
      <c r="A82" s="65" t="str">
        <f>IF(C82&gt;0,MAX(A$3:A81)+1,"")</f>
        <v/>
      </c>
      <c r="B82" s="19"/>
      <c r="C82" s="50"/>
      <c r="D82" s="47"/>
      <c r="E82" s="40"/>
      <c r="F82" s="27" t="str">
        <f t="shared" si="1"/>
        <v/>
      </c>
    </row>
    <row r="83" spans="1:6" ht="51">
      <c r="A83" s="65">
        <f>IF(C83&gt;0,MAX(A$3:A82)+1,"")</f>
        <v>27</v>
      </c>
      <c r="B83" s="19" t="s">
        <v>805</v>
      </c>
      <c r="C83" s="50">
        <v>1</v>
      </c>
      <c r="D83" s="47" t="s">
        <v>23</v>
      </c>
      <c r="E83" s="40"/>
      <c r="F83" s="27" t="str">
        <f t="shared" si="1"/>
        <v/>
      </c>
    </row>
    <row r="84" spans="1:6">
      <c r="A84" s="65" t="str">
        <f>IF(C84&gt;0,MAX(A$3:A83)+1,"")</f>
        <v/>
      </c>
      <c r="B84" s="19"/>
      <c r="C84" s="50"/>
      <c r="D84" s="47"/>
      <c r="E84" s="40"/>
      <c r="F84" s="27" t="str">
        <f t="shared" si="1"/>
        <v/>
      </c>
    </row>
    <row r="85" spans="1:6" ht="67.900000000000006" customHeight="1">
      <c r="A85" s="65">
        <f>IF(C85&gt;0,MAX(A$3:A84)+1,"")</f>
        <v>28</v>
      </c>
      <c r="B85" s="19" t="s">
        <v>904</v>
      </c>
      <c r="C85" s="50">
        <v>1</v>
      </c>
      <c r="D85" s="47" t="s">
        <v>99</v>
      </c>
      <c r="E85" s="40"/>
      <c r="F85" s="27" t="str">
        <f t="shared" si="1"/>
        <v/>
      </c>
    </row>
    <row r="86" spans="1:6">
      <c r="A86" s="65" t="str">
        <f>IF(C86&gt;0,MAX(A$3:A85)+1,"")</f>
        <v/>
      </c>
      <c r="B86" s="19"/>
      <c r="C86" s="50"/>
      <c r="D86" s="47"/>
      <c r="E86" s="40"/>
      <c r="F86" s="27" t="str">
        <f t="shared" si="1"/>
        <v/>
      </c>
    </row>
    <row r="87" spans="1:6">
      <c r="A87" s="65" t="str">
        <f>IF(C87&gt;0,MAX(A$3:A86)+1,"")</f>
        <v/>
      </c>
      <c r="B87" s="41" t="s">
        <v>370</v>
      </c>
      <c r="C87" s="50"/>
      <c r="D87" s="47"/>
      <c r="E87" s="40"/>
      <c r="F87" s="27" t="str">
        <f t="shared" si="1"/>
        <v/>
      </c>
    </row>
    <row r="88" spans="1:6">
      <c r="A88" s="65" t="str">
        <f>IF(C88&gt;0,MAX(A$3:A87)+1,"")</f>
        <v/>
      </c>
      <c r="B88" s="19"/>
      <c r="C88" s="50"/>
      <c r="D88" s="47"/>
      <c r="E88" s="40"/>
      <c r="F88" s="27" t="str">
        <f t="shared" si="1"/>
        <v/>
      </c>
    </row>
    <row r="89" spans="1:6" ht="38.25">
      <c r="A89" s="65">
        <f>IF(C89&gt;0,MAX(A$3:A88)+1,"")</f>
        <v>29</v>
      </c>
      <c r="B89" s="19" t="s">
        <v>371</v>
      </c>
      <c r="C89" s="50">
        <v>1</v>
      </c>
      <c r="D89" s="47" t="s">
        <v>23</v>
      </c>
      <c r="E89" s="40"/>
      <c r="F89" s="27" t="str">
        <f t="shared" si="1"/>
        <v/>
      </c>
    </row>
    <row r="90" spans="1:6">
      <c r="A90" s="65" t="str">
        <f>IF(C90&gt;0,MAX(A$3:A89)+1,"")</f>
        <v/>
      </c>
      <c r="B90" s="19"/>
      <c r="C90" s="50"/>
      <c r="D90" s="47"/>
      <c r="E90" s="40"/>
      <c r="F90" s="27" t="str">
        <f t="shared" si="1"/>
        <v/>
      </c>
    </row>
    <row r="91" spans="1:6" ht="25.5">
      <c r="A91" s="65" t="str">
        <f>IF(C91&gt;0,MAX(A$3:A90)+1,"")</f>
        <v/>
      </c>
      <c r="B91" s="19" t="s">
        <v>374</v>
      </c>
      <c r="C91" s="50"/>
      <c r="D91" s="47"/>
      <c r="E91" s="40"/>
      <c r="F91" s="27" t="str">
        <f t="shared" si="1"/>
        <v/>
      </c>
    </row>
    <row r="92" spans="1:6">
      <c r="A92" s="65" t="str">
        <f>IF(C92&gt;0,MAX(A$3:A91)+1,"")</f>
        <v/>
      </c>
      <c r="B92" s="19"/>
      <c r="C92" s="50"/>
      <c r="D92" s="47"/>
      <c r="E92" s="40"/>
      <c r="F92" s="27" t="str">
        <f t="shared" si="1"/>
        <v/>
      </c>
    </row>
    <row r="93" spans="1:6">
      <c r="A93" s="65">
        <f>IF(C93&gt;0,MAX(A$3:A92)+1,"")</f>
        <v>30</v>
      </c>
      <c r="B93" s="20" t="s">
        <v>375</v>
      </c>
      <c r="C93" s="50">
        <v>1</v>
      </c>
      <c r="D93" s="47" t="s">
        <v>99</v>
      </c>
      <c r="E93" s="40"/>
      <c r="F93" s="27" t="str">
        <f t="shared" si="1"/>
        <v/>
      </c>
    </row>
    <row r="94" spans="1:6">
      <c r="A94" s="65" t="str">
        <f>IF(C94&gt;0,MAX(A$3:A93)+1,"")</f>
        <v/>
      </c>
      <c r="B94" s="20"/>
      <c r="C94" s="50"/>
      <c r="D94" s="47"/>
      <c r="E94" s="40"/>
      <c r="F94" s="27" t="str">
        <f t="shared" si="1"/>
        <v/>
      </c>
    </row>
    <row r="95" spans="1:6">
      <c r="A95" s="65">
        <f>IF(C95&gt;0,MAX(A$3:A94)+1,"")</f>
        <v>31</v>
      </c>
      <c r="B95" s="20" t="s">
        <v>376</v>
      </c>
      <c r="C95" s="50">
        <v>1</v>
      </c>
      <c r="D95" s="47" t="s">
        <v>99</v>
      </c>
      <c r="E95" s="40"/>
      <c r="F95" s="27" t="str">
        <f t="shared" si="1"/>
        <v/>
      </c>
    </row>
    <row r="96" spans="1:6">
      <c r="A96" s="65" t="str">
        <f>IF(C96&gt;0,MAX(A$3:A95)+1,"")</f>
        <v/>
      </c>
      <c r="B96" s="20"/>
      <c r="C96" s="50"/>
      <c r="D96" s="47"/>
      <c r="E96" s="40"/>
      <c r="F96" s="27" t="str">
        <f t="shared" si="1"/>
        <v/>
      </c>
    </row>
    <row r="97" spans="1:6">
      <c r="A97" s="65">
        <f>IF(C97&gt;0,MAX(A$3:A96)+1,"")</f>
        <v>32</v>
      </c>
      <c r="B97" s="20" t="s">
        <v>377</v>
      </c>
      <c r="C97" s="50">
        <v>1</v>
      </c>
      <c r="D97" s="47" t="s">
        <v>99</v>
      </c>
      <c r="E97" s="40"/>
      <c r="F97" s="27" t="str">
        <f t="shared" si="1"/>
        <v/>
      </c>
    </row>
    <row r="98" spans="1:6">
      <c r="A98" s="65" t="str">
        <f>IF(C98&gt;0,MAX(A$3:A97)+1,"")</f>
        <v/>
      </c>
      <c r="B98" s="20"/>
      <c r="C98" s="50"/>
      <c r="D98" s="47"/>
      <c r="E98" s="40"/>
      <c r="F98" s="27" t="str">
        <f t="shared" si="1"/>
        <v/>
      </c>
    </row>
    <row r="99" spans="1:6" ht="38.25">
      <c r="A99" s="65">
        <f>IF(C99&gt;0,MAX(A$3:A98)+1,"")</f>
        <v>33</v>
      </c>
      <c r="B99" s="19" t="s">
        <v>907</v>
      </c>
      <c r="C99" s="50">
        <v>1</v>
      </c>
      <c r="D99" s="47" t="s">
        <v>23</v>
      </c>
      <c r="E99" s="40"/>
      <c r="F99" s="27" t="str">
        <f t="shared" si="1"/>
        <v/>
      </c>
    </row>
    <row r="100" spans="1:6">
      <c r="A100" s="65" t="str">
        <f>IF(C100&gt;0,MAX(A$3:A99)+1,"")</f>
        <v/>
      </c>
      <c r="B100" s="19"/>
      <c r="C100" s="50"/>
      <c r="D100" s="47"/>
      <c r="E100" s="40"/>
      <c r="F100" s="27" t="str">
        <f t="shared" si="1"/>
        <v/>
      </c>
    </row>
    <row r="101" spans="1:6" ht="25.5">
      <c r="A101" s="65" t="str">
        <f>IF(C101&gt;0,MAX(A$3:A100)+1,"")</f>
        <v/>
      </c>
      <c r="B101" s="41" t="s">
        <v>378</v>
      </c>
      <c r="C101" s="50"/>
      <c r="D101" s="47"/>
      <c r="E101" s="40"/>
      <c r="F101" s="27" t="str">
        <f t="shared" si="1"/>
        <v/>
      </c>
    </row>
    <row r="102" spans="1:6">
      <c r="A102" s="65" t="str">
        <f>IF(C102&gt;0,MAX(A$3:A101)+1,"")</f>
        <v/>
      </c>
      <c r="B102" s="41"/>
      <c r="C102" s="50"/>
      <c r="D102" s="47"/>
      <c r="E102" s="40"/>
      <c r="F102" s="27" t="str">
        <f t="shared" si="1"/>
        <v/>
      </c>
    </row>
    <row r="103" spans="1:6" ht="25.5">
      <c r="A103" s="65">
        <f>IF(C103&gt;0,MAX(A$3:A102)+1,"")</f>
        <v>34</v>
      </c>
      <c r="B103" s="19" t="s">
        <v>908</v>
      </c>
      <c r="C103" s="50">
        <v>2</v>
      </c>
      <c r="D103" s="47" t="s">
        <v>99</v>
      </c>
      <c r="E103" s="40"/>
      <c r="F103" s="27" t="str">
        <f t="shared" si="1"/>
        <v/>
      </c>
    </row>
    <row r="104" spans="1:6">
      <c r="A104" s="65" t="str">
        <f>IF(C104&gt;0,MAX(A$3:A103)+1,"")</f>
        <v/>
      </c>
      <c r="B104" s="19"/>
      <c r="C104" s="50"/>
      <c r="D104" s="47"/>
      <c r="E104" s="40"/>
      <c r="F104" s="27" t="str">
        <f t="shared" si="1"/>
        <v/>
      </c>
    </row>
    <row r="105" spans="1:6" ht="38.25">
      <c r="A105" s="65">
        <f>IF(C105&gt;0,MAX(A$3:A104)+1,"")</f>
        <v>35</v>
      </c>
      <c r="B105" s="19" t="s">
        <v>371</v>
      </c>
      <c r="C105" s="50">
        <v>1</v>
      </c>
      <c r="D105" s="47" t="s">
        <v>23</v>
      </c>
      <c r="E105" s="40"/>
      <c r="F105" s="27" t="str">
        <f t="shared" si="1"/>
        <v/>
      </c>
    </row>
    <row r="106" spans="1:6">
      <c r="A106" s="65" t="str">
        <f>IF(C106&gt;0,MAX(A$3:A105)+1,"")</f>
        <v/>
      </c>
      <c r="B106" s="19"/>
      <c r="C106" s="50"/>
      <c r="D106" s="47"/>
      <c r="E106" s="40"/>
      <c r="F106" s="27" t="str">
        <f t="shared" si="1"/>
        <v/>
      </c>
    </row>
    <row r="107" spans="1:6" ht="25.5">
      <c r="A107" s="65" t="str">
        <f>IF(C107&gt;0,MAX(A$3:A106)+1,"")</f>
        <v/>
      </c>
      <c r="B107" s="19" t="s">
        <v>374</v>
      </c>
      <c r="C107" s="50"/>
      <c r="D107" s="47"/>
      <c r="E107" s="40"/>
      <c r="F107" s="27" t="str">
        <f t="shared" si="1"/>
        <v/>
      </c>
    </row>
    <row r="108" spans="1:6">
      <c r="A108" s="65" t="str">
        <f>IF(C108&gt;0,MAX(A$3:A107)+1,"")</f>
        <v/>
      </c>
      <c r="B108" s="19"/>
      <c r="C108" s="50"/>
      <c r="D108" s="47"/>
      <c r="E108" s="40"/>
      <c r="F108" s="27" t="str">
        <f t="shared" si="1"/>
        <v/>
      </c>
    </row>
    <row r="109" spans="1:6">
      <c r="A109" s="65">
        <f>IF(C109&gt;0,MAX(A$3:A108)+1,"")</f>
        <v>36</v>
      </c>
      <c r="B109" s="20" t="s">
        <v>379</v>
      </c>
      <c r="C109" s="50">
        <v>3</v>
      </c>
      <c r="D109" s="47" t="s">
        <v>99</v>
      </c>
      <c r="E109" s="40"/>
      <c r="F109" s="27" t="str">
        <f t="shared" si="1"/>
        <v/>
      </c>
    </row>
    <row r="110" spans="1:6">
      <c r="A110" s="65" t="str">
        <f>IF(C110&gt;0,MAX(A$3:A109)+1,"")</f>
        <v/>
      </c>
      <c r="B110" s="20"/>
      <c r="C110" s="50"/>
      <c r="D110" s="47"/>
      <c r="E110" s="40"/>
      <c r="F110" s="27" t="str">
        <f t="shared" si="1"/>
        <v/>
      </c>
    </row>
    <row r="111" spans="1:6">
      <c r="A111" s="65">
        <f>IF(C111&gt;0,MAX(A$3:A110)+1,"")</f>
        <v>37</v>
      </c>
      <c r="B111" s="20" t="s">
        <v>376</v>
      </c>
      <c r="C111" s="50">
        <v>1</v>
      </c>
      <c r="D111" s="47" t="s">
        <v>99</v>
      </c>
      <c r="E111" s="40"/>
      <c r="F111" s="27" t="str">
        <f t="shared" si="1"/>
        <v/>
      </c>
    </row>
    <row r="112" spans="1:6">
      <c r="A112" s="65" t="str">
        <f>IF(C112&gt;0,MAX(A$3:A111)+1,"")</f>
        <v/>
      </c>
      <c r="B112" s="20"/>
      <c r="C112" s="50"/>
      <c r="D112" s="47"/>
      <c r="E112" s="40"/>
      <c r="F112" s="27" t="str">
        <f t="shared" si="1"/>
        <v/>
      </c>
    </row>
    <row r="113" spans="1:7">
      <c r="A113" s="65">
        <f>IF(C113&gt;0,MAX(A$3:A112)+1,"")</f>
        <v>38</v>
      </c>
      <c r="B113" s="20" t="s">
        <v>380</v>
      </c>
      <c r="C113" s="50">
        <v>3</v>
      </c>
      <c r="D113" s="47" t="s">
        <v>99</v>
      </c>
      <c r="E113" s="40"/>
      <c r="F113" s="27" t="str">
        <f t="shared" si="1"/>
        <v/>
      </c>
    </row>
    <row r="114" spans="1:7">
      <c r="A114" s="65" t="str">
        <f>IF(C114&gt;0,MAX(A$3:A113)+1,"")</f>
        <v/>
      </c>
      <c r="B114" s="20"/>
      <c r="C114" s="50"/>
      <c r="D114" s="47"/>
      <c r="E114" s="40"/>
      <c r="F114" s="27" t="str">
        <f t="shared" si="1"/>
        <v/>
      </c>
    </row>
    <row r="115" spans="1:7" ht="38.25">
      <c r="A115" s="65">
        <f>IF(C115&gt;0,MAX(A$3:A114)+1,"")</f>
        <v>39</v>
      </c>
      <c r="B115" s="19" t="s">
        <v>381</v>
      </c>
      <c r="C115" s="50">
        <v>1</v>
      </c>
      <c r="D115" s="47" t="s">
        <v>99</v>
      </c>
      <c r="E115" s="40"/>
      <c r="F115" s="27" t="str">
        <f t="shared" si="1"/>
        <v/>
      </c>
    </row>
    <row r="116" spans="1:7">
      <c r="A116" s="65" t="str">
        <f>IF(C116&gt;0,MAX(A$3:A115)+1,"")</f>
        <v/>
      </c>
      <c r="B116" s="19"/>
      <c r="C116" s="50"/>
      <c r="D116" s="47"/>
      <c r="E116" s="40"/>
      <c r="F116" s="27" t="str">
        <f t="shared" si="1"/>
        <v/>
      </c>
    </row>
    <row r="117" spans="1:7" ht="25.5">
      <c r="A117" s="65" t="str">
        <f>IF(C117&gt;0,MAX(A$3:A116)+1,"")</f>
        <v/>
      </c>
      <c r="B117" s="19" t="s">
        <v>102</v>
      </c>
      <c r="C117" s="50"/>
      <c r="D117" s="47"/>
      <c r="E117" s="40"/>
      <c r="F117" s="27" t="str">
        <f t="shared" si="1"/>
        <v/>
      </c>
    </row>
    <row r="118" spans="1:7">
      <c r="A118" s="65" t="str">
        <f>IF(C118&gt;0,MAX(A$3:A117)+1,"")</f>
        <v/>
      </c>
      <c r="B118" s="19"/>
      <c r="C118" s="50"/>
      <c r="D118" s="47"/>
      <c r="E118" s="40"/>
      <c r="F118" s="27" t="str">
        <f t="shared" si="1"/>
        <v/>
      </c>
    </row>
    <row r="119" spans="1:7" ht="38.25">
      <c r="A119" s="65">
        <f>IF(C119&gt;0,MAX(A$3:A118)+1,"")</f>
        <v>40</v>
      </c>
      <c r="B119" s="20" t="s">
        <v>227</v>
      </c>
      <c r="C119" s="134">
        <v>1</v>
      </c>
      <c r="D119" s="135" t="s">
        <v>23</v>
      </c>
      <c r="E119" s="40"/>
      <c r="F119" s="27" t="str">
        <f t="shared" si="1"/>
        <v/>
      </c>
    </row>
    <row r="120" spans="1:7">
      <c r="A120" s="65" t="str">
        <f>IF(C120&gt;0,MAX(A$3:A119)+1,"")</f>
        <v/>
      </c>
      <c r="B120" s="20"/>
      <c r="C120" s="50"/>
      <c r="D120" s="47"/>
      <c r="E120" s="40"/>
      <c r="F120" s="27" t="str">
        <f t="shared" si="1"/>
        <v/>
      </c>
    </row>
    <row r="121" spans="1:7">
      <c r="A121" s="65" t="str">
        <f>IF(C121&gt;0,MAX(A$3:A120)+1,"")</f>
        <v/>
      </c>
      <c r="B121" s="19" t="s">
        <v>100</v>
      </c>
      <c r="C121" s="50"/>
      <c r="D121" s="47"/>
      <c r="E121" s="40"/>
      <c r="F121" s="27" t="str">
        <f t="shared" si="1"/>
        <v/>
      </c>
    </row>
    <row r="122" spans="1:7">
      <c r="A122" s="65" t="str">
        <f>IF(C122&gt;0,MAX(A$3:A121)+1,"")</f>
        <v/>
      </c>
      <c r="B122" s="19"/>
      <c r="C122" s="50"/>
      <c r="D122" s="47"/>
      <c r="E122" s="40"/>
      <c r="F122" s="27" t="str">
        <f t="shared" si="1"/>
        <v/>
      </c>
    </row>
    <row r="123" spans="1:7" s="58" customFormat="1" ht="25.5">
      <c r="A123" s="65">
        <f>IF(C123&gt;0,MAX(A$3:A122)+1,"")</f>
        <v>41</v>
      </c>
      <c r="B123" s="20" t="s">
        <v>636</v>
      </c>
      <c r="C123" s="50">
        <v>1</v>
      </c>
      <c r="D123" s="47" t="s">
        <v>23</v>
      </c>
      <c r="E123" s="98"/>
      <c r="F123" s="27" t="str">
        <f t="shared" si="1"/>
        <v/>
      </c>
      <c r="G123" s="57"/>
    </row>
    <row r="124" spans="1:7" s="58" customFormat="1">
      <c r="A124" s="65" t="str">
        <f>IF(C124&gt;0,MAX(A$3:A123)+1,"")</f>
        <v/>
      </c>
      <c r="B124" s="20"/>
      <c r="C124" s="96"/>
      <c r="D124" s="97"/>
      <c r="E124" s="98"/>
      <c r="F124" s="27" t="str">
        <f t="shared" si="1"/>
        <v/>
      </c>
      <c r="G124" s="57"/>
    </row>
    <row r="125" spans="1:7">
      <c r="A125" s="65" t="str">
        <f>IF(C125&gt;0,MAX(A$3:A124)+1,"")</f>
        <v/>
      </c>
      <c r="B125" s="19" t="s">
        <v>645</v>
      </c>
      <c r="C125" s="50"/>
      <c r="D125" s="47"/>
      <c r="E125" s="40"/>
      <c r="F125" s="27" t="str">
        <f t="shared" si="1"/>
        <v/>
      </c>
    </row>
    <row r="126" spans="1:7">
      <c r="A126" s="65" t="str">
        <f>IF(C126&gt;0,MAX(A$3:A125)+1,"")</f>
        <v/>
      </c>
      <c r="B126" s="19"/>
      <c r="C126" s="50"/>
      <c r="D126" s="47"/>
      <c r="E126" s="40"/>
      <c r="F126" s="27" t="str">
        <f t="shared" si="1"/>
        <v/>
      </c>
    </row>
    <row r="127" spans="1:7">
      <c r="A127" s="65" t="str">
        <f>IF(C127&gt;0,MAX(A$3:A126)+1,"")</f>
        <v/>
      </c>
      <c r="B127" s="21" t="s">
        <v>218</v>
      </c>
      <c r="C127" s="50"/>
      <c r="D127" s="47"/>
      <c r="E127" s="40"/>
      <c r="F127" s="27" t="str">
        <f t="shared" ref="F127:F128" si="2">IF(E127&gt;0.001,C127*E127,"")</f>
        <v/>
      </c>
    </row>
    <row r="128" spans="1:7">
      <c r="A128" s="65" t="str">
        <f>IF(C128&gt;0,MAX(A$3:A127)+1,"")</f>
        <v/>
      </c>
      <c r="B128" s="19"/>
      <c r="C128" s="50"/>
      <c r="D128" s="47"/>
      <c r="E128" s="40"/>
      <c r="F128" s="27" t="str">
        <f t="shared" si="2"/>
        <v/>
      </c>
    </row>
    <row r="129" spans="1:6">
      <c r="A129" s="65" t="str">
        <f>IF(C129&gt;0,MAX(A$3:A128)+1,"")</f>
        <v/>
      </c>
      <c r="B129" s="19" t="s">
        <v>219</v>
      </c>
      <c r="C129" s="50"/>
      <c r="D129" s="47"/>
      <c r="E129" s="40"/>
      <c r="F129" s="27" t="str">
        <f t="shared" ref="F129:F133" si="3">IF(E129&gt;0.001,C129*E129,"")</f>
        <v/>
      </c>
    </row>
    <row r="130" spans="1:6">
      <c r="A130" s="65" t="str">
        <f>IF(C130&gt;0,MAX(A$3:A129)+1,"")</f>
        <v/>
      </c>
      <c r="B130" s="19"/>
      <c r="C130" s="50"/>
      <c r="D130" s="47"/>
      <c r="E130" s="40"/>
      <c r="F130" s="27" t="str">
        <f t="shared" si="3"/>
        <v/>
      </c>
    </row>
    <row r="131" spans="1:6">
      <c r="A131" s="65">
        <f>IF(C131&gt;0,MAX(A$3:A130)+1,"")</f>
        <v>42</v>
      </c>
      <c r="B131" s="20" t="s">
        <v>220</v>
      </c>
      <c r="C131" s="50">
        <v>1</v>
      </c>
      <c r="D131" s="47" t="s">
        <v>23</v>
      </c>
      <c r="E131" s="40"/>
      <c r="F131" s="27">
        <f>-SUM(C131*E131)</f>
        <v>0</v>
      </c>
    </row>
    <row r="132" spans="1:6">
      <c r="A132" s="65" t="str">
        <f>IF(C132&gt;0,MAX(A$3:A131)+1,"")</f>
        <v/>
      </c>
      <c r="B132" s="19"/>
      <c r="C132" s="50"/>
      <c r="D132" s="47"/>
      <c r="E132" s="40"/>
      <c r="F132" s="27" t="str">
        <f t="shared" si="3"/>
        <v/>
      </c>
    </row>
    <row r="133" spans="1:6">
      <c r="A133" s="65" t="str">
        <f>IF(C133&gt;0,MAX(A$3:A132)+1,"")</f>
        <v/>
      </c>
      <c r="B133" s="19"/>
      <c r="C133" s="50"/>
      <c r="D133" s="47"/>
      <c r="E133" s="40"/>
      <c r="F133" s="27" t="str">
        <f t="shared" si="3"/>
        <v/>
      </c>
    </row>
    <row r="134" spans="1:6">
      <c r="A134" s="65" t="str">
        <f>IF(C134&gt;0,MAX(A$3:A133)+1,"")</f>
        <v/>
      </c>
      <c r="B134" s="19"/>
      <c r="C134" s="50"/>
      <c r="D134" s="47"/>
      <c r="E134" s="40"/>
      <c r="F134" s="27" t="str">
        <f>IF(E134&gt;0.001,C134*E134,"")</f>
        <v/>
      </c>
    </row>
    <row r="135" spans="1:6">
      <c r="A135" s="65" t="str">
        <f>IF(C135&gt;0,MAX(A$3:A134)+1,"")</f>
        <v/>
      </c>
      <c r="B135" s="19"/>
      <c r="C135" s="50"/>
      <c r="D135" s="47"/>
      <c r="E135" s="40"/>
      <c r="F135" s="25"/>
    </row>
    <row r="136" spans="1:6" ht="13.5" thickBot="1">
      <c r="A136" s="6"/>
      <c r="B136" s="41" t="s">
        <v>87</v>
      </c>
      <c r="C136" s="50"/>
      <c r="D136" s="47"/>
      <c r="E136" s="82"/>
      <c r="F136" s="26">
        <f>SUM(F1:F134)</f>
        <v>0</v>
      </c>
    </row>
    <row r="137"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5.xml><?xml version="1.0" encoding="utf-8"?>
<worksheet xmlns="http://schemas.openxmlformats.org/spreadsheetml/2006/main" xmlns:r="http://schemas.openxmlformats.org/officeDocument/2006/relationships">
  <sheetPr>
    <tabColor rgb="FFFFC000"/>
  </sheetPr>
  <dimension ref="A1:G35"/>
  <sheetViews>
    <sheetView zoomScale="80" zoomScaleNormal="80" workbookViewId="0"/>
  </sheetViews>
  <sheetFormatPr defaultColWidth="9.140625" defaultRowHeight="12.75"/>
  <cols>
    <col min="1" max="1" width="6.7109375" style="11" customWidth="1"/>
    <col min="2" max="2" width="55.7109375" style="84" customWidth="1"/>
    <col min="3" max="3" width="6.7109375" style="85" customWidth="1"/>
    <col min="4" max="4" width="6.7109375" style="86" customWidth="1"/>
    <col min="5" max="5" width="10.7109375" style="84" customWidth="1"/>
    <col min="6" max="6" width="13.7109375" style="24" customWidth="1"/>
    <col min="7" max="7" width="9.140625" style="29"/>
    <col min="8" max="16384" width="9.140625" style="11"/>
  </cols>
  <sheetData>
    <row r="1" spans="1:6">
      <c r="A1" s="6"/>
      <c r="B1" s="19"/>
      <c r="C1" s="50"/>
      <c r="D1" s="47"/>
      <c r="E1" s="40"/>
      <c r="F1" s="44" t="s">
        <v>274</v>
      </c>
    </row>
    <row r="2" spans="1:6">
      <c r="A2" s="6"/>
      <c r="B2" s="19"/>
      <c r="C2" s="50"/>
      <c r="D2" s="47"/>
      <c r="E2" s="40"/>
      <c r="F2" s="27" t="str">
        <f t="shared" ref="F2:F31" si="0">IF(E2&gt;0.001,C2*E2,"")</f>
        <v/>
      </c>
    </row>
    <row r="3" spans="1:6">
      <c r="A3" s="6"/>
      <c r="B3" s="73" t="s">
        <v>1</v>
      </c>
      <c r="C3" s="50"/>
      <c r="D3" s="47"/>
      <c r="E3" s="40"/>
      <c r="F3" s="27" t="str">
        <f t="shared" si="0"/>
        <v/>
      </c>
    </row>
    <row r="4" spans="1:6">
      <c r="A4" s="65" t="str">
        <f>IF(C4&gt;0,MAX(A$3:A3)+1,"")</f>
        <v/>
      </c>
      <c r="B4" s="19"/>
      <c r="C4" s="50"/>
      <c r="D4" s="47"/>
      <c r="E4" s="40"/>
      <c r="F4" s="27" t="str">
        <f t="shared" si="0"/>
        <v/>
      </c>
    </row>
    <row r="5" spans="1:6">
      <c r="A5" s="65" t="str">
        <f>IF(C5&gt;0,MAX(A$3:A4)+1,"")</f>
        <v/>
      </c>
      <c r="B5" s="21" t="s">
        <v>224</v>
      </c>
      <c r="C5" s="50"/>
      <c r="D5" s="47"/>
      <c r="E5" s="40"/>
      <c r="F5" s="27" t="str">
        <f t="shared" si="0"/>
        <v/>
      </c>
    </row>
    <row r="6" spans="1:6">
      <c r="A6" s="65" t="str">
        <f>IF(C6&gt;0,MAX(A$3:A5)+1,"")</f>
        <v/>
      </c>
      <c r="B6" s="19"/>
      <c r="C6" s="50"/>
      <c r="D6" s="47"/>
      <c r="E6" s="40"/>
      <c r="F6" s="27" t="str">
        <f t="shared" si="0"/>
        <v/>
      </c>
    </row>
    <row r="7" spans="1:6">
      <c r="A7" s="65" t="str">
        <f>IF(C7&gt;0,MAX(A$3:A6)+1,"")</f>
        <v/>
      </c>
      <c r="B7" s="21" t="s">
        <v>222</v>
      </c>
      <c r="C7" s="50"/>
      <c r="D7" s="47"/>
      <c r="E7" s="40"/>
      <c r="F7" s="27" t="str">
        <f t="shared" si="0"/>
        <v/>
      </c>
    </row>
    <row r="8" spans="1:6">
      <c r="A8" s="65" t="str">
        <f>IF(C8&gt;0,MAX(A$3:A7)+1,"")</f>
        <v/>
      </c>
      <c r="B8" s="19"/>
      <c r="C8" s="50"/>
      <c r="D8" s="47"/>
      <c r="E8" s="40"/>
      <c r="F8" s="27" t="str">
        <f t="shared" si="0"/>
        <v/>
      </c>
    </row>
    <row r="9" spans="1:6">
      <c r="A9" s="65" t="str">
        <f>IF(C9&gt;0,MAX(A$3:A8)+1,"")</f>
        <v/>
      </c>
      <c r="B9" s="19" t="s">
        <v>223</v>
      </c>
      <c r="C9" s="50"/>
      <c r="D9" s="47"/>
      <c r="E9" s="40"/>
      <c r="F9" s="27" t="str">
        <f t="shared" si="0"/>
        <v/>
      </c>
    </row>
    <row r="10" spans="1:6">
      <c r="A10" s="65" t="str">
        <f>IF(C10&gt;0,MAX(A$3:A9)+1,"")</f>
        <v/>
      </c>
      <c r="B10" s="19"/>
      <c r="C10" s="50"/>
      <c r="D10" s="47"/>
      <c r="E10" s="40"/>
      <c r="F10" s="27" t="str">
        <f t="shared" si="0"/>
        <v/>
      </c>
    </row>
    <row r="11" spans="1:6" ht="25.5">
      <c r="A11" s="65">
        <f>IF(C11&gt;0,MAX(A$3:A10)+1,"")</f>
        <v>1</v>
      </c>
      <c r="B11" s="20" t="s">
        <v>909</v>
      </c>
      <c r="C11" s="50">
        <v>22</v>
      </c>
      <c r="D11" s="47" t="s">
        <v>42</v>
      </c>
      <c r="E11" s="40"/>
      <c r="F11" s="27" t="str">
        <f t="shared" si="0"/>
        <v/>
      </c>
    </row>
    <row r="12" spans="1:6">
      <c r="A12" s="65" t="str">
        <f>IF(C12&gt;0,MAX(A$3:A11)+1,"")</f>
        <v/>
      </c>
      <c r="B12" s="19"/>
      <c r="C12" s="50"/>
      <c r="D12" s="47"/>
      <c r="E12" s="40"/>
      <c r="F12" s="27" t="str">
        <f t="shared" si="0"/>
        <v/>
      </c>
    </row>
    <row r="13" spans="1:6" ht="67.900000000000006" customHeight="1">
      <c r="A13" s="65">
        <f>IF(C13&gt;0,MAX(A$3:A12)+1,"")</f>
        <v>2</v>
      </c>
      <c r="B13" s="20" t="s">
        <v>828</v>
      </c>
      <c r="C13" s="50">
        <v>1</v>
      </c>
      <c r="D13" s="47" t="s">
        <v>23</v>
      </c>
      <c r="E13" s="40"/>
      <c r="F13" s="27" t="str">
        <f t="shared" si="0"/>
        <v/>
      </c>
    </row>
    <row r="14" spans="1:6">
      <c r="A14" s="65" t="str">
        <f>IF(C14&gt;0,MAX(A$3:A13)+1,"")</f>
        <v/>
      </c>
      <c r="B14" s="19"/>
      <c r="C14" s="50"/>
      <c r="D14" s="47"/>
      <c r="E14" s="40"/>
      <c r="F14" s="27" t="str">
        <f t="shared" si="0"/>
        <v/>
      </c>
    </row>
    <row r="15" spans="1:6">
      <c r="A15" s="65" t="str">
        <f>IF(C15&gt;0,MAX(A$3:A12)+1,"")</f>
        <v/>
      </c>
      <c r="B15" s="78" t="s">
        <v>910</v>
      </c>
      <c r="C15" s="50"/>
      <c r="D15" s="47"/>
      <c r="E15" s="40"/>
      <c r="F15" s="27" t="str">
        <f t="shared" si="0"/>
        <v/>
      </c>
    </row>
    <row r="16" spans="1:6">
      <c r="A16" s="65" t="str">
        <f>IF(C16&gt;0,MAX(A$3:A15)+1,"")</f>
        <v/>
      </c>
      <c r="B16" s="19"/>
      <c r="C16" s="50"/>
      <c r="D16" s="47"/>
      <c r="E16" s="40"/>
      <c r="F16" s="27" t="str">
        <f t="shared" si="0"/>
        <v/>
      </c>
    </row>
    <row r="17" spans="1:6" ht="38.25">
      <c r="A17" s="65">
        <f>IF(C17&gt;0,MAX(A$3:A16)+1,"")</f>
        <v>3</v>
      </c>
      <c r="B17" s="20" t="s">
        <v>852</v>
      </c>
      <c r="C17" s="50">
        <v>1</v>
      </c>
      <c r="D17" s="47" t="s">
        <v>23</v>
      </c>
      <c r="E17" s="40"/>
      <c r="F17" s="27" t="str">
        <f t="shared" si="0"/>
        <v/>
      </c>
    </row>
    <row r="18" spans="1:6">
      <c r="A18" s="65" t="str">
        <f>IF(C18&gt;0,MAX(A$3:A17)+1,"")</f>
        <v/>
      </c>
      <c r="B18" s="41"/>
      <c r="C18" s="50"/>
      <c r="D18" s="47"/>
      <c r="E18" s="40"/>
      <c r="F18" s="27" t="str">
        <f t="shared" si="0"/>
        <v/>
      </c>
    </row>
    <row r="19" spans="1:6" ht="81.599999999999994" customHeight="1">
      <c r="A19" s="65" t="str">
        <f>IF(C19&gt;0,MAX(A$3:A18)+1,"")</f>
        <v/>
      </c>
      <c r="B19" s="21" t="s">
        <v>829</v>
      </c>
      <c r="C19" s="50"/>
      <c r="D19" s="47"/>
      <c r="E19" s="40"/>
      <c r="F19" s="27" t="str">
        <f t="shared" si="0"/>
        <v/>
      </c>
    </row>
    <row r="20" spans="1:6">
      <c r="A20" s="65" t="str">
        <f>IF(C20&gt;0,MAX(A$3:A19)+1,"")</f>
        <v/>
      </c>
      <c r="B20" s="19"/>
      <c r="C20" s="50"/>
      <c r="D20" s="47"/>
      <c r="E20" s="40"/>
      <c r="F20" s="27" t="str">
        <f t="shared" si="0"/>
        <v/>
      </c>
    </row>
    <row r="21" spans="1:6">
      <c r="A21" s="65" t="str">
        <f>IF(C21&gt;0,MAX(A$3:A20)+1,"")</f>
        <v/>
      </c>
      <c r="B21" s="78" t="s">
        <v>281</v>
      </c>
      <c r="C21" s="50"/>
      <c r="D21" s="47"/>
      <c r="E21" s="40"/>
      <c r="F21" s="27" t="str">
        <f t="shared" si="0"/>
        <v/>
      </c>
    </row>
    <row r="22" spans="1:6">
      <c r="A22" s="65" t="str">
        <f>IF(C22&gt;0,MAX(A$3:A21)+1,"")</f>
        <v/>
      </c>
      <c r="B22" s="19"/>
      <c r="C22" s="50"/>
      <c r="D22" s="47"/>
      <c r="E22" s="40"/>
      <c r="F22" s="27" t="str">
        <f t="shared" si="0"/>
        <v/>
      </c>
    </row>
    <row r="23" spans="1:6" ht="54.6" customHeight="1">
      <c r="A23" s="65">
        <f>IF(C23&gt;0,MAX(A$3:A22)+1,"")</f>
        <v>4</v>
      </c>
      <c r="B23" s="20" t="s">
        <v>911</v>
      </c>
      <c r="C23" s="50">
        <v>2</v>
      </c>
      <c r="D23" s="47" t="s">
        <v>99</v>
      </c>
      <c r="E23" s="40"/>
      <c r="F23" s="27" t="str">
        <f t="shared" si="0"/>
        <v/>
      </c>
    </row>
    <row r="24" spans="1:6">
      <c r="A24" s="65" t="str">
        <f>IF(C24&gt;0,MAX(A$3:A23)+1,"")</f>
        <v/>
      </c>
      <c r="B24" s="19"/>
      <c r="C24" s="50"/>
      <c r="D24" s="47"/>
      <c r="E24" s="40"/>
      <c r="F24" s="27" t="str">
        <f t="shared" si="0"/>
        <v/>
      </c>
    </row>
    <row r="25" spans="1:6" ht="89.25">
      <c r="A25" s="65" t="str">
        <f>IF(C25&gt;0,MAX(A$3:A24)+1,"")</f>
        <v/>
      </c>
      <c r="B25" s="21" t="s">
        <v>912</v>
      </c>
      <c r="C25" s="50"/>
      <c r="D25" s="47"/>
      <c r="E25" s="40"/>
      <c r="F25" s="27" t="str">
        <f t="shared" si="0"/>
        <v/>
      </c>
    </row>
    <row r="26" spans="1:6">
      <c r="A26" s="65" t="str">
        <f>IF(C26&gt;0,MAX(A$3:A25)+1,"")</f>
        <v/>
      </c>
      <c r="B26" s="19"/>
      <c r="C26" s="50"/>
      <c r="D26" s="47"/>
      <c r="E26" s="40"/>
      <c r="F26" s="27" t="str">
        <f t="shared" si="0"/>
        <v/>
      </c>
    </row>
    <row r="27" spans="1:6" ht="25.5">
      <c r="A27" s="65" t="str">
        <f>IF(C27&gt;0,MAX(A$3:A26)+1,"")</f>
        <v/>
      </c>
      <c r="B27" s="19" t="s">
        <v>830</v>
      </c>
      <c r="C27" s="50"/>
      <c r="D27" s="47"/>
      <c r="E27" s="40"/>
      <c r="F27" s="27" t="str">
        <f t="shared" si="0"/>
        <v/>
      </c>
    </row>
    <row r="28" spans="1:6">
      <c r="A28" s="65" t="str">
        <f>IF(C28&gt;0,MAX(A$3:A27)+1,"")</f>
        <v/>
      </c>
      <c r="B28" s="19"/>
      <c r="C28" s="50"/>
      <c r="D28" s="47"/>
      <c r="E28" s="40"/>
      <c r="F28" s="27" t="str">
        <f t="shared" si="0"/>
        <v/>
      </c>
    </row>
    <row r="29" spans="1:6" ht="51">
      <c r="A29" s="65">
        <f>IF(C29&gt;0,MAX(A$3:A28)+1,"")</f>
        <v>5</v>
      </c>
      <c r="B29" s="20" t="s">
        <v>831</v>
      </c>
      <c r="C29" s="50">
        <v>22</v>
      </c>
      <c r="D29" s="47" t="s">
        <v>42</v>
      </c>
      <c r="E29" s="40"/>
      <c r="F29" s="27" t="str">
        <f t="shared" si="0"/>
        <v/>
      </c>
    </row>
    <row r="30" spans="1:6">
      <c r="A30" s="65" t="str">
        <f>IF(C30&gt;0,MAX(A$3:A29)+1,"")</f>
        <v/>
      </c>
      <c r="B30" s="20"/>
      <c r="C30" s="50"/>
      <c r="D30" s="47"/>
      <c r="E30" s="40"/>
      <c r="F30" s="27" t="str">
        <f t="shared" si="0"/>
        <v/>
      </c>
    </row>
    <row r="31" spans="1:6">
      <c r="A31" s="65">
        <f>IF(C31&gt;0,MAX(A$3:A30)+1,"")</f>
        <v>6</v>
      </c>
      <c r="B31" s="20" t="s">
        <v>611</v>
      </c>
      <c r="C31" s="50">
        <v>1</v>
      </c>
      <c r="D31" s="47" t="s">
        <v>297</v>
      </c>
      <c r="E31" s="40"/>
      <c r="F31" s="27" t="str">
        <f t="shared" si="0"/>
        <v/>
      </c>
    </row>
    <row r="32" spans="1:6">
      <c r="A32" s="65" t="str">
        <f>IF(C32&gt;0,MAX(A$3:A31)+1,"")</f>
        <v/>
      </c>
      <c r="B32" s="19"/>
      <c r="C32" s="50"/>
      <c r="D32" s="47"/>
      <c r="E32" s="40"/>
      <c r="F32" s="27" t="str">
        <f t="shared" ref="F32" si="1">IF(E32&gt;0.001,C32*E32,"")</f>
        <v/>
      </c>
    </row>
    <row r="33" spans="1:6">
      <c r="A33" s="6"/>
      <c r="B33" s="19"/>
      <c r="C33" s="50"/>
      <c r="D33" s="47"/>
      <c r="E33" s="40"/>
      <c r="F33" s="25"/>
    </row>
    <row r="34" spans="1:6" ht="13.5" thickBot="1">
      <c r="A34" s="6"/>
      <c r="B34" s="41" t="s">
        <v>1</v>
      </c>
      <c r="C34" s="50"/>
      <c r="D34" s="47"/>
      <c r="E34" s="82"/>
      <c r="F34" s="26">
        <f>SUM(F1:F32)</f>
        <v>0</v>
      </c>
    </row>
    <row r="35" spans="1:6" ht="13.5"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6.xml><?xml version="1.0" encoding="utf-8"?>
<worksheet xmlns="http://schemas.openxmlformats.org/spreadsheetml/2006/main" xmlns:r="http://schemas.openxmlformats.org/officeDocument/2006/relationships">
  <sheetPr>
    <tabColor rgb="FFFFC000"/>
  </sheetPr>
  <dimension ref="A1:K37"/>
  <sheetViews>
    <sheetView zoomScale="80" zoomScaleNormal="80" workbookViewId="0"/>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11" customWidth="1"/>
    <col min="6" max="6" width="13.7109375" style="24" customWidth="1"/>
    <col min="7" max="7" width="9.140625" style="29"/>
    <col min="8" max="16384" width="9.140625" style="11"/>
  </cols>
  <sheetData>
    <row r="1" spans="1:11">
      <c r="A1" s="6"/>
      <c r="B1" s="19"/>
      <c r="C1" s="50"/>
      <c r="D1" s="47"/>
      <c r="E1" s="1"/>
      <c r="F1" s="44" t="s">
        <v>274</v>
      </c>
    </row>
    <row r="2" spans="1:11">
      <c r="A2" s="6"/>
      <c r="B2" s="19"/>
      <c r="C2" s="50"/>
      <c r="D2" s="47"/>
      <c r="E2" s="1"/>
      <c r="F2" s="27" t="str">
        <f t="shared" ref="F2:F33" si="0">IF(E2&gt;0.001,C2*E2,"")</f>
        <v/>
      </c>
    </row>
    <row r="3" spans="1:11">
      <c r="A3" s="6"/>
      <c r="B3" s="73" t="s">
        <v>321</v>
      </c>
      <c r="C3" s="50"/>
      <c r="D3" s="47"/>
      <c r="E3" s="1"/>
      <c r="F3" s="27" t="str">
        <f t="shared" si="0"/>
        <v/>
      </c>
    </row>
    <row r="4" spans="1:11">
      <c r="A4" s="65" t="str">
        <f>IF(C4&gt;0,MAX(A$3:A3)+1,"")</f>
        <v/>
      </c>
      <c r="B4" s="19"/>
      <c r="C4" s="50"/>
      <c r="D4" s="47"/>
      <c r="E4" s="1"/>
      <c r="F4" s="27" t="str">
        <f t="shared" si="0"/>
        <v/>
      </c>
    </row>
    <row r="5" spans="1:11">
      <c r="A5" s="65" t="str">
        <f>IF(C5&gt;0,MAX(A$3:A4)+1,"")</f>
        <v/>
      </c>
      <c r="B5" s="21" t="s">
        <v>322</v>
      </c>
      <c r="C5" s="50"/>
      <c r="D5" s="47"/>
      <c r="E5" s="1"/>
      <c r="F5" s="27" t="str">
        <f t="shared" si="0"/>
        <v/>
      </c>
    </row>
    <row r="6" spans="1:11">
      <c r="A6" s="65" t="str">
        <f>IF(C6&gt;0,MAX(A$3:A5)+1,"")</f>
        <v/>
      </c>
      <c r="B6" s="19"/>
      <c r="C6" s="50"/>
      <c r="D6" s="47"/>
      <c r="E6" s="1"/>
      <c r="F6" s="27" t="str">
        <f t="shared" si="0"/>
        <v/>
      </c>
    </row>
    <row r="7" spans="1:11" s="29" customFormat="1">
      <c r="A7" s="65" t="str">
        <f>IF(C7&gt;0,MAX(A$3:A6)+1,"")</f>
        <v/>
      </c>
      <c r="B7" s="21" t="s">
        <v>231</v>
      </c>
      <c r="C7" s="50"/>
      <c r="D7" s="47"/>
      <c r="E7" s="1"/>
      <c r="F7" s="27" t="str">
        <f t="shared" si="0"/>
        <v/>
      </c>
      <c r="H7" s="11"/>
      <c r="I7" s="11"/>
      <c r="J7" s="11"/>
      <c r="K7" s="11"/>
    </row>
    <row r="8" spans="1:11" s="29" customFormat="1">
      <c r="A8" s="65" t="str">
        <f>IF(C8&gt;0,MAX(A$3:A7)+1,"")</f>
        <v/>
      </c>
      <c r="B8" s="19"/>
      <c r="C8" s="50"/>
      <c r="D8" s="47"/>
      <c r="E8" s="1"/>
      <c r="F8" s="27" t="str">
        <f t="shared" si="0"/>
        <v/>
      </c>
      <c r="H8" s="11"/>
      <c r="I8" s="11"/>
      <c r="J8" s="11"/>
      <c r="K8" s="11"/>
    </row>
    <row r="9" spans="1:11" s="29" customFormat="1">
      <c r="A9" s="65" t="str">
        <f>IF(C9&gt;0,MAX(A$3:A8)+1,"")</f>
        <v/>
      </c>
      <c r="B9" s="21" t="s">
        <v>232</v>
      </c>
      <c r="C9" s="50"/>
      <c r="D9" s="47"/>
      <c r="E9" s="1"/>
      <c r="F9" s="27" t="str">
        <f t="shared" si="0"/>
        <v/>
      </c>
      <c r="H9" s="11"/>
      <c r="I9" s="11"/>
      <c r="J9" s="11"/>
      <c r="K9" s="11"/>
    </row>
    <row r="10" spans="1:11" s="29" customFormat="1">
      <c r="A10" s="65" t="str">
        <f>IF(C10&gt;0,MAX(A$3:A9)+1,"")</f>
        <v/>
      </c>
      <c r="B10" s="19"/>
      <c r="C10" s="50"/>
      <c r="D10" s="47"/>
      <c r="E10" s="1"/>
      <c r="F10" s="27" t="str">
        <f t="shared" si="0"/>
        <v/>
      </c>
      <c r="H10" s="11"/>
      <c r="I10" s="11"/>
      <c r="J10" s="11"/>
      <c r="K10" s="11"/>
    </row>
    <row r="11" spans="1:11" s="29" customFormat="1" ht="25.5">
      <c r="A11" s="65" t="str">
        <f>IF(C11&gt;0,MAX(A$3:A9)+1,"")</f>
        <v/>
      </c>
      <c r="B11" s="19" t="s">
        <v>834</v>
      </c>
      <c r="C11" s="50"/>
      <c r="D11" s="47"/>
      <c r="E11" s="1"/>
      <c r="F11" s="27" t="str">
        <f t="shared" si="0"/>
        <v/>
      </c>
      <c r="H11" s="11"/>
      <c r="I11" s="11"/>
      <c r="J11" s="11"/>
      <c r="K11" s="11"/>
    </row>
    <row r="12" spans="1:11" s="29" customFormat="1">
      <c r="A12" s="65" t="str">
        <f>IF(C12&gt;0,MAX(A$3:A11)+1,"")</f>
        <v/>
      </c>
      <c r="B12" s="19"/>
      <c r="C12" s="50"/>
      <c r="D12" s="47"/>
      <c r="E12" s="1"/>
      <c r="F12" s="27" t="str">
        <f t="shared" si="0"/>
        <v/>
      </c>
      <c r="H12" s="11"/>
      <c r="I12" s="11"/>
      <c r="J12" s="11"/>
      <c r="K12" s="11"/>
    </row>
    <row r="13" spans="1:11" s="29" customFormat="1" ht="69" customHeight="1">
      <c r="A13" s="65">
        <f>IF(C13&gt;0,MAX(A$3:A12)+1,"")</f>
        <v>1</v>
      </c>
      <c r="B13" s="19" t="s">
        <v>832</v>
      </c>
      <c r="C13" s="50">
        <f>2+2+5+5</f>
        <v>14</v>
      </c>
      <c r="D13" s="47" t="s">
        <v>42</v>
      </c>
      <c r="E13" s="1"/>
      <c r="F13" s="27" t="str">
        <f t="shared" si="0"/>
        <v/>
      </c>
      <c r="H13" s="11"/>
      <c r="I13" s="11"/>
      <c r="J13" s="11"/>
      <c r="K13" s="11"/>
    </row>
    <row r="14" spans="1:11" s="29" customFormat="1">
      <c r="A14" s="65" t="str">
        <f>IF(C14&gt;0,MAX(A$3:A13)+1,"")</f>
        <v/>
      </c>
      <c r="B14" s="19"/>
      <c r="C14" s="50"/>
      <c r="D14" s="47"/>
      <c r="E14" s="1"/>
      <c r="F14" s="27" t="str">
        <f t="shared" si="0"/>
        <v/>
      </c>
      <c r="H14" s="11"/>
      <c r="I14" s="11"/>
      <c r="J14" s="11"/>
      <c r="K14" s="11"/>
    </row>
    <row r="15" spans="1:11" s="29" customFormat="1" ht="38.25">
      <c r="A15" s="65">
        <f>IF(C15&gt;0,MAX(A$3:A14)+1,"")</f>
        <v>2</v>
      </c>
      <c r="B15" s="20" t="s">
        <v>914</v>
      </c>
      <c r="C15" s="50">
        <v>1</v>
      </c>
      <c r="D15" s="47" t="s">
        <v>23</v>
      </c>
      <c r="E15" s="1"/>
      <c r="F15" s="27" t="str">
        <f t="shared" si="0"/>
        <v/>
      </c>
      <c r="H15" s="11"/>
      <c r="I15" s="11"/>
      <c r="J15" s="11"/>
      <c r="K15" s="11"/>
    </row>
    <row r="16" spans="1:11" s="29" customFormat="1">
      <c r="A16" s="65" t="str">
        <f>IF(C16&gt;0,MAX(A$3:A15)+1,"")</f>
        <v/>
      </c>
      <c r="B16" s="19"/>
      <c r="C16" s="50"/>
      <c r="D16" s="47"/>
      <c r="E16" s="1"/>
      <c r="F16" s="27" t="str">
        <f t="shared" si="0"/>
        <v/>
      </c>
      <c r="H16" s="11"/>
      <c r="I16" s="11"/>
      <c r="J16" s="11"/>
      <c r="K16" s="11"/>
    </row>
    <row r="17" spans="1:11" s="29" customFormat="1" ht="25.5">
      <c r="A17" s="65">
        <f>IF(C17&gt;0,MAX(A$3:A16)+1,"")</f>
        <v>3</v>
      </c>
      <c r="B17" s="19" t="s">
        <v>705</v>
      </c>
      <c r="C17" s="50">
        <f>2+2+5+5</f>
        <v>14</v>
      </c>
      <c r="D17" s="47" t="s">
        <v>42</v>
      </c>
      <c r="E17" s="1"/>
      <c r="F17" s="27" t="str">
        <f t="shared" si="0"/>
        <v/>
      </c>
      <c r="H17" s="11"/>
      <c r="I17" s="11"/>
      <c r="J17" s="11"/>
      <c r="K17" s="11"/>
    </row>
    <row r="18" spans="1:11" s="29" customFormat="1">
      <c r="A18" s="65" t="str">
        <f>IF(C18&gt;0,MAX(A$3:A17)+1,"")</f>
        <v/>
      </c>
      <c r="B18" s="19"/>
      <c r="C18" s="50"/>
      <c r="D18" s="47"/>
      <c r="E18" s="1"/>
      <c r="F18" s="27" t="str">
        <f t="shared" si="0"/>
        <v/>
      </c>
      <c r="H18" s="11"/>
      <c r="I18" s="11"/>
      <c r="J18" s="11"/>
      <c r="K18" s="11"/>
    </row>
    <row r="19" spans="1:11" s="29" customFormat="1">
      <c r="A19" s="65">
        <f>IF(C19&gt;0,MAX(A$3:A18)+1,"")</f>
        <v>4</v>
      </c>
      <c r="B19" s="19" t="s">
        <v>833</v>
      </c>
      <c r="C19" s="50">
        <f>2+2+5+5</f>
        <v>14</v>
      </c>
      <c r="D19" s="47" t="s">
        <v>42</v>
      </c>
      <c r="E19" s="1"/>
      <c r="F19" s="27" t="str">
        <f t="shared" si="0"/>
        <v/>
      </c>
      <c r="H19" s="11"/>
      <c r="I19" s="11"/>
      <c r="J19" s="11"/>
      <c r="K19" s="11"/>
    </row>
    <row r="20" spans="1:11" s="29" customFormat="1">
      <c r="A20" s="65" t="str">
        <f>IF(C20&gt;0,MAX(A$3:A19)+1,"")</f>
        <v/>
      </c>
      <c r="B20" s="19"/>
      <c r="C20" s="50"/>
      <c r="D20" s="47"/>
      <c r="E20" s="1"/>
      <c r="F20" s="27" t="str">
        <f t="shared" si="0"/>
        <v/>
      </c>
      <c r="H20" s="11"/>
      <c r="I20" s="11"/>
      <c r="J20" s="11"/>
      <c r="K20" s="11"/>
    </row>
    <row r="21" spans="1:11" s="29" customFormat="1" ht="38.25">
      <c r="A21" s="65" t="str">
        <f>IF(C21&gt;0,MAX(A$3:A20)+1,"")</f>
        <v/>
      </c>
      <c r="B21" s="21" t="s">
        <v>913</v>
      </c>
      <c r="C21" s="50"/>
      <c r="D21" s="47"/>
      <c r="E21" s="1"/>
      <c r="F21" s="27" t="str">
        <f t="shared" si="0"/>
        <v/>
      </c>
      <c r="H21" s="11"/>
      <c r="I21" s="11"/>
      <c r="J21" s="11"/>
      <c r="K21" s="11"/>
    </row>
    <row r="22" spans="1:11" s="29" customFormat="1">
      <c r="A22" s="65" t="str">
        <f>IF(C22&gt;0,MAX(A$3:A21)+1,"")</f>
        <v/>
      </c>
      <c r="B22" s="19"/>
      <c r="C22" s="50"/>
      <c r="D22" s="47"/>
      <c r="E22" s="1"/>
      <c r="F22" s="27" t="str">
        <f t="shared" si="0"/>
        <v/>
      </c>
      <c r="H22" s="11"/>
    </row>
    <row r="23" spans="1:11" s="29" customFormat="1">
      <c r="A23" s="65" t="str">
        <f>IF(C23&gt;0,MAX(A$3:A22)+1,"")</f>
        <v/>
      </c>
      <c r="B23" s="19" t="s">
        <v>538</v>
      </c>
      <c r="C23" s="50"/>
      <c r="D23" s="47"/>
      <c r="E23" s="1"/>
      <c r="F23" s="27" t="str">
        <f t="shared" si="0"/>
        <v/>
      </c>
      <c r="H23" s="11"/>
      <c r="I23" s="11"/>
      <c r="J23" s="11"/>
      <c r="K23" s="11"/>
    </row>
    <row r="24" spans="1:11" s="29" customFormat="1">
      <c r="A24" s="65" t="str">
        <f>IF(C24&gt;0,MAX(A$3:A23)+1,"")</f>
        <v/>
      </c>
      <c r="B24" s="19"/>
      <c r="C24" s="50"/>
      <c r="D24" s="47"/>
      <c r="E24" s="1"/>
      <c r="F24" s="27" t="str">
        <f t="shared" si="0"/>
        <v/>
      </c>
      <c r="H24" s="11"/>
      <c r="I24" s="11"/>
      <c r="J24" s="11"/>
      <c r="K24" s="11"/>
    </row>
    <row r="25" spans="1:11" s="29" customFormat="1" ht="51">
      <c r="A25" s="65">
        <f>IF(C25&gt;0,MAX(A$3:A24)+1,"")</f>
        <v>5</v>
      </c>
      <c r="B25" s="20" t="s">
        <v>540</v>
      </c>
      <c r="C25" s="50">
        <v>2</v>
      </c>
      <c r="D25" s="47" t="s">
        <v>99</v>
      </c>
      <c r="E25" s="1"/>
      <c r="F25" s="27" t="str">
        <f t="shared" si="0"/>
        <v/>
      </c>
      <c r="H25" s="11"/>
      <c r="I25" s="11"/>
      <c r="J25" s="11"/>
      <c r="K25" s="11"/>
    </row>
    <row r="26" spans="1:11" s="29" customFormat="1">
      <c r="A26" s="65" t="str">
        <f>IF(C26&gt;0,MAX(A$3:A25)+1,"")</f>
        <v/>
      </c>
      <c r="B26" s="20"/>
      <c r="C26" s="50"/>
      <c r="D26" s="47"/>
      <c r="E26" s="1"/>
      <c r="F26" s="27" t="str">
        <f t="shared" si="0"/>
        <v/>
      </c>
      <c r="H26" s="11"/>
      <c r="I26" s="11"/>
      <c r="J26" s="11"/>
      <c r="K26" s="11"/>
    </row>
    <row r="27" spans="1:11" s="29" customFormat="1" ht="25.5">
      <c r="A27" s="65">
        <f>IF(C27&gt;0,MAX(A$3:A26)+1,"")</f>
        <v>6</v>
      </c>
      <c r="B27" s="20" t="s">
        <v>539</v>
      </c>
      <c r="C27" s="50">
        <v>2</v>
      </c>
      <c r="D27" s="47" t="s">
        <v>99</v>
      </c>
      <c r="E27" s="1"/>
      <c r="F27" s="27" t="str">
        <f t="shared" si="0"/>
        <v/>
      </c>
      <c r="H27" s="11"/>
      <c r="I27" s="11"/>
      <c r="J27" s="11"/>
      <c r="K27" s="11"/>
    </row>
    <row r="28" spans="1:11" s="29" customFormat="1">
      <c r="A28" s="65" t="str">
        <f>IF(C28&gt;0,MAX(A$3:A27)+1,"")</f>
        <v/>
      </c>
      <c r="B28" s="19"/>
      <c r="C28" s="50"/>
      <c r="D28" s="47"/>
      <c r="E28" s="1"/>
      <c r="F28" s="27" t="str">
        <f t="shared" si="0"/>
        <v/>
      </c>
      <c r="H28" s="11"/>
      <c r="I28" s="11"/>
      <c r="J28" s="11"/>
      <c r="K28" s="11"/>
    </row>
    <row r="29" spans="1:11" s="29" customFormat="1">
      <c r="A29" s="65" t="str">
        <f>IF(C29&gt;0,MAX(A$3:A28)+1,"")</f>
        <v/>
      </c>
      <c r="B29" s="19" t="s">
        <v>225</v>
      </c>
      <c r="C29" s="50"/>
      <c r="D29" s="47"/>
      <c r="E29" s="1"/>
      <c r="F29" s="27" t="str">
        <f t="shared" si="0"/>
        <v/>
      </c>
      <c r="H29" s="11"/>
      <c r="I29" s="11"/>
      <c r="J29" s="11"/>
      <c r="K29" s="11"/>
    </row>
    <row r="30" spans="1:11" s="29" customFormat="1">
      <c r="A30" s="65" t="str">
        <f>IF(C30&gt;0,MAX(A$3:A29)+1,"")</f>
        <v/>
      </c>
      <c r="B30" s="19"/>
      <c r="C30" s="50"/>
      <c r="D30" s="47"/>
      <c r="E30" s="1"/>
      <c r="F30" s="27" t="str">
        <f t="shared" si="0"/>
        <v/>
      </c>
      <c r="H30" s="11"/>
      <c r="I30" s="11"/>
      <c r="J30" s="11"/>
      <c r="K30" s="11"/>
    </row>
    <row r="31" spans="1:11" s="29" customFormat="1">
      <c r="A31" s="65">
        <f>IF(C31&gt;0,MAX(A$3:A30)+1,"")</f>
        <v>7</v>
      </c>
      <c r="B31" s="20" t="s">
        <v>226</v>
      </c>
      <c r="C31" s="50">
        <v>1</v>
      </c>
      <c r="D31" s="47" t="s">
        <v>23</v>
      </c>
      <c r="E31" s="1"/>
      <c r="F31" s="27" t="str">
        <f t="shared" si="0"/>
        <v/>
      </c>
      <c r="H31" s="11"/>
      <c r="I31" s="11"/>
      <c r="J31" s="11"/>
      <c r="K31" s="11"/>
    </row>
    <row r="32" spans="1:11" s="29" customFormat="1">
      <c r="A32" s="65" t="str">
        <f>IF(C32&gt;0,MAX(A$3:A31)+1,"")</f>
        <v/>
      </c>
      <c r="B32" s="19"/>
      <c r="C32" s="50"/>
      <c r="D32" s="47"/>
      <c r="E32" s="1"/>
      <c r="F32" s="27" t="str">
        <f t="shared" si="0"/>
        <v/>
      </c>
      <c r="H32" s="11"/>
      <c r="I32" s="11"/>
      <c r="J32" s="11"/>
      <c r="K32" s="11"/>
    </row>
    <row r="33" spans="1:11" s="29" customFormat="1">
      <c r="A33" s="65" t="str">
        <f>IF(C33&gt;0,MAX(A$3:A32)+1,"")</f>
        <v/>
      </c>
      <c r="B33" s="19"/>
      <c r="C33" s="50"/>
      <c r="D33" s="47"/>
      <c r="E33" s="1"/>
      <c r="F33" s="27" t="str">
        <f t="shared" si="0"/>
        <v/>
      </c>
      <c r="H33" s="11"/>
      <c r="I33" s="11"/>
      <c r="J33" s="11"/>
      <c r="K33" s="11"/>
    </row>
    <row r="34" spans="1:11" s="29" customFormat="1">
      <c r="A34" s="65" t="str">
        <f>IF(C34&gt;0,MAX(A$3:A33)+1,"")</f>
        <v/>
      </c>
      <c r="B34" s="19"/>
      <c r="C34" s="50"/>
      <c r="D34" s="47"/>
      <c r="E34" s="1"/>
      <c r="F34" s="27" t="str">
        <f t="shared" ref="F34" si="1">IF(E34&gt;0.001,C34*E34,"")</f>
        <v/>
      </c>
      <c r="H34" s="11"/>
      <c r="I34" s="11"/>
      <c r="J34" s="11"/>
      <c r="K34" s="11"/>
    </row>
    <row r="35" spans="1:11" s="29" customFormat="1">
      <c r="A35" s="6"/>
      <c r="B35" s="19"/>
      <c r="C35" s="50"/>
      <c r="D35" s="47"/>
      <c r="E35" s="1"/>
      <c r="F35" s="25"/>
      <c r="H35" s="11"/>
      <c r="I35" s="11"/>
      <c r="J35" s="11"/>
      <c r="K35" s="11"/>
    </row>
    <row r="36" spans="1:11" s="29" customFormat="1" ht="13.5" thickBot="1">
      <c r="A36" s="6"/>
      <c r="B36" s="41" t="s">
        <v>321</v>
      </c>
      <c r="C36" s="50"/>
      <c r="D36" s="47"/>
      <c r="E36" s="5"/>
      <c r="F36" s="26">
        <f>SUM(F1:F34)</f>
        <v>0</v>
      </c>
      <c r="H36" s="11"/>
      <c r="I36" s="11"/>
      <c r="J36" s="11"/>
      <c r="K36" s="11"/>
    </row>
    <row r="37" spans="1:11" s="29" customFormat="1" ht="13.5" thickTop="1">
      <c r="A37" s="15"/>
      <c r="B37" s="87"/>
      <c r="C37" s="85"/>
      <c r="D37" s="86"/>
      <c r="E37" s="11"/>
      <c r="F37" s="24"/>
      <c r="H37" s="11"/>
      <c r="I37" s="11"/>
      <c r="J37" s="11"/>
      <c r="K37" s="11"/>
    </row>
  </sheetData>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7.xml><?xml version="1.0" encoding="utf-8"?>
<worksheet xmlns="http://schemas.openxmlformats.org/spreadsheetml/2006/main" xmlns:r="http://schemas.openxmlformats.org/officeDocument/2006/relationships">
  <sheetPr>
    <tabColor rgb="FFFFC000"/>
  </sheetPr>
  <dimension ref="A1:H45"/>
  <sheetViews>
    <sheetView zoomScale="80" zoomScaleNormal="80" workbookViewId="0"/>
  </sheetViews>
  <sheetFormatPr defaultColWidth="9.140625" defaultRowHeight="12.75"/>
  <cols>
    <col min="1" max="1" width="6.7109375" style="15" customWidth="1"/>
    <col min="2" max="2" width="55.7109375" style="87" customWidth="1"/>
    <col min="3" max="4" width="6.7109375" style="84" customWidth="1"/>
    <col min="5" max="5" width="10.7109375" style="84" customWidth="1"/>
    <col min="6" max="6" width="13.7109375" style="24" customWidth="1"/>
    <col min="7" max="7" width="9.140625" style="29"/>
    <col min="8" max="16384" width="9.140625" style="11"/>
  </cols>
  <sheetData>
    <row r="1" spans="1:8">
      <c r="A1" s="6"/>
      <c r="B1" s="19"/>
      <c r="C1" s="18"/>
      <c r="D1" s="30"/>
      <c r="E1" s="40"/>
      <c r="F1" s="44" t="s">
        <v>274</v>
      </c>
    </row>
    <row r="2" spans="1:8">
      <c r="A2" s="6"/>
      <c r="B2" s="19"/>
      <c r="C2" s="18"/>
      <c r="D2" s="30"/>
      <c r="E2" s="40"/>
      <c r="F2" s="27" t="str">
        <f t="shared" ref="F2:F41" si="0">IF(E2&gt;0.001,C2*E2,"")</f>
        <v/>
      </c>
    </row>
    <row r="3" spans="1:8">
      <c r="A3" s="6"/>
      <c r="B3" s="73" t="s">
        <v>2</v>
      </c>
      <c r="C3" s="18"/>
      <c r="D3" s="30"/>
      <c r="E3" s="40"/>
      <c r="F3" s="27" t="str">
        <f t="shared" si="0"/>
        <v/>
      </c>
    </row>
    <row r="4" spans="1:8">
      <c r="A4" s="65" t="str">
        <f>IF(C4&gt;0,MAX(A$3:A3)+1,"")</f>
        <v/>
      </c>
      <c r="B4" s="19"/>
      <c r="C4" s="18"/>
      <c r="D4" s="30"/>
      <c r="E4" s="40"/>
      <c r="F4" s="27" t="str">
        <f t="shared" si="0"/>
        <v/>
      </c>
    </row>
    <row r="5" spans="1:8">
      <c r="A5" s="65" t="str">
        <f>IF(C5&gt;0,MAX(A$3:A4)+1,"")</f>
        <v/>
      </c>
      <c r="B5" s="19"/>
      <c r="C5" s="50"/>
      <c r="D5" s="30"/>
      <c r="E5" s="40"/>
      <c r="F5" s="27" t="str">
        <f t="shared" si="0"/>
        <v/>
      </c>
    </row>
    <row r="6" spans="1:8">
      <c r="A6" s="65" t="str">
        <f>IF(C6&gt;0,MAX(A$3:A5)+1,"")</f>
        <v/>
      </c>
      <c r="B6" s="21" t="s">
        <v>231</v>
      </c>
      <c r="C6" s="50"/>
      <c r="D6" s="30"/>
      <c r="E6" s="40"/>
      <c r="F6" s="27" t="str">
        <f t="shared" si="0"/>
        <v/>
      </c>
    </row>
    <row r="7" spans="1:8">
      <c r="A7" s="65" t="str">
        <f>IF(C7&gt;0,MAX(A$3:A6)+1,"")</f>
        <v/>
      </c>
      <c r="B7" s="19"/>
      <c r="C7" s="50"/>
      <c r="D7" s="30"/>
      <c r="E7" s="40"/>
      <c r="F7" s="27" t="str">
        <f t="shared" si="0"/>
        <v/>
      </c>
    </row>
    <row r="8" spans="1:8">
      <c r="A8" s="65" t="str">
        <f>IF(C8&gt;0,MAX(A$3:A7)+1,"")</f>
        <v/>
      </c>
      <c r="B8" s="21"/>
      <c r="C8" s="50"/>
      <c r="D8" s="30"/>
      <c r="E8" s="40"/>
      <c r="F8" s="27" t="str">
        <f t="shared" si="0"/>
        <v/>
      </c>
    </row>
    <row r="9" spans="1:8">
      <c r="A9" s="65" t="str">
        <f>IF(C9&gt;0,MAX(A$3:A8)+1,"")</f>
        <v/>
      </c>
      <c r="B9" s="41" t="s">
        <v>282</v>
      </c>
      <c r="C9" s="50"/>
      <c r="D9" s="30"/>
      <c r="E9" s="40"/>
      <c r="F9" s="27" t="str">
        <f t="shared" si="0"/>
        <v/>
      </c>
    </row>
    <row r="10" spans="1:8">
      <c r="A10" s="65"/>
      <c r="B10" s="41"/>
      <c r="C10" s="50"/>
      <c r="D10" s="30"/>
      <c r="E10" s="40"/>
      <c r="F10" s="27"/>
    </row>
    <row r="11" spans="1:8">
      <c r="A11" s="65" t="str">
        <f>IF(C11&gt;0,MAX(A$3:A9)+1,"")</f>
        <v/>
      </c>
      <c r="B11" s="19" t="s">
        <v>698</v>
      </c>
      <c r="C11" s="50"/>
      <c r="D11" s="30"/>
      <c r="E11" s="40"/>
      <c r="F11" s="27" t="str">
        <f t="shared" si="0"/>
        <v/>
      </c>
    </row>
    <row r="12" spans="1:8">
      <c r="A12" s="65"/>
      <c r="B12" s="19"/>
      <c r="C12" s="50"/>
      <c r="D12" s="30"/>
      <c r="E12" s="40"/>
      <c r="F12" s="27" t="str">
        <f t="shared" si="0"/>
        <v/>
      </c>
    </row>
    <row r="13" spans="1:8" ht="67.900000000000006" customHeight="1">
      <c r="A13" s="65">
        <f>IF(C13&gt;0,MAX(A$3:A11)+1,"")</f>
        <v>1</v>
      </c>
      <c r="B13" s="19" t="s">
        <v>694</v>
      </c>
      <c r="C13" s="50">
        <v>22</v>
      </c>
      <c r="D13" s="47" t="s">
        <v>42</v>
      </c>
      <c r="E13" s="40"/>
      <c r="F13" s="27" t="str">
        <f t="shared" si="0"/>
        <v/>
      </c>
      <c r="G13" s="29">
        <f>5.25*4.2</f>
        <v>22.05</v>
      </c>
      <c r="H13" s="11" t="s">
        <v>42</v>
      </c>
    </row>
    <row r="14" spans="1:8">
      <c r="A14" s="65" t="str">
        <f>IF(C14&gt;0,MAX(A$3:A13)+1,"")</f>
        <v/>
      </c>
      <c r="B14" s="19"/>
      <c r="C14" s="50"/>
      <c r="D14" s="30"/>
      <c r="E14" s="40"/>
      <c r="F14" s="27" t="str">
        <f t="shared" si="0"/>
        <v/>
      </c>
      <c r="G14" s="11"/>
    </row>
    <row r="15" spans="1:8" ht="25.5">
      <c r="A15" s="65">
        <f>IF(C15&gt;0,MAX(A$3:A14)+1,"")</f>
        <v>2</v>
      </c>
      <c r="B15" s="20" t="s">
        <v>294</v>
      </c>
      <c r="C15" s="50">
        <v>1</v>
      </c>
      <c r="D15" s="47" t="s">
        <v>23</v>
      </c>
      <c r="E15" s="40"/>
      <c r="F15" s="27" t="str">
        <f t="shared" si="0"/>
        <v/>
      </c>
      <c r="G15" s="29">
        <f>4.2*2+0.5*2</f>
        <v>9.4</v>
      </c>
    </row>
    <row r="16" spans="1:8">
      <c r="A16" s="65" t="str">
        <f>IF(C16&gt;0,MAX(A$3:A15)+1,"")</f>
        <v/>
      </c>
      <c r="B16" s="19"/>
      <c r="C16" s="50"/>
      <c r="D16" s="30"/>
      <c r="E16" s="40"/>
      <c r="F16" s="27" t="str">
        <f t="shared" si="0"/>
        <v/>
      </c>
    </row>
    <row r="17" spans="1:7">
      <c r="A17" s="65">
        <f>IF(C17&gt;0,MAX(A$3:A16)+1,"")</f>
        <v>3</v>
      </c>
      <c r="B17" s="19" t="s">
        <v>296</v>
      </c>
      <c r="C17" s="50">
        <v>55</v>
      </c>
      <c r="D17" s="47" t="s">
        <v>36</v>
      </c>
      <c r="E17" s="40"/>
      <c r="F17" s="27" t="str">
        <f t="shared" si="0"/>
        <v/>
      </c>
      <c r="G17" s="29">
        <f>22/0.4</f>
        <v>55</v>
      </c>
    </row>
    <row r="18" spans="1:7">
      <c r="A18" s="65" t="str">
        <f>IF(C18&gt;0,MAX(A$3:A17)+1,"")</f>
        <v/>
      </c>
      <c r="B18" s="19"/>
      <c r="C18" s="50"/>
      <c r="D18" s="30"/>
      <c r="E18" s="40"/>
      <c r="F18" s="27" t="str">
        <f t="shared" si="0"/>
        <v/>
      </c>
    </row>
    <row r="19" spans="1:7" ht="25.5">
      <c r="A19" s="65">
        <f>IF(C19&gt;0,MAX(A$3:A18)+1,"")</f>
        <v>4</v>
      </c>
      <c r="B19" s="19" t="s">
        <v>699</v>
      </c>
      <c r="C19" s="50">
        <v>20</v>
      </c>
      <c r="D19" s="47" t="s">
        <v>36</v>
      </c>
      <c r="E19" s="40"/>
      <c r="F19" s="27" t="str">
        <f t="shared" si="0"/>
        <v/>
      </c>
    </row>
    <row r="20" spans="1:7">
      <c r="A20" s="65" t="str">
        <f>IF(C20&gt;0,MAX(A$3:A19)+1,"")</f>
        <v/>
      </c>
      <c r="B20" s="19"/>
      <c r="C20" s="50"/>
      <c r="D20" s="30"/>
      <c r="E20" s="40"/>
      <c r="F20" s="27" t="str">
        <f t="shared" si="0"/>
        <v/>
      </c>
    </row>
    <row r="21" spans="1:7" ht="25.5">
      <c r="A21" s="65">
        <f>IF(C21&gt;0,MAX(A$3:A20)+1,"")</f>
        <v>5</v>
      </c>
      <c r="B21" s="19" t="s">
        <v>696</v>
      </c>
      <c r="C21" s="50">
        <v>22</v>
      </c>
      <c r="D21" s="47" t="s">
        <v>42</v>
      </c>
      <c r="E21" s="40"/>
      <c r="F21" s="27" t="str">
        <f t="shared" si="0"/>
        <v/>
      </c>
    </row>
    <row r="22" spans="1:7">
      <c r="A22" s="65" t="str">
        <f>IF(C22&gt;0,MAX(A$3:A21)+1,"")</f>
        <v/>
      </c>
      <c r="B22" s="19"/>
      <c r="C22" s="50"/>
      <c r="D22" s="30"/>
      <c r="E22" s="40"/>
      <c r="F22" s="27" t="str">
        <f t="shared" si="0"/>
        <v/>
      </c>
    </row>
    <row r="23" spans="1:7">
      <c r="A23" s="65">
        <f>IF(C23&gt;0,MAX(A$3:A22)+1,"")</f>
        <v>6</v>
      </c>
      <c r="B23" s="19" t="s">
        <v>695</v>
      </c>
      <c r="C23" s="50">
        <v>22</v>
      </c>
      <c r="D23" s="47" t="s">
        <v>42</v>
      </c>
      <c r="E23" s="40"/>
      <c r="F23" s="27" t="str">
        <f t="shared" si="0"/>
        <v/>
      </c>
    </row>
    <row r="24" spans="1:7">
      <c r="A24" s="65" t="str">
        <f>IF(C24&gt;0,MAX(A$3:A23)+1,"")</f>
        <v/>
      </c>
      <c r="B24" s="19"/>
      <c r="C24" s="50"/>
      <c r="D24" s="30"/>
      <c r="E24" s="40"/>
      <c r="F24" s="27" t="str">
        <f t="shared" si="0"/>
        <v/>
      </c>
    </row>
    <row r="25" spans="1:7" ht="81.599999999999994" customHeight="1">
      <c r="A25" s="65">
        <f>IF(C25&gt;0,MAX(A$3:A24)+1,"")</f>
        <v>7</v>
      </c>
      <c r="B25" s="19" t="s">
        <v>612</v>
      </c>
      <c r="C25" s="50">
        <v>22</v>
      </c>
      <c r="D25" s="47" t="s">
        <v>42</v>
      </c>
      <c r="E25" s="40"/>
      <c r="F25" s="27" t="str">
        <f t="shared" si="0"/>
        <v/>
      </c>
    </row>
    <row r="26" spans="1:7">
      <c r="A26" s="65" t="str">
        <f>IF(C26&gt;0,MAX(A$3:A25)+1,"")</f>
        <v/>
      </c>
      <c r="B26" s="19"/>
      <c r="C26" s="50"/>
      <c r="D26" s="30"/>
      <c r="E26" s="40"/>
      <c r="F26" s="27" t="str">
        <f t="shared" si="0"/>
        <v/>
      </c>
    </row>
    <row r="27" spans="1:7" ht="38.25">
      <c r="A27" s="65">
        <f>IF(C27&gt;0,MAX(A$3:A26)+1,"")</f>
        <v>8</v>
      </c>
      <c r="B27" s="20" t="s">
        <v>599</v>
      </c>
      <c r="C27" s="50">
        <v>20</v>
      </c>
      <c r="D27" s="47" t="s">
        <v>36</v>
      </c>
      <c r="E27" s="40"/>
      <c r="F27" s="27" t="str">
        <f t="shared" si="0"/>
        <v/>
      </c>
    </row>
    <row r="28" spans="1:7">
      <c r="A28" s="65" t="str">
        <f>IF(C28&gt;0,MAX(A$3:A27)+1,"")</f>
        <v/>
      </c>
      <c r="B28" s="20"/>
      <c r="C28" s="50"/>
      <c r="D28" s="30"/>
      <c r="E28" s="40"/>
      <c r="F28" s="27" t="str">
        <f t="shared" si="0"/>
        <v/>
      </c>
    </row>
    <row r="29" spans="1:7">
      <c r="A29" s="65" t="str">
        <f>IF(C29&gt;0,MAX(A$3:A28)+1,"")</f>
        <v/>
      </c>
      <c r="B29" s="20" t="s">
        <v>920</v>
      </c>
      <c r="C29" s="50"/>
      <c r="D29" s="30"/>
      <c r="E29" s="40"/>
      <c r="F29" s="27" t="str">
        <f t="shared" si="0"/>
        <v/>
      </c>
    </row>
    <row r="30" spans="1:7">
      <c r="A30" s="65" t="str">
        <f>IF(C30&gt;0,MAX(A$3:A29)+1,"")</f>
        <v/>
      </c>
      <c r="B30" s="20"/>
      <c r="C30" s="50"/>
      <c r="D30" s="30"/>
      <c r="E30" s="40"/>
      <c r="F30" s="27" t="str">
        <f t="shared" si="0"/>
        <v/>
      </c>
    </row>
    <row r="31" spans="1:7">
      <c r="A31" s="65">
        <f>IF(C31&gt;0,MAX(A$3:A30)+1,"")</f>
        <v>9</v>
      </c>
      <c r="B31" s="17" t="s">
        <v>915</v>
      </c>
      <c r="C31" s="50">
        <v>3</v>
      </c>
      <c r="D31" s="47" t="s">
        <v>297</v>
      </c>
      <c r="E31" s="40"/>
      <c r="F31" s="27" t="str">
        <f t="shared" si="0"/>
        <v/>
      </c>
    </row>
    <row r="32" spans="1:7">
      <c r="A32" s="65" t="str">
        <f>IF(C32&gt;0,MAX(A$3:A31)+1,"")</f>
        <v/>
      </c>
      <c r="B32" s="17"/>
      <c r="C32" s="50"/>
      <c r="D32" s="30"/>
      <c r="E32" s="40"/>
      <c r="F32" s="27" t="str">
        <f t="shared" si="0"/>
        <v/>
      </c>
    </row>
    <row r="33" spans="1:6">
      <c r="A33" s="65">
        <f>IF(C33&gt;0,MAX(A$3:A32)+1,"")</f>
        <v>10</v>
      </c>
      <c r="B33" s="17" t="s">
        <v>916</v>
      </c>
      <c r="C33" s="50">
        <v>1</v>
      </c>
      <c r="D33" s="47" t="s">
        <v>297</v>
      </c>
      <c r="E33" s="40"/>
      <c r="F33" s="27" t="str">
        <f t="shared" si="0"/>
        <v/>
      </c>
    </row>
    <row r="34" spans="1:6">
      <c r="A34" s="65" t="str">
        <f>IF(C34&gt;0,MAX(A$3:A33)+1,"")</f>
        <v/>
      </c>
      <c r="B34" s="20"/>
      <c r="C34" s="50"/>
      <c r="D34" s="30"/>
      <c r="E34" s="40"/>
      <c r="F34" s="27" t="str">
        <f t="shared" si="0"/>
        <v/>
      </c>
    </row>
    <row r="35" spans="1:6">
      <c r="A35" s="65">
        <f>IF(C35&gt;0,MAX(A$3:A34)+1,"")</f>
        <v>11</v>
      </c>
      <c r="B35" s="17" t="s">
        <v>919</v>
      </c>
      <c r="C35" s="50">
        <v>1</v>
      </c>
      <c r="D35" s="47" t="s">
        <v>297</v>
      </c>
      <c r="E35" s="40"/>
      <c r="F35" s="27" t="str">
        <f t="shared" si="0"/>
        <v/>
      </c>
    </row>
    <row r="36" spans="1:6">
      <c r="A36" s="65" t="str">
        <f>IF(C36&gt;0,MAX(A$3:A35)+1,"")</f>
        <v/>
      </c>
      <c r="B36" s="19"/>
      <c r="C36" s="50"/>
      <c r="D36" s="30"/>
      <c r="E36" s="40"/>
      <c r="F36" s="27" t="str">
        <f t="shared" si="0"/>
        <v/>
      </c>
    </row>
    <row r="37" spans="1:6">
      <c r="A37" s="65">
        <f>IF(C37&gt;0,MAX(A$3:A36)+1,"")</f>
        <v>12</v>
      </c>
      <c r="B37" s="17" t="s">
        <v>917</v>
      </c>
      <c r="C37" s="50">
        <v>1</v>
      </c>
      <c r="D37" s="47" t="s">
        <v>23</v>
      </c>
      <c r="E37" s="40"/>
      <c r="F37" s="27" t="str">
        <f t="shared" si="0"/>
        <v/>
      </c>
    </row>
    <row r="38" spans="1:6">
      <c r="A38" s="65" t="str">
        <f>IF(C38&gt;0,MAX(A$3:A37)+1,"")</f>
        <v/>
      </c>
      <c r="B38" s="20"/>
      <c r="C38" s="50"/>
      <c r="D38" s="30"/>
      <c r="E38" s="40"/>
      <c r="F38" s="27" t="str">
        <f t="shared" si="0"/>
        <v/>
      </c>
    </row>
    <row r="39" spans="1:6">
      <c r="A39" s="65">
        <f>IF(C39&gt;0,MAX(A$3:A38)+1,"")</f>
        <v>13</v>
      </c>
      <c r="B39" s="17" t="s">
        <v>918</v>
      </c>
      <c r="C39" s="50">
        <v>1</v>
      </c>
      <c r="D39" s="47" t="s">
        <v>297</v>
      </c>
      <c r="E39" s="40"/>
      <c r="F39" s="27" t="str">
        <f t="shared" si="0"/>
        <v/>
      </c>
    </row>
    <row r="40" spans="1:6">
      <c r="A40" s="65" t="str">
        <f>IF(C40&gt;0,MAX(A$3:A39)+1,"")</f>
        <v/>
      </c>
      <c r="B40" s="19"/>
      <c r="C40" s="50"/>
      <c r="D40" s="30"/>
      <c r="E40" s="40"/>
      <c r="F40" s="27" t="str">
        <f t="shared" si="0"/>
        <v/>
      </c>
    </row>
    <row r="41" spans="1:6" ht="38.25">
      <c r="A41" s="65">
        <f>IF(C41&gt;0,MAX(A$3:A40)+1,"")</f>
        <v>14</v>
      </c>
      <c r="B41" s="19" t="s">
        <v>697</v>
      </c>
      <c r="C41" s="50">
        <v>1</v>
      </c>
      <c r="D41" s="30" t="s">
        <v>297</v>
      </c>
      <c r="E41" s="40"/>
      <c r="F41" s="27" t="str">
        <f t="shared" si="0"/>
        <v/>
      </c>
    </row>
    <row r="42" spans="1:6">
      <c r="A42" s="65" t="str">
        <f>IF(C42&gt;0,MAX(A$3:A41)+1,"")</f>
        <v/>
      </c>
      <c r="B42" s="19"/>
      <c r="C42" s="18"/>
      <c r="D42" s="30"/>
      <c r="E42" s="40"/>
      <c r="F42" s="27" t="str">
        <f t="shared" ref="F42" si="1">IF(E42&gt;0.001,C42*E42,"")</f>
        <v/>
      </c>
    </row>
    <row r="43" spans="1:6">
      <c r="A43" s="6"/>
      <c r="B43" s="19"/>
      <c r="C43" s="18"/>
      <c r="D43" s="30"/>
      <c r="E43" s="40"/>
      <c r="F43" s="25"/>
    </row>
    <row r="44" spans="1:6" ht="13.5" thickBot="1">
      <c r="A44" s="6"/>
      <c r="B44" s="41" t="s">
        <v>2</v>
      </c>
      <c r="C44" s="18"/>
      <c r="D44" s="30"/>
      <c r="E44" s="82" t="s">
        <v>0</v>
      </c>
      <c r="F44" s="26">
        <f>SUM(F1:F42)</f>
        <v>0</v>
      </c>
    </row>
    <row r="45"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8.xml><?xml version="1.0" encoding="utf-8"?>
<worksheet xmlns="http://schemas.openxmlformats.org/spreadsheetml/2006/main" xmlns:r="http://schemas.openxmlformats.org/officeDocument/2006/relationships">
  <sheetPr>
    <tabColor rgb="FFFFC000"/>
  </sheetPr>
  <dimension ref="A1:L35"/>
  <sheetViews>
    <sheetView zoomScale="80" zoomScaleNormal="80" workbookViewId="0"/>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11" customWidth="1"/>
    <col min="6" max="6" width="13.7109375" style="24" customWidth="1"/>
    <col min="7" max="7" width="9.140625" style="29"/>
    <col min="8" max="16384" width="9.140625" style="11"/>
  </cols>
  <sheetData>
    <row r="1" spans="1:7">
      <c r="A1" s="6"/>
      <c r="B1" s="19"/>
      <c r="C1" s="50"/>
      <c r="D1" s="47"/>
      <c r="E1" s="1"/>
      <c r="F1" s="44" t="s">
        <v>274</v>
      </c>
    </row>
    <row r="2" spans="1:7">
      <c r="A2" s="6"/>
      <c r="B2" s="19"/>
      <c r="C2" s="50"/>
      <c r="D2" s="47"/>
      <c r="E2" s="1"/>
      <c r="F2" s="27" t="str">
        <f t="shared" ref="F2:F29" si="0">IF(E2&gt;0.001,C2*E2,"")</f>
        <v/>
      </c>
    </row>
    <row r="3" spans="1:7">
      <c r="A3" s="6"/>
      <c r="B3" s="73" t="s">
        <v>3</v>
      </c>
      <c r="C3" s="50"/>
      <c r="D3" s="47"/>
      <c r="E3" s="1"/>
      <c r="F3" s="27" t="str">
        <f t="shared" si="0"/>
        <v/>
      </c>
    </row>
    <row r="4" spans="1:7">
      <c r="A4" s="65" t="str">
        <f>IF(C4&gt;0,MAX(A$3:A3)+1,"")</f>
        <v/>
      </c>
      <c r="B4" s="19"/>
      <c r="C4" s="50"/>
      <c r="D4" s="47"/>
      <c r="E4" s="1"/>
      <c r="F4" s="27" t="str">
        <f t="shared" si="0"/>
        <v/>
      </c>
    </row>
    <row r="5" spans="1:7">
      <c r="A5" s="65" t="str">
        <f>IF(C5&gt;0,MAX(A$3:A4)+1,"")</f>
        <v/>
      </c>
      <c r="B5" s="21" t="s">
        <v>229</v>
      </c>
      <c r="C5" s="50"/>
      <c r="D5" s="47"/>
      <c r="E5" s="1"/>
      <c r="F5" s="27" t="str">
        <f t="shared" si="0"/>
        <v/>
      </c>
    </row>
    <row r="6" spans="1:7">
      <c r="A6" s="65" t="str">
        <f>IF(C6&gt;0,MAX(A$3:A5)+1,"")</f>
        <v/>
      </c>
      <c r="B6" s="21"/>
      <c r="C6" s="50"/>
      <c r="D6" s="47"/>
      <c r="E6" s="1"/>
      <c r="F6" s="27" t="str">
        <f t="shared" si="0"/>
        <v/>
      </c>
    </row>
    <row r="7" spans="1:7" ht="25.5">
      <c r="A7" s="65" t="str">
        <f>IF(C7&gt;0,MAX(A$3:A6)+1,"")</f>
        <v/>
      </c>
      <c r="B7" s="19" t="s">
        <v>692</v>
      </c>
      <c r="C7" s="50"/>
      <c r="D7" s="47"/>
      <c r="E7" s="1"/>
      <c r="F7" s="27" t="str">
        <f t="shared" si="0"/>
        <v/>
      </c>
      <c r="G7" s="29">
        <f>5*4*3.2</f>
        <v>64</v>
      </c>
    </row>
    <row r="8" spans="1:7">
      <c r="A8" s="65" t="str">
        <f>IF(C8&gt;0,MAX(A$3:A7)+1,"")</f>
        <v/>
      </c>
      <c r="B8" s="19"/>
      <c r="C8" s="50"/>
      <c r="D8" s="47"/>
      <c r="E8" s="1"/>
      <c r="F8" s="27" t="str">
        <f t="shared" si="0"/>
        <v/>
      </c>
    </row>
    <row r="9" spans="1:7" ht="38.25">
      <c r="A9" s="65">
        <f>IF(C9&gt;0,MAX(A$3:A8)+1,"")</f>
        <v>1</v>
      </c>
      <c r="B9" s="20" t="s">
        <v>634</v>
      </c>
      <c r="C9" s="50">
        <v>1</v>
      </c>
      <c r="D9" s="47" t="s">
        <v>23</v>
      </c>
      <c r="E9" s="1"/>
      <c r="F9" s="27" t="str">
        <f t="shared" si="0"/>
        <v/>
      </c>
      <c r="G9" s="29">
        <f>5*4*3.2</f>
        <v>64</v>
      </c>
    </row>
    <row r="10" spans="1:7">
      <c r="A10" s="65" t="str">
        <f>IF(C10&gt;0,MAX(A$3:A9)+1,"")</f>
        <v/>
      </c>
      <c r="B10" s="19"/>
      <c r="C10" s="50"/>
      <c r="D10" s="47"/>
      <c r="E10" s="1"/>
      <c r="F10" s="27" t="str">
        <f t="shared" si="0"/>
        <v/>
      </c>
    </row>
    <row r="11" spans="1:7">
      <c r="A11" s="65">
        <f>IF(C11&gt;0,MAX(A$3:A10)+1,"")</f>
        <v>2</v>
      </c>
      <c r="B11" s="20" t="s">
        <v>635</v>
      </c>
      <c r="C11" s="50">
        <v>1</v>
      </c>
      <c r="D11" s="47" t="s">
        <v>23</v>
      </c>
      <c r="E11" s="1"/>
      <c r="F11" s="27" t="str">
        <f t="shared" si="0"/>
        <v/>
      </c>
      <c r="G11" s="29">
        <f>5*4*3.2</f>
        <v>64</v>
      </c>
    </row>
    <row r="12" spans="1:7">
      <c r="A12" s="65" t="str">
        <f>IF(C12&gt;0,MAX(A$3:A11)+1,"")</f>
        <v/>
      </c>
      <c r="B12" s="21"/>
      <c r="C12" s="50"/>
      <c r="D12" s="47"/>
      <c r="E12" s="1"/>
      <c r="F12" s="27" t="str">
        <f t="shared" si="0"/>
        <v/>
      </c>
    </row>
    <row r="13" spans="1:7">
      <c r="A13" s="65">
        <f>IF(C13&gt;0,MAX(A$3:A12)+1,"")</f>
        <v>3</v>
      </c>
      <c r="B13" s="20" t="s">
        <v>688</v>
      </c>
      <c r="C13" s="50">
        <v>16</v>
      </c>
      <c r="D13" s="47" t="s">
        <v>36</v>
      </c>
      <c r="E13" s="1"/>
      <c r="F13" s="27" t="str">
        <f t="shared" si="0"/>
        <v/>
      </c>
      <c r="G13" s="29">
        <f>5*4*3.2</f>
        <v>64</v>
      </c>
    </row>
    <row r="14" spans="1:7">
      <c r="A14" s="65" t="str">
        <f>IF(C14&gt;0,MAX(A$3:A13)+1,"")</f>
        <v/>
      </c>
      <c r="B14" s="19"/>
      <c r="C14" s="50"/>
      <c r="D14" s="47"/>
      <c r="E14" s="1"/>
      <c r="F14" s="27" t="str">
        <f t="shared" si="0"/>
        <v/>
      </c>
    </row>
    <row r="15" spans="1:7" ht="25.5">
      <c r="A15" s="65">
        <f>IF(C15&gt;0,MAX(A$3:A14)+1,"")</f>
        <v>4</v>
      </c>
      <c r="B15" s="20" t="s">
        <v>689</v>
      </c>
      <c r="C15" s="50">
        <v>16</v>
      </c>
      <c r="D15" s="47" t="s">
        <v>36</v>
      </c>
      <c r="E15" s="1"/>
      <c r="F15" s="27" t="str">
        <f t="shared" si="0"/>
        <v/>
      </c>
      <c r="G15" s="29">
        <f>5*4*3.2</f>
        <v>64</v>
      </c>
    </row>
    <row r="16" spans="1:7">
      <c r="A16" s="65" t="str">
        <f>IF(C16&gt;0,MAX(A$3:A15)+1,"")</f>
        <v/>
      </c>
      <c r="B16" s="21"/>
      <c r="C16" s="50"/>
      <c r="D16" s="47"/>
      <c r="E16" s="1"/>
      <c r="F16" s="27" t="str">
        <f t="shared" si="0"/>
        <v/>
      </c>
    </row>
    <row r="17" spans="1:12">
      <c r="A17" s="65">
        <f>IF(C17&gt;0,MAX(A$3:A16)+1,"")</f>
        <v>5</v>
      </c>
      <c r="B17" s="20" t="s">
        <v>691</v>
      </c>
      <c r="C17" s="50">
        <v>16</v>
      </c>
      <c r="D17" s="47" t="s">
        <v>36</v>
      </c>
      <c r="E17" s="1"/>
      <c r="F17" s="27" t="str">
        <f t="shared" si="0"/>
        <v/>
      </c>
      <c r="G17" s="29">
        <f>5*4*3.2</f>
        <v>64</v>
      </c>
    </row>
    <row r="18" spans="1:12">
      <c r="A18" s="65" t="str">
        <f>IF(C18&gt;0,MAX(A$3:A17)+1,"")</f>
        <v/>
      </c>
      <c r="B18" s="21"/>
      <c r="C18" s="50"/>
      <c r="D18" s="47"/>
      <c r="E18" s="1"/>
      <c r="F18" s="27" t="str">
        <f t="shared" si="0"/>
        <v/>
      </c>
    </row>
    <row r="19" spans="1:12" ht="25.5">
      <c r="A19" s="65">
        <f>IF(C19&gt;0,MAX(A$3:A18)+1,"")</f>
        <v>6</v>
      </c>
      <c r="B19" s="20" t="s">
        <v>690</v>
      </c>
      <c r="C19" s="50">
        <v>2</v>
      </c>
      <c r="D19" s="47" t="s">
        <v>36</v>
      </c>
      <c r="E19" s="1"/>
      <c r="F19" s="27" t="str">
        <f t="shared" si="0"/>
        <v/>
      </c>
      <c r="G19" s="29">
        <f>5*4*3.2</f>
        <v>64</v>
      </c>
    </row>
    <row r="20" spans="1:12">
      <c r="A20" s="65" t="str">
        <f>IF(C20&gt;0,MAX(A$3:A19)+1,"")</f>
        <v/>
      </c>
      <c r="B20" s="21"/>
      <c r="C20" s="50"/>
      <c r="D20" s="47"/>
      <c r="E20" s="1"/>
      <c r="F20" s="27" t="str">
        <f t="shared" si="0"/>
        <v/>
      </c>
    </row>
    <row r="21" spans="1:12" ht="25.5">
      <c r="A21" s="65">
        <f>IF(C21&gt;0,MAX(A$3:A20)+1,"")</f>
        <v>7</v>
      </c>
      <c r="B21" s="19" t="s">
        <v>921</v>
      </c>
      <c r="C21" s="50">
        <v>1</v>
      </c>
      <c r="D21" s="47" t="s">
        <v>99</v>
      </c>
      <c r="E21" s="1"/>
      <c r="F21" s="27" t="str">
        <f t="shared" si="0"/>
        <v/>
      </c>
    </row>
    <row r="22" spans="1:12">
      <c r="A22" s="65" t="str">
        <f>IF(C22&gt;0,MAX(A$3:A21)+1,"")</f>
        <v/>
      </c>
      <c r="B22" s="19"/>
      <c r="C22" s="50"/>
      <c r="D22" s="47"/>
      <c r="E22" s="1"/>
      <c r="F22" s="27" t="str">
        <f t="shared" si="0"/>
        <v/>
      </c>
    </row>
    <row r="23" spans="1:12" ht="25.5">
      <c r="A23" s="65">
        <f>IF(C23&gt;0,MAX(A$3:A22)+1,"")</f>
        <v>8</v>
      </c>
      <c r="B23" s="19" t="s">
        <v>320</v>
      </c>
      <c r="C23" s="50">
        <v>1</v>
      </c>
      <c r="D23" s="47" t="s">
        <v>99</v>
      </c>
      <c r="E23" s="1"/>
      <c r="F23" s="27" t="str">
        <f t="shared" si="0"/>
        <v/>
      </c>
    </row>
    <row r="24" spans="1:12">
      <c r="A24" s="65" t="str">
        <f>IF(C24&gt;0,MAX(A$3:A23)+1,"")</f>
        <v/>
      </c>
      <c r="B24" s="19"/>
      <c r="C24" s="50"/>
      <c r="D24" s="47"/>
      <c r="E24" s="1"/>
      <c r="F24" s="27" t="str">
        <f t="shared" si="0"/>
        <v/>
      </c>
    </row>
    <row r="25" spans="1:12" ht="25.5">
      <c r="A25" s="65">
        <f>IF(C25&gt;0,MAX(A$3:A24)+1,"")</f>
        <v>9</v>
      </c>
      <c r="B25" s="19" t="s">
        <v>693</v>
      </c>
      <c r="C25" s="50">
        <v>250</v>
      </c>
      <c r="D25" s="47" t="s">
        <v>42</v>
      </c>
      <c r="E25" s="1"/>
      <c r="F25" s="27" t="str">
        <f t="shared" si="0"/>
        <v/>
      </c>
      <c r="H25" s="11">
        <f>27+27+13+13-3.5+3+3</f>
        <v>82.5</v>
      </c>
      <c r="I25" s="11" t="s">
        <v>36</v>
      </c>
      <c r="J25" s="11">
        <v>4</v>
      </c>
      <c r="K25" s="11" t="s">
        <v>354</v>
      </c>
      <c r="L25" s="11">
        <f>H25*J25</f>
        <v>330</v>
      </c>
    </row>
    <row r="26" spans="1:12">
      <c r="A26" s="65" t="str">
        <f>IF(C26&gt;0,MAX(A$3:A25)+1,"")</f>
        <v/>
      </c>
      <c r="B26" s="19"/>
      <c r="C26" s="50"/>
      <c r="D26" s="47"/>
      <c r="E26" s="1"/>
      <c r="F26" s="27" t="str">
        <f t="shared" si="0"/>
        <v/>
      </c>
    </row>
    <row r="27" spans="1:12" ht="25.5">
      <c r="A27" s="65">
        <f>IF(C27&gt;0,MAX(A$3:A26)+1,"")</f>
        <v>10</v>
      </c>
      <c r="B27" s="19" t="s">
        <v>922</v>
      </c>
      <c r="C27" s="50">
        <v>10</v>
      </c>
      <c r="D27" s="47" t="s">
        <v>42</v>
      </c>
      <c r="E27" s="1"/>
      <c r="F27" s="27" t="str">
        <f>IF(E27&gt;0.001,C27*E27,"")</f>
        <v/>
      </c>
    </row>
    <row r="28" spans="1:12">
      <c r="A28" s="65" t="str">
        <f>IF(C28&gt;0,MAX(A$3:A27)+1,"")</f>
        <v/>
      </c>
      <c r="B28" s="19"/>
      <c r="C28" s="50"/>
      <c r="D28" s="47"/>
      <c r="E28" s="1"/>
      <c r="F28" s="27" t="str">
        <f>IF(E28&gt;0.001,C28*E28,"")</f>
        <v/>
      </c>
    </row>
    <row r="29" spans="1:12">
      <c r="A29" s="65" t="str">
        <f>IF(C29&gt;0,MAX(A$3:A28)+1,"")</f>
        <v/>
      </c>
      <c r="B29" s="19"/>
      <c r="C29" s="50"/>
      <c r="D29" s="47"/>
      <c r="E29" s="1"/>
      <c r="F29" s="27" t="str">
        <f t="shared" si="0"/>
        <v/>
      </c>
      <c r="H29" s="11">
        <f>27+27+13+13-3.5+3+3</f>
        <v>82.5</v>
      </c>
      <c r="I29" s="11" t="s">
        <v>36</v>
      </c>
      <c r="J29" s="11">
        <v>4</v>
      </c>
      <c r="K29" s="11" t="s">
        <v>354</v>
      </c>
      <c r="L29" s="11">
        <f>H29*J29</f>
        <v>330</v>
      </c>
    </row>
    <row r="30" spans="1:12">
      <c r="A30" s="65" t="str">
        <f>IF(C30&gt;0,MAX(A$3:A29)+1,"")</f>
        <v/>
      </c>
      <c r="B30" s="19"/>
      <c r="C30" s="50"/>
      <c r="D30" s="47"/>
      <c r="E30" s="1"/>
      <c r="F30" s="27" t="str">
        <f t="shared" ref="F30" si="1">IF(E30&gt;0.001,C30*E30,"")</f>
        <v/>
      </c>
    </row>
    <row r="31" spans="1:12">
      <c r="A31" s="65" t="str">
        <f>IF(C31&gt;0,MAX(A$3:A30)+1,"")</f>
        <v/>
      </c>
      <c r="B31" s="19"/>
      <c r="C31" s="50"/>
      <c r="D31" s="47"/>
      <c r="E31" s="1"/>
      <c r="F31" s="27" t="str">
        <f t="shared" ref="F31:F32" si="2">IF(E31&gt;0.001,C31*E31,"")</f>
        <v/>
      </c>
    </row>
    <row r="32" spans="1:12">
      <c r="A32" s="65" t="str">
        <f>IF(C32&gt;0,MAX(A$3:A31)+1,"")</f>
        <v/>
      </c>
      <c r="B32" s="19"/>
      <c r="C32" s="50"/>
      <c r="D32" s="47"/>
      <c r="E32" s="1"/>
      <c r="F32" s="27" t="str">
        <f t="shared" si="2"/>
        <v/>
      </c>
    </row>
    <row r="33" spans="1:6">
      <c r="A33" s="6"/>
      <c r="B33" s="19"/>
      <c r="C33" s="50"/>
      <c r="D33" s="47"/>
      <c r="E33" s="1"/>
      <c r="F33" s="25"/>
    </row>
    <row r="34" spans="1:6" ht="13.5" thickBot="1">
      <c r="A34" s="6"/>
      <c r="B34" s="41" t="s">
        <v>3</v>
      </c>
      <c r="C34" s="50"/>
      <c r="D34" s="47"/>
      <c r="E34" s="5"/>
      <c r="F34" s="26">
        <f>SUM(F1:F32)</f>
        <v>0</v>
      </c>
    </row>
    <row r="35"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9.xml><?xml version="1.0" encoding="utf-8"?>
<worksheet xmlns="http://schemas.openxmlformats.org/spreadsheetml/2006/main" xmlns:r="http://schemas.openxmlformats.org/officeDocument/2006/relationships">
  <sheetPr>
    <tabColor rgb="FFFFC000"/>
  </sheetPr>
  <dimension ref="A1:H516"/>
  <sheetViews>
    <sheetView topLeftCell="A295" zoomScale="80" zoomScaleNormal="80" workbookViewId="0">
      <selection activeCell="H323" sqref="H323"/>
    </sheetView>
  </sheetViews>
  <sheetFormatPr defaultColWidth="9.140625" defaultRowHeight="12.75"/>
  <cols>
    <col min="1" max="1" width="6.7109375" style="15" customWidth="1"/>
    <col min="2" max="2" width="55.7109375" style="87" customWidth="1"/>
    <col min="3" max="3" width="6.7109375" style="85" customWidth="1"/>
    <col min="4" max="4" width="6.7109375" style="86" customWidth="1"/>
    <col min="5" max="5" width="10.7109375" style="84" customWidth="1"/>
    <col min="6" max="6" width="13.7109375" style="106" customWidth="1"/>
    <col min="7" max="7" width="9.140625" style="29" customWidth="1"/>
    <col min="8" max="16384" width="9.140625" style="11"/>
  </cols>
  <sheetData>
    <row r="1" spans="1:6">
      <c r="A1" s="6"/>
      <c r="B1" s="19"/>
      <c r="C1" s="50"/>
      <c r="D1" s="47"/>
      <c r="E1" s="40"/>
      <c r="F1" s="99" t="s">
        <v>274</v>
      </c>
    </row>
    <row r="2" spans="1:6">
      <c r="A2" s="6"/>
      <c r="B2" s="19"/>
      <c r="C2" s="50"/>
      <c r="D2" s="47"/>
      <c r="E2" s="40"/>
      <c r="F2" s="43" t="str">
        <f t="shared" ref="F2:F65" si="0">IF(E2&gt;0.001,C2*E2,"")</f>
        <v/>
      </c>
    </row>
    <row r="3" spans="1:6">
      <c r="A3" s="6"/>
      <c r="B3" s="73" t="s">
        <v>4</v>
      </c>
      <c r="C3" s="50"/>
      <c r="D3" s="47"/>
      <c r="E3" s="40"/>
      <c r="F3" s="43" t="str">
        <f t="shared" si="0"/>
        <v/>
      </c>
    </row>
    <row r="4" spans="1:6">
      <c r="A4" s="65" t="str">
        <f>IF(C4&gt;0,MAX(A$3:A3)+1,"")</f>
        <v/>
      </c>
      <c r="B4" s="19"/>
      <c r="C4" s="50"/>
      <c r="D4" s="47"/>
      <c r="E4" s="40"/>
      <c r="F4" s="43" t="str">
        <f t="shared" si="0"/>
        <v/>
      </c>
    </row>
    <row r="5" spans="1:6">
      <c r="A5" s="65" t="str">
        <f>IF(C5&gt;0,MAX(A$3:A4)+1,"")</f>
        <v/>
      </c>
      <c r="B5" s="92" t="s">
        <v>45</v>
      </c>
      <c r="C5" s="50"/>
      <c r="D5" s="47"/>
      <c r="E5" s="40"/>
      <c r="F5" s="43" t="str">
        <f t="shared" si="0"/>
        <v/>
      </c>
    </row>
    <row r="6" spans="1:6">
      <c r="A6" s="65" t="str">
        <f>IF(C6&gt;0,MAX(A$3:A5)+1,"")</f>
        <v/>
      </c>
      <c r="B6" s="19"/>
      <c r="C6" s="50"/>
      <c r="D6" s="47"/>
      <c r="E6" s="40"/>
      <c r="F6" s="43" t="str">
        <f t="shared" si="0"/>
        <v/>
      </c>
    </row>
    <row r="7" spans="1:6">
      <c r="A7" s="65" t="str">
        <f>IF(C7&gt;0,MAX(A$3:A6)+1,"")</f>
        <v/>
      </c>
      <c r="B7" s="21" t="s">
        <v>34</v>
      </c>
      <c r="C7" s="50"/>
      <c r="D7" s="47"/>
      <c r="E7" s="40"/>
      <c r="F7" s="43" t="str">
        <f t="shared" si="0"/>
        <v/>
      </c>
    </row>
    <row r="8" spans="1:6">
      <c r="A8" s="65" t="str">
        <f>IF(C8&gt;0,MAX(A$3:A7)+1,"")</f>
        <v/>
      </c>
      <c r="B8" s="19"/>
      <c r="C8" s="50"/>
      <c r="D8" s="47"/>
      <c r="E8" s="40"/>
      <c r="F8" s="43" t="str">
        <f t="shared" si="0"/>
        <v/>
      </c>
    </row>
    <row r="9" spans="1:6" ht="38.25">
      <c r="A9" s="65" t="str">
        <f>IF(C9&gt;0,MAX(A$3:A8)+1,"")</f>
        <v/>
      </c>
      <c r="B9" s="78" t="s">
        <v>835</v>
      </c>
      <c r="C9" s="50"/>
      <c r="D9" s="47"/>
      <c r="E9" s="40"/>
      <c r="F9" s="43" t="str">
        <f t="shared" si="0"/>
        <v/>
      </c>
    </row>
    <row r="10" spans="1:6">
      <c r="A10" s="65" t="str">
        <f>IF(C10&gt;0,MAX(A$3:A9)+1,"")</f>
        <v/>
      </c>
      <c r="B10" s="19"/>
      <c r="C10" s="50"/>
      <c r="D10" s="47"/>
      <c r="E10" s="40"/>
      <c r="F10" s="43" t="str">
        <f t="shared" si="0"/>
        <v/>
      </c>
    </row>
    <row r="11" spans="1:6">
      <c r="A11" s="65" t="str">
        <f>IF(C11&gt;0,MAX(A$3:A10)+1,"")</f>
        <v/>
      </c>
      <c r="B11" s="21" t="s">
        <v>46</v>
      </c>
      <c r="C11" s="50"/>
      <c r="D11" s="47"/>
      <c r="E11" s="40"/>
      <c r="F11" s="43" t="str">
        <f t="shared" si="0"/>
        <v/>
      </c>
    </row>
    <row r="12" spans="1:6">
      <c r="A12" s="65" t="str">
        <f>IF(C12&gt;0,MAX(A$3:A11)+1,"")</f>
        <v/>
      </c>
      <c r="B12" s="19"/>
      <c r="C12" s="50"/>
      <c r="D12" s="47"/>
      <c r="E12" s="40"/>
      <c r="F12" s="43" t="str">
        <f t="shared" si="0"/>
        <v/>
      </c>
    </row>
    <row r="13" spans="1:6" ht="25.5">
      <c r="A13" s="65" t="str">
        <f>IF(C13&gt;0,MAX(A$3:A12)+1,"")</f>
        <v/>
      </c>
      <c r="B13" s="19" t="s">
        <v>221</v>
      </c>
      <c r="C13" s="50"/>
      <c r="D13" s="47"/>
      <c r="E13" s="40"/>
      <c r="F13" s="43" t="str">
        <f t="shared" si="0"/>
        <v/>
      </c>
    </row>
    <row r="14" spans="1:6">
      <c r="A14" s="65" t="str">
        <f>IF(C14&gt;0,MAX(A$3:A13)+1,"")</f>
        <v/>
      </c>
      <c r="B14" s="19"/>
      <c r="C14" s="50"/>
      <c r="D14" s="47"/>
      <c r="E14" s="40"/>
      <c r="F14" s="43" t="str">
        <f t="shared" si="0"/>
        <v/>
      </c>
    </row>
    <row r="15" spans="1:6">
      <c r="A15" s="65" t="str">
        <f>IF(C15&gt;0,MAX(A$3:A14)+1,"")</f>
        <v/>
      </c>
      <c r="B15" s="21" t="s">
        <v>836</v>
      </c>
      <c r="C15" s="50"/>
      <c r="D15" s="47"/>
      <c r="E15" s="40"/>
      <c r="F15" s="43" t="str">
        <f t="shared" si="0"/>
        <v/>
      </c>
    </row>
    <row r="16" spans="1:6">
      <c r="A16" s="65" t="str">
        <f>IF(C16&gt;0,MAX(A$3:A15)+1,"")</f>
        <v/>
      </c>
      <c r="B16" s="19"/>
      <c r="C16" s="50"/>
      <c r="D16" s="47"/>
      <c r="E16" s="40"/>
      <c r="F16" s="43" t="str">
        <f t="shared" si="0"/>
        <v/>
      </c>
    </row>
    <row r="17" spans="1:6">
      <c r="A17" s="65">
        <f>IF(C17&gt;0,MAX(A$3:A16)+1,"")</f>
        <v>1</v>
      </c>
      <c r="B17" s="17" t="s">
        <v>46</v>
      </c>
      <c r="C17" s="50">
        <v>1</v>
      </c>
      <c r="D17" s="47" t="s">
        <v>23</v>
      </c>
      <c r="E17" s="40"/>
      <c r="F17" s="43" t="str">
        <f t="shared" si="0"/>
        <v/>
      </c>
    </row>
    <row r="18" spans="1:6">
      <c r="A18" s="65" t="str">
        <f>IF(C18&gt;0,MAX(A$3:A17)+1,"")</f>
        <v/>
      </c>
      <c r="B18" s="19"/>
      <c r="C18" s="50"/>
      <c r="D18" s="47"/>
      <c r="E18" s="40"/>
      <c r="F18" s="43" t="str">
        <f t="shared" si="0"/>
        <v/>
      </c>
    </row>
    <row r="19" spans="1:6">
      <c r="A19" s="65" t="str">
        <f>IF(C19&gt;0,MAX(A$3:A18)+1,"")</f>
        <v/>
      </c>
      <c r="B19" s="92" t="s">
        <v>47</v>
      </c>
      <c r="C19" s="50"/>
      <c r="D19" s="47"/>
      <c r="E19" s="40"/>
      <c r="F19" s="43" t="str">
        <f t="shared" si="0"/>
        <v/>
      </c>
    </row>
    <row r="20" spans="1:6">
      <c r="A20" s="65" t="str">
        <f>IF(C20&gt;0,MAX(A$3:A19)+1,"")</f>
        <v/>
      </c>
      <c r="B20" s="21"/>
      <c r="C20" s="50"/>
      <c r="D20" s="47"/>
      <c r="E20" s="40"/>
      <c r="F20" s="43" t="str">
        <f t="shared" si="0"/>
        <v/>
      </c>
    </row>
    <row r="21" spans="1:6">
      <c r="A21" s="65" t="str">
        <f>IF(C21&gt;0,MAX(A$3:A20)+1,"")</f>
        <v/>
      </c>
      <c r="B21" s="19"/>
      <c r="C21" s="50"/>
      <c r="D21" s="47"/>
      <c r="E21" s="40"/>
      <c r="F21" s="43" t="str">
        <f t="shared" si="0"/>
        <v/>
      </c>
    </row>
    <row r="22" spans="1:6">
      <c r="A22" s="65" t="str">
        <f>IF(C22&gt;0,MAX(A$3:A21)+1,"")</f>
        <v/>
      </c>
      <c r="B22" s="100" t="s">
        <v>427</v>
      </c>
      <c r="C22" s="50"/>
      <c r="D22" s="47"/>
      <c r="E22" s="40"/>
      <c r="F22" s="43" t="str">
        <f t="shared" si="0"/>
        <v/>
      </c>
    </row>
    <row r="23" spans="1:6">
      <c r="A23" s="65" t="str">
        <f>IF(C23&gt;0,MAX(A$3:A22)+1,"")</f>
        <v/>
      </c>
      <c r="B23" s="19"/>
      <c r="C23" s="50"/>
      <c r="D23" s="47"/>
      <c r="E23" s="40"/>
      <c r="F23" s="43" t="str">
        <f t="shared" si="0"/>
        <v/>
      </c>
    </row>
    <row r="24" spans="1:6" ht="89.25">
      <c r="A24" s="65" t="str">
        <f>IF(C24&gt;0,MAX(A$3:A23)+1,"")</f>
        <v/>
      </c>
      <c r="B24" s="21" t="s">
        <v>925</v>
      </c>
      <c r="C24" s="50"/>
      <c r="D24" s="47"/>
      <c r="E24" s="40"/>
      <c r="F24" s="43" t="str">
        <f t="shared" si="0"/>
        <v/>
      </c>
    </row>
    <row r="25" spans="1:6">
      <c r="A25" s="65" t="str">
        <f>IF(C25&gt;0,MAX(A$3:A24)+1,"")</f>
        <v/>
      </c>
      <c r="B25" s="21"/>
      <c r="C25" s="50"/>
      <c r="D25" s="47"/>
      <c r="E25" s="40"/>
      <c r="F25" s="43" t="str">
        <f t="shared" si="0"/>
        <v/>
      </c>
    </row>
    <row r="26" spans="1:6" ht="25.5">
      <c r="A26" s="65" t="str">
        <f>IF(C26&gt;0,MAX(A$3:A25)+1,"")</f>
        <v/>
      </c>
      <c r="B26" s="19" t="s">
        <v>923</v>
      </c>
      <c r="C26" s="50"/>
      <c r="D26" s="47"/>
      <c r="E26" s="40"/>
      <c r="F26" s="43" t="str">
        <f t="shared" si="0"/>
        <v/>
      </c>
    </row>
    <row r="27" spans="1:6">
      <c r="A27" s="65" t="str">
        <f>IF(C27&gt;0,MAX(A$3:A26)+1,"")</f>
        <v/>
      </c>
      <c r="B27" s="19"/>
      <c r="C27" s="50"/>
      <c r="D27" s="47"/>
      <c r="E27" s="40"/>
      <c r="F27" s="43" t="str">
        <f t="shared" si="0"/>
        <v/>
      </c>
    </row>
    <row r="28" spans="1:6" ht="25.5">
      <c r="A28" s="65">
        <f>IF(C28&gt;0,MAX(A$3:A27)+1,"")</f>
        <v>2</v>
      </c>
      <c r="B28" s="20" t="s">
        <v>562</v>
      </c>
      <c r="C28" s="50">
        <v>1</v>
      </c>
      <c r="D28" s="47" t="s">
        <v>23</v>
      </c>
      <c r="E28" s="40"/>
      <c r="F28" s="43" t="str">
        <f t="shared" si="0"/>
        <v/>
      </c>
    </row>
    <row r="29" spans="1:6">
      <c r="A29" s="65" t="str">
        <f>IF(C29&gt;0,MAX(A$3:A28)+1,"")</f>
        <v/>
      </c>
      <c r="B29" s="20"/>
      <c r="C29" s="50"/>
      <c r="D29" s="47"/>
      <c r="E29" s="40"/>
      <c r="F29" s="43" t="str">
        <f t="shared" si="0"/>
        <v/>
      </c>
    </row>
    <row r="30" spans="1:6" ht="38.25">
      <c r="A30" s="65">
        <f>IF(C30&gt;0,MAX(A$3:A29)+1,"")</f>
        <v>3</v>
      </c>
      <c r="B30" s="20" t="s">
        <v>563</v>
      </c>
      <c r="C30" s="50">
        <v>1</v>
      </c>
      <c r="D30" s="47" t="s">
        <v>23</v>
      </c>
      <c r="E30" s="40"/>
      <c r="F30" s="43" t="str">
        <f t="shared" si="0"/>
        <v/>
      </c>
    </row>
    <row r="31" spans="1:6">
      <c r="A31" s="65" t="str">
        <f>IF(C31&gt;0,MAX(A$3:A30)+1,"")</f>
        <v/>
      </c>
      <c r="B31" s="20"/>
      <c r="C31" s="50"/>
      <c r="D31" s="47"/>
      <c r="E31" s="40"/>
      <c r="F31" s="43" t="str">
        <f t="shared" si="0"/>
        <v/>
      </c>
    </row>
    <row r="32" spans="1:6" ht="38.25">
      <c r="A32" s="65">
        <f>IF(C32&gt;0,MAX(A$3:A31)+1,"")</f>
        <v>4</v>
      </c>
      <c r="B32" s="20" t="s">
        <v>926</v>
      </c>
      <c r="C32" s="50">
        <v>4</v>
      </c>
      <c r="D32" s="47" t="s">
        <v>394</v>
      </c>
      <c r="E32" s="40"/>
      <c r="F32" s="43" t="str">
        <f t="shared" si="0"/>
        <v/>
      </c>
    </row>
    <row r="33" spans="1:6">
      <c r="A33" s="65" t="str">
        <f>IF(C33&gt;0,MAX(A$3:A32)+1,"")</f>
        <v/>
      </c>
      <c r="B33" s="20"/>
      <c r="C33" s="50"/>
      <c r="D33" s="47"/>
      <c r="E33" s="40"/>
      <c r="F33" s="43" t="str">
        <f t="shared" si="0"/>
        <v/>
      </c>
    </row>
    <row r="34" spans="1:6" ht="25.5">
      <c r="A34" s="65" t="str">
        <f>IF(C34&gt;0,MAX(A$3:A33)+1,"")</f>
        <v/>
      </c>
      <c r="B34" s="20" t="s">
        <v>940</v>
      </c>
      <c r="C34" s="50"/>
      <c r="D34" s="47"/>
      <c r="E34" s="40"/>
      <c r="F34" s="43" t="str">
        <f t="shared" si="0"/>
        <v/>
      </c>
    </row>
    <row r="35" spans="1:6">
      <c r="A35" s="65" t="str">
        <f>IF(C35&gt;0,MAX(A$3:A34)+1,"")</f>
        <v/>
      </c>
      <c r="B35" s="20"/>
      <c r="C35" s="50"/>
      <c r="D35" s="47"/>
      <c r="E35" s="40"/>
      <c r="F35" s="43" t="str">
        <f t="shared" si="0"/>
        <v/>
      </c>
    </row>
    <row r="36" spans="1:6">
      <c r="A36" s="65">
        <f>IF(C36&gt;0,MAX(A$3:A35)+1,"")</f>
        <v>5</v>
      </c>
      <c r="B36" s="17" t="s">
        <v>564</v>
      </c>
      <c r="C36" s="50">
        <v>2</v>
      </c>
      <c r="D36" s="47" t="s">
        <v>394</v>
      </c>
      <c r="E36" s="40"/>
      <c r="F36" s="43" t="str">
        <f t="shared" si="0"/>
        <v/>
      </c>
    </row>
    <row r="37" spans="1:6">
      <c r="A37" s="65" t="str">
        <f>IF(C37&gt;0,MAX(A$3:A36)+1,"")</f>
        <v/>
      </c>
      <c r="B37" s="17"/>
      <c r="C37" s="50"/>
      <c r="D37" s="47"/>
      <c r="E37" s="40"/>
      <c r="F37" s="43" t="str">
        <f t="shared" si="0"/>
        <v/>
      </c>
    </row>
    <row r="38" spans="1:6">
      <c r="A38" s="65">
        <f>IF(C38&gt;0,MAX(A$3:A37)+1,"")</f>
        <v>6</v>
      </c>
      <c r="B38" s="17" t="s">
        <v>565</v>
      </c>
      <c r="C38" s="50">
        <v>1</v>
      </c>
      <c r="D38" s="47" t="s">
        <v>394</v>
      </c>
      <c r="E38" s="40"/>
      <c r="F38" s="43" t="str">
        <f t="shared" si="0"/>
        <v/>
      </c>
    </row>
    <row r="39" spans="1:6">
      <c r="A39" s="65" t="str">
        <f>IF(C39&gt;0,MAX(A$3:A38)+1,"")</f>
        <v/>
      </c>
      <c r="B39" s="17"/>
      <c r="C39" s="50"/>
      <c r="D39" s="47"/>
      <c r="E39" s="40"/>
      <c r="F39" s="43" t="str">
        <f t="shared" si="0"/>
        <v/>
      </c>
    </row>
    <row r="40" spans="1:6">
      <c r="A40" s="65">
        <f>IF(C40&gt;0,MAX(A$3:A39)+1,"")</f>
        <v>7</v>
      </c>
      <c r="B40" s="17" t="s">
        <v>566</v>
      </c>
      <c r="C40" s="50">
        <v>2</v>
      </c>
      <c r="D40" s="47" t="s">
        <v>394</v>
      </c>
      <c r="E40" s="40"/>
      <c r="F40" s="43" t="str">
        <f t="shared" si="0"/>
        <v/>
      </c>
    </row>
    <row r="41" spans="1:6">
      <c r="A41" s="65" t="str">
        <f>IF(C41&gt;0,MAX(A$3:A40)+1,"")</f>
        <v/>
      </c>
      <c r="B41" s="20"/>
      <c r="C41" s="50"/>
      <c r="D41" s="47"/>
      <c r="E41" s="40"/>
      <c r="F41" s="43" t="str">
        <f t="shared" si="0"/>
        <v/>
      </c>
    </row>
    <row r="42" spans="1:6">
      <c r="A42" s="65" t="str">
        <f>IF(C42&gt;0,MAX(A$3:A41)+1,"")</f>
        <v/>
      </c>
      <c r="B42" s="20" t="s">
        <v>561</v>
      </c>
      <c r="C42" s="50"/>
      <c r="D42" s="47"/>
      <c r="E42" s="40"/>
      <c r="F42" s="43" t="str">
        <f t="shared" si="0"/>
        <v/>
      </c>
    </row>
    <row r="43" spans="1:6">
      <c r="A43" s="65" t="str">
        <f>IF(C43&gt;0,MAX(A$3:A42)+1,"")</f>
        <v/>
      </c>
      <c r="B43" s="20"/>
      <c r="C43" s="50"/>
      <c r="D43" s="47"/>
      <c r="E43" s="40"/>
      <c r="F43" s="43" t="str">
        <f t="shared" si="0"/>
        <v/>
      </c>
    </row>
    <row r="44" spans="1:6" ht="25.5">
      <c r="A44" s="65">
        <f>IF(C44&gt;0,MAX(A$3:A43)+1,"")</f>
        <v>8</v>
      </c>
      <c r="B44" s="17" t="s">
        <v>567</v>
      </c>
      <c r="C44" s="50">
        <v>1</v>
      </c>
      <c r="D44" s="47" t="s">
        <v>23</v>
      </c>
      <c r="E44" s="40"/>
      <c r="F44" s="43" t="str">
        <f t="shared" si="0"/>
        <v/>
      </c>
    </row>
    <row r="45" spans="1:6">
      <c r="A45" s="65" t="str">
        <f>IF(C45&gt;0,MAX(A$3:A44)+1,"")</f>
        <v/>
      </c>
      <c r="B45" s="19"/>
      <c r="C45" s="50"/>
      <c r="D45" s="47"/>
      <c r="E45" s="40"/>
      <c r="F45" s="43" t="str">
        <f t="shared" si="0"/>
        <v/>
      </c>
    </row>
    <row r="46" spans="1:6" ht="25.5">
      <c r="A46" s="65" t="str">
        <f>IF(C46&gt;0,MAX(A$3:A45)+1,"")</f>
        <v/>
      </c>
      <c r="B46" s="19" t="s">
        <v>927</v>
      </c>
      <c r="C46" s="50"/>
      <c r="D46" s="47"/>
      <c r="E46" s="40"/>
      <c r="F46" s="43" t="str">
        <f t="shared" si="0"/>
        <v/>
      </c>
    </row>
    <row r="47" spans="1:6">
      <c r="A47" s="65" t="str">
        <f>IF(C47&gt;0,MAX(A$3:A46)+1,"")</f>
        <v/>
      </c>
      <c r="B47" s="19"/>
      <c r="C47" s="50"/>
      <c r="D47" s="47"/>
      <c r="E47" s="40"/>
      <c r="F47" s="43" t="str">
        <f t="shared" si="0"/>
        <v/>
      </c>
    </row>
    <row r="48" spans="1:6" ht="25.5">
      <c r="A48" s="65">
        <f>IF(C48&gt;0,MAX(A$3:A47)+1,"")</f>
        <v>9</v>
      </c>
      <c r="B48" s="20" t="s">
        <v>562</v>
      </c>
      <c r="C48" s="50">
        <v>1</v>
      </c>
      <c r="D48" s="47" t="s">
        <v>23</v>
      </c>
      <c r="E48" s="40"/>
      <c r="F48" s="43" t="str">
        <f t="shared" si="0"/>
        <v/>
      </c>
    </row>
    <row r="49" spans="1:6">
      <c r="A49" s="65" t="str">
        <f>IF(C49&gt;0,MAX(A$3:A48)+1,"")</f>
        <v/>
      </c>
      <c r="B49" s="20"/>
      <c r="C49" s="50"/>
      <c r="D49" s="47"/>
      <c r="E49" s="40"/>
      <c r="F49" s="43" t="str">
        <f t="shared" si="0"/>
        <v/>
      </c>
    </row>
    <row r="50" spans="1:6" ht="38.25">
      <c r="A50" s="65">
        <f>IF(C50&gt;0,MAX(A$3:A49)+1,"")</f>
        <v>10</v>
      </c>
      <c r="B50" s="20" t="s">
        <v>563</v>
      </c>
      <c r="C50" s="50">
        <v>1</v>
      </c>
      <c r="D50" s="47" t="s">
        <v>23</v>
      </c>
      <c r="E50" s="40"/>
      <c r="F50" s="43" t="str">
        <f t="shared" si="0"/>
        <v/>
      </c>
    </row>
    <row r="51" spans="1:6">
      <c r="A51" s="65" t="str">
        <f>IF(C51&gt;0,MAX(A$3:A50)+1,"")</f>
        <v/>
      </c>
      <c r="B51" s="20"/>
      <c r="C51" s="50"/>
      <c r="D51" s="47"/>
      <c r="E51" s="40"/>
      <c r="F51" s="43" t="str">
        <f t="shared" si="0"/>
        <v/>
      </c>
    </row>
    <row r="52" spans="1:6" ht="38.25">
      <c r="A52" s="65">
        <f>IF(C52&gt;0,MAX(A$3:A51)+1,"")</f>
        <v>11</v>
      </c>
      <c r="B52" s="20" t="s">
        <v>926</v>
      </c>
      <c r="C52" s="50">
        <v>4</v>
      </c>
      <c r="D52" s="47" t="s">
        <v>394</v>
      </c>
      <c r="E52" s="40"/>
      <c r="F52" s="43" t="str">
        <f t="shared" si="0"/>
        <v/>
      </c>
    </row>
    <row r="53" spans="1:6">
      <c r="A53" s="65" t="str">
        <f>IF(C53&gt;0,MAX(A$3:A52)+1,"")</f>
        <v/>
      </c>
      <c r="B53" s="20"/>
      <c r="C53" s="50"/>
      <c r="D53" s="47"/>
      <c r="E53" s="40"/>
      <c r="F53" s="43" t="str">
        <f t="shared" si="0"/>
        <v/>
      </c>
    </row>
    <row r="54" spans="1:6" ht="25.5">
      <c r="A54" s="65" t="str">
        <f>IF(C54&gt;0,MAX(A$3:A53)+1,"")</f>
        <v/>
      </c>
      <c r="B54" s="20" t="s">
        <v>940</v>
      </c>
      <c r="C54" s="50"/>
      <c r="D54" s="47"/>
      <c r="E54" s="40"/>
      <c r="F54" s="43" t="str">
        <f t="shared" si="0"/>
        <v/>
      </c>
    </row>
    <row r="55" spans="1:6">
      <c r="A55" s="65" t="str">
        <f>IF(C55&gt;0,MAX(A$3:A54)+1,"")</f>
        <v/>
      </c>
      <c r="B55" s="20"/>
      <c r="C55" s="50"/>
      <c r="D55" s="47"/>
      <c r="E55" s="40"/>
      <c r="F55" s="43" t="str">
        <f t="shared" si="0"/>
        <v/>
      </c>
    </row>
    <row r="56" spans="1:6">
      <c r="A56" s="65">
        <f>IF(C56&gt;0,MAX(A$3:A55)+1,"")</f>
        <v>12</v>
      </c>
      <c r="B56" s="17" t="s">
        <v>564</v>
      </c>
      <c r="C56" s="50">
        <v>2</v>
      </c>
      <c r="D56" s="47" t="s">
        <v>394</v>
      </c>
      <c r="E56" s="40"/>
      <c r="F56" s="43" t="str">
        <f t="shared" si="0"/>
        <v/>
      </c>
    </row>
    <row r="57" spans="1:6">
      <c r="A57" s="65" t="str">
        <f>IF(C57&gt;0,MAX(A$3:A56)+1,"")</f>
        <v/>
      </c>
      <c r="B57" s="17"/>
      <c r="C57" s="50"/>
      <c r="D57" s="47"/>
      <c r="E57" s="40"/>
      <c r="F57" s="43" t="str">
        <f t="shared" si="0"/>
        <v/>
      </c>
    </row>
    <row r="58" spans="1:6">
      <c r="A58" s="65">
        <f>IF(C58&gt;0,MAX(A$3:A57)+1,"")</f>
        <v>13</v>
      </c>
      <c r="B58" s="17" t="s">
        <v>565</v>
      </c>
      <c r="C58" s="50">
        <v>1</v>
      </c>
      <c r="D58" s="47" t="s">
        <v>394</v>
      </c>
      <c r="E58" s="40"/>
      <c r="F58" s="43" t="str">
        <f t="shared" si="0"/>
        <v/>
      </c>
    </row>
    <row r="59" spans="1:6">
      <c r="A59" s="65" t="str">
        <f>IF(C59&gt;0,MAX(A$3:A58)+1,"")</f>
        <v/>
      </c>
      <c r="B59" s="17"/>
      <c r="C59" s="50"/>
      <c r="D59" s="47"/>
      <c r="E59" s="40"/>
      <c r="F59" s="43" t="str">
        <f t="shared" si="0"/>
        <v/>
      </c>
    </row>
    <row r="60" spans="1:6">
      <c r="A60" s="65">
        <f>IF(C60&gt;0,MAX(A$3:A59)+1,"")</f>
        <v>14</v>
      </c>
      <c r="B60" s="17" t="s">
        <v>566</v>
      </c>
      <c r="C60" s="50">
        <v>2</v>
      </c>
      <c r="D60" s="47" t="s">
        <v>394</v>
      </c>
      <c r="E60" s="40"/>
      <c r="F60" s="43" t="str">
        <f t="shared" si="0"/>
        <v/>
      </c>
    </row>
    <row r="61" spans="1:6">
      <c r="A61" s="65" t="str">
        <f>IF(C61&gt;0,MAX(A$3:A60)+1,"")</f>
        <v/>
      </c>
      <c r="B61" s="20"/>
      <c r="C61" s="50"/>
      <c r="D61" s="47"/>
      <c r="E61" s="40"/>
      <c r="F61" s="43" t="str">
        <f t="shared" si="0"/>
        <v/>
      </c>
    </row>
    <row r="62" spans="1:6">
      <c r="A62" s="65" t="str">
        <f>IF(C62&gt;0,MAX(A$3:A61)+1,"")</f>
        <v/>
      </c>
      <c r="B62" s="20" t="s">
        <v>561</v>
      </c>
      <c r="C62" s="50"/>
      <c r="D62" s="47"/>
      <c r="E62" s="40"/>
      <c r="F62" s="43" t="str">
        <f t="shared" si="0"/>
        <v/>
      </c>
    </row>
    <row r="63" spans="1:6">
      <c r="A63" s="65" t="str">
        <f>IF(C63&gt;0,MAX(A$3:A62)+1,"")</f>
        <v/>
      </c>
      <c r="B63" s="20"/>
      <c r="C63" s="50"/>
      <c r="D63" s="47"/>
      <c r="E63" s="40"/>
      <c r="F63" s="43" t="str">
        <f t="shared" si="0"/>
        <v/>
      </c>
    </row>
    <row r="64" spans="1:6" ht="25.5">
      <c r="A64" s="65">
        <f>IF(C64&gt;0,MAX(A$3:A63)+1,"")</f>
        <v>15</v>
      </c>
      <c r="B64" s="17" t="s">
        <v>567</v>
      </c>
      <c r="C64" s="50">
        <v>1</v>
      </c>
      <c r="D64" s="47" t="s">
        <v>23</v>
      </c>
      <c r="E64" s="40"/>
      <c r="F64" s="43" t="str">
        <f t="shared" si="0"/>
        <v/>
      </c>
    </row>
    <row r="65" spans="1:6">
      <c r="A65" s="65" t="str">
        <f>IF(C65&gt;0,MAX(A$3:A64)+1,"")</f>
        <v/>
      </c>
      <c r="B65" s="19"/>
      <c r="C65" s="50"/>
      <c r="D65" s="47"/>
      <c r="E65" s="40"/>
      <c r="F65" s="43" t="str">
        <f t="shared" si="0"/>
        <v/>
      </c>
    </row>
    <row r="66" spans="1:6" ht="25.5">
      <c r="A66" s="65" t="str">
        <f>IF(C66&gt;0,MAX(A$3:A65)+1,"")</f>
        <v/>
      </c>
      <c r="B66" s="19" t="s">
        <v>928</v>
      </c>
      <c r="C66" s="50"/>
      <c r="D66" s="47"/>
      <c r="E66" s="40"/>
      <c r="F66" s="43" t="str">
        <f t="shared" ref="F66:F129" si="1">IF(E66&gt;0.001,C66*E66,"")</f>
        <v/>
      </c>
    </row>
    <row r="67" spans="1:6">
      <c r="A67" s="65" t="str">
        <f>IF(C67&gt;0,MAX(A$3:A66)+1,"")</f>
        <v/>
      </c>
      <c r="B67" s="19"/>
      <c r="C67" s="50"/>
      <c r="D67" s="47"/>
      <c r="E67" s="40"/>
      <c r="F67" s="43" t="str">
        <f t="shared" si="1"/>
        <v/>
      </c>
    </row>
    <row r="68" spans="1:6" ht="25.5">
      <c r="A68" s="65">
        <f>IF(C68&gt;0,MAX(A$3:A67)+1,"")</f>
        <v>16</v>
      </c>
      <c r="B68" s="20" t="s">
        <v>562</v>
      </c>
      <c r="C68" s="50">
        <v>1</v>
      </c>
      <c r="D68" s="47" t="s">
        <v>23</v>
      </c>
      <c r="E68" s="40"/>
      <c r="F68" s="43" t="str">
        <f t="shared" si="1"/>
        <v/>
      </c>
    </row>
    <row r="69" spans="1:6">
      <c r="A69" s="65" t="str">
        <f>IF(C69&gt;0,MAX(A$3:A68)+1,"")</f>
        <v/>
      </c>
      <c r="B69" s="20"/>
      <c r="C69" s="50"/>
      <c r="D69" s="47"/>
      <c r="E69" s="40"/>
      <c r="F69" s="43" t="str">
        <f t="shared" si="1"/>
        <v/>
      </c>
    </row>
    <row r="70" spans="1:6" ht="38.25">
      <c r="A70" s="65">
        <f>IF(C70&gt;0,MAX(A$3:A69)+1,"")</f>
        <v>17</v>
      </c>
      <c r="B70" s="20" t="s">
        <v>563</v>
      </c>
      <c r="C70" s="50">
        <v>1</v>
      </c>
      <c r="D70" s="47" t="s">
        <v>23</v>
      </c>
      <c r="E70" s="40"/>
      <c r="F70" s="43" t="str">
        <f t="shared" si="1"/>
        <v/>
      </c>
    </row>
    <row r="71" spans="1:6">
      <c r="A71" s="65" t="str">
        <f>IF(C71&gt;0,MAX(A$3:A70)+1,"")</f>
        <v/>
      </c>
      <c r="B71" s="20"/>
      <c r="C71" s="50"/>
      <c r="D71" s="47"/>
      <c r="E71" s="40"/>
      <c r="F71" s="43" t="str">
        <f t="shared" si="1"/>
        <v/>
      </c>
    </row>
    <row r="72" spans="1:6" ht="38.25">
      <c r="A72" s="65">
        <f>IF(C72&gt;0,MAX(A$3:A71)+1,"")</f>
        <v>18</v>
      </c>
      <c r="B72" s="20" t="s">
        <v>929</v>
      </c>
      <c r="C72" s="50">
        <v>4</v>
      </c>
      <c r="D72" s="47" t="s">
        <v>394</v>
      </c>
      <c r="E72" s="40"/>
      <c r="F72" s="43" t="str">
        <f t="shared" si="1"/>
        <v/>
      </c>
    </row>
    <row r="73" spans="1:6">
      <c r="A73" s="65" t="str">
        <f>IF(C73&gt;0,MAX(A$3:A72)+1,"")</f>
        <v/>
      </c>
      <c r="B73" s="20"/>
      <c r="C73" s="50"/>
      <c r="D73" s="47"/>
      <c r="E73" s="40"/>
      <c r="F73" s="43" t="str">
        <f t="shared" si="1"/>
        <v/>
      </c>
    </row>
    <row r="74" spans="1:6" ht="25.5">
      <c r="A74" s="65" t="str">
        <f>IF(C74&gt;0,MAX(A$3:A73)+1,"")</f>
        <v/>
      </c>
      <c r="B74" s="20" t="s">
        <v>940</v>
      </c>
      <c r="C74" s="50"/>
      <c r="D74" s="47"/>
      <c r="E74" s="40"/>
      <c r="F74" s="43" t="str">
        <f t="shared" si="1"/>
        <v/>
      </c>
    </row>
    <row r="75" spans="1:6">
      <c r="A75" s="65" t="str">
        <f>IF(C75&gt;0,MAX(A$3:A74)+1,"")</f>
        <v/>
      </c>
      <c r="B75" s="20"/>
      <c r="C75" s="50"/>
      <c r="D75" s="47"/>
      <c r="E75" s="40"/>
      <c r="F75" s="43" t="str">
        <f t="shared" si="1"/>
        <v/>
      </c>
    </row>
    <row r="76" spans="1:6">
      <c r="A76" s="65">
        <f>IF(C76&gt;0,MAX(A$3:A75)+1,"")</f>
        <v>19</v>
      </c>
      <c r="B76" s="17" t="s">
        <v>564</v>
      </c>
      <c r="C76" s="50">
        <v>2</v>
      </c>
      <c r="D76" s="47" t="s">
        <v>394</v>
      </c>
      <c r="E76" s="40"/>
      <c r="F76" s="43" t="str">
        <f t="shared" si="1"/>
        <v/>
      </c>
    </row>
    <row r="77" spans="1:6">
      <c r="A77" s="65" t="str">
        <f>IF(C77&gt;0,MAX(A$3:A76)+1,"")</f>
        <v/>
      </c>
      <c r="B77" s="17"/>
      <c r="C77" s="50"/>
      <c r="D77" s="47"/>
      <c r="E77" s="40"/>
      <c r="F77" s="43" t="str">
        <f t="shared" si="1"/>
        <v/>
      </c>
    </row>
    <row r="78" spans="1:6">
      <c r="A78" s="65">
        <f>IF(C78&gt;0,MAX(A$3:A77)+1,"")</f>
        <v>20</v>
      </c>
      <c r="B78" s="17" t="s">
        <v>565</v>
      </c>
      <c r="C78" s="50">
        <v>1</v>
      </c>
      <c r="D78" s="47" t="s">
        <v>394</v>
      </c>
      <c r="E78" s="40"/>
      <c r="F78" s="43" t="str">
        <f t="shared" si="1"/>
        <v/>
      </c>
    </row>
    <row r="79" spans="1:6">
      <c r="A79" s="65" t="str">
        <f>IF(C79&gt;0,MAX(A$3:A78)+1,"")</f>
        <v/>
      </c>
      <c r="B79" s="17"/>
      <c r="C79" s="50"/>
      <c r="D79" s="47"/>
      <c r="E79" s="40"/>
      <c r="F79" s="43" t="str">
        <f t="shared" si="1"/>
        <v/>
      </c>
    </row>
    <row r="80" spans="1:6">
      <c r="A80" s="65">
        <f>IF(C80&gt;0,MAX(A$3:A79)+1,"")</f>
        <v>21</v>
      </c>
      <c r="B80" s="17" t="s">
        <v>566</v>
      </c>
      <c r="C80" s="50">
        <v>2</v>
      </c>
      <c r="D80" s="47" t="s">
        <v>394</v>
      </c>
      <c r="E80" s="40"/>
      <c r="F80" s="43" t="str">
        <f t="shared" si="1"/>
        <v/>
      </c>
    </row>
    <row r="81" spans="1:6">
      <c r="A81" s="65" t="str">
        <f>IF(C81&gt;0,MAX(A$3:A80)+1,"")</f>
        <v/>
      </c>
      <c r="B81" s="20"/>
      <c r="C81" s="50"/>
      <c r="D81" s="47"/>
      <c r="E81" s="40"/>
      <c r="F81" s="43" t="str">
        <f t="shared" si="1"/>
        <v/>
      </c>
    </row>
    <row r="82" spans="1:6">
      <c r="A82" s="65" t="str">
        <f>IF(C82&gt;0,MAX(A$3:A81)+1,"")</f>
        <v/>
      </c>
      <c r="B82" s="20" t="s">
        <v>561</v>
      </c>
      <c r="C82" s="50"/>
      <c r="D82" s="47"/>
      <c r="E82" s="40"/>
      <c r="F82" s="43" t="str">
        <f t="shared" si="1"/>
        <v/>
      </c>
    </row>
    <row r="83" spans="1:6">
      <c r="A83" s="65" t="str">
        <f>IF(C83&gt;0,MAX(A$3:A82)+1,"")</f>
        <v/>
      </c>
      <c r="B83" s="20"/>
      <c r="C83" s="50"/>
      <c r="D83" s="47"/>
      <c r="E83" s="40"/>
      <c r="F83" s="43" t="str">
        <f t="shared" si="1"/>
        <v/>
      </c>
    </row>
    <row r="84" spans="1:6" ht="25.5">
      <c r="A84" s="65">
        <f>IF(C84&gt;0,MAX(A$3:A83)+1,"")</f>
        <v>22</v>
      </c>
      <c r="B84" s="17" t="s">
        <v>567</v>
      </c>
      <c r="C84" s="50">
        <v>1</v>
      </c>
      <c r="D84" s="47" t="s">
        <v>23</v>
      </c>
      <c r="E84" s="40"/>
      <c r="F84" s="43" t="str">
        <f t="shared" si="1"/>
        <v/>
      </c>
    </row>
    <row r="85" spans="1:6">
      <c r="A85" s="65" t="str">
        <f>IF(C85&gt;0,MAX(A$3:A84)+1,"")</f>
        <v/>
      </c>
      <c r="B85" s="21"/>
      <c r="C85" s="50"/>
      <c r="D85" s="47"/>
      <c r="E85" s="40"/>
      <c r="F85" s="43" t="str">
        <f t="shared" si="1"/>
        <v/>
      </c>
    </row>
    <row r="86" spans="1:6">
      <c r="A86" s="65" t="str">
        <f>IF(C86&gt;0,MAX(A$3:A85)+1,"")</f>
        <v/>
      </c>
      <c r="B86" s="20" t="s">
        <v>727</v>
      </c>
      <c r="C86" s="50"/>
      <c r="D86" s="47"/>
      <c r="E86" s="40"/>
      <c r="F86" s="43" t="str">
        <f t="shared" si="1"/>
        <v/>
      </c>
    </row>
    <row r="87" spans="1:6">
      <c r="A87" s="65" t="str">
        <f>IF(C87&gt;0,MAX(A$3:A86)+1,"")</f>
        <v/>
      </c>
      <c r="B87" s="19"/>
      <c r="C87" s="50"/>
      <c r="D87" s="47"/>
      <c r="E87" s="40"/>
      <c r="F87" s="43" t="str">
        <f t="shared" si="1"/>
        <v/>
      </c>
    </row>
    <row r="88" spans="1:6" ht="25.5">
      <c r="A88" s="65">
        <f>IF(C88&gt;0,MAX(A$3:A87)+1,"")</f>
        <v>23</v>
      </c>
      <c r="B88" s="17" t="s">
        <v>728</v>
      </c>
      <c r="C88" s="50">
        <v>1</v>
      </c>
      <c r="D88" s="47" t="s">
        <v>23</v>
      </c>
      <c r="E88" s="40"/>
      <c r="F88" s="43" t="str">
        <f t="shared" si="1"/>
        <v/>
      </c>
    </row>
    <row r="89" spans="1:6">
      <c r="A89" s="65" t="str">
        <f>IF(C89&gt;0,MAX(A$3:A88)+1,"")</f>
        <v/>
      </c>
      <c r="B89" s="20"/>
      <c r="C89" s="50"/>
      <c r="D89" s="47"/>
      <c r="E89" s="40"/>
      <c r="F89" s="43" t="str">
        <f t="shared" si="1"/>
        <v/>
      </c>
    </row>
    <row r="90" spans="1:6">
      <c r="A90" s="65" t="str">
        <f>IF(C90&gt;0,MAX(A$3:A89)+1,"")</f>
        <v/>
      </c>
      <c r="B90" s="20" t="s">
        <v>534</v>
      </c>
      <c r="C90" s="50"/>
      <c r="D90" s="47"/>
      <c r="E90" s="40"/>
      <c r="F90" s="43" t="str">
        <f t="shared" si="1"/>
        <v/>
      </c>
    </row>
    <row r="91" spans="1:6">
      <c r="A91" s="65" t="str">
        <f>IF(C91&gt;0,MAX(A$3:A90)+1,"")</f>
        <v/>
      </c>
      <c r="B91" s="19"/>
      <c r="C91" s="50"/>
      <c r="D91" s="47"/>
      <c r="E91" s="40"/>
      <c r="F91" s="43" t="str">
        <f t="shared" si="1"/>
        <v/>
      </c>
    </row>
    <row r="92" spans="1:6" ht="25.5">
      <c r="A92" s="65">
        <f>IF(C92&gt;0,MAX(A$3:A91)+1,"")</f>
        <v>24</v>
      </c>
      <c r="B92" s="17" t="s">
        <v>622</v>
      </c>
      <c r="C92" s="50">
        <v>1</v>
      </c>
      <c r="D92" s="47" t="s">
        <v>23</v>
      </c>
      <c r="E92" s="40"/>
      <c r="F92" s="43" t="str">
        <f t="shared" si="1"/>
        <v/>
      </c>
    </row>
    <row r="93" spans="1:6">
      <c r="A93" s="65" t="str">
        <f>IF(C93&gt;0,MAX(A$3:A92)+1,"")</f>
        <v/>
      </c>
      <c r="B93" s="19"/>
      <c r="C93" s="50"/>
      <c r="D93" s="47"/>
      <c r="E93" s="40"/>
      <c r="F93" s="43" t="str">
        <f t="shared" si="1"/>
        <v/>
      </c>
    </row>
    <row r="94" spans="1:6" ht="25.5">
      <c r="A94" s="65" t="str">
        <f>IF(C94&gt;0,MAX(A$3:A93)+1,"")</f>
        <v/>
      </c>
      <c r="B94" s="19" t="s">
        <v>930</v>
      </c>
      <c r="C94" s="50"/>
      <c r="D94" s="47"/>
      <c r="E94" s="40"/>
      <c r="F94" s="43" t="str">
        <f t="shared" si="1"/>
        <v/>
      </c>
    </row>
    <row r="95" spans="1:6">
      <c r="A95" s="65" t="str">
        <f>IF(C95&gt;0,MAX(A$3:A94)+1,"")</f>
        <v/>
      </c>
      <c r="B95" s="19"/>
      <c r="C95" s="50"/>
      <c r="D95" s="47"/>
      <c r="E95" s="40"/>
      <c r="F95" s="43" t="str">
        <f t="shared" si="1"/>
        <v/>
      </c>
    </row>
    <row r="96" spans="1:6" ht="25.5">
      <c r="A96" s="65">
        <f>IF(C96&gt;0,MAX(A$3:A95)+1,"")</f>
        <v>25</v>
      </c>
      <c r="B96" s="20" t="s">
        <v>562</v>
      </c>
      <c r="C96" s="50">
        <v>1</v>
      </c>
      <c r="D96" s="47" t="s">
        <v>23</v>
      </c>
      <c r="E96" s="40"/>
      <c r="F96" s="43" t="str">
        <f t="shared" si="1"/>
        <v/>
      </c>
    </row>
    <row r="97" spans="1:6">
      <c r="A97" s="65" t="str">
        <f>IF(C97&gt;0,MAX(A$3:A96)+1,"")</f>
        <v/>
      </c>
      <c r="B97" s="20"/>
      <c r="C97" s="50"/>
      <c r="D97" s="47"/>
      <c r="E97" s="40"/>
      <c r="F97" s="43" t="str">
        <f t="shared" si="1"/>
        <v/>
      </c>
    </row>
    <row r="98" spans="1:6" ht="38.25">
      <c r="A98" s="65">
        <f>IF(C98&gt;0,MAX(A$3:A97)+1,"")</f>
        <v>26</v>
      </c>
      <c r="B98" s="20" t="s">
        <v>563</v>
      </c>
      <c r="C98" s="50">
        <v>1</v>
      </c>
      <c r="D98" s="47" t="s">
        <v>23</v>
      </c>
      <c r="E98" s="40"/>
      <c r="F98" s="43" t="str">
        <f t="shared" si="1"/>
        <v/>
      </c>
    </row>
    <row r="99" spans="1:6">
      <c r="A99" s="65" t="str">
        <f>IF(C99&gt;0,MAX(A$3:A98)+1,"")</f>
        <v/>
      </c>
      <c r="B99" s="20"/>
      <c r="C99" s="50"/>
      <c r="D99" s="47"/>
      <c r="E99" s="40"/>
      <c r="F99" s="43" t="str">
        <f t="shared" si="1"/>
        <v/>
      </c>
    </row>
    <row r="100" spans="1:6" ht="38.25">
      <c r="A100" s="65">
        <f>IF(C100&gt;0,MAX(A$3:A99)+1,"")</f>
        <v>27</v>
      </c>
      <c r="B100" s="20" t="s">
        <v>929</v>
      </c>
      <c r="C100" s="50">
        <v>2</v>
      </c>
      <c r="D100" s="47" t="s">
        <v>394</v>
      </c>
      <c r="E100" s="40"/>
      <c r="F100" s="43" t="str">
        <f t="shared" si="1"/>
        <v/>
      </c>
    </row>
    <row r="101" spans="1:6">
      <c r="A101" s="65" t="str">
        <f>IF(C101&gt;0,MAX(A$3:A100)+1,"")</f>
        <v/>
      </c>
      <c r="B101" s="20"/>
      <c r="C101" s="50"/>
      <c r="D101" s="47"/>
      <c r="E101" s="40"/>
      <c r="F101" s="43" t="str">
        <f t="shared" si="1"/>
        <v/>
      </c>
    </row>
    <row r="102" spans="1:6" ht="25.5">
      <c r="A102" s="65" t="str">
        <f>IF(C102&gt;0,MAX(A$3:A101)+1,"")</f>
        <v/>
      </c>
      <c r="B102" s="20" t="s">
        <v>940</v>
      </c>
      <c r="C102" s="50"/>
      <c r="D102" s="47"/>
      <c r="E102" s="40"/>
      <c r="F102" s="43" t="str">
        <f t="shared" si="1"/>
        <v/>
      </c>
    </row>
    <row r="103" spans="1:6">
      <c r="A103" s="65" t="str">
        <f>IF(C103&gt;0,MAX(A$3:A102)+1,"")</f>
        <v/>
      </c>
      <c r="B103" s="20"/>
      <c r="C103" s="50"/>
      <c r="D103" s="47"/>
      <c r="E103" s="40"/>
      <c r="F103" s="43" t="str">
        <f t="shared" si="1"/>
        <v/>
      </c>
    </row>
    <row r="104" spans="1:6">
      <c r="A104" s="65">
        <f>IF(C104&gt;0,MAX(A$3:A103)+1,"")</f>
        <v>28</v>
      </c>
      <c r="B104" s="17" t="s">
        <v>564</v>
      </c>
      <c r="C104" s="50">
        <v>2</v>
      </c>
      <c r="D104" s="47" t="s">
        <v>394</v>
      </c>
      <c r="E104" s="40"/>
      <c r="F104" s="43" t="str">
        <f t="shared" si="1"/>
        <v/>
      </c>
    </row>
    <row r="105" spans="1:6">
      <c r="A105" s="65" t="str">
        <f>IF(C105&gt;0,MAX(A$3:A104)+1,"")</f>
        <v/>
      </c>
      <c r="B105" s="17"/>
      <c r="C105" s="50"/>
      <c r="D105" s="47"/>
      <c r="E105" s="40"/>
      <c r="F105" s="43" t="str">
        <f t="shared" si="1"/>
        <v/>
      </c>
    </row>
    <row r="106" spans="1:6">
      <c r="A106" s="65">
        <f>IF(C106&gt;0,MAX(A$3:A105)+1,"")</f>
        <v>29</v>
      </c>
      <c r="B106" s="17" t="s">
        <v>565</v>
      </c>
      <c r="C106" s="50">
        <v>1</v>
      </c>
      <c r="D106" s="47" t="s">
        <v>394</v>
      </c>
      <c r="E106" s="40"/>
      <c r="F106" s="43" t="str">
        <f t="shared" si="1"/>
        <v/>
      </c>
    </row>
    <row r="107" spans="1:6">
      <c r="A107" s="65" t="str">
        <f>IF(C107&gt;0,MAX(A$3:A106)+1,"")</f>
        <v/>
      </c>
      <c r="B107" s="17"/>
      <c r="C107" s="50"/>
      <c r="D107" s="47"/>
      <c r="E107" s="40"/>
      <c r="F107" s="43" t="str">
        <f t="shared" si="1"/>
        <v/>
      </c>
    </row>
    <row r="108" spans="1:6">
      <c r="A108" s="65">
        <f>IF(C108&gt;0,MAX(A$3:A107)+1,"")</f>
        <v>30</v>
      </c>
      <c r="B108" s="17" t="s">
        <v>566</v>
      </c>
      <c r="C108" s="50">
        <v>2</v>
      </c>
      <c r="D108" s="47" t="s">
        <v>394</v>
      </c>
      <c r="E108" s="40"/>
      <c r="F108" s="43" t="str">
        <f t="shared" si="1"/>
        <v/>
      </c>
    </row>
    <row r="109" spans="1:6">
      <c r="A109" s="65" t="str">
        <f>IF(C109&gt;0,MAX(A$3:A108)+1,"")</f>
        <v/>
      </c>
      <c r="B109" s="20"/>
      <c r="C109" s="50"/>
      <c r="D109" s="47"/>
      <c r="E109" s="40"/>
      <c r="F109" s="43" t="str">
        <f t="shared" si="1"/>
        <v/>
      </c>
    </row>
    <row r="110" spans="1:6">
      <c r="A110" s="65" t="str">
        <f>IF(C110&gt;0,MAX(A$3:A109)+1,"")</f>
        <v/>
      </c>
      <c r="B110" s="20" t="s">
        <v>561</v>
      </c>
      <c r="C110" s="50"/>
      <c r="D110" s="47"/>
      <c r="E110" s="40"/>
      <c r="F110" s="43" t="str">
        <f t="shared" si="1"/>
        <v/>
      </c>
    </row>
    <row r="111" spans="1:6">
      <c r="A111" s="65" t="str">
        <f>IF(C111&gt;0,MAX(A$3:A110)+1,"")</f>
        <v/>
      </c>
      <c r="B111" s="20"/>
      <c r="C111" s="50"/>
      <c r="D111" s="47"/>
      <c r="E111" s="40"/>
      <c r="F111" s="43" t="str">
        <f t="shared" si="1"/>
        <v/>
      </c>
    </row>
    <row r="112" spans="1:6" ht="25.5">
      <c r="A112" s="65">
        <f>IF(C112&gt;0,MAX(A$3:A111)+1,"")</f>
        <v>31</v>
      </c>
      <c r="B112" s="17" t="s">
        <v>567</v>
      </c>
      <c r="C112" s="50">
        <v>1</v>
      </c>
      <c r="D112" s="47" t="s">
        <v>23</v>
      </c>
      <c r="E112" s="40"/>
      <c r="F112" s="43" t="str">
        <f t="shared" si="1"/>
        <v/>
      </c>
    </row>
    <row r="113" spans="1:6">
      <c r="A113" s="65" t="str">
        <f>IF(C113&gt;0,MAX(A$3:A112)+1,"")</f>
        <v/>
      </c>
      <c r="B113" s="21"/>
      <c r="C113" s="50"/>
      <c r="D113" s="47"/>
      <c r="E113" s="40"/>
      <c r="F113" s="43" t="str">
        <f t="shared" si="1"/>
        <v/>
      </c>
    </row>
    <row r="114" spans="1:6">
      <c r="A114" s="65" t="str">
        <f>IF(C114&gt;0,MAX(A$3:A113)+1,"")</f>
        <v/>
      </c>
      <c r="B114" s="20" t="s">
        <v>727</v>
      </c>
      <c r="C114" s="50"/>
      <c r="D114" s="47"/>
      <c r="E114" s="40"/>
      <c r="F114" s="43" t="str">
        <f t="shared" si="1"/>
        <v/>
      </c>
    </row>
    <row r="115" spans="1:6">
      <c r="A115" s="65" t="str">
        <f>IF(C115&gt;0,MAX(A$3:A114)+1,"")</f>
        <v/>
      </c>
      <c r="B115" s="19"/>
      <c r="C115" s="50"/>
      <c r="D115" s="47"/>
      <c r="E115" s="40"/>
      <c r="F115" s="43" t="str">
        <f t="shared" si="1"/>
        <v/>
      </c>
    </row>
    <row r="116" spans="1:6" ht="25.5">
      <c r="A116" s="65">
        <f>IF(C116&gt;0,MAX(A$3:A115)+1,"")</f>
        <v>32</v>
      </c>
      <c r="B116" s="17" t="s">
        <v>728</v>
      </c>
      <c r="C116" s="50">
        <v>1</v>
      </c>
      <c r="D116" s="47" t="s">
        <v>23</v>
      </c>
      <c r="E116" s="40"/>
      <c r="F116" s="43" t="str">
        <f t="shared" si="1"/>
        <v/>
      </c>
    </row>
    <row r="117" spans="1:6">
      <c r="A117" s="65" t="str">
        <f>IF(C117&gt;0,MAX(A$3:A116)+1,"")</f>
        <v/>
      </c>
      <c r="B117" s="20"/>
      <c r="C117" s="50"/>
      <c r="D117" s="47"/>
      <c r="E117" s="40"/>
      <c r="F117" s="43" t="str">
        <f t="shared" si="1"/>
        <v/>
      </c>
    </row>
    <row r="118" spans="1:6">
      <c r="A118" s="65" t="str">
        <f>IF(C118&gt;0,MAX(A$3:A117)+1,"")</f>
        <v/>
      </c>
      <c r="B118" s="20" t="s">
        <v>534</v>
      </c>
      <c r="C118" s="50"/>
      <c r="D118" s="47"/>
      <c r="E118" s="40"/>
      <c r="F118" s="43" t="str">
        <f t="shared" si="1"/>
        <v/>
      </c>
    </row>
    <row r="119" spans="1:6">
      <c r="A119" s="65" t="str">
        <f>IF(C119&gt;0,MAX(A$3:A118)+1,"")</f>
        <v/>
      </c>
      <c r="B119" s="19"/>
      <c r="C119" s="50"/>
      <c r="D119" s="47"/>
      <c r="E119" s="40"/>
      <c r="F119" s="43" t="str">
        <f t="shared" si="1"/>
        <v/>
      </c>
    </row>
    <row r="120" spans="1:6" ht="25.5">
      <c r="A120" s="65">
        <f>IF(C120&gt;0,MAX(A$3:A119)+1,"")</f>
        <v>33</v>
      </c>
      <c r="B120" s="17" t="s">
        <v>568</v>
      </c>
      <c r="C120" s="50">
        <v>1</v>
      </c>
      <c r="D120" s="47" t="s">
        <v>23</v>
      </c>
      <c r="E120" s="40"/>
      <c r="F120" s="43" t="str">
        <f t="shared" si="1"/>
        <v/>
      </c>
    </row>
    <row r="121" spans="1:6">
      <c r="A121" s="65" t="str">
        <f>IF(C121&gt;0,MAX(A$3:A120)+1,"")</f>
        <v/>
      </c>
      <c r="B121" s="19"/>
      <c r="C121" s="50"/>
      <c r="D121" s="47"/>
      <c r="E121" s="40"/>
      <c r="F121" s="43" t="str">
        <f t="shared" si="1"/>
        <v/>
      </c>
    </row>
    <row r="122" spans="1:6" ht="25.5">
      <c r="A122" s="65" t="str">
        <f>IF(C122&gt;0,MAX(A$3:A121)+1,"")</f>
        <v/>
      </c>
      <c r="B122" s="19" t="s">
        <v>931</v>
      </c>
      <c r="C122" s="50"/>
      <c r="D122" s="47"/>
      <c r="E122" s="40"/>
      <c r="F122" s="43" t="str">
        <f t="shared" si="1"/>
        <v/>
      </c>
    </row>
    <row r="123" spans="1:6">
      <c r="A123" s="65" t="str">
        <f>IF(C123&gt;0,MAX(A$3:A122)+1,"")</f>
        <v/>
      </c>
      <c r="B123" s="19"/>
      <c r="C123" s="50"/>
      <c r="D123" s="47"/>
      <c r="E123" s="40"/>
      <c r="F123" s="43" t="str">
        <f t="shared" si="1"/>
        <v/>
      </c>
    </row>
    <row r="124" spans="1:6" ht="25.5">
      <c r="A124" s="65">
        <f>IF(C124&gt;0,MAX(A$3:A123)+1,"")</f>
        <v>34</v>
      </c>
      <c r="B124" s="20" t="s">
        <v>562</v>
      </c>
      <c r="C124" s="50">
        <v>1</v>
      </c>
      <c r="D124" s="47" t="s">
        <v>23</v>
      </c>
      <c r="E124" s="40"/>
      <c r="F124" s="43" t="str">
        <f t="shared" si="1"/>
        <v/>
      </c>
    </row>
    <row r="125" spans="1:6">
      <c r="A125" s="65" t="str">
        <f>IF(C125&gt;0,MAX(A$3:A124)+1,"")</f>
        <v/>
      </c>
      <c r="B125" s="20"/>
      <c r="C125" s="50"/>
      <c r="D125" s="47"/>
      <c r="E125" s="40"/>
      <c r="F125" s="43" t="str">
        <f t="shared" si="1"/>
        <v/>
      </c>
    </row>
    <row r="126" spans="1:6" ht="38.25">
      <c r="A126" s="65">
        <f>IF(C126&gt;0,MAX(A$3:A125)+1,"")</f>
        <v>35</v>
      </c>
      <c r="B126" s="20" t="s">
        <v>563</v>
      </c>
      <c r="C126" s="50">
        <v>1</v>
      </c>
      <c r="D126" s="47" t="s">
        <v>23</v>
      </c>
      <c r="E126" s="40"/>
      <c r="F126" s="43" t="str">
        <f t="shared" si="1"/>
        <v/>
      </c>
    </row>
    <row r="127" spans="1:6">
      <c r="A127" s="65" t="str">
        <f>IF(C127&gt;0,MAX(A$3:A126)+1,"")</f>
        <v/>
      </c>
      <c r="B127" s="20"/>
      <c r="C127" s="50"/>
      <c r="D127" s="47"/>
      <c r="E127" s="40"/>
      <c r="F127" s="43" t="str">
        <f t="shared" si="1"/>
        <v/>
      </c>
    </row>
    <row r="128" spans="1:6" ht="38.25">
      <c r="A128" s="65">
        <f>IF(C128&gt;0,MAX(A$3:A127)+1,"")</f>
        <v>36</v>
      </c>
      <c r="B128" s="20" t="s">
        <v>929</v>
      </c>
      <c r="C128" s="50">
        <v>4</v>
      </c>
      <c r="D128" s="47" t="s">
        <v>394</v>
      </c>
      <c r="E128" s="40"/>
      <c r="F128" s="43" t="str">
        <f t="shared" si="1"/>
        <v/>
      </c>
    </row>
    <row r="129" spans="1:6">
      <c r="A129" s="65" t="str">
        <f>IF(C129&gt;0,MAX(A$3:A128)+1,"")</f>
        <v/>
      </c>
      <c r="B129" s="20"/>
      <c r="C129" s="50"/>
      <c r="D129" s="47"/>
      <c r="E129" s="40"/>
      <c r="F129" s="43" t="str">
        <f t="shared" si="1"/>
        <v/>
      </c>
    </row>
    <row r="130" spans="1:6" ht="25.5">
      <c r="A130" s="65" t="str">
        <f>IF(C130&gt;0,MAX(A$3:A129)+1,"")</f>
        <v/>
      </c>
      <c r="B130" s="20" t="s">
        <v>940</v>
      </c>
      <c r="C130" s="50"/>
      <c r="D130" s="47"/>
      <c r="E130" s="40"/>
      <c r="F130" s="43" t="str">
        <f t="shared" ref="F130:F193" si="2">IF(E130&gt;0.001,C130*E130,"")</f>
        <v/>
      </c>
    </row>
    <row r="131" spans="1:6">
      <c r="A131" s="65" t="str">
        <f>IF(C131&gt;0,MAX(A$3:A130)+1,"")</f>
        <v/>
      </c>
      <c r="B131" s="20"/>
      <c r="C131" s="50"/>
      <c r="D131" s="47"/>
      <c r="E131" s="40"/>
      <c r="F131" s="43" t="str">
        <f t="shared" si="2"/>
        <v/>
      </c>
    </row>
    <row r="132" spans="1:6">
      <c r="A132" s="65">
        <f>IF(C132&gt;0,MAX(A$3:A131)+1,"")</f>
        <v>37</v>
      </c>
      <c r="B132" s="17" t="s">
        <v>564</v>
      </c>
      <c r="C132" s="50">
        <v>2</v>
      </c>
      <c r="D132" s="47" t="s">
        <v>394</v>
      </c>
      <c r="E132" s="40"/>
      <c r="F132" s="43" t="str">
        <f t="shared" si="2"/>
        <v/>
      </c>
    </row>
    <row r="133" spans="1:6">
      <c r="A133" s="65" t="str">
        <f>IF(C133&gt;0,MAX(A$3:A132)+1,"")</f>
        <v/>
      </c>
      <c r="B133" s="17"/>
      <c r="C133" s="50"/>
      <c r="D133" s="47"/>
      <c r="E133" s="40"/>
      <c r="F133" s="43" t="str">
        <f t="shared" si="2"/>
        <v/>
      </c>
    </row>
    <row r="134" spans="1:6">
      <c r="A134" s="65">
        <f>IF(C134&gt;0,MAX(A$3:A133)+1,"")</f>
        <v>38</v>
      </c>
      <c r="B134" s="17" t="s">
        <v>565</v>
      </c>
      <c r="C134" s="50">
        <v>1</v>
      </c>
      <c r="D134" s="47" t="s">
        <v>394</v>
      </c>
      <c r="E134" s="40"/>
      <c r="F134" s="43" t="str">
        <f t="shared" si="2"/>
        <v/>
      </c>
    </row>
    <row r="135" spans="1:6">
      <c r="A135" s="65" t="str">
        <f>IF(C135&gt;0,MAX(A$3:A134)+1,"")</f>
        <v/>
      </c>
      <c r="B135" s="17"/>
      <c r="C135" s="50"/>
      <c r="D135" s="47"/>
      <c r="E135" s="40"/>
      <c r="F135" s="43" t="str">
        <f t="shared" si="2"/>
        <v/>
      </c>
    </row>
    <row r="136" spans="1:6">
      <c r="A136" s="65">
        <f>IF(C136&gt;0,MAX(A$3:A135)+1,"")</f>
        <v>39</v>
      </c>
      <c r="B136" s="17" t="s">
        <v>566</v>
      </c>
      <c r="C136" s="50">
        <v>2</v>
      </c>
      <c r="D136" s="47" t="s">
        <v>394</v>
      </c>
      <c r="E136" s="40"/>
      <c r="F136" s="43" t="str">
        <f t="shared" si="2"/>
        <v/>
      </c>
    </row>
    <row r="137" spans="1:6">
      <c r="A137" s="65" t="str">
        <f>IF(C137&gt;0,MAX(A$3:A136)+1,"")</f>
        <v/>
      </c>
      <c r="B137" s="20"/>
      <c r="C137" s="50"/>
      <c r="D137" s="47"/>
      <c r="E137" s="40"/>
      <c r="F137" s="43" t="str">
        <f t="shared" si="2"/>
        <v/>
      </c>
    </row>
    <row r="138" spans="1:6">
      <c r="A138" s="65" t="str">
        <f>IF(C138&gt;0,MAX(A$3:A137)+1,"")</f>
        <v/>
      </c>
      <c r="B138" s="20" t="s">
        <v>561</v>
      </c>
      <c r="C138" s="50"/>
      <c r="D138" s="47"/>
      <c r="E138" s="40"/>
      <c r="F138" s="43" t="str">
        <f t="shared" si="2"/>
        <v/>
      </c>
    </row>
    <row r="139" spans="1:6">
      <c r="A139" s="65" t="str">
        <f>IF(C139&gt;0,MAX(A$3:A138)+1,"")</f>
        <v/>
      </c>
      <c r="B139" s="20"/>
      <c r="C139" s="50"/>
      <c r="D139" s="47"/>
      <c r="E139" s="40"/>
      <c r="F139" s="43" t="str">
        <f t="shared" si="2"/>
        <v/>
      </c>
    </row>
    <row r="140" spans="1:6" ht="25.5">
      <c r="A140" s="65">
        <f>IF(C140&gt;0,MAX(A$3:A139)+1,"")</f>
        <v>40</v>
      </c>
      <c r="B140" s="17" t="s">
        <v>567</v>
      </c>
      <c r="C140" s="50">
        <v>1</v>
      </c>
      <c r="D140" s="47" t="s">
        <v>23</v>
      </c>
      <c r="E140" s="40"/>
      <c r="F140" s="43" t="str">
        <f t="shared" si="2"/>
        <v/>
      </c>
    </row>
    <row r="141" spans="1:6">
      <c r="A141" s="65" t="str">
        <f>IF(C141&gt;0,MAX(A$3:A140)+1,"")</f>
        <v/>
      </c>
      <c r="B141" s="21"/>
      <c r="C141" s="50"/>
      <c r="D141" s="47"/>
      <c r="E141" s="40"/>
      <c r="F141" s="43" t="str">
        <f t="shared" si="2"/>
        <v/>
      </c>
    </row>
    <row r="142" spans="1:6">
      <c r="A142" s="65" t="str">
        <f>IF(C142&gt;0,MAX(A$3:A141)+1,"")</f>
        <v/>
      </c>
      <c r="B142" s="20" t="s">
        <v>727</v>
      </c>
      <c r="C142" s="50"/>
      <c r="D142" s="47"/>
      <c r="E142" s="40"/>
      <c r="F142" s="43" t="str">
        <f t="shared" si="2"/>
        <v/>
      </c>
    </row>
    <row r="143" spans="1:6">
      <c r="A143" s="65" t="str">
        <f>IF(C143&gt;0,MAX(A$3:A142)+1,"")</f>
        <v/>
      </c>
      <c r="B143" s="19"/>
      <c r="C143" s="50"/>
      <c r="D143" s="47"/>
      <c r="E143" s="40"/>
      <c r="F143" s="43" t="str">
        <f t="shared" si="2"/>
        <v/>
      </c>
    </row>
    <row r="144" spans="1:6" ht="25.5">
      <c r="A144" s="65">
        <f>IF(C144&gt;0,MAX(A$3:A143)+1,"")</f>
        <v>41</v>
      </c>
      <c r="B144" s="17" t="s">
        <v>728</v>
      </c>
      <c r="C144" s="50">
        <v>1</v>
      </c>
      <c r="D144" s="47" t="s">
        <v>23</v>
      </c>
      <c r="E144" s="40"/>
      <c r="F144" s="43" t="str">
        <f t="shared" si="2"/>
        <v/>
      </c>
    </row>
    <row r="145" spans="1:6">
      <c r="A145" s="65" t="str">
        <f>IF(C145&gt;0,MAX(A$3:A144)+1,"")</f>
        <v/>
      </c>
      <c r="B145" s="20"/>
      <c r="C145" s="50"/>
      <c r="D145" s="47"/>
      <c r="E145" s="40"/>
      <c r="F145" s="43" t="str">
        <f t="shared" si="2"/>
        <v/>
      </c>
    </row>
    <row r="146" spans="1:6">
      <c r="A146" s="65" t="str">
        <f>IF(C146&gt;0,MAX(A$3:A145)+1,"")</f>
        <v/>
      </c>
      <c r="B146" s="20" t="s">
        <v>534</v>
      </c>
      <c r="C146" s="50"/>
      <c r="D146" s="47"/>
      <c r="E146" s="40"/>
      <c r="F146" s="43" t="str">
        <f t="shared" si="2"/>
        <v/>
      </c>
    </row>
    <row r="147" spans="1:6">
      <c r="A147" s="65" t="str">
        <f>IF(C147&gt;0,MAX(A$3:A146)+1,"")</f>
        <v/>
      </c>
      <c r="B147" s="19"/>
      <c r="C147" s="50"/>
      <c r="D147" s="47"/>
      <c r="E147" s="40"/>
      <c r="F147" s="43" t="str">
        <f t="shared" si="2"/>
        <v/>
      </c>
    </row>
    <row r="148" spans="1:6" ht="25.5">
      <c r="A148" s="65">
        <f>IF(C148&gt;0,MAX(A$3:A147)+1,"")</f>
        <v>42</v>
      </c>
      <c r="B148" s="17" t="s">
        <v>622</v>
      </c>
      <c r="C148" s="50">
        <v>1</v>
      </c>
      <c r="D148" s="47" t="s">
        <v>23</v>
      </c>
      <c r="E148" s="40"/>
      <c r="F148" s="43" t="str">
        <f t="shared" si="2"/>
        <v/>
      </c>
    </row>
    <row r="149" spans="1:6">
      <c r="A149" s="65" t="str">
        <f>IF(C149&gt;0,MAX(A$3:A148)+1,"")</f>
        <v/>
      </c>
      <c r="B149" s="19"/>
      <c r="C149" s="50"/>
      <c r="D149" s="47"/>
      <c r="E149" s="40"/>
      <c r="F149" s="43" t="str">
        <f t="shared" si="2"/>
        <v/>
      </c>
    </row>
    <row r="150" spans="1:6" ht="25.5">
      <c r="A150" s="65" t="str">
        <f>IF(C150&gt;0,MAX(A$3:A149)+1,"")</f>
        <v/>
      </c>
      <c r="B150" s="19" t="s">
        <v>932</v>
      </c>
      <c r="C150" s="50"/>
      <c r="D150" s="47"/>
      <c r="E150" s="40"/>
      <c r="F150" s="43" t="str">
        <f t="shared" si="2"/>
        <v/>
      </c>
    </row>
    <row r="151" spans="1:6">
      <c r="A151" s="65" t="str">
        <f>IF(C151&gt;0,MAX(A$3:A150)+1,"")</f>
        <v/>
      </c>
      <c r="B151" s="19"/>
      <c r="C151" s="50"/>
      <c r="D151" s="47"/>
      <c r="E151" s="40"/>
      <c r="F151" s="43" t="str">
        <f t="shared" si="2"/>
        <v/>
      </c>
    </row>
    <row r="152" spans="1:6" ht="25.5">
      <c r="A152" s="65">
        <f>IF(C152&gt;0,MAX(A$3:A151)+1,"")</f>
        <v>43</v>
      </c>
      <c r="B152" s="20" t="s">
        <v>562</v>
      </c>
      <c r="C152" s="50">
        <v>1</v>
      </c>
      <c r="D152" s="47" t="s">
        <v>23</v>
      </c>
      <c r="E152" s="40"/>
      <c r="F152" s="43" t="str">
        <f t="shared" si="2"/>
        <v/>
      </c>
    </row>
    <row r="153" spans="1:6">
      <c r="A153" s="65" t="str">
        <f>IF(C153&gt;0,MAX(A$3:A152)+1,"")</f>
        <v/>
      </c>
      <c r="B153" s="20"/>
      <c r="C153" s="50"/>
      <c r="D153" s="47"/>
      <c r="E153" s="40"/>
      <c r="F153" s="43" t="str">
        <f t="shared" si="2"/>
        <v/>
      </c>
    </row>
    <row r="154" spans="1:6" ht="38.25">
      <c r="A154" s="65">
        <f>IF(C154&gt;0,MAX(A$3:A153)+1,"")</f>
        <v>44</v>
      </c>
      <c r="B154" s="20" t="s">
        <v>563</v>
      </c>
      <c r="C154" s="50">
        <v>1</v>
      </c>
      <c r="D154" s="47" t="s">
        <v>23</v>
      </c>
      <c r="E154" s="40"/>
      <c r="F154" s="43" t="str">
        <f t="shared" si="2"/>
        <v/>
      </c>
    </row>
    <row r="155" spans="1:6">
      <c r="A155" s="65" t="str">
        <f>IF(C155&gt;0,MAX(A$3:A154)+1,"")</f>
        <v/>
      </c>
      <c r="B155" s="20"/>
      <c r="C155" s="50"/>
      <c r="D155" s="47"/>
      <c r="E155" s="40"/>
      <c r="F155" s="43" t="str">
        <f t="shared" si="2"/>
        <v/>
      </c>
    </row>
    <row r="156" spans="1:6" ht="38.25">
      <c r="A156" s="65">
        <f>IF(C156&gt;0,MAX(A$3:A155)+1,"")</f>
        <v>45</v>
      </c>
      <c r="B156" s="20" t="s">
        <v>929</v>
      </c>
      <c r="C156" s="50">
        <v>4</v>
      </c>
      <c r="D156" s="47" t="s">
        <v>394</v>
      </c>
      <c r="E156" s="40"/>
      <c r="F156" s="43" t="str">
        <f t="shared" si="2"/>
        <v/>
      </c>
    </row>
    <row r="157" spans="1:6">
      <c r="A157" s="65" t="str">
        <f>IF(C157&gt;0,MAX(A$3:A156)+1,"")</f>
        <v/>
      </c>
      <c r="B157" s="20"/>
      <c r="C157" s="50"/>
      <c r="D157" s="47"/>
      <c r="E157" s="40"/>
      <c r="F157" s="43" t="str">
        <f t="shared" si="2"/>
        <v/>
      </c>
    </row>
    <row r="158" spans="1:6" ht="25.5">
      <c r="A158" s="65" t="str">
        <f>IF(C158&gt;0,MAX(A$3:A157)+1,"")</f>
        <v/>
      </c>
      <c r="B158" s="20" t="s">
        <v>940</v>
      </c>
      <c r="C158" s="50"/>
      <c r="D158" s="47"/>
      <c r="E158" s="40"/>
      <c r="F158" s="43" t="str">
        <f t="shared" si="2"/>
        <v/>
      </c>
    </row>
    <row r="159" spans="1:6">
      <c r="A159" s="65" t="str">
        <f>IF(C159&gt;0,MAX(A$3:A158)+1,"")</f>
        <v/>
      </c>
      <c r="B159" s="20"/>
      <c r="C159" s="50"/>
      <c r="D159" s="47"/>
      <c r="E159" s="40"/>
      <c r="F159" s="43" t="str">
        <f t="shared" si="2"/>
        <v/>
      </c>
    </row>
    <row r="160" spans="1:6">
      <c r="A160" s="65">
        <f>IF(C160&gt;0,MAX(A$3:A159)+1,"")</f>
        <v>46</v>
      </c>
      <c r="B160" s="17" t="s">
        <v>564</v>
      </c>
      <c r="C160" s="50">
        <v>2</v>
      </c>
      <c r="D160" s="47" t="s">
        <v>394</v>
      </c>
      <c r="E160" s="40"/>
      <c r="F160" s="43" t="str">
        <f t="shared" si="2"/>
        <v/>
      </c>
    </row>
    <row r="161" spans="1:6">
      <c r="A161" s="65" t="str">
        <f>IF(C161&gt;0,MAX(A$3:A160)+1,"")</f>
        <v/>
      </c>
      <c r="B161" s="17"/>
      <c r="C161" s="50"/>
      <c r="D161" s="47"/>
      <c r="E161" s="40"/>
      <c r="F161" s="43" t="str">
        <f t="shared" si="2"/>
        <v/>
      </c>
    </row>
    <row r="162" spans="1:6">
      <c r="A162" s="65">
        <f>IF(C162&gt;0,MAX(A$3:A161)+1,"")</f>
        <v>47</v>
      </c>
      <c r="B162" s="17" t="s">
        <v>565</v>
      </c>
      <c r="C162" s="50">
        <v>1</v>
      </c>
      <c r="D162" s="47" t="s">
        <v>394</v>
      </c>
      <c r="E162" s="40"/>
      <c r="F162" s="43" t="str">
        <f t="shared" si="2"/>
        <v/>
      </c>
    </row>
    <row r="163" spans="1:6">
      <c r="A163" s="65" t="str">
        <f>IF(C163&gt;0,MAX(A$3:A162)+1,"")</f>
        <v/>
      </c>
      <c r="B163" s="17"/>
      <c r="C163" s="50"/>
      <c r="D163" s="47"/>
      <c r="E163" s="40"/>
      <c r="F163" s="43" t="str">
        <f t="shared" si="2"/>
        <v/>
      </c>
    </row>
    <row r="164" spans="1:6">
      <c r="A164" s="65">
        <f>IF(C164&gt;0,MAX(A$3:A163)+1,"")</f>
        <v>48</v>
      </c>
      <c r="B164" s="17" t="s">
        <v>566</v>
      </c>
      <c r="C164" s="50">
        <v>2</v>
      </c>
      <c r="D164" s="47" t="s">
        <v>394</v>
      </c>
      <c r="E164" s="40"/>
      <c r="F164" s="43" t="str">
        <f t="shared" si="2"/>
        <v/>
      </c>
    </row>
    <row r="165" spans="1:6">
      <c r="A165" s="65" t="str">
        <f>IF(C165&gt;0,MAX(A$3:A164)+1,"")</f>
        <v/>
      </c>
      <c r="B165" s="20"/>
      <c r="C165" s="50"/>
      <c r="D165" s="47"/>
      <c r="E165" s="40"/>
      <c r="F165" s="43" t="str">
        <f t="shared" si="2"/>
        <v/>
      </c>
    </row>
    <row r="166" spans="1:6">
      <c r="A166" s="65" t="str">
        <f>IF(C166&gt;0,MAX(A$3:A165)+1,"")</f>
        <v/>
      </c>
      <c r="B166" s="20" t="s">
        <v>561</v>
      </c>
      <c r="C166" s="50"/>
      <c r="D166" s="47"/>
      <c r="E166" s="40"/>
      <c r="F166" s="43" t="str">
        <f t="shared" si="2"/>
        <v/>
      </c>
    </row>
    <row r="167" spans="1:6">
      <c r="A167" s="65" t="str">
        <f>IF(C167&gt;0,MAX(A$3:A166)+1,"")</f>
        <v/>
      </c>
      <c r="B167" s="20"/>
      <c r="C167" s="50"/>
      <c r="D167" s="47"/>
      <c r="E167" s="40"/>
      <c r="F167" s="43" t="str">
        <f t="shared" si="2"/>
        <v/>
      </c>
    </row>
    <row r="168" spans="1:6" ht="25.5">
      <c r="A168" s="65">
        <f>IF(C168&gt;0,MAX(A$3:A167)+1,"")</f>
        <v>49</v>
      </c>
      <c r="B168" s="17" t="s">
        <v>567</v>
      </c>
      <c r="C168" s="50">
        <v>1</v>
      </c>
      <c r="D168" s="47" t="s">
        <v>23</v>
      </c>
      <c r="E168" s="40"/>
      <c r="F168" s="43" t="str">
        <f t="shared" si="2"/>
        <v/>
      </c>
    </row>
    <row r="169" spans="1:6">
      <c r="A169" s="65" t="str">
        <f>IF(C169&gt;0,MAX(A$3:A168)+1,"")</f>
        <v/>
      </c>
      <c r="B169" s="21"/>
      <c r="C169" s="50"/>
      <c r="D169" s="47"/>
      <c r="E169" s="40"/>
      <c r="F169" s="43" t="str">
        <f t="shared" si="2"/>
        <v/>
      </c>
    </row>
    <row r="170" spans="1:6">
      <c r="A170" s="65" t="str">
        <f>IF(C170&gt;0,MAX(A$3:A169)+1,"")</f>
        <v/>
      </c>
      <c r="B170" s="20" t="s">
        <v>727</v>
      </c>
      <c r="C170" s="50"/>
      <c r="D170" s="47"/>
      <c r="E170" s="40"/>
      <c r="F170" s="43" t="str">
        <f t="shared" si="2"/>
        <v/>
      </c>
    </row>
    <row r="171" spans="1:6">
      <c r="A171" s="65" t="str">
        <f>IF(C171&gt;0,MAX(A$3:A170)+1,"")</f>
        <v/>
      </c>
      <c r="B171" s="19"/>
      <c r="C171" s="50"/>
      <c r="D171" s="47"/>
      <c r="E171" s="40"/>
      <c r="F171" s="43" t="str">
        <f t="shared" si="2"/>
        <v/>
      </c>
    </row>
    <row r="172" spans="1:6" ht="25.5">
      <c r="A172" s="65">
        <f>IF(C172&gt;0,MAX(A$3:A171)+1,"")</f>
        <v>50</v>
      </c>
      <c r="B172" s="17" t="s">
        <v>728</v>
      </c>
      <c r="C172" s="50">
        <v>1</v>
      </c>
      <c r="D172" s="47" t="s">
        <v>23</v>
      </c>
      <c r="E172" s="40"/>
      <c r="F172" s="43" t="str">
        <f t="shared" si="2"/>
        <v/>
      </c>
    </row>
    <row r="173" spans="1:6">
      <c r="A173" s="65" t="str">
        <f>IF(C173&gt;0,MAX(A$3:A172)+1,"")</f>
        <v/>
      </c>
      <c r="B173" s="20"/>
      <c r="C173" s="50"/>
      <c r="D173" s="47"/>
      <c r="E173" s="40"/>
      <c r="F173" s="43" t="str">
        <f t="shared" si="2"/>
        <v/>
      </c>
    </row>
    <row r="174" spans="1:6">
      <c r="A174" s="65" t="str">
        <f>IF(C174&gt;0,MAX(A$3:A173)+1,"")</f>
        <v/>
      </c>
      <c r="B174" s="20" t="s">
        <v>534</v>
      </c>
      <c r="C174" s="50"/>
      <c r="D174" s="47"/>
      <c r="E174" s="40"/>
      <c r="F174" s="43" t="str">
        <f t="shared" si="2"/>
        <v/>
      </c>
    </row>
    <row r="175" spans="1:6">
      <c r="A175" s="65" t="str">
        <f>IF(C175&gt;0,MAX(A$3:A174)+1,"")</f>
        <v/>
      </c>
      <c r="B175" s="19"/>
      <c r="C175" s="50"/>
      <c r="D175" s="47"/>
      <c r="E175" s="40"/>
      <c r="F175" s="43" t="str">
        <f t="shared" si="2"/>
        <v/>
      </c>
    </row>
    <row r="176" spans="1:6" ht="25.5">
      <c r="A176" s="65">
        <f>IF(C176&gt;0,MAX(A$3:A175)+1,"")</f>
        <v>51</v>
      </c>
      <c r="B176" s="17" t="s">
        <v>622</v>
      </c>
      <c r="C176" s="50">
        <v>1</v>
      </c>
      <c r="D176" s="47" t="s">
        <v>23</v>
      </c>
      <c r="E176" s="40"/>
      <c r="F176" s="43" t="str">
        <f t="shared" si="2"/>
        <v/>
      </c>
    </row>
    <row r="177" spans="1:6">
      <c r="A177" s="65" t="str">
        <f>IF(C177&gt;0,MAX(A$3:A176)+1,"")</f>
        <v/>
      </c>
      <c r="B177" s="19"/>
      <c r="C177" s="50"/>
      <c r="D177" s="47"/>
      <c r="E177" s="40"/>
      <c r="F177" s="43" t="str">
        <f t="shared" si="2"/>
        <v/>
      </c>
    </row>
    <row r="178" spans="1:6" ht="25.5">
      <c r="A178" s="65" t="str">
        <f>IF(C178&gt;0,MAX(A$3:A177)+1,"")</f>
        <v/>
      </c>
      <c r="B178" s="19" t="s">
        <v>933</v>
      </c>
      <c r="C178" s="50"/>
      <c r="D178" s="47"/>
      <c r="E178" s="40"/>
      <c r="F178" s="43" t="str">
        <f t="shared" si="2"/>
        <v/>
      </c>
    </row>
    <row r="179" spans="1:6">
      <c r="A179" s="65" t="str">
        <f>IF(C179&gt;0,MAX(A$3:A178)+1,"")</f>
        <v/>
      </c>
      <c r="B179" s="19"/>
      <c r="C179" s="50"/>
      <c r="D179" s="47"/>
      <c r="E179" s="40"/>
      <c r="F179" s="43" t="str">
        <f t="shared" si="2"/>
        <v/>
      </c>
    </row>
    <row r="180" spans="1:6" ht="25.5">
      <c r="A180" s="65">
        <f>IF(C180&gt;0,MAX(A$3:A179)+1,"")</f>
        <v>52</v>
      </c>
      <c r="B180" s="20" t="s">
        <v>562</v>
      </c>
      <c r="C180" s="50">
        <v>1</v>
      </c>
      <c r="D180" s="47" t="s">
        <v>23</v>
      </c>
      <c r="E180" s="40"/>
      <c r="F180" s="43" t="str">
        <f t="shared" si="2"/>
        <v/>
      </c>
    </row>
    <row r="181" spans="1:6">
      <c r="A181" s="65" t="str">
        <f>IF(C181&gt;0,MAX(A$3:A180)+1,"")</f>
        <v/>
      </c>
      <c r="B181" s="20"/>
      <c r="C181" s="50"/>
      <c r="D181" s="47"/>
      <c r="E181" s="40"/>
      <c r="F181" s="43" t="str">
        <f t="shared" si="2"/>
        <v/>
      </c>
    </row>
    <row r="182" spans="1:6" ht="38.25">
      <c r="A182" s="65">
        <f>IF(C182&gt;0,MAX(A$3:A181)+1,"")</f>
        <v>53</v>
      </c>
      <c r="B182" s="20" t="s">
        <v>563</v>
      </c>
      <c r="C182" s="50">
        <v>1</v>
      </c>
      <c r="D182" s="47" t="s">
        <v>23</v>
      </c>
      <c r="E182" s="40"/>
      <c r="F182" s="43" t="str">
        <f t="shared" si="2"/>
        <v/>
      </c>
    </row>
    <row r="183" spans="1:6">
      <c r="A183" s="65" t="str">
        <f>IF(C183&gt;0,MAX(A$3:A182)+1,"")</f>
        <v/>
      </c>
      <c r="B183" s="20"/>
      <c r="C183" s="50"/>
      <c r="D183" s="47"/>
      <c r="E183" s="40"/>
      <c r="F183" s="43" t="str">
        <f t="shared" si="2"/>
        <v/>
      </c>
    </row>
    <row r="184" spans="1:6" ht="38.25">
      <c r="A184" s="65">
        <f>IF(C184&gt;0,MAX(A$3:A183)+1,"")</f>
        <v>54</v>
      </c>
      <c r="B184" s="20" t="s">
        <v>929</v>
      </c>
      <c r="C184" s="50">
        <v>1</v>
      </c>
      <c r="D184" s="47" t="s">
        <v>394</v>
      </c>
      <c r="E184" s="40"/>
      <c r="F184" s="43" t="str">
        <f t="shared" si="2"/>
        <v/>
      </c>
    </row>
    <row r="185" spans="1:6">
      <c r="A185" s="65" t="str">
        <f>IF(C185&gt;0,MAX(A$3:A184)+1,"")</f>
        <v/>
      </c>
      <c r="B185" s="20"/>
      <c r="C185" s="50"/>
      <c r="D185" s="47"/>
      <c r="E185" s="40"/>
      <c r="F185" s="43" t="str">
        <f t="shared" si="2"/>
        <v/>
      </c>
    </row>
    <row r="186" spans="1:6" ht="25.5">
      <c r="A186" s="65" t="str">
        <f>IF(C186&gt;0,MAX(A$3:A185)+1,"")</f>
        <v/>
      </c>
      <c r="B186" s="20" t="s">
        <v>940</v>
      </c>
      <c r="C186" s="50"/>
      <c r="D186" s="47"/>
      <c r="E186" s="40"/>
      <c r="F186" s="43" t="str">
        <f t="shared" si="2"/>
        <v/>
      </c>
    </row>
    <row r="187" spans="1:6">
      <c r="A187" s="65" t="str">
        <f>IF(C187&gt;0,MAX(A$3:A186)+1,"")</f>
        <v/>
      </c>
      <c r="B187" s="20"/>
      <c r="C187" s="50"/>
      <c r="D187" s="47"/>
      <c r="E187" s="40"/>
      <c r="F187" s="43" t="str">
        <f t="shared" si="2"/>
        <v/>
      </c>
    </row>
    <row r="188" spans="1:6">
      <c r="A188" s="65">
        <f>IF(C188&gt;0,MAX(A$3:A187)+1,"")</f>
        <v>55</v>
      </c>
      <c r="B188" s="17" t="s">
        <v>564</v>
      </c>
      <c r="C188" s="50">
        <v>2</v>
      </c>
      <c r="D188" s="47" t="s">
        <v>394</v>
      </c>
      <c r="E188" s="40"/>
      <c r="F188" s="43" t="str">
        <f t="shared" si="2"/>
        <v/>
      </c>
    </row>
    <row r="189" spans="1:6">
      <c r="A189" s="65" t="str">
        <f>IF(C189&gt;0,MAX(A$3:A188)+1,"")</f>
        <v/>
      </c>
      <c r="B189" s="17"/>
      <c r="C189" s="50"/>
      <c r="D189" s="47"/>
      <c r="E189" s="40"/>
      <c r="F189" s="43" t="str">
        <f t="shared" si="2"/>
        <v/>
      </c>
    </row>
    <row r="190" spans="1:6">
      <c r="A190" s="65">
        <f>IF(C190&gt;0,MAX(A$3:A189)+1,"")</f>
        <v>56</v>
      </c>
      <c r="B190" s="17" t="s">
        <v>565</v>
      </c>
      <c r="C190" s="50">
        <v>1</v>
      </c>
      <c r="D190" s="47" t="s">
        <v>394</v>
      </c>
      <c r="E190" s="40"/>
      <c r="F190" s="43" t="str">
        <f t="shared" si="2"/>
        <v/>
      </c>
    </row>
    <row r="191" spans="1:6">
      <c r="A191" s="65" t="str">
        <f>IF(C191&gt;0,MAX(A$3:A190)+1,"")</f>
        <v/>
      </c>
      <c r="B191" s="17"/>
      <c r="C191" s="50"/>
      <c r="D191" s="47"/>
      <c r="E191" s="40"/>
      <c r="F191" s="43" t="str">
        <f t="shared" si="2"/>
        <v/>
      </c>
    </row>
    <row r="192" spans="1:6">
      <c r="A192" s="65">
        <f>IF(C192&gt;0,MAX(A$3:A191)+1,"")</f>
        <v>57</v>
      </c>
      <c r="B192" s="17" t="s">
        <v>566</v>
      </c>
      <c r="C192" s="50">
        <v>2</v>
      </c>
      <c r="D192" s="47" t="s">
        <v>394</v>
      </c>
      <c r="E192" s="40"/>
      <c r="F192" s="43" t="str">
        <f t="shared" si="2"/>
        <v/>
      </c>
    </row>
    <row r="193" spans="1:7">
      <c r="A193" s="65" t="str">
        <f>IF(C193&gt;0,MAX(A$3:A192)+1,"")</f>
        <v/>
      </c>
      <c r="B193" s="20"/>
      <c r="C193" s="50"/>
      <c r="D193" s="47"/>
      <c r="E193" s="40"/>
      <c r="F193" s="43" t="str">
        <f t="shared" si="2"/>
        <v/>
      </c>
    </row>
    <row r="194" spans="1:7">
      <c r="A194" s="65" t="str">
        <f>IF(C194&gt;0,MAX(A$3:A193)+1,"")</f>
        <v/>
      </c>
      <c r="B194" s="20" t="s">
        <v>561</v>
      </c>
      <c r="C194" s="50"/>
      <c r="D194" s="47"/>
      <c r="E194" s="40"/>
      <c r="F194" s="43" t="str">
        <f t="shared" ref="F194:F257" si="3">IF(E194&gt;0.001,C194*E194,"")</f>
        <v/>
      </c>
    </row>
    <row r="195" spans="1:7">
      <c r="A195" s="65" t="str">
        <f>IF(C195&gt;0,MAX(A$3:A194)+1,"")</f>
        <v/>
      </c>
      <c r="B195" s="20"/>
      <c r="C195" s="50"/>
      <c r="D195" s="47"/>
      <c r="E195" s="40"/>
      <c r="F195" s="43" t="str">
        <f t="shared" si="3"/>
        <v/>
      </c>
    </row>
    <row r="196" spans="1:7" ht="25.5">
      <c r="A196" s="65">
        <f>IF(C196&gt;0,MAX(A$3:A195)+1,"")</f>
        <v>58</v>
      </c>
      <c r="B196" s="17" t="s">
        <v>567</v>
      </c>
      <c r="C196" s="50">
        <v>1</v>
      </c>
      <c r="D196" s="47" t="s">
        <v>23</v>
      </c>
      <c r="E196" s="40"/>
      <c r="F196" s="43" t="str">
        <f t="shared" si="3"/>
        <v/>
      </c>
    </row>
    <row r="197" spans="1:7">
      <c r="A197" s="65" t="str">
        <f>IF(C197&gt;0,MAX(A$3:A196)+1,"")</f>
        <v/>
      </c>
      <c r="B197" s="21"/>
      <c r="C197" s="50"/>
      <c r="D197" s="47"/>
      <c r="E197" s="40"/>
      <c r="F197" s="43" t="str">
        <f t="shared" si="3"/>
        <v/>
      </c>
    </row>
    <row r="198" spans="1:7">
      <c r="A198" s="65" t="str">
        <f>IF(C198&gt;0,MAX(A$3:A197)+1,"")</f>
        <v/>
      </c>
      <c r="B198" s="20" t="s">
        <v>727</v>
      </c>
      <c r="C198" s="50"/>
      <c r="D198" s="47"/>
      <c r="E198" s="40"/>
      <c r="F198" s="43" t="str">
        <f t="shared" si="3"/>
        <v/>
      </c>
    </row>
    <row r="199" spans="1:7">
      <c r="A199" s="65" t="str">
        <f>IF(C199&gt;0,MAX(A$3:A198)+1,"")</f>
        <v/>
      </c>
      <c r="B199" s="19"/>
      <c r="C199" s="50"/>
      <c r="D199" s="47"/>
      <c r="E199" s="40"/>
      <c r="F199" s="43" t="str">
        <f t="shared" si="3"/>
        <v/>
      </c>
    </row>
    <row r="200" spans="1:7" ht="25.5">
      <c r="A200" s="65">
        <f>IF(C200&gt;0,MAX(A$3:A199)+1,"")</f>
        <v>59</v>
      </c>
      <c r="B200" s="17" t="s">
        <v>728</v>
      </c>
      <c r="C200" s="50">
        <v>1</v>
      </c>
      <c r="D200" s="47" t="s">
        <v>23</v>
      </c>
      <c r="E200" s="40"/>
      <c r="F200" s="43" t="str">
        <f t="shared" si="3"/>
        <v/>
      </c>
    </row>
    <row r="201" spans="1:7">
      <c r="A201" s="65" t="str">
        <f>IF(C201&gt;0,MAX(A$3:A200)+1,"")</f>
        <v/>
      </c>
      <c r="B201" s="20"/>
      <c r="C201" s="50"/>
      <c r="D201" s="47"/>
      <c r="E201" s="40"/>
      <c r="F201" s="43" t="str">
        <f t="shared" si="3"/>
        <v/>
      </c>
    </row>
    <row r="202" spans="1:7">
      <c r="A202" s="65" t="str">
        <f>IF(C202&gt;0,MAX(A$3:A201)+1,"")</f>
        <v/>
      </c>
      <c r="B202" s="20" t="s">
        <v>534</v>
      </c>
      <c r="C202" s="50"/>
      <c r="D202" s="47"/>
      <c r="E202" s="40"/>
      <c r="F202" s="43" t="str">
        <f t="shared" si="3"/>
        <v/>
      </c>
    </row>
    <row r="203" spans="1:7">
      <c r="A203" s="65" t="str">
        <f>IF(C203&gt;0,MAX(A$3:A202)+1,"")</f>
        <v/>
      </c>
      <c r="B203" s="19"/>
      <c r="C203" s="50"/>
      <c r="D203" s="47"/>
      <c r="E203" s="40"/>
      <c r="F203" s="43" t="str">
        <f t="shared" si="3"/>
        <v/>
      </c>
    </row>
    <row r="204" spans="1:7" ht="25.5">
      <c r="A204" s="65">
        <f>IF(C204&gt;0,MAX(A$3:A203)+1,"")</f>
        <v>60</v>
      </c>
      <c r="B204" s="17" t="s">
        <v>622</v>
      </c>
      <c r="C204" s="50">
        <v>1</v>
      </c>
      <c r="D204" s="47" t="s">
        <v>23</v>
      </c>
      <c r="E204" s="40"/>
      <c r="F204" s="43" t="str">
        <f t="shared" si="3"/>
        <v/>
      </c>
    </row>
    <row r="205" spans="1:7">
      <c r="A205" s="65" t="str">
        <f>IF(C205&gt;0,MAX(A$3:A204)+1,"")</f>
        <v/>
      </c>
      <c r="B205" s="19"/>
      <c r="C205" s="50"/>
      <c r="D205" s="47"/>
      <c r="E205" s="40"/>
      <c r="F205" s="43" t="str">
        <f t="shared" si="3"/>
        <v/>
      </c>
    </row>
    <row r="206" spans="1:7" ht="25.5">
      <c r="A206" s="65" t="str">
        <f>IF(C206&gt;0,MAX(A$3:A205)+1,"")</f>
        <v/>
      </c>
      <c r="B206" s="19" t="s">
        <v>934</v>
      </c>
      <c r="C206" s="50"/>
      <c r="D206" s="47"/>
      <c r="E206" s="40"/>
      <c r="F206" s="43" t="str">
        <f t="shared" si="3"/>
        <v/>
      </c>
      <c r="G206" s="66"/>
    </row>
    <row r="207" spans="1:7">
      <c r="A207" s="65" t="str">
        <f>IF(C207&gt;0,MAX(A$3:A206)+1,"")</f>
        <v/>
      </c>
      <c r="B207" s="19"/>
      <c r="C207" s="50"/>
      <c r="D207" s="47"/>
      <c r="E207" s="40"/>
      <c r="F207" s="43" t="str">
        <f t="shared" si="3"/>
        <v/>
      </c>
    </row>
    <row r="208" spans="1:7" ht="25.5">
      <c r="A208" s="65">
        <f>IF(C208&gt;0,MAX(A$3:A207)+1,"")</f>
        <v>61</v>
      </c>
      <c r="B208" s="20" t="s">
        <v>729</v>
      </c>
      <c r="C208" s="50">
        <v>1</v>
      </c>
      <c r="D208" s="47" t="s">
        <v>23</v>
      </c>
      <c r="E208" s="40"/>
      <c r="F208" s="43" t="str">
        <f t="shared" si="3"/>
        <v/>
      </c>
    </row>
    <row r="209" spans="1:6">
      <c r="A209" s="65" t="str">
        <f>IF(C209&gt;0,MAX(A$3:A208)+1,"")</f>
        <v/>
      </c>
      <c r="B209" s="20"/>
      <c r="C209" s="50"/>
      <c r="D209" s="47"/>
      <c r="E209" s="40"/>
      <c r="F209" s="43" t="str">
        <f t="shared" si="3"/>
        <v/>
      </c>
    </row>
    <row r="210" spans="1:6">
      <c r="A210" s="65">
        <f>IF(C210&gt;0,MAX(A$3:A209)+1,"")</f>
        <v>62</v>
      </c>
      <c r="B210" s="20" t="s">
        <v>637</v>
      </c>
      <c r="C210" s="50">
        <v>4</v>
      </c>
      <c r="D210" s="47" t="s">
        <v>297</v>
      </c>
      <c r="E210" s="40"/>
      <c r="F210" s="43" t="str">
        <f t="shared" si="3"/>
        <v/>
      </c>
    </row>
    <row r="211" spans="1:6">
      <c r="A211" s="65" t="str">
        <f>IF(C211&gt;0,MAX(A$3:A210)+1,"")</f>
        <v/>
      </c>
      <c r="B211" s="20"/>
      <c r="C211" s="50"/>
      <c r="D211" s="47"/>
      <c r="E211" s="40"/>
      <c r="F211" s="43" t="str">
        <f t="shared" si="3"/>
        <v/>
      </c>
    </row>
    <row r="212" spans="1:6" ht="38.25">
      <c r="A212" s="65">
        <f>IF(C212&gt;0,MAX(A$3:A211)+1,"")</f>
        <v>63</v>
      </c>
      <c r="B212" s="20" t="s">
        <v>563</v>
      </c>
      <c r="C212" s="50">
        <v>1</v>
      </c>
      <c r="D212" s="47" t="s">
        <v>23</v>
      </c>
      <c r="E212" s="40"/>
      <c r="F212" s="43" t="str">
        <f t="shared" si="3"/>
        <v/>
      </c>
    </row>
    <row r="213" spans="1:6">
      <c r="A213" s="65" t="str">
        <f>IF(C213&gt;0,MAX(A$3:A212)+1,"")</f>
        <v/>
      </c>
      <c r="B213" s="20"/>
      <c r="C213" s="50"/>
      <c r="D213" s="47"/>
      <c r="E213" s="40"/>
      <c r="F213" s="43" t="str">
        <f t="shared" si="3"/>
        <v/>
      </c>
    </row>
    <row r="214" spans="1:6">
      <c r="A214" s="65">
        <f>IF(C214&gt;0,MAX(A$3:A213)+1,"")</f>
        <v>64</v>
      </c>
      <c r="B214" s="20" t="s">
        <v>730</v>
      </c>
      <c r="C214" s="50">
        <v>1</v>
      </c>
      <c r="D214" s="47" t="s">
        <v>23</v>
      </c>
      <c r="E214" s="40"/>
      <c r="F214" s="43" t="str">
        <f t="shared" si="3"/>
        <v/>
      </c>
    </row>
    <row r="215" spans="1:6" ht="25.5">
      <c r="A215" s="65" t="str">
        <f>IF(C215&gt;0,MAX(A$3:A214)+1,"")</f>
        <v/>
      </c>
      <c r="B215" s="20" t="s">
        <v>940</v>
      </c>
      <c r="C215" s="50"/>
      <c r="D215" s="47"/>
      <c r="E215" s="40"/>
      <c r="F215" s="43" t="str">
        <f t="shared" si="3"/>
        <v/>
      </c>
    </row>
    <row r="216" spans="1:6">
      <c r="A216" s="65" t="str">
        <f>IF(C216&gt;0,MAX(A$3:A215)+1,"")</f>
        <v/>
      </c>
      <c r="B216" s="20"/>
      <c r="C216" s="50"/>
      <c r="D216" s="47"/>
      <c r="E216" s="40"/>
      <c r="F216" s="43" t="str">
        <f t="shared" si="3"/>
        <v/>
      </c>
    </row>
    <row r="217" spans="1:6">
      <c r="A217" s="65">
        <f>IF(C217&gt;0,MAX(A$3:A216)+1,"")</f>
        <v>65</v>
      </c>
      <c r="B217" s="17" t="s">
        <v>564</v>
      </c>
      <c r="C217" s="50">
        <v>2</v>
      </c>
      <c r="D217" s="47" t="s">
        <v>394</v>
      </c>
      <c r="E217" s="40"/>
      <c r="F217" s="43" t="str">
        <f t="shared" si="3"/>
        <v/>
      </c>
    </row>
    <row r="218" spans="1:6">
      <c r="A218" s="65" t="str">
        <f>IF(C218&gt;0,MAX(A$3:A217)+1,"")</f>
        <v/>
      </c>
      <c r="B218" s="17"/>
      <c r="C218" s="50"/>
      <c r="D218" s="47"/>
      <c r="E218" s="40"/>
      <c r="F218" s="43" t="str">
        <f t="shared" si="3"/>
        <v/>
      </c>
    </row>
    <row r="219" spans="1:6">
      <c r="A219" s="65">
        <f>IF(C219&gt;0,MAX(A$3:A218)+1,"")</f>
        <v>66</v>
      </c>
      <c r="B219" s="17" t="s">
        <v>565</v>
      </c>
      <c r="C219" s="50">
        <v>1</v>
      </c>
      <c r="D219" s="47" t="s">
        <v>394</v>
      </c>
      <c r="E219" s="40"/>
      <c r="F219" s="43" t="str">
        <f t="shared" si="3"/>
        <v/>
      </c>
    </row>
    <row r="220" spans="1:6">
      <c r="A220" s="65" t="str">
        <f>IF(C220&gt;0,MAX(A$3:A219)+1,"")</f>
        <v/>
      </c>
      <c r="B220" s="17"/>
      <c r="C220" s="50"/>
      <c r="D220" s="47"/>
      <c r="E220" s="40"/>
      <c r="F220" s="43" t="str">
        <f t="shared" si="3"/>
        <v/>
      </c>
    </row>
    <row r="221" spans="1:6">
      <c r="A221" s="65">
        <f>IF(C221&gt;0,MAX(A$3:A220)+1,"")</f>
        <v>67</v>
      </c>
      <c r="B221" s="17" t="s">
        <v>566</v>
      </c>
      <c r="C221" s="50">
        <v>2</v>
      </c>
      <c r="D221" s="47" t="s">
        <v>394</v>
      </c>
      <c r="E221" s="40"/>
      <c r="F221" s="43" t="str">
        <f t="shared" si="3"/>
        <v/>
      </c>
    </row>
    <row r="222" spans="1:6">
      <c r="A222" s="65" t="str">
        <f>IF(C222&gt;0,MAX(A$3:A221)+1,"")</f>
        <v/>
      </c>
      <c r="B222" s="20"/>
      <c r="C222" s="50"/>
      <c r="D222" s="47"/>
      <c r="E222" s="40"/>
      <c r="F222" s="43" t="str">
        <f t="shared" si="3"/>
        <v/>
      </c>
    </row>
    <row r="223" spans="1:6">
      <c r="A223" s="65" t="str">
        <f>IF(C223&gt;0,MAX(A$3:A222)+1,"")</f>
        <v/>
      </c>
      <c r="B223" s="20" t="s">
        <v>561</v>
      </c>
      <c r="C223" s="50"/>
      <c r="D223" s="47"/>
      <c r="E223" s="40"/>
      <c r="F223" s="43" t="str">
        <f t="shared" si="3"/>
        <v/>
      </c>
    </row>
    <row r="224" spans="1:6">
      <c r="A224" s="65" t="str">
        <f>IF(C224&gt;0,MAX(A$3:A223)+1,"")</f>
        <v/>
      </c>
      <c r="B224" s="20"/>
      <c r="C224" s="50"/>
      <c r="D224" s="47"/>
      <c r="E224" s="40"/>
      <c r="F224" s="43" t="str">
        <f t="shared" si="3"/>
        <v/>
      </c>
    </row>
    <row r="225" spans="1:6" ht="25.5">
      <c r="A225" s="65">
        <f>IF(C225&gt;0,MAX(A$3:A224)+1,"")</f>
        <v>68</v>
      </c>
      <c r="B225" s="17" t="s">
        <v>567</v>
      </c>
      <c r="C225" s="50">
        <v>1</v>
      </c>
      <c r="D225" s="47" t="s">
        <v>23</v>
      </c>
      <c r="E225" s="40"/>
      <c r="F225" s="43" t="str">
        <f t="shared" si="3"/>
        <v/>
      </c>
    </row>
    <row r="226" spans="1:6">
      <c r="A226" s="65" t="str">
        <f>IF(C226&gt;0,MAX(A$3:A225)+1,"")</f>
        <v/>
      </c>
      <c r="B226" s="21"/>
      <c r="C226" s="50"/>
      <c r="D226" s="47"/>
      <c r="E226" s="40"/>
      <c r="F226" s="43" t="str">
        <f t="shared" si="3"/>
        <v/>
      </c>
    </row>
    <row r="227" spans="1:6">
      <c r="A227" s="65" t="str">
        <f>IF(C227&gt;0,MAX(A$3:A226)+1,"")</f>
        <v/>
      </c>
      <c r="B227" s="20" t="s">
        <v>727</v>
      </c>
      <c r="C227" s="50"/>
      <c r="D227" s="47"/>
      <c r="E227" s="40"/>
      <c r="F227" s="43" t="str">
        <f t="shared" si="3"/>
        <v/>
      </c>
    </row>
    <row r="228" spans="1:6">
      <c r="A228" s="65" t="str">
        <f>IF(C228&gt;0,MAX(A$3:A227)+1,"")</f>
        <v/>
      </c>
      <c r="B228" s="19"/>
      <c r="C228" s="50"/>
      <c r="D228" s="47"/>
      <c r="E228" s="40"/>
      <c r="F228" s="43" t="str">
        <f t="shared" si="3"/>
        <v/>
      </c>
    </row>
    <row r="229" spans="1:6" ht="25.5">
      <c r="A229" s="65">
        <f>IF(C229&gt;0,MAX(A$3:A228)+1,"")</f>
        <v>69</v>
      </c>
      <c r="B229" s="17" t="s">
        <v>728</v>
      </c>
      <c r="C229" s="50">
        <v>1</v>
      </c>
      <c r="D229" s="47" t="s">
        <v>23</v>
      </c>
      <c r="E229" s="40"/>
      <c r="F229" s="43" t="str">
        <f t="shared" si="3"/>
        <v/>
      </c>
    </row>
    <row r="230" spans="1:6">
      <c r="A230" s="65" t="str">
        <f>IF(C230&gt;0,MAX(A$3:A229)+1,"")</f>
        <v/>
      </c>
      <c r="B230" s="20"/>
      <c r="C230" s="50"/>
      <c r="D230" s="47"/>
      <c r="E230" s="40"/>
      <c r="F230" s="43" t="str">
        <f t="shared" si="3"/>
        <v/>
      </c>
    </row>
    <row r="231" spans="1:6">
      <c r="A231" s="65" t="str">
        <f>IF(C231&gt;0,MAX(A$3:A230)+1,"")</f>
        <v/>
      </c>
      <c r="B231" s="20" t="s">
        <v>534</v>
      </c>
      <c r="C231" s="50"/>
      <c r="D231" s="47"/>
      <c r="E231" s="40"/>
      <c r="F231" s="43" t="str">
        <f t="shared" si="3"/>
        <v/>
      </c>
    </row>
    <row r="232" spans="1:6">
      <c r="A232" s="65" t="str">
        <f>IF(C232&gt;0,MAX(A$3:A231)+1,"")</f>
        <v/>
      </c>
      <c r="B232" s="19"/>
      <c r="C232" s="50"/>
      <c r="D232" s="47"/>
      <c r="E232" s="40"/>
      <c r="F232" s="43" t="str">
        <f t="shared" si="3"/>
        <v/>
      </c>
    </row>
    <row r="233" spans="1:6" ht="25.5">
      <c r="A233" s="65">
        <f>IF(C233&gt;0,MAX(A$3:A232)+1,"")</f>
        <v>70</v>
      </c>
      <c r="B233" s="17" t="s">
        <v>622</v>
      </c>
      <c r="C233" s="50">
        <v>1</v>
      </c>
      <c r="D233" s="47" t="s">
        <v>23</v>
      </c>
      <c r="E233" s="40"/>
      <c r="F233" s="43" t="str">
        <f t="shared" si="3"/>
        <v/>
      </c>
    </row>
    <row r="234" spans="1:6">
      <c r="A234" s="65" t="str">
        <f>IF(C234&gt;0,MAX(A$3:A233)+1,"")</f>
        <v/>
      </c>
      <c r="B234" s="19"/>
      <c r="C234" s="50"/>
      <c r="D234" s="47"/>
      <c r="E234" s="40"/>
      <c r="F234" s="43" t="str">
        <f t="shared" si="3"/>
        <v/>
      </c>
    </row>
    <row r="235" spans="1:6" ht="25.5">
      <c r="A235" s="65" t="str">
        <f>IF(C235&gt;0,MAX(A$3:A234)+1,"")</f>
        <v/>
      </c>
      <c r="B235" s="19" t="s">
        <v>935</v>
      </c>
      <c r="C235" s="50"/>
      <c r="D235" s="47"/>
      <c r="E235" s="40"/>
      <c r="F235" s="43" t="str">
        <f t="shared" si="3"/>
        <v/>
      </c>
    </row>
    <row r="236" spans="1:6">
      <c r="A236" s="65" t="str">
        <f>IF(C236&gt;0,MAX(A$3:A235)+1,"")</f>
        <v/>
      </c>
      <c r="B236" s="19"/>
      <c r="C236" s="50"/>
      <c r="D236" s="47"/>
      <c r="E236" s="40"/>
      <c r="F236" s="43" t="str">
        <f t="shared" si="3"/>
        <v/>
      </c>
    </row>
    <row r="237" spans="1:6" ht="25.5">
      <c r="A237" s="65">
        <f>IF(C237&gt;0,MAX(A$3:A236)+1,"")</f>
        <v>71</v>
      </c>
      <c r="B237" s="20" t="s">
        <v>562</v>
      </c>
      <c r="C237" s="50">
        <v>1</v>
      </c>
      <c r="D237" s="47" t="s">
        <v>23</v>
      </c>
      <c r="E237" s="40"/>
      <c r="F237" s="43" t="str">
        <f t="shared" si="3"/>
        <v/>
      </c>
    </row>
    <row r="238" spans="1:6">
      <c r="A238" s="65" t="str">
        <f>IF(C238&gt;0,MAX(A$3:A237)+1,"")</f>
        <v/>
      </c>
      <c r="B238" s="20"/>
      <c r="C238" s="50"/>
      <c r="D238" s="47"/>
      <c r="E238" s="40"/>
      <c r="F238" s="43" t="str">
        <f t="shared" si="3"/>
        <v/>
      </c>
    </row>
    <row r="239" spans="1:6" ht="38.25">
      <c r="A239" s="65">
        <f>IF(C239&gt;0,MAX(A$3:A238)+1,"")</f>
        <v>72</v>
      </c>
      <c r="B239" s="20" t="s">
        <v>563</v>
      </c>
      <c r="C239" s="50">
        <v>1</v>
      </c>
      <c r="D239" s="47" t="s">
        <v>23</v>
      </c>
      <c r="E239" s="40"/>
      <c r="F239" s="43" t="str">
        <f t="shared" si="3"/>
        <v/>
      </c>
    </row>
    <row r="240" spans="1:6">
      <c r="A240" s="65" t="str">
        <f>IF(C240&gt;0,MAX(A$3:A239)+1,"")</f>
        <v/>
      </c>
      <c r="B240" s="20"/>
      <c r="C240" s="50"/>
      <c r="D240" s="47"/>
      <c r="E240" s="40"/>
      <c r="F240" s="43" t="str">
        <f t="shared" si="3"/>
        <v/>
      </c>
    </row>
    <row r="241" spans="1:6">
      <c r="A241" s="65">
        <f>IF(C241&gt;0,MAX(A$3:A240)+1,"")</f>
        <v>73</v>
      </c>
      <c r="B241" s="20" t="s">
        <v>730</v>
      </c>
      <c r="C241" s="50">
        <v>1</v>
      </c>
      <c r="D241" s="47" t="s">
        <v>23</v>
      </c>
      <c r="E241" s="40"/>
      <c r="F241" s="43" t="str">
        <f t="shared" si="3"/>
        <v/>
      </c>
    </row>
    <row r="242" spans="1:6" ht="25.5">
      <c r="A242" s="65" t="str">
        <f>IF(C242&gt;0,MAX(A$3:A241)+1,"")</f>
        <v/>
      </c>
      <c r="B242" s="20" t="s">
        <v>940</v>
      </c>
      <c r="C242" s="50"/>
      <c r="D242" s="47"/>
      <c r="E242" s="40"/>
      <c r="F242" s="43" t="str">
        <f t="shared" si="3"/>
        <v/>
      </c>
    </row>
    <row r="243" spans="1:6">
      <c r="A243" s="65" t="str">
        <f>IF(C243&gt;0,MAX(A$3:A242)+1,"")</f>
        <v/>
      </c>
      <c r="B243" s="20"/>
      <c r="C243" s="50"/>
      <c r="D243" s="47"/>
      <c r="E243" s="40"/>
      <c r="F243" s="43" t="str">
        <f t="shared" si="3"/>
        <v/>
      </c>
    </row>
    <row r="244" spans="1:6">
      <c r="A244" s="65">
        <f>IF(C244&gt;0,MAX(A$3:A243)+1,"")</f>
        <v>74</v>
      </c>
      <c r="B244" s="17" t="s">
        <v>564</v>
      </c>
      <c r="C244" s="50">
        <v>2</v>
      </c>
      <c r="D244" s="47" t="s">
        <v>394</v>
      </c>
      <c r="E244" s="40"/>
      <c r="F244" s="43" t="str">
        <f t="shared" si="3"/>
        <v/>
      </c>
    </row>
    <row r="245" spans="1:6">
      <c r="A245" s="65" t="str">
        <f>IF(C245&gt;0,MAX(A$3:A244)+1,"")</f>
        <v/>
      </c>
      <c r="B245" s="17"/>
      <c r="C245" s="50"/>
      <c r="D245" s="47"/>
      <c r="E245" s="40"/>
      <c r="F245" s="43" t="str">
        <f t="shared" si="3"/>
        <v/>
      </c>
    </row>
    <row r="246" spans="1:6">
      <c r="A246" s="65">
        <f>IF(C246&gt;0,MAX(A$3:A245)+1,"")</f>
        <v>75</v>
      </c>
      <c r="B246" s="17" t="s">
        <v>565</v>
      </c>
      <c r="C246" s="50">
        <v>1</v>
      </c>
      <c r="D246" s="47" t="s">
        <v>394</v>
      </c>
      <c r="E246" s="40"/>
      <c r="F246" s="43" t="str">
        <f t="shared" si="3"/>
        <v/>
      </c>
    </row>
    <row r="247" spans="1:6">
      <c r="A247" s="65" t="str">
        <f>IF(C247&gt;0,MAX(A$3:A246)+1,"")</f>
        <v/>
      </c>
      <c r="B247" s="17"/>
      <c r="C247" s="50"/>
      <c r="D247" s="47"/>
      <c r="E247" s="40"/>
      <c r="F247" s="43" t="str">
        <f t="shared" si="3"/>
        <v/>
      </c>
    </row>
    <row r="248" spans="1:6">
      <c r="A248" s="65">
        <f>IF(C248&gt;0,MAX(A$3:A247)+1,"")</f>
        <v>76</v>
      </c>
      <c r="B248" s="17" t="s">
        <v>566</v>
      </c>
      <c r="C248" s="50">
        <v>2</v>
      </c>
      <c r="D248" s="47" t="s">
        <v>394</v>
      </c>
      <c r="E248" s="40"/>
      <c r="F248" s="43" t="str">
        <f t="shared" si="3"/>
        <v/>
      </c>
    </row>
    <row r="249" spans="1:6">
      <c r="A249" s="65" t="str">
        <f>IF(C249&gt;0,MAX(A$3:A248)+1,"")</f>
        <v/>
      </c>
      <c r="B249" s="20"/>
      <c r="C249" s="50"/>
      <c r="D249" s="47"/>
      <c r="E249" s="40"/>
      <c r="F249" s="43" t="str">
        <f t="shared" si="3"/>
        <v/>
      </c>
    </row>
    <row r="250" spans="1:6">
      <c r="A250" s="65" t="str">
        <f>IF(C250&gt;0,MAX(A$3:A249)+1,"")</f>
        <v/>
      </c>
      <c r="B250" s="20" t="s">
        <v>561</v>
      </c>
      <c r="C250" s="50"/>
      <c r="D250" s="47"/>
      <c r="E250" s="40"/>
      <c r="F250" s="43" t="str">
        <f t="shared" si="3"/>
        <v/>
      </c>
    </row>
    <row r="251" spans="1:6">
      <c r="A251" s="65" t="str">
        <f>IF(C251&gt;0,MAX(A$3:A250)+1,"")</f>
        <v/>
      </c>
      <c r="B251" s="20"/>
      <c r="C251" s="50"/>
      <c r="D251" s="47"/>
      <c r="E251" s="40"/>
      <c r="F251" s="43" t="str">
        <f t="shared" si="3"/>
        <v/>
      </c>
    </row>
    <row r="252" spans="1:6" ht="25.5">
      <c r="A252" s="65">
        <f>IF(C252&gt;0,MAX(A$3:A251)+1,"")</f>
        <v>77</v>
      </c>
      <c r="B252" s="17" t="s">
        <v>567</v>
      </c>
      <c r="C252" s="50">
        <v>1</v>
      </c>
      <c r="D252" s="47" t="s">
        <v>23</v>
      </c>
      <c r="E252" s="40"/>
      <c r="F252" s="43" t="str">
        <f t="shared" si="3"/>
        <v/>
      </c>
    </row>
    <row r="253" spans="1:6">
      <c r="A253" s="65" t="str">
        <f>IF(C253&gt;0,MAX(A$3:A252)+1,"")</f>
        <v/>
      </c>
      <c r="B253" s="21"/>
      <c r="C253" s="50"/>
      <c r="D253" s="47"/>
      <c r="E253" s="40"/>
      <c r="F253" s="43" t="str">
        <f t="shared" si="3"/>
        <v/>
      </c>
    </row>
    <row r="254" spans="1:6">
      <c r="A254" s="65" t="str">
        <f>IF(C254&gt;0,MAX(A$3:A253)+1,"")</f>
        <v/>
      </c>
      <c r="B254" s="20" t="s">
        <v>727</v>
      </c>
      <c r="C254" s="50"/>
      <c r="D254" s="47"/>
      <c r="E254" s="40"/>
      <c r="F254" s="43" t="str">
        <f t="shared" si="3"/>
        <v/>
      </c>
    </row>
    <row r="255" spans="1:6">
      <c r="A255" s="65" t="str">
        <f>IF(C255&gt;0,MAX(A$3:A254)+1,"")</f>
        <v/>
      </c>
      <c r="B255" s="19"/>
      <c r="C255" s="50"/>
      <c r="D255" s="47"/>
      <c r="E255" s="40"/>
      <c r="F255" s="43" t="str">
        <f t="shared" si="3"/>
        <v/>
      </c>
    </row>
    <row r="256" spans="1:6" ht="25.5">
      <c r="A256" s="65">
        <f>IF(C256&gt;0,MAX(A$3:A255)+1,"")</f>
        <v>78</v>
      </c>
      <c r="B256" s="17" t="s">
        <v>728</v>
      </c>
      <c r="C256" s="50">
        <v>1</v>
      </c>
      <c r="D256" s="47" t="s">
        <v>23</v>
      </c>
      <c r="E256" s="40"/>
      <c r="F256" s="43" t="str">
        <f t="shared" si="3"/>
        <v/>
      </c>
    </row>
    <row r="257" spans="1:6">
      <c r="A257" s="65" t="str">
        <f>IF(C257&gt;0,MAX(A$3:A256)+1,"")</f>
        <v/>
      </c>
      <c r="B257" s="20"/>
      <c r="C257" s="50"/>
      <c r="D257" s="47"/>
      <c r="E257" s="40"/>
      <c r="F257" s="43" t="str">
        <f t="shared" si="3"/>
        <v/>
      </c>
    </row>
    <row r="258" spans="1:6">
      <c r="A258" s="65" t="str">
        <f>IF(C258&gt;0,MAX(A$3:A257)+1,"")</f>
        <v/>
      </c>
      <c r="B258" s="20" t="s">
        <v>534</v>
      </c>
      <c r="C258" s="50"/>
      <c r="D258" s="47"/>
      <c r="E258" s="40"/>
      <c r="F258" s="43" t="str">
        <f t="shared" ref="F258:F322" si="4">IF(E258&gt;0.001,C258*E258,"")</f>
        <v/>
      </c>
    </row>
    <row r="259" spans="1:6">
      <c r="A259" s="65" t="str">
        <f>IF(C259&gt;0,MAX(A$3:A258)+1,"")</f>
        <v/>
      </c>
      <c r="B259" s="19"/>
      <c r="C259" s="50"/>
      <c r="D259" s="47"/>
      <c r="E259" s="40"/>
      <c r="F259" s="43" t="str">
        <f t="shared" si="4"/>
        <v/>
      </c>
    </row>
    <row r="260" spans="1:6" ht="25.5">
      <c r="A260" s="65">
        <f>IF(C260&gt;0,MAX(A$3:A259)+1,"")</f>
        <v>79</v>
      </c>
      <c r="B260" s="17" t="s">
        <v>622</v>
      </c>
      <c r="C260" s="50">
        <v>1</v>
      </c>
      <c r="D260" s="47" t="s">
        <v>23</v>
      </c>
      <c r="E260" s="40"/>
      <c r="F260" s="43" t="str">
        <f t="shared" si="4"/>
        <v/>
      </c>
    </row>
    <row r="261" spans="1:6">
      <c r="A261" s="65" t="str">
        <f>IF(C261&gt;0,MAX(A$3:A260)+1,"")</f>
        <v/>
      </c>
      <c r="B261" s="19"/>
      <c r="C261" s="50"/>
      <c r="D261" s="47"/>
      <c r="E261" s="40"/>
      <c r="F261" s="43" t="str">
        <f t="shared" si="4"/>
        <v/>
      </c>
    </row>
    <row r="262" spans="1:6" ht="25.5">
      <c r="A262" s="65" t="str">
        <f>IF(C262&gt;0,MAX(A$3:A261)+1,"")</f>
        <v/>
      </c>
      <c r="B262" s="19" t="s">
        <v>936</v>
      </c>
      <c r="C262" s="50"/>
      <c r="D262" s="47"/>
      <c r="E262" s="40"/>
      <c r="F262" s="43" t="str">
        <f t="shared" si="4"/>
        <v/>
      </c>
    </row>
    <row r="263" spans="1:6">
      <c r="A263" s="65" t="str">
        <f>IF(C263&gt;0,MAX(A$3:A262)+1,"")</f>
        <v/>
      </c>
      <c r="B263" s="19"/>
      <c r="C263" s="50"/>
      <c r="D263" s="47"/>
      <c r="E263" s="40"/>
      <c r="F263" s="43" t="str">
        <f t="shared" si="4"/>
        <v/>
      </c>
    </row>
    <row r="264" spans="1:6" ht="25.5">
      <c r="A264" s="65">
        <f>IF(C264&gt;0,MAX(A$3:A263)+1,"")</f>
        <v>80</v>
      </c>
      <c r="B264" s="20" t="s">
        <v>562</v>
      </c>
      <c r="C264" s="50">
        <v>1</v>
      </c>
      <c r="D264" s="47" t="s">
        <v>23</v>
      </c>
      <c r="E264" s="40"/>
      <c r="F264" s="43" t="str">
        <f t="shared" si="4"/>
        <v/>
      </c>
    </row>
    <row r="265" spans="1:6">
      <c r="A265" s="65" t="str">
        <f>IF(C265&gt;0,MAX(A$3:A264)+1,"")</f>
        <v/>
      </c>
      <c r="B265" s="20"/>
      <c r="C265" s="50"/>
      <c r="D265" s="47"/>
      <c r="E265" s="40"/>
      <c r="F265" s="43" t="str">
        <f t="shared" si="4"/>
        <v/>
      </c>
    </row>
    <row r="266" spans="1:6" ht="38.25">
      <c r="A266" s="65">
        <f>IF(C266&gt;0,MAX(A$3:A265)+1,"")</f>
        <v>81</v>
      </c>
      <c r="B266" s="20" t="s">
        <v>563</v>
      </c>
      <c r="C266" s="50">
        <v>1</v>
      </c>
      <c r="D266" s="47" t="s">
        <v>23</v>
      </c>
      <c r="E266" s="40"/>
      <c r="F266" s="43" t="str">
        <f t="shared" si="4"/>
        <v/>
      </c>
    </row>
    <row r="267" spans="1:6">
      <c r="A267" s="65" t="str">
        <f>IF(C267&gt;0,MAX(A$3:A266)+1,"")</f>
        <v/>
      </c>
      <c r="B267" s="20"/>
      <c r="C267" s="50"/>
      <c r="D267" s="47"/>
      <c r="E267" s="40"/>
      <c r="F267" s="43" t="str">
        <f t="shared" si="4"/>
        <v/>
      </c>
    </row>
    <row r="268" spans="1:6">
      <c r="A268" s="65">
        <f>IF(C268&gt;0,MAX(A$3:A267)+1,"")</f>
        <v>82</v>
      </c>
      <c r="B268" s="20" t="s">
        <v>730</v>
      </c>
      <c r="C268" s="50">
        <v>1</v>
      </c>
      <c r="D268" s="47" t="s">
        <v>23</v>
      </c>
      <c r="E268" s="40"/>
      <c r="F268" s="43" t="str">
        <f t="shared" si="4"/>
        <v/>
      </c>
    </row>
    <row r="269" spans="1:6" ht="25.5">
      <c r="A269" s="65" t="str">
        <f>IF(C269&gt;0,MAX(A$3:A268)+1,"")</f>
        <v/>
      </c>
      <c r="B269" s="20" t="s">
        <v>940</v>
      </c>
      <c r="C269" s="50"/>
      <c r="D269" s="47"/>
      <c r="E269" s="40"/>
      <c r="F269" s="43" t="str">
        <f t="shared" si="4"/>
        <v/>
      </c>
    </row>
    <row r="270" spans="1:6">
      <c r="A270" s="65" t="str">
        <f>IF(C270&gt;0,MAX(A$3:A269)+1,"")</f>
        <v/>
      </c>
      <c r="B270" s="20"/>
      <c r="C270" s="50"/>
      <c r="D270" s="47"/>
      <c r="E270" s="40"/>
      <c r="F270" s="43" t="str">
        <f t="shared" si="4"/>
        <v/>
      </c>
    </row>
    <row r="271" spans="1:6">
      <c r="A271" s="65">
        <f>IF(C271&gt;0,MAX(A$3:A270)+1,"")</f>
        <v>83</v>
      </c>
      <c r="B271" s="17" t="s">
        <v>564</v>
      </c>
      <c r="C271" s="50">
        <v>2</v>
      </c>
      <c r="D271" s="47" t="s">
        <v>394</v>
      </c>
      <c r="E271" s="40"/>
      <c r="F271" s="43" t="str">
        <f t="shared" si="4"/>
        <v/>
      </c>
    </row>
    <row r="272" spans="1:6">
      <c r="A272" s="65" t="str">
        <f>IF(C272&gt;0,MAX(A$3:A271)+1,"")</f>
        <v/>
      </c>
      <c r="B272" s="17"/>
      <c r="C272" s="50"/>
      <c r="D272" s="47"/>
      <c r="E272" s="40"/>
      <c r="F272" s="43" t="str">
        <f t="shared" si="4"/>
        <v/>
      </c>
    </row>
    <row r="273" spans="1:6">
      <c r="A273" s="65">
        <f>IF(C273&gt;0,MAX(A$3:A272)+1,"")</f>
        <v>84</v>
      </c>
      <c r="B273" s="17" t="s">
        <v>565</v>
      </c>
      <c r="C273" s="50">
        <v>1</v>
      </c>
      <c r="D273" s="47" t="s">
        <v>394</v>
      </c>
      <c r="E273" s="40"/>
      <c r="F273" s="43" t="str">
        <f t="shared" si="4"/>
        <v/>
      </c>
    </row>
    <row r="274" spans="1:6">
      <c r="A274" s="65" t="str">
        <f>IF(C274&gt;0,MAX(A$3:A273)+1,"")</f>
        <v/>
      </c>
      <c r="B274" s="17"/>
      <c r="C274" s="50"/>
      <c r="D274" s="47"/>
      <c r="E274" s="40"/>
      <c r="F274" s="43" t="str">
        <f t="shared" si="4"/>
        <v/>
      </c>
    </row>
    <row r="275" spans="1:6">
      <c r="A275" s="65">
        <f>IF(C275&gt;0,MAX(A$3:A274)+1,"")</f>
        <v>85</v>
      </c>
      <c r="B275" s="17" t="s">
        <v>566</v>
      </c>
      <c r="C275" s="50">
        <v>2</v>
      </c>
      <c r="D275" s="47" t="s">
        <v>394</v>
      </c>
      <c r="E275" s="40"/>
      <c r="F275" s="43" t="str">
        <f t="shared" si="4"/>
        <v/>
      </c>
    </row>
    <row r="276" spans="1:6">
      <c r="A276" s="65" t="str">
        <f>IF(C276&gt;0,MAX(A$3:A275)+1,"")</f>
        <v/>
      </c>
      <c r="B276" s="20"/>
      <c r="C276" s="50"/>
      <c r="D276" s="47"/>
      <c r="E276" s="40"/>
      <c r="F276" s="43" t="str">
        <f t="shared" si="4"/>
        <v/>
      </c>
    </row>
    <row r="277" spans="1:6">
      <c r="A277" s="65" t="str">
        <f>IF(C277&gt;0,MAX(A$3:A276)+1,"")</f>
        <v/>
      </c>
      <c r="B277" s="20" t="s">
        <v>561</v>
      </c>
      <c r="C277" s="50"/>
      <c r="D277" s="47"/>
      <c r="E277" s="40"/>
      <c r="F277" s="43" t="str">
        <f t="shared" si="4"/>
        <v/>
      </c>
    </row>
    <row r="278" spans="1:6">
      <c r="A278" s="65" t="str">
        <f>IF(C278&gt;0,MAX(A$3:A277)+1,"")</f>
        <v/>
      </c>
      <c r="B278" s="20"/>
      <c r="C278" s="50"/>
      <c r="D278" s="47"/>
      <c r="E278" s="40"/>
      <c r="F278" s="43" t="str">
        <f t="shared" si="4"/>
        <v/>
      </c>
    </row>
    <row r="279" spans="1:6" ht="25.5">
      <c r="A279" s="65">
        <f>IF(C279&gt;0,MAX(A$3:A278)+1,"")</f>
        <v>86</v>
      </c>
      <c r="B279" s="17" t="s">
        <v>567</v>
      </c>
      <c r="C279" s="50">
        <v>1</v>
      </c>
      <c r="D279" s="47" t="s">
        <v>23</v>
      </c>
      <c r="E279" s="40"/>
      <c r="F279" s="43" t="str">
        <f t="shared" si="4"/>
        <v/>
      </c>
    </row>
    <row r="280" spans="1:6">
      <c r="A280" s="65" t="str">
        <f>IF(C280&gt;0,MAX(A$3:A279)+1,"")</f>
        <v/>
      </c>
      <c r="B280" s="21"/>
      <c r="C280" s="50"/>
      <c r="D280" s="47"/>
      <c r="E280" s="40"/>
      <c r="F280" s="43" t="str">
        <f t="shared" si="4"/>
        <v/>
      </c>
    </row>
    <row r="281" spans="1:6">
      <c r="A281" s="65" t="str">
        <f>IF(C281&gt;0,MAX(A$3:A280)+1,"")</f>
        <v/>
      </c>
      <c r="B281" s="20" t="s">
        <v>727</v>
      </c>
      <c r="C281" s="50"/>
      <c r="D281" s="47"/>
      <c r="E281" s="40"/>
      <c r="F281" s="43" t="str">
        <f t="shared" si="4"/>
        <v/>
      </c>
    </row>
    <row r="282" spans="1:6">
      <c r="A282" s="65" t="str">
        <f>IF(C282&gt;0,MAX(A$3:A281)+1,"")</f>
        <v/>
      </c>
      <c r="B282" s="19"/>
      <c r="C282" s="50"/>
      <c r="D282" s="47"/>
      <c r="E282" s="40"/>
      <c r="F282" s="43" t="str">
        <f t="shared" si="4"/>
        <v/>
      </c>
    </row>
    <row r="283" spans="1:6" ht="25.5">
      <c r="A283" s="65">
        <f>IF(C283&gt;0,MAX(A$3:A282)+1,"")</f>
        <v>87</v>
      </c>
      <c r="B283" s="17" t="s">
        <v>728</v>
      </c>
      <c r="C283" s="50">
        <v>1</v>
      </c>
      <c r="D283" s="47" t="s">
        <v>23</v>
      </c>
      <c r="E283" s="40"/>
      <c r="F283" s="43" t="str">
        <f t="shared" si="4"/>
        <v/>
      </c>
    </row>
    <row r="284" spans="1:6">
      <c r="A284" s="65" t="str">
        <f>IF(C284&gt;0,MAX(A$3:A283)+1,"")</f>
        <v/>
      </c>
      <c r="B284" s="20"/>
      <c r="C284" s="50"/>
      <c r="D284" s="47"/>
      <c r="E284" s="40"/>
      <c r="F284" s="43" t="str">
        <f t="shared" si="4"/>
        <v/>
      </c>
    </row>
    <row r="285" spans="1:6">
      <c r="A285" s="65" t="str">
        <f>IF(C285&gt;0,MAX(A$3:A284)+1,"")</f>
        <v/>
      </c>
      <c r="B285" s="20" t="s">
        <v>534</v>
      </c>
      <c r="C285" s="50"/>
      <c r="D285" s="47"/>
      <c r="E285" s="40"/>
      <c r="F285" s="43" t="str">
        <f t="shared" si="4"/>
        <v/>
      </c>
    </row>
    <row r="286" spans="1:6">
      <c r="A286" s="65" t="str">
        <f>IF(C286&gt;0,MAX(A$3:A285)+1,"")</f>
        <v/>
      </c>
      <c r="B286" s="19"/>
      <c r="C286" s="50"/>
      <c r="D286" s="47"/>
      <c r="E286" s="40"/>
      <c r="F286" s="43" t="str">
        <f t="shared" si="4"/>
        <v/>
      </c>
    </row>
    <row r="287" spans="1:6" ht="25.5">
      <c r="A287" s="65">
        <f>IF(C287&gt;0,MAX(A$3:A286)+1,"")</f>
        <v>88</v>
      </c>
      <c r="B287" s="17" t="s">
        <v>622</v>
      </c>
      <c r="C287" s="50">
        <v>1</v>
      </c>
      <c r="D287" s="47" t="s">
        <v>23</v>
      </c>
      <c r="E287" s="40"/>
      <c r="F287" s="43" t="str">
        <f t="shared" si="4"/>
        <v/>
      </c>
    </row>
    <row r="288" spans="1:6">
      <c r="A288" s="65" t="str">
        <f>IF(C288&gt;0,MAX(A$3:A287)+1,"")</f>
        <v/>
      </c>
      <c r="B288" s="19"/>
      <c r="C288" s="50"/>
      <c r="D288" s="47"/>
      <c r="E288" s="40"/>
      <c r="F288" s="43" t="str">
        <f t="shared" si="4"/>
        <v/>
      </c>
    </row>
    <row r="289" spans="1:6" ht="25.5">
      <c r="A289" s="65" t="str">
        <f>IF(C289&gt;0,MAX(A$3:A288)+1,"")</f>
        <v/>
      </c>
      <c r="B289" s="19" t="s">
        <v>937</v>
      </c>
      <c r="C289" s="50"/>
      <c r="D289" s="47"/>
      <c r="E289" s="40"/>
      <c r="F289" s="43" t="str">
        <f t="shared" si="4"/>
        <v/>
      </c>
    </row>
    <row r="290" spans="1:6">
      <c r="A290" s="65" t="str">
        <f>IF(C290&gt;0,MAX(A$3:A289)+1,"")</f>
        <v/>
      </c>
      <c r="B290" s="19"/>
      <c r="C290" s="50"/>
      <c r="D290" s="47"/>
      <c r="E290" s="40"/>
      <c r="F290" s="43" t="str">
        <f t="shared" si="4"/>
        <v/>
      </c>
    </row>
    <row r="291" spans="1:6" ht="25.5">
      <c r="A291" s="65">
        <f>IF(C291&gt;0,MAX(A$3:A290)+1,"")</f>
        <v>89</v>
      </c>
      <c r="B291" s="20" t="s">
        <v>562</v>
      </c>
      <c r="C291" s="50">
        <v>1</v>
      </c>
      <c r="D291" s="47" t="s">
        <v>23</v>
      </c>
      <c r="E291" s="40"/>
      <c r="F291" s="43" t="str">
        <f t="shared" si="4"/>
        <v/>
      </c>
    </row>
    <row r="292" spans="1:6">
      <c r="A292" s="65" t="str">
        <f>IF(C292&gt;0,MAX(A$3:A291)+1,"")</f>
        <v/>
      </c>
      <c r="B292" s="20"/>
      <c r="C292" s="50"/>
      <c r="D292" s="47"/>
      <c r="E292" s="40"/>
      <c r="F292" s="43" t="str">
        <f t="shared" si="4"/>
        <v/>
      </c>
    </row>
    <row r="293" spans="1:6" ht="38.25">
      <c r="A293" s="65">
        <f>IF(C293&gt;0,MAX(A$3:A292)+1,"")</f>
        <v>90</v>
      </c>
      <c r="B293" s="20" t="s">
        <v>563</v>
      </c>
      <c r="C293" s="50">
        <v>1</v>
      </c>
      <c r="D293" s="47" t="s">
        <v>23</v>
      </c>
      <c r="E293" s="40"/>
      <c r="F293" s="43" t="str">
        <f t="shared" si="4"/>
        <v/>
      </c>
    </row>
    <row r="294" spans="1:6">
      <c r="A294" s="65" t="str">
        <f>IF(C294&gt;0,MAX(A$3:A293)+1,"")</f>
        <v/>
      </c>
      <c r="B294" s="20"/>
      <c r="C294" s="50"/>
      <c r="D294" s="47"/>
      <c r="E294" s="40"/>
      <c r="F294" s="43" t="str">
        <f t="shared" si="4"/>
        <v/>
      </c>
    </row>
    <row r="295" spans="1:6" ht="38.25">
      <c r="A295" s="65">
        <f>IF(C295&gt;0,MAX(A$3:A294)+1,"")</f>
        <v>91</v>
      </c>
      <c r="B295" s="20" t="s">
        <v>569</v>
      </c>
      <c r="C295" s="50">
        <v>4</v>
      </c>
      <c r="D295" s="47" t="s">
        <v>394</v>
      </c>
      <c r="E295" s="40"/>
      <c r="F295" s="43" t="str">
        <f t="shared" si="4"/>
        <v/>
      </c>
    </row>
    <row r="296" spans="1:6">
      <c r="A296" s="65" t="str">
        <f>IF(C296&gt;0,MAX(A$3:A295)+1,"")</f>
        <v/>
      </c>
      <c r="B296" s="20"/>
      <c r="C296" s="50"/>
      <c r="D296" s="47"/>
      <c r="E296" s="40"/>
      <c r="F296" s="43" t="str">
        <f t="shared" si="4"/>
        <v/>
      </c>
    </row>
    <row r="297" spans="1:6" ht="25.5">
      <c r="A297" s="65" t="str">
        <f>IF(C297&gt;0,MAX(A$3:A296)+1,"")</f>
        <v/>
      </c>
      <c r="B297" s="20" t="s">
        <v>940</v>
      </c>
      <c r="C297" s="50"/>
      <c r="D297" s="47"/>
      <c r="E297" s="40"/>
      <c r="F297" s="43" t="str">
        <f t="shared" si="4"/>
        <v/>
      </c>
    </row>
    <row r="298" spans="1:6">
      <c r="A298" s="65" t="str">
        <f>IF(C298&gt;0,MAX(A$3:A297)+1,"")</f>
        <v/>
      </c>
      <c r="B298" s="20"/>
      <c r="C298" s="50"/>
      <c r="D298" s="47"/>
      <c r="E298" s="40"/>
      <c r="F298" s="43" t="str">
        <f t="shared" si="4"/>
        <v/>
      </c>
    </row>
    <row r="299" spans="1:6">
      <c r="A299" s="65">
        <f>IF(C299&gt;0,MAX(A$3:A298)+1,"")</f>
        <v>92</v>
      </c>
      <c r="B299" s="17" t="s">
        <v>564</v>
      </c>
      <c r="C299" s="50">
        <v>2</v>
      </c>
      <c r="D299" s="47" t="s">
        <v>394</v>
      </c>
      <c r="E299" s="40"/>
      <c r="F299" s="43" t="str">
        <f t="shared" si="4"/>
        <v/>
      </c>
    </row>
    <row r="300" spans="1:6">
      <c r="A300" s="65" t="str">
        <f>IF(C300&gt;0,MAX(A$3:A299)+1,"")</f>
        <v/>
      </c>
      <c r="B300" s="17"/>
      <c r="C300" s="50"/>
      <c r="D300" s="47"/>
      <c r="E300" s="40"/>
      <c r="F300" s="43" t="str">
        <f t="shared" si="4"/>
        <v/>
      </c>
    </row>
    <row r="301" spans="1:6">
      <c r="A301" s="65">
        <f>IF(C301&gt;0,MAX(A$3:A300)+1,"")</f>
        <v>93</v>
      </c>
      <c r="B301" s="17" t="s">
        <v>565</v>
      </c>
      <c r="C301" s="50">
        <v>1</v>
      </c>
      <c r="D301" s="47" t="s">
        <v>394</v>
      </c>
      <c r="E301" s="40"/>
      <c r="F301" s="43" t="str">
        <f t="shared" si="4"/>
        <v/>
      </c>
    </row>
    <row r="302" spans="1:6">
      <c r="A302" s="65" t="str">
        <f>IF(C302&gt;0,MAX(A$3:A301)+1,"")</f>
        <v/>
      </c>
      <c r="B302" s="17"/>
      <c r="C302" s="50"/>
      <c r="D302" s="47"/>
      <c r="E302" s="40"/>
      <c r="F302" s="43" t="str">
        <f t="shared" si="4"/>
        <v/>
      </c>
    </row>
    <row r="303" spans="1:6">
      <c r="A303" s="65">
        <f>IF(C303&gt;0,MAX(A$3:A302)+1,"")</f>
        <v>94</v>
      </c>
      <c r="B303" s="17" t="s">
        <v>566</v>
      </c>
      <c r="C303" s="50">
        <v>2</v>
      </c>
      <c r="D303" s="47" t="s">
        <v>394</v>
      </c>
      <c r="E303" s="40"/>
      <c r="F303" s="43" t="str">
        <f t="shared" si="4"/>
        <v/>
      </c>
    </row>
    <row r="304" spans="1:6">
      <c r="A304" s="65" t="str">
        <f>IF(C304&gt;0,MAX(A$3:A303)+1,"")</f>
        <v/>
      </c>
      <c r="B304" s="20"/>
      <c r="C304" s="50"/>
      <c r="D304" s="47"/>
      <c r="E304" s="40"/>
      <c r="F304" s="43" t="str">
        <f t="shared" si="4"/>
        <v/>
      </c>
    </row>
    <row r="305" spans="1:6">
      <c r="A305" s="65" t="str">
        <f>IF(C305&gt;0,MAX(A$3:A304)+1,"")</f>
        <v/>
      </c>
      <c r="B305" s="20" t="s">
        <v>561</v>
      </c>
      <c r="C305" s="50"/>
      <c r="D305" s="47"/>
      <c r="E305" s="40"/>
      <c r="F305" s="43" t="str">
        <f t="shared" si="4"/>
        <v/>
      </c>
    </row>
    <row r="306" spans="1:6">
      <c r="A306" s="65" t="str">
        <f>IF(C306&gt;0,MAX(A$3:A305)+1,"")</f>
        <v/>
      </c>
      <c r="B306" s="20"/>
      <c r="C306" s="50"/>
      <c r="D306" s="47"/>
      <c r="E306" s="40"/>
      <c r="F306" s="43" t="str">
        <f t="shared" si="4"/>
        <v/>
      </c>
    </row>
    <row r="307" spans="1:6" ht="25.5">
      <c r="A307" s="65">
        <f>IF(C307&gt;0,MAX(A$3:A306)+1,"")</f>
        <v>95</v>
      </c>
      <c r="B307" s="17" t="s">
        <v>567</v>
      </c>
      <c r="C307" s="50">
        <v>1</v>
      </c>
      <c r="D307" s="47" t="s">
        <v>23</v>
      </c>
      <c r="E307" s="40"/>
      <c r="F307" s="43" t="str">
        <f t="shared" si="4"/>
        <v/>
      </c>
    </row>
    <row r="308" spans="1:6">
      <c r="A308" s="65" t="str">
        <f>IF(C308&gt;0,MAX(A$3:A307)+1,"")</f>
        <v/>
      </c>
      <c r="B308" s="21"/>
      <c r="C308" s="50"/>
      <c r="D308" s="47"/>
      <c r="E308" s="40"/>
      <c r="F308" s="43" t="str">
        <f t="shared" si="4"/>
        <v/>
      </c>
    </row>
    <row r="309" spans="1:6" ht="25.5">
      <c r="A309" s="65" t="str">
        <f>IF(C309&gt;0,MAX(A$3:A308)+1,"")</f>
        <v/>
      </c>
      <c r="B309" s="19" t="s">
        <v>938</v>
      </c>
      <c r="C309" s="50"/>
      <c r="D309" s="47"/>
      <c r="E309" s="40"/>
      <c r="F309" s="43" t="str">
        <f t="shared" si="4"/>
        <v/>
      </c>
    </row>
    <row r="310" spans="1:6">
      <c r="A310" s="65" t="str">
        <f>IF(C310&gt;0,MAX(A$3:A309)+1,"")</f>
        <v/>
      </c>
      <c r="B310" s="19"/>
      <c r="C310" s="50"/>
      <c r="D310" s="47"/>
      <c r="E310" s="40"/>
      <c r="F310" s="43" t="str">
        <f t="shared" si="4"/>
        <v/>
      </c>
    </row>
    <row r="311" spans="1:6" ht="25.5">
      <c r="A311" s="65">
        <f>IF(C311&gt;0,MAX(A$3:A310)+1,"")</f>
        <v>96</v>
      </c>
      <c r="B311" s="20" t="s">
        <v>562</v>
      </c>
      <c r="C311" s="50">
        <v>1</v>
      </c>
      <c r="D311" s="47" t="s">
        <v>23</v>
      </c>
      <c r="E311" s="40"/>
      <c r="F311" s="43" t="str">
        <f t="shared" si="4"/>
        <v/>
      </c>
    </row>
    <row r="312" spans="1:6">
      <c r="A312" s="65" t="str">
        <f>IF(C312&gt;0,MAX(A$3:A311)+1,"")</f>
        <v/>
      </c>
      <c r="B312" s="20"/>
      <c r="C312" s="50"/>
      <c r="D312" s="47"/>
      <c r="E312" s="40"/>
      <c r="F312" s="43" t="str">
        <f t="shared" si="4"/>
        <v/>
      </c>
    </row>
    <row r="313" spans="1:6" ht="38.25">
      <c r="A313" s="65">
        <f>IF(C313&gt;0,MAX(A$3:A312)+1,"")</f>
        <v>97</v>
      </c>
      <c r="B313" s="20" t="s">
        <v>563</v>
      </c>
      <c r="C313" s="50">
        <v>1</v>
      </c>
      <c r="D313" s="47" t="s">
        <v>23</v>
      </c>
      <c r="E313" s="40"/>
      <c r="F313" s="43" t="str">
        <f t="shared" si="4"/>
        <v/>
      </c>
    </row>
    <row r="314" spans="1:6">
      <c r="A314" s="65" t="str">
        <f>IF(C314&gt;0,MAX(A$3:A313)+1,"")</f>
        <v/>
      </c>
      <c r="B314" s="20"/>
      <c r="C314" s="50"/>
      <c r="D314" s="47"/>
      <c r="E314" s="40"/>
      <c r="F314" s="43" t="str">
        <f t="shared" si="4"/>
        <v/>
      </c>
    </row>
    <row r="315" spans="1:6" ht="38.25">
      <c r="A315" s="65">
        <f>IF(C315&gt;0,MAX(A$3:A314)+1,"")</f>
        <v>98</v>
      </c>
      <c r="B315" s="20" t="s">
        <v>924</v>
      </c>
      <c r="C315" s="50">
        <v>4</v>
      </c>
      <c r="D315" s="47" t="s">
        <v>394</v>
      </c>
      <c r="E315" s="40"/>
      <c r="F315" s="43" t="str">
        <f t="shared" si="4"/>
        <v/>
      </c>
    </row>
    <row r="316" spans="1:6">
      <c r="A316" s="65"/>
      <c r="B316" s="20"/>
      <c r="C316" s="50"/>
      <c r="D316" s="47"/>
      <c r="E316" s="40"/>
      <c r="F316" s="43"/>
    </row>
    <row r="317" spans="1:6" ht="25.5">
      <c r="A317" s="65" t="str">
        <f>IF(C317&gt;0,MAX(A$3:A315)+1,"")</f>
        <v/>
      </c>
      <c r="B317" s="20" t="s">
        <v>940</v>
      </c>
      <c r="C317" s="50"/>
      <c r="D317" s="47"/>
      <c r="E317" s="40"/>
      <c r="F317" s="43" t="str">
        <f t="shared" si="4"/>
        <v/>
      </c>
    </row>
    <row r="318" spans="1:6">
      <c r="A318" s="65" t="str">
        <f>IF(C318&gt;0,MAX(A$3:A317)+1,"")</f>
        <v/>
      </c>
      <c r="B318" s="20"/>
      <c r="C318" s="50"/>
      <c r="D318" s="47"/>
      <c r="E318" s="40"/>
      <c r="F318" s="43" t="str">
        <f t="shared" si="4"/>
        <v/>
      </c>
    </row>
    <row r="319" spans="1:6">
      <c r="A319" s="65">
        <f>IF(C319&gt;0,MAX(A$3:A318)+1,"")</f>
        <v>99</v>
      </c>
      <c r="B319" s="17" t="s">
        <v>564</v>
      </c>
      <c r="C319" s="50">
        <v>2</v>
      </c>
      <c r="D319" s="47" t="s">
        <v>394</v>
      </c>
      <c r="E319" s="40"/>
      <c r="F319" s="43" t="str">
        <f t="shared" si="4"/>
        <v/>
      </c>
    </row>
    <row r="320" spans="1:6">
      <c r="A320" s="65" t="str">
        <f>IF(C320&gt;0,MAX(A$3:A319)+1,"")</f>
        <v/>
      </c>
      <c r="B320" s="17"/>
      <c r="C320" s="50"/>
      <c r="D320" s="47"/>
      <c r="E320" s="40"/>
      <c r="F320" s="43" t="str">
        <f t="shared" si="4"/>
        <v/>
      </c>
    </row>
    <row r="321" spans="1:6">
      <c r="A321" s="65">
        <f>IF(C321&gt;0,MAX(A$3:A320)+1,"")</f>
        <v>100</v>
      </c>
      <c r="B321" s="17" t="s">
        <v>565</v>
      </c>
      <c r="C321" s="50">
        <v>1</v>
      </c>
      <c r="D321" s="47" t="s">
        <v>394</v>
      </c>
      <c r="E321" s="40"/>
      <c r="F321" s="43" t="str">
        <f t="shared" si="4"/>
        <v/>
      </c>
    </row>
    <row r="322" spans="1:6">
      <c r="A322" s="65" t="str">
        <f>IF(C322&gt;0,MAX(A$3:A321)+1,"")</f>
        <v/>
      </c>
      <c r="B322" s="17"/>
      <c r="C322" s="50"/>
      <c r="D322" s="47"/>
      <c r="E322" s="40"/>
      <c r="F322" s="43" t="str">
        <f t="shared" si="4"/>
        <v/>
      </c>
    </row>
    <row r="323" spans="1:6">
      <c r="A323" s="65">
        <f>IF(C323&gt;0,MAX(A$3:A322)+1,"")</f>
        <v>101</v>
      </c>
      <c r="B323" s="17" t="s">
        <v>566</v>
      </c>
      <c r="C323" s="50">
        <v>2</v>
      </c>
      <c r="D323" s="47" t="s">
        <v>394</v>
      </c>
      <c r="E323" s="40"/>
      <c r="F323" s="43" t="str">
        <f t="shared" ref="F323:F386" si="5">IF(E323&gt;0.001,C323*E323,"")</f>
        <v/>
      </c>
    </row>
    <row r="324" spans="1:6">
      <c r="A324" s="65" t="str">
        <f>IF(C324&gt;0,MAX(A$3:A323)+1,"")</f>
        <v/>
      </c>
      <c r="B324" s="20"/>
      <c r="C324" s="50"/>
      <c r="D324" s="47"/>
      <c r="E324" s="40"/>
      <c r="F324" s="43" t="str">
        <f t="shared" si="5"/>
        <v/>
      </c>
    </row>
    <row r="325" spans="1:6">
      <c r="A325" s="65" t="str">
        <f>IF(C325&gt;0,MAX(A$3:A324)+1,"")</f>
        <v/>
      </c>
      <c r="B325" s="20" t="s">
        <v>561</v>
      </c>
      <c r="C325" s="50"/>
      <c r="D325" s="47"/>
      <c r="E325" s="40"/>
      <c r="F325" s="43" t="str">
        <f t="shared" si="5"/>
        <v/>
      </c>
    </row>
    <row r="326" spans="1:6">
      <c r="A326" s="65" t="str">
        <f>IF(C326&gt;0,MAX(A$3:A325)+1,"")</f>
        <v/>
      </c>
      <c r="B326" s="20"/>
      <c r="C326" s="50"/>
      <c r="D326" s="47"/>
      <c r="E326" s="40"/>
      <c r="F326" s="43" t="str">
        <f t="shared" si="5"/>
        <v/>
      </c>
    </row>
    <row r="327" spans="1:6" ht="25.5">
      <c r="A327" s="65">
        <f>IF(C327&gt;0,MAX(A$3:A326)+1,"")</f>
        <v>102</v>
      </c>
      <c r="B327" s="17" t="s">
        <v>567</v>
      </c>
      <c r="C327" s="50">
        <v>1</v>
      </c>
      <c r="D327" s="47" t="s">
        <v>23</v>
      </c>
      <c r="E327" s="40"/>
      <c r="F327" s="43" t="str">
        <f t="shared" si="5"/>
        <v/>
      </c>
    </row>
    <row r="328" spans="1:6">
      <c r="A328" s="65" t="str">
        <f>IF(C328&gt;0,MAX(A$3:A327)+1,"")</f>
        <v/>
      </c>
      <c r="B328" s="21"/>
      <c r="C328" s="50"/>
      <c r="D328" s="47"/>
      <c r="E328" s="40"/>
      <c r="F328" s="43" t="str">
        <f t="shared" si="5"/>
        <v/>
      </c>
    </row>
    <row r="329" spans="1:6" ht="25.5">
      <c r="A329" s="65" t="str">
        <f>IF(C329&gt;0,MAX(A$3:A328)+1,"")</f>
        <v/>
      </c>
      <c r="B329" s="19" t="s">
        <v>939</v>
      </c>
      <c r="C329" s="50"/>
      <c r="D329" s="47"/>
      <c r="E329" s="40"/>
      <c r="F329" s="43" t="str">
        <f t="shared" si="5"/>
        <v/>
      </c>
    </row>
    <row r="330" spans="1:6">
      <c r="A330" s="65" t="str">
        <f>IF(C330&gt;0,MAX(A$3:A329)+1,"")</f>
        <v/>
      </c>
      <c r="B330" s="19"/>
      <c r="C330" s="50"/>
      <c r="D330" s="47"/>
      <c r="E330" s="40"/>
      <c r="F330" s="43" t="str">
        <f t="shared" si="5"/>
        <v/>
      </c>
    </row>
    <row r="331" spans="1:6" ht="25.5">
      <c r="A331" s="65">
        <f>IF(C331&gt;0,MAX(A$3:A330)+1,"")</f>
        <v>103</v>
      </c>
      <c r="B331" s="20" t="s">
        <v>562</v>
      </c>
      <c r="C331" s="50">
        <v>1</v>
      </c>
      <c r="D331" s="47" t="s">
        <v>23</v>
      </c>
      <c r="E331" s="40"/>
      <c r="F331" s="43" t="str">
        <f t="shared" si="5"/>
        <v/>
      </c>
    </row>
    <row r="332" spans="1:6">
      <c r="A332" s="65" t="str">
        <f>IF(C332&gt;0,MAX(A$3:A331)+1,"")</f>
        <v/>
      </c>
      <c r="B332" s="20"/>
      <c r="C332" s="50"/>
      <c r="D332" s="47"/>
      <c r="E332" s="40"/>
      <c r="F332" s="43" t="str">
        <f t="shared" si="5"/>
        <v/>
      </c>
    </row>
    <row r="333" spans="1:6" ht="38.25">
      <c r="A333" s="65">
        <f>IF(C333&gt;0,MAX(A$3:A332)+1,"")</f>
        <v>104</v>
      </c>
      <c r="B333" s="20" t="s">
        <v>563</v>
      </c>
      <c r="C333" s="50">
        <v>1</v>
      </c>
      <c r="D333" s="47" t="s">
        <v>23</v>
      </c>
      <c r="E333" s="40"/>
      <c r="F333" s="43" t="str">
        <f t="shared" si="5"/>
        <v/>
      </c>
    </row>
    <row r="334" spans="1:6">
      <c r="A334" s="65" t="str">
        <f>IF(C334&gt;0,MAX(A$3:A333)+1,"")</f>
        <v/>
      </c>
      <c r="B334" s="20"/>
      <c r="C334" s="50"/>
      <c r="D334" s="47"/>
      <c r="E334" s="40"/>
      <c r="F334" s="43" t="str">
        <f t="shared" si="5"/>
        <v/>
      </c>
    </row>
    <row r="335" spans="1:6" ht="38.25">
      <c r="A335" s="65">
        <f>IF(C335&gt;0,MAX(A$3:A334)+1,"")</f>
        <v>105</v>
      </c>
      <c r="B335" s="20" t="s">
        <v>569</v>
      </c>
      <c r="C335" s="50">
        <v>4</v>
      </c>
      <c r="D335" s="47" t="s">
        <v>394</v>
      </c>
      <c r="E335" s="40"/>
      <c r="F335" s="43" t="str">
        <f t="shared" si="5"/>
        <v/>
      </c>
    </row>
    <row r="336" spans="1:6">
      <c r="A336" s="65" t="str">
        <f>IF(C336&gt;0,MAX(A$3:A335)+1,"")</f>
        <v/>
      </c>
      <c r="B336" s="20"/>
      <c r="C336" s="50"/>
      <c r="D336" s="47"/>
      <c r="E336" s="40"/>
      <c r="F336" s="43" t="str">
        <f t="shared" si="5"/>
        <v/>
      </c>
    </row>
    <row r="337" spans="1:8" ht="25.5">
      <c r="A337" s="65" t="str">
        <f>IF(C337&gt;0,MAX(A$3:A336)+1,"")</f>
        <v/>
      </c>
      <c r="B337" s="20" t="s">
        <v>940</v>
      </c>
      <c r="C337" s="50"/>
      <c r="D337" s="47"/>
      <c r="E337" s="40"/>
      <c r="F337" s="43" t="str">
        <f t="shared" si="5"/>
        <v/>
      </c>
    </row>
    <row r="338" spans="1:8">
      <c r="A338" s="65" t="str">
        <f>IF(C338&gt;0,MAX(A$3:A337)+1,"")</f>
        <v/>
      </c>
      <c r="B338" s="20"/>
      <c r="C338" s="50"/>
      <c r="D338" s="47"/>
      <c r="E338" s="40"/>
      <c r="F338" s="43" t="str">
        <f t="shared" si="5"/>
        <v/>
      </c>
    </row>
    <row r="339" spans="1:8">
      <c r="A339" s="65">
        <f>IF(C339&gt;0,MAX(A$3:A338)+1,"")</f>
        <v>106</v>
      </c>
      <c r="B339" s="17" t="s">
        <v>564</v>
      </c>
      <c r="C339" s="50">
        <v>2</v>
      </c>
      <c r="D339" s="47" t="s">
        <v>394</v>
      </c>
      <c r="E339" s="40"/>
      <c r="F339" s="43" t="str">
        <f t="shared" si="5"/>
        <v/>
      </c>
    </row>
    <row r="340" spans="1:8">
      <c r="A340" s="65" t="str">
        <f>IF(C340&gt;0,MAX(A$3:A339)+1,"")</f>
        <v/>
      </c>
      <c r="B340" s="17"/>
      <c r="C340" s="50"/>
      <c r="D340" s="47"/>
      <c r="E340" s="40"/>
      <c r="F340" s="43" t="str">
        <f t="shared" si="5"/>
        <v/>
      </c>
    </row>
    <row r="341" spans="1:8">
      <c r="A341" s="65">
        <f>IF(C341&gt;0,MAX(A$3:A340)+1,"")</f>
        <v>107</v>
      </c>
      <c r="B341" s="17" t="s">
        <v>565</v>
      </c>
      <c r="C341" s="50">
        <v>1</v>
      </c>
      <c r="D341" s="47" t="s">
        <v>394</v>
      </c>
      <c r="E341" s="40"/>
      <c r="F341" s="43" t="str">
        <f t="shared" si="5"/>
        <v/>
      </c>
    </row>
    <row r="342" spans="1:8">
      <c r="A342" s="65" t="str">
        <f>IF(C342&gt;0,MAX(A$3:A341)+1,"")</f>
        <v/>
      </c>
      <c r="B342" s="17"/>
      <c r="C342" s="50"/>
      <c r="D342" s="47"/>
      <c r="E342" s="40"/>
      <c r="F342" s="43" t="str">
        <f t="shared" si="5"/>
        <v/>
      </c>
    </row>
    <row r="343" spans="1:8">
      <c r="A343" s="65">
        <f>IF(C343&gt;0,MAX(A$3:A342)+1,"")</f>
        <v>108</v>
      </c>
      <c r="B343" s="17" t="s">
        <v>566</v>
      </c>
      <c r="C343" s="50">
        <v>2</v>
      </c>
      <c r="D343" s="47" t="s">
        <v>394</v>
      </c>
      <c r="E343" s="40"/>
      <c r="F343" s="43" t="str">
        <f t="shared" si="5"/>
        <v/>
      </c>
    </row>
    <row r="344" spans="1:8">
      <c r="A344" s="65" t="str">
        <f>IF(C344&gt;0,MAX(A$3:A343)+1,"")</f>
        <v/>
      </c>
      <c r="B344" s="20"/>
      <c r="C344" s="50"/>
      <c r="D344" s="47"/>
      <c r="E344" s="40"/>
      <c r="F344" s="43" t="str">
        <f t="shared" si="5"/>
        <v/>
      </c>
    </row>
    <row r="345" spans="1:8">
      <c r="A345" s="65" t="str">
        <f>IF(C345&gt;0,MAX(A$3:A344)+1,"")</f>
        <v/>
      </c>
      <c r="B345" s="20" t="s">
        <v>561</v>
      </c>
      <c r="C345" s="50"/>
      <c r="D345" s="47"/>
      <c r="E345" s="40"/>
      <c r="F345" s="43" t="str">
        <f t="shared" si="5"/>
        <v/>
      </c>
    </row>
    <row r="346" spans="1:8">
      <c r="A346" s="65" t="str">
        <f>IF(C346&gt;0,MAX(A$3:A345)+1,"")</f>
        <v/>
      </c>
      <c r="B346" s="20"/>
      <c r="C346" s="50"/>
      <c r="D346" s="47"/>
      <c r="E346" s="40"/>
      <c r="F346" s="43" t="str">
        <f t="shared" si="5"/>
        <v/>
      </c>
    </row>
    <row r="347" spans="1:8" ht="25.5">
      <c r="A347" s="65">
        <f>IF(C347&gt;0,MAX(A$3:A346)+1,"")</f>
        <v>109</v>
      </c>
      <c r="B347" s="17" t="s">
        <v>567</v>
      </c>
      <c r="C347" s="50">
        <v>1</v>
      </c>
      <c r="D347" s="47" t="s">
        <v>23</v>
      </c>
      <c r="E347" s="40"/>
      <c r="F347" s="43" t="str">
        <f t="shared" si="5"/>
        <v/>
      </c>
    </row>
    <row r="348" spans="1:8">
      <c r="A348" s="65" t="str">
        <f>IF(C348&gt;0,MAX(A$3:A347)+1,"")</f>
        <v/>
      </c>
      <c r="B348" s="19"/>
      <c r="C348" s="50"/>
      <c r="D348" s="47"/>
      <c r="E348" s="40"/>
      <c r="F348" s="43" t="str">
        <f t="shared" si="5"/>
        <v/>
      </c>
    </row>
    <row r="349" spans="1:8">
      <c r="A349" s="65" t="str">
        <f>IF(C349&gt;0,MAX(A$3:A348)+1,"")</f>
        <v/>
      </c>
      <c r="B349" s="100" t="s">
        <v>426</v>
      </c>
      <c r="C349" s="50"/>
      <c r="D349" s="47"/>
      <c r="E349" s="40"/>
      <c r="F349" s="43" t="str">
        <f t="shared" si="5"/>
        <v/>
      </c>
    </row>
    <row r="350" spans="1:8">
      <c r="A350" s="65" t="str">
        <f>IF(C350&gt;0,MAX(A$3:A349)+1,"")</f>
        <v/>
      </c>
      <c r="B350" s="19"/>
      <c r="C350" s="50"/>
      <c r="D350" s="47"/>
      <c r="E350" s="40"/>
      <c r="F350" s="43" t="str">
        <f t="shared" si="5"/>
        <v/>
      </c>
    </row>
    <row r="351" spans="1:8" ht="55.9" customHeight="1">
      <c r="A351" s="65" t="str">
        <f>IF(C351&gt;0,MAX(A$3:A350)+1,"")</f>
        <v/>
      </c>
      <c r="B351" s="21" t="s">
        <v>731</v>
      </c>
      <c r="C351" s="50"/>
      <c r="D351" s="47"/>
      <c r="E351" s="40"/>
      <c r="F351" s="43" t="str">
        <f t="shared" si="5"/>
        <v/>
      </c>
      <c r="H351" s="61"/>
    </row>
    <row r="352" spans="1:8">
      <c r="A352" s="65" t="str">
        <f>IF(C352&gt;0,MAX(A$3:A351)+1,"")</f>
        <v/>
      </c>
      <c r="B352" s="19"/>
      <c r="C352" s="50"/>
      <c r="D352" s="47"/>
      <c r="E352" s="40"/>
      <c r="F352" s="43" t="str">
        <f t="shared" si="5"/>
        <v/>
      </c>
      <c r="H352" s="61"/>
    </row>
    <row r="353" spans="1:8" ht="51">
      <c r="A353" s="65" t="str">
        <f>IF(C353&gt;0,MAX(A$3:A352)+1,"")</f>
        <v/>
      </c>
      <c r="B353" s="78" t="s">
        <v>732</v>
      </c>
      <c r="C353" s="50"/>
      <c r="D353" s="47"/>
      <c r="E353" s="40"/>
      <c r="F353" s="43" t="str">
        <f t="shared" si="5"/>
        <v/>
      </c>
      <c r="H353" s="61"/>
    </row>
    <row r="354" spans="1:8">
      <c r="A354" s="65" t="str">
        <f>IF(C354&gt;0,MAX(A$3:A353)+1,"")</f>
        <v/>
      </c>
      <c r="B354" s="78"/>
      <c r="C354" s="50"/>
      <c r="D354" s="47"/>
      <c r="E354" s="40"/>
      <c r="F354" s="43" t="str">
        <f t="shared" si="5"/>
        <v/>
      </c>
      <c r="H354" s="61"/>
    </row>
    <row r="355" spans="1:8" ht="25.5">
      <c r="A355" s="65">
        <f>IF(C355&gt;0,MAX(A$3:A354)+1,"")</f>
        <v>110</v>
      </c>
      <c r="B355" s="20" t="s">
        <v>424</v>
      </c>
      <c r="C355" s="50">
        <v>1</v>
      </c>
      <c r="D355" s="47" t="s">
        <v>23</v>
      </c>
      <c r="E355" s="40"/>
      <c r="F355" s="43" t="str">
        <f t="shared" si="5"/>
        <v/>
      </c>
      <c r="H355" s="61"/>
    </row>
    <row r="356" spans="1:8">
      <c r="A356" s="65" t="str">
        <f>IF(C356&gt;0,MAX(A$3:A355)+1,"")</f>
        <v/>
      </c>
      <c r="B356" s="20"/>
      <c r="C356" s="50"/>
      <c r="D356" s="47"/>
      <c r="E356" s="40"/>
      <c r="F356" s="43" t="str">
        <f t="shared" si="5"/>
        <v/>
      </c>
      <c r="H356" s="61"/>
    </row>
    <row r="357" spans="1:8" ht="25.5">
      <c r="A357" s="65">
        <f>IF(C357&gt;0,MAX(A$3:A356)+1,"")</f>
        <v>111</v>
      </c>
      <c r="B357" s="20" t="s">
        <v>422</v>
      </c>
      <c r="C357" s="50">
        <v>1</v>
      </c>
      <c r="D357" s="47" t="s">
        <v>23</v>
      </c>
      <c r="E357" s="40"/>
      <c r="F357" s="43" t="str">
        <f t="shared" si="5"/>
        <v/>
      </c>
      <c r="H357" s="61"/>
    </row>
    <row r="358" spans="1:8">
      <c r="A358" s="65" t="str">
        <f>IF(C358&gt;0,MAX(A$3:A357)+1,"")</f>
        <v/>
      </c>
      <c r="B358" s="20"/>
      <c r="C358" s="50"/>
      <c r="D358" s="47"/>
      <c r="E358" s="40"/>
      <c r="F358" s="43" t="str">
        <f t="shared" si="5"/>
        <v/>
      </c>
      <c r="H358" s="61"/>
    </row>
    <row r="359" spans="1:8" ht="25.5">
      <c r="A359" s="65">
        <f>IF(C359&gt;0,MAX(A$3:A358)+1,"")</f>
        <v>112</v>
      </c>
      <c r="B359" s="20" t="s">
        <v>667</v>
      </c>
      <c r="C359" s="50">
        <v>1</v>
      </c>
      <c r="D359" s="47" t="s">
        <v>23</v>
      </c>
      <c r="E359" s="40"/>
      <c r="F359" s="43" t="str">
        <f t="shared" si="5"/>
        <v/>
      </c>
      <c r="H359" s="62"/>
    </row>
    <row r="360" spans="1:8">
      <c r="A360" s="65" t="str">
        <f>IF(C360&gt;0,MAX(A$3:A359)+1,"")</f>
        <v/>
      </c>
      <c r="B360" s="20"/>
      <c r="C360" s="50"/>
      <c r="D360" s="47"/>
      <c r="E360" s="40"/>
      <c r="F360" s="43" t="str">
        <f t="shared" si="5"/>
        <v/>
      </c>
      <c r="H360" s="62"/>
    </row>
    <row r="361" spans="1:8" ht="25.5">
      <c r="A361" s="65">
        <f>IF(C361&gt;0,MAX(A$3:A360)+1,"")</f>
        <v>113</v>
      </c>
      <c r="B361" s="20" t="s">
        <v>944</v>
      </c>
      <c r="C361" s="50">
        <v>1</v>
      </c>
      <c r="D361" s="47" t="s">
        <v>394</v>
      </c>
      <c r="E361" s="40"/>
      <c r="F361" s="43" t="str">
        <f t="shared" si="5"/>
        <v/>
      </c>
      <c r="H361" s="61"/>
    </row>
    <row r="362" spans="1:8">
      <c r="A362" s="65" t="str">
        <f>IF(C362&gt;0,MAX(A$3:A361)+1,"")</f>
        <v/>
      </c>
      <c r="B362" s="20"/>
      <c r="C362" s="50"/>
      <c r="D362" s="47"/>
      <c r="E362" s="40"/>
      <c r="F362" s="43" t="str">
        <f t="shared" si="5"/>
        <v/>
      </c>
      <c r="H362" s="61"/>
    </row>
    <row r="363" spans="1:8" ht="38.25">
      <c r="A363" s="65">
        <f>IF(C363&gt;0,MAX(A$3:A362)+1,"")</f>
        <v>114</v>
      </c>
      <c r="B363" s="20" t="s">
        <v>733</v>
      </c>
      <c r="C363" s="50">
        <v>2</v>
      </c>
      <c r="D363" s="47" t="s">
        <v>394</v>
      </c>
      <c r="E363" s="40"/>
      <c r="F363" s="43" t="str">
        <f t="shared" si="5"/>
        <v/>
      </c>
      <c r="H363" s="61"/>
    </row>
    <row r="364" spans="1:8">
      <c r="A364" s="65" t="str">
        <f>IF(C364&gt;0,MAX(A$3:A363)+1,"")</f>
        <v/>
      </c>
      <c r="B364" s="20"/>
      <c r="C364" s="50"/>
      <c r="D364" s="47"/>
      <c r="E364" s="40"/>
      <c r="F364" s="43" t="str">
        <f t="shared" si="5"/>
        <v/>
      </c>
      <c r="H364" s="61"/>
    </row>
    <row r="365" spans="1:8" ht="38.25">
      <c r="A365" s="65">
        <f>IF(C365&gt;0,MAX(A$3:A364)+1,"")</f>
        <v>115</v>
      </c>
      <c r="B365" s="20" t="s">
        <v>734</v>
      </c>
      <c r="C365" s="50">
        <v>1</v>
      </c>
      <c r="D365" s="47" t="s">
        <v>394</v>
      </c>
      <c r="E365" s="40"/>
      <c r="F365" s="43" t="str">
        <f t="shared" si="5"/>
        <v/>
      </c>
      <c r="H365" s="61"/>
    </row>
    <row r="366" spans="1:8">
      <c r="A366" s="65" t="str">
        <f>IF(C366&gt;0,MAX(A$3:A365)+1,"")</f>
        <v/>
      </c>
      <c r="B366" s="20"/>
      <c r="C366" s="50"/>
      <c r="D366" s="47"/>
      <c r="E366" s="40"/>
      <c r="F366" s="43" t="str">
        <f t="shared" si="5"/>
        <v/>
      </c>
      <c r="H366" s="61"/>
    </row>
    <row r="367" spans="1:8">
      <c r="A367" s="65">
        <f>IF(C367&gt;0,MAX(A$3:A366)+1,"")</f>
        <v>116</v>
      </c>
      <c r="B367" s="20" t="s">
        <v>423</v>
      </c>
      <c r="C367" s="50">
        <v>1</v>
      </c>
      <c r="D367" s="47" t="s">
        <v>23</v>
      </c>
      <c r="E367" s="40"/>
      <c r="F367" s="43" t="str">
        <f t="shared" si="5"/>
        <v/>
      </c>
      <c r="H367" s="61"/>
    </row>
    <row r="368" spans="1:8">
      <c r="A368" s="65" t="str">
        <f>IF(C368&gt;0,MAX(A$3:A367)+1,"")</f>
        <v/>
      </c>
      <c r="B368" s="20"/>
      <c r="C368" s="50"/>
      <c r="D368" s="47"/>
      <c r="E368" s="40"/>
      <c r="F368" s="43" t="str">
        <f t="shared" si="5"/>
        <v/>
      </c>
      <c r="H368" s="61"/>
    </row>
    <row r="369" spans="1:8" ht="38.25">
      <c r="A369" s="65" t="str">
        <f>IF(C369&gt;0,MAX(A$3:A368)+1,"")</f>
        <v/>
      </c>
      <c r="B369" s="20" t="s">
        <v>941</v>
      </c>
      <c r="C369" s="50"/>
      <c r="D369" s="47"/>
      <c r="E369" s="40"/>
      <c r="F369" s="43" t="str">
        <f t="shared" si="5"/>
        <v/>
      </c>
      <c r="H369" s="61"/>
    </row>
    <row r="370" spans="1:8">
      <c r="A370" s="65" t="str">
        <f>IF(C370&gt;0,MAX(A$3:A369)+1,"")</f>
        <v/>
      </c>
      <c r="B370" s="20"/>
      <c r="C370" s="50"/>
      <c r="D370" s="47"/>
      <c r="E370" s="40"/>
      <c r="F370" s="43" t="str">
        <f t="shared" si="5"/>
        <v/>
      </c>
      <c r="H370" s="61"/>
    </row>
    <row r="371" spans="1:8">
      <c r="A371" s="65">
        <f>IF(C371&gt;0,MAX(A$3:A370)+1,"")</f>
        <v>117</v>
      </c>
      <c r="B371" s="17" t="s">
        <v>548</v>
      </c>
      <c r="C371" s="50">
        <v>1</v>
      </c>
      <c r="D371" s="47" t="s">
        <v>555</v>
      </c>
      <c r="E371" s="40"/>
      <c r="F371" s="43" t="str">
        <f t="shared" si="5"/>
        <v/>
      </c>
      <c r="H371" s="61"/>
    </row>
    <row r="372" spans="1:8">
      <c r="A372" s="65" t="str">
        <f>IF(C372&gt;0,MAX(A$3:A371)+1,"")</f>
        <v/>
      </c>
      <c r="B372" s="17"/>
      <c r="C372" s="50"/>
      <c r="D372" s="47"/>
      <c r="E372" s="40"/>
      <c r="F372" s="43" t="str">
        <f t="shared" si="5"/>
        <v/>
      </c>
      <c r="H372" s="61"/>
    </row>
    <row r="373" spans="1:8">
      <c r="A373" s="65">
        <f>IF(C373&gt;0,MAX(A$3:A372)+1,"")</f>
        <v>118</v>
      </c>
      <c r="B373" s="17" t="s">
        <v>550</v>
      </c>
      <c r="C373" s="50">
        <v>2</v>
      </c>
      <c r="D373" s="47" t="s">
        <v>394</v>
      </c>
      <c r="E373" s="40"/>
      <c r="F373" s="43" t="str">
        <f t="shared" si="5"/>
        <v/>
      </c>
      <c r="H373" s="61"/>
    </row>
    <row r="374" spans="1:8">
      <c r="A374" s="65" t="str">
        <f>IF(C374&gt;0,MAX(A$3:A373)+1,"")</f>
        <v/>
      </c>
      <c r="B374" s="17"/>
      <c r="C374" s="50"/>
      <c r="D374" s="47"/>
      <c r="E374" s="40"/>
      <c r="F374" s="43" t="str">
        <f t="shared" si="5"/>
        <v/>
      </c>
      <c r="H374" s="61"/>
    </row>
    <row r="375" spans="1:8">
      <c r="A375" s="65">
        <f>IF(C375&gt;0,MAX(A$3:A374)+1,"")</f>
        <v>119</v>
      </c>
      <c r="B375" s="17" t="s">
        <v>559</v>
      </c>
      <c r="C375" s="50">
        <v>1</v>
      </c>
      <c r="D375" s="47" t="s">
        <v>394</v>
      </c>
      <c r="E375" s="40"/>
      <c r="F375" s="43" t="str">
        <f t="shared" si="5"/>
        <v/>
      </c>
      <c r="H375" s="61"/>
    </row>
    <row r="376" spans="1:8">
      <c r="A376" s="65" t="str">
        <f>IF(C376&gt;0,MAX(A$3:A375)+1,"")</f>
        <v/>
      </c>
      <c r="B376" s="17"/>
      <c r="C376" s="50"/>
      <c r="D376" s="47"/>
      <c r="E376" s="40"/>
      <c r="F376" s="43" t="str">
        <f t="shared" si="5"/>
        <v/>
      </c>
      <c r="H376" s="61"/>
    </row>
    <row r="377" spans="1:8">
      <c r="A377" s="65">
        <f>IF(C377&gt;0,MAX(A$3:A376)+1,"")</f>
        <v>120</v>
      </c>
      <c r="B377" s="17" t="s">
        <v>701</v>
      </c>
      <c r="C377" s="50">
        <v>6</v>
      </c>
      <c r="D377" s="47" t="s">
        <v>394</v>
      </c>
      <c r="E377" s="40"/>
      <c r="F377" s="43" t="str">
        <f t="shared" si="5"/>
        <v/>
      </c>
      <c r="H377" s="61"/>
    </row>
    <row r="378" spans="1:8">
      <c r="A378" s="65" t="str">
        <f>IF(C378&gt;0,MAX(A$3:A377)+1,"")</f>
        <v/>
      </c>
      <c r="B378" s="17"/>
      <c r="C378" s="50"/>
      <c r="D378" s="47"/>
      <c r="E378" s="40"/>
      <c r="F378" s="43" t="str">
        <f t="shared" si="5"/>
        <v/>
      </c>
      <c r="H378" s="61"/>
    </row>
    <row r="379" spans="1:8">
      <c r="A379" s="65">
        <f>IF(C379&gt;0,MAX(A$3:A378)+1,"")</f>
        <v>121</v>
      </c>
      <c r="B379" s="17" t="s">
        <v>553</v>
      </c>
      <c r="C379" s="50">
        <v>1</v>
      </c>
      <c r="D379" s="47" t="s">
        <v>394</v>
      </c>
      <c r="E379" s="40"/>
      <c r="F379" s="43" t="str">
        <f t="shared" si="5"/>
        <v/>
      </c>
      <c r="H379" s="61"/>
    </row>
    <row r="380" spans="1:8">
      <c r="A380" s="65" t="str">
        <f>IF(C380&gt;0,MAX(A$3:A379)+1,"")</f>
        <v/>
      </c>
      <c r="B380" s="17"/>
      <c r="C380" s="50"/>
      <c r="D380" s="47"/>
      <c r="E380" s="40"/>
      <c r="F380" s="43" t="str">
        <f t="shared" si="5"/>
        <v/>
      </c>
      <c r="H380" s="61"/>
    </row>
    <row r="381" spans="1:8">
      <c r="A381" s="65">
        <f>IF(C381&gt;0,MAX(A$3:A380)+1,"")</f>
        <v>122</v>
      </c>
      <c r="B381" s="17" t="s">
        <v>560</v>
      </c>
      <c r="C381" s="50">
        <v>1</v>
      </c>
      <c r="D381" s="47" t="s">
        <v>394</v>
      </c>
      <c r="E381" s="40"/>
      <c r="F381" s="43" t="str">
        <f t="shared" si="5"/>
        <v/>
      </c>
      <c r="H381" s="61"/>
    </row>
    <row r="382" spans="1:8">
      <c r="A382" s="65" t="str">
        <f>IF(C382&gt;0,MAX(A$3:A381)+1,"")</f>
        <v/>
      </c>
      <c r="B382" s="17"/>
      <c r="C382" s="50"/>
      <c r="D382" s="47"/>
      <c r="E382" s="40"/>
      <c r="F382" s="43" t="str">
        <f t="shared" si="5"/>
        <v/>
      </c>
      <c r="H382" s="61"/>
    </row>
    <row r="383" spans="1:8" ht="25.5">
      <c r="A383" s="65">
        <f>IF(C383&gt;0,MAX(A$3:A382)+1,"")</f>
        <v>123</v>
      </c>
      <c r="B383" s="20" t="s">
        <v>735</v>
      </c>
      <c r="C383" s="50">
        <v>1</v>
      </c>
      <c r="D383" s="47" t="s">
        <v>23</v>
      </c>
      <c r="E383" s="40"/>
      <c r="F383" s="43" t="str">
        <f t="shared" si="5"/>
        <v/>
      </c>
      <c r="H383" s="61"/>
    </row>
    <row r="384" spans="1:8">
      <c r="A384" s="65" t="str">
        <f>IF(C384&gt;0,MAX(A$3:A383)+1,"")</f>
        <v/>
      </c>
      <c r="B384" s="19"/>
      <c r="C384" s="50"/>
      <c r="D384" s="47"/>
      <c r="E384" s="40"/>
      <c r="F384" s="43" t="str">
        <f t="shared" si="5"/>
        <v/>
      </c>
      <c r="H384" s="61"/>
    </row>
    <row r="385" spans="1:8" ht="51">
      <c r="A385" s="65" t="str">
        <f>IF(C385&gt;0,MAX(A$3:A384)+1,"")</f>
        <v/>
      </c>
      <c r="B385" s="78" t="s">
        <v>736</v>
      </c>
      <c r="C385" s="50"/>
      <c r="D385" s="47"/>
      <c r="E385" s="40"/>
      <c r="F385" s="43" t="str">
        <f t="shared" si="5"/>
        <v/>
      </c>
      <c r="H385" s="61"/>
    </row>
    <row r="386" spans="1:8">
      <c r="A386" s="65" t="str">
        <f>IF(C386&gt;0,MAX(A$3:A385)+1,"")</f>
        <v/>
      </c>
      <c r="B386" s="78"/>
      <c r="C386" s="50"/>
      <c r="D386" s="47"/>
      <c r="E386" s="40"/>
      <c r="F386" s="43" t="str">
        <f t="shared" si="5"/>
        <v/>
      </c>
      <c r="H386" s="61"/>
    </row>
    <row r="387" spans="1:8" ht="25.5">
      <c r="A387" s="65">
        <f>IF(C387&gt;0,MAX(A$3:A386)+1,"")</f>
        <v>124</v>
      </c>
      <c r="B387" s="20" t="s">
        <v>424</v>
      </c>
      <c r="C387" s="50">
        <v>1</v>
      </c>
      <c r="D387" s="47" t="s">
        <v>23</v>
      </c>
      <c r="E387" s="40"/>
      <c r="F387" s="43" t="str">
        <f t="shared" ref="F387:F450" si="6">IF(E387&gt;0.001,C387*E387,"")</f>
        <v/>
      </c>
      <c r="H387" s="61"/>
    </row>
    <row r="388" spans="1:8">
      <c r="A388" s="65" t="str">
        <f>IF(C388&gt;0,MAX(A$3:A387)+1,"")</f>
        <v/>
      </c>
      <c r="B388" s="20"/>
      <c r="C388" s="50"/>
      <c r="D388" s="47"/>
      <c r="E388" s="40"/>
      <c r="F388" s="43" t="str">
        <f t="shared" si="6"/>
        <v/>
      </c>
      <c r="H388" s="61"/>
    </row>
    <row r="389" spans="1:8" ht="25.5">
      <c r="A389" s="65">
        <f>IF(C389&gt;0,MAX(A$3:A388)+1,"")</f>
        <v>125</v>
      </c>
      <c r="B389" s="20" t="s">
        <v>422</v>
      </c>
      <c r="C389" s="50">
        <v>1</v>
      </c>
      <c r="D389" s="47" t="s">
        <v>23</v>
      </c>
      <c r="E389" s="40"/>
      <c r="F389" s="43" t="str">
        <f t="shared" si="6"/>
        <v/>
      </c>
      <c r="H389" s="61"/>
    </row>
    <row r="390" spans="1:8">
      <c r="A390" s="65" t="str">
        <f>IF(C390&gt;0,MAX(A$3:A389)+1,"")</f>
        <v/>
      </c>
      <c r="B390" s="20"/>
      <c r="C390" s="50"/>
      <c r="D390" s="47"/>
      <c r="E390" s="40"/>
      <c r="F390" s="43" t="str">
        <f t="shared" si="6"/>
        <v/>
      </c>
      <c r="H390" s="61"/>
    </row>
    <row r="391" spans="1:8" ht="25.5">
      <c r="A391" s="65">
        <f>IF(C391&gt;0,MAX(A$3:A390)+1,"")</f>
        <v>126</v>
      </c>
      <c r="B391" s="20" t="s">
        <v>667</v>
      </c>
      <c r="C391" s="50">
        <v>1</v>
      </c>
      <c r="D391" s="47" t="s">
        <v>23</v>
      </c>
      <c r="E391" s="40"/>
      <c r="F391" s="43" t="str">
        <f t="shared" si="6"/>
        <v/>
      </c>
      <c r="H391" s="62"/>
    </row>
    <row r="392" spans="1:8">
      <c r="A392" s="65" t="str">
        <f>IF(C392&gt;0,MAX(A$3:A391)+1,"")</f>
        <v/>
      </c>
      <c r="B392" s="20"/>
      <c r="C392" s="50"/>
      <c r="D392" s="47"/>
      <c r="E392" s="40"/>
      <c r="F392" s="43" t="str">
        <f t="shared" si="6"/>
        <v/>
      </c>
      <c r="H392" s="62"/>
    </row>
    <row r="393" spans="1:8" ht="25.5">
      <c r="A393" s="65">
        <f>IF(C393&gt;0,MAX(A$3:A392)+1,"")</f>
        <v>127</v>
      </c>
      <c r="B393" s="20" t="s">
        <v>944</v>
      </c>
      <c r="C393" s="50">
        <v>1</v>
      </c>
      <c r="D393" s="47" t="s">
        <v>394</v>
      </c>
      <c r="E393" s="40"/>
      <c r="F393" s="43" t="str">
        <f t="shared" si="6"/>
        <v/>
      </c>
      <c r="H393" s="61"/>
    </row>
    <row r="394" spans="1:8">
      <c r="A394" s="65" t="str">
        <f>IF(C394&gt;0,MAX(A$3:A393)+1,"")</f>
        <v/>
      </c>
      <c r="B394" s="20"/>
      <c r="C394" s="50"/>
      <c r="D394" s="47"/>
      <c r="E394" s="40"/>
      <c r="F394" s="43" t="str">
        <f t="shared" si="6"/>
        <v/>
      </c>
      <c r="H394" s="61"/>
    </row>
    <row r="395" spans="1:8" ht="38.25">
      <c r="A395" s="65">
        <f>IF(C395&gt;0,MAX(A$3:A394)+1,"")</f>
        <v>128</v>
      </c>
      <c r="B395" s="20" t="s">
        <v>733</v>
      </c>
      <c r="C395" s="50">
        <v>1</v>
      </c>
      <c r="D395" s="47" t="s">
        <v>394</v>
      </c>
      <c r="E395" s="40"/>
      <c r="F395" s="43" t="str">
        <f t="shared" si="6"/>
        <v/>
      </c>
      <c r="H395" s="61"/>
    </row>
    <row r="396" spans="1:8">
      <c r="A396" s="65" t="str">
        <f>IF(C396&gt;0,MAX(A$3:A395)+1,"")</f>
        <v/>
      </c>
      <c r="B396" s="20"/>
      <c r="C396" s="50"/>
      <c r="D396" s="47"/>
      <c r="E396" s="40"/>
      <c r="F396" s="43" t="str">
        <f t="shared" si="6"/>
        <v/>
      </c>
      <c r="H396" s="61"/>
    </row>
    <row r="397" spans="1:8" ht="38.25">
      <c r="A397" s="65">
        <f>IF(C397&gt;0,MAX(A$3:A396)+1,"")</f>
        <v>129</v>
      </c>
      <c r="B397" s="20" t="s">
        <v>734</v>
      </c>
      <c r="C397" s="50">
        <v>1</v>
      </c>
      <c r="D397" s="47" t="s">
        <v>394</v>
      </c>
      <c r="E397" s="40"/>
      <c r="F397" s="43" t="str">
        <f t="shared" si="6"/>
        <v/>
      </c>
      <c r="H397" s="61"/>
    </row>
    <row r="398" spans="1:8">
      <c r="A398" s="65" t="str">
        <f>IF(C398&gt;0,MAX(A$3:A397)+1,"")</f>
        <v/>
      </c>
      <c r="B398" s="20"/>
      <c r="C398" s="50"/>
      <c r="D398" s="47"/>
      <c r="E398" s="40"/>
      <c r="F398" s="43" t="str">
        <f t="shared" si="6"/>
        <v/>
      </c>
      <c r="H398" s="61"/>
    </row>
    <row r="399" spans="1:8" ht="25.5">
      <c r="A399" s="65">
        <f>IF(C399&gt;0,MAX(A$3:A398)+1,"")</f>
        <v>130</v>
      </c>
      <c r="B399" s="20" t="s">
        <v>945</v>
      </c>
      <c r="C399" s="50">
        <v>1</v>
      </c>
      <c r="D399" s="47" t="s">
        <v>23</v>
      </c>
      <c r="E399" s="40"/>
      <c r="F399" s="43" t="str">
        <f t="shared" si="6"/>
        <v/>
      </c>
      <c r="H399" s="61"/>
    </row>
    <row r="400" spans="1:8" ht="38.25">
      <c r="A400" s="65" t="str">
        <f>IF(C400&gt;0,MAX(A$3:A399)+1,"")</f>
        <v/>
      </c>
      <c r="B400" s="20" t="s">
        <v>941</v>
      </c>
      <c r="C400" s="50"/>
      <c r="D400" s="47"/>
      <c r="E400" s="40"/>
      <c r="F400" s="43" t="str">
        <f t="shared" si="6"/>
        <v/>
      </c>
      <c r="H400" s="61"/>
    </row>
    <row r="401" spans="1:8">
      <c r="A401" s="65" t="str">
        <f>IF(C401&gt;0,MAX(A$3:A400)+1,"")</f>
        <v/>
      </c>
      <c r="B401" s="20"/>
      <c r="C401" s="50"/>
      <c r="D401" s="47"/>
      <c r="E401" s="40"/>
      <c r="F401" s="43" t="str">
        <f t="shared" si="6"/>
        <v/>
      </c>
      <c r="H401" s="61"/>
    </row>
    <row r="402" spans="1:8">
      <c r="A402" s="65">
        <f>IF(C402&gt;0,MAX(A$3:A401)+1,"")</f>
        <v>131</v>
      </c>
      <c r="B402" s="17" t="s">
        <v>548</v>
      </c>
      <c r="C402" s="50">
        <v>1</v>
      </c>
      <c r="D402" s="47" t="s">
        <v>555</v>
      </c>
      <c r="E402" s="40"/>
      <c r="F402" s="43" t="str">
        <f t="shared" si="6"/>
        <v/>
      </c>
      <c r="H402" s="61"/>
    </row>
    <row r="403" spans="1:8">
      <c r="A403" s="65" t="str">
        <f>IF(C403&gt;0,MAX(A$3:A402)+1,"")</f>
        <v/>
      </c>
      <c r="B403" s="17"/>
      <c r="C403" s="50"/>
      <c r="D403" s="47"/>
      <c r="E403" s="40"/>
      <c r="F403" s="43" t="str">
        <f t="shared" si="6"/>
        <v/>
      </c>
      <c r="H403" s="61"/>
    </row>
    <row r="404" spans="1:8">
      <c r="A404" s="65">
        <f>IF(C404&gt;0,MAX(A$3:A403)+1,"")</f>
        <v>132</v>
      </c>
      <c r="B404" s="17" t="s">
        <v>550</v>
      </c>
      <c r="C404" s="50">
        <v>2</v>
      </c>
      <c r="D404" s="47" t="s">
        <v>394</v>
      </c>
      <c r="E404" s="40"/>
      <c r="F404" s="43" t="str">
        <f t="shared" si="6"/>
        <v/>
      </c>
      <c r="H404" s="61"/>
    </row>
    <row r="405" spans="1:8">
      <c r="A405" s="65" t="str">
        <f>IF(C405&gt;0,MAX(A$3:A404)+1,"")</f>
        <v/>
      </c>
      <c r="B405" s="17"/>
      <c r="C405" s="50"/>
      <c r="D405" s="47"/>
      <c r="E405" s="40"/>
      <c r="F405" s="43" t="str">
        <f t="shared" si="6"/>
        <v/>
      </c>
      <c r="H405" s="61"/>
    </row>
    <row r="406" spans="1:8">
      <c r="A406" s="65">
        <f>IF(C406&gt;0,MAX(A$3:A405)+1,"")</f>
        <v>133</v>
      </c>
      <c r="B406" s="17" t="s">
        <v>559</v>
      </c>
      <c r="C406" s="50">
        <v>1</v>
      </c>
      <c r="D406" s="47" t="s">
        <v>394</v>
      </c>
      <c r="E406" s="40"/>
      <c r="F406" s="43" t="str">
        <f t="shared" si="6"/>
        <v/>
      </c>
      <c r="H406" s="61"/>
    </row>
    <row r="407" spans="1:8">
      <c r="A407" s="65" t="str">
        <f>IF(C407&gt;0,MAX(A$3:A406)+1,"")</f>
        <v/>
      </c>
      <c r="B407" s="17"/>
      <c r="C407" s="50"/>
      <c r="D407" s="47"/>
      <c r="E407" s="40"/>
      <c r="F407" s="43" t="str">
        <f t="shared" si="6"/>
        <v/>
      </c>
      <c r="H407" s="61"/>
    </row>
    <row r="408" spans="1:8">
      <c r="A408" s="65">
        <f>IF(C408&gt;0,MAX(A$3:A407)+1,"")</f>
        <v>134</v>
      </c>
      <c r="B408" s="17" t="s">
        <v>701</v>
      </c>
      <c r="C408" s="50">
        <v>6</v>
      </c>
      <c r="D408" s="47" t="s">
        <v>394</v>
      </c>
      <c r="E408" s="40"/>
      <c r="F408" s="43" t="str">
        <f t="shared" si="6"/>
        <v/>
      </c>
      <c r="H408" s="61"/>
    </row>
    <row r="409" spans="1:8">
      <c r="A409" s="65" t="str">
        <f>IF(C409&gt;0,MAX(A$3:A408)+1,"")</f>
        <v/>
      </c>
      <c r="B409" s="17"/>
      <c r="C409" s="50"/>
      <c r="D409" s="47"/>
      <c r="E409" s="40"/>
      <c r="F409" s="43" t="str">
        <f t="shared" si="6"/>
        <v/>
      </c>
      <c r="H409" s="61"/>
    </row>
    <row r="410" spans="1:8">
      <c r="A410" s="65">
        <f>IF(C410&gt;0,MAX(A$3:A409)+1,"")</f>
        <v>135</v>
      </c>
      <c r="B410" s="17" t="s">
        <v>553</v>
      </c>
      <c r="C410" s="50">
        <v>1</v>
      </c>
      <c r="D410" s="47" t="s">
        <v>394</v>
      </c>
      <c r="E410" s="40"/>
      <c r="F410" s="43" t="str">
        <f t="shared" si="6"/>
        <v/>
      </c>
      <c r="H410" s="61"/>
    </row>
    <row r="411" spans="1:8">
      <c r="A411" s="65" t="str">
        <f>IF(C411&gt;0,MAX(A$3:A410)+1,"")</f>
        <v/>
      </c>
      <c r="B411" s="17"/>
      <c r="C411" s="50"/>
      <c r="D411" s="47"/>
      <c r="E411" s="40"/>
      <c r="F411" s="43" t="str">
        <f t="shared" si="6"/>
        <v/>
      </c>
      <c r="H411" s="61"/>
    </row>
    <row r="412" spans="1:8">
      <c r="A412" s="65">
        <f>IF(C412&gt;0,MAX(A$3:A411)+1,"")</f>
        <v>136</v>
      </c>
      <c r="B412" s="17" t="s">
        <v>560</v>
      </c>
      <c r="C412" s="50">
        <v>1</v>
      </c>
      <c r="D412" s="47" t="s">
        <v>394</v>
      </c>
      <c r="E412" s="40"/>
      <c r="F412" s="43" t="str">
        <f t="shared" si="6"/>
        <v/>
      </c>
      <c r="H412" s="61"/>
    </row>
    <row r="413" spans="1:8">
      <c r="A413" s="65" t="str">
        <f>IF(C413&gt;0,MAX(A$3:A412)+1,"")</f>
        <v/>
      </c>
      <c r="B413" s="17"/>
      <c r="C413" s="50"/>
      <c r="D413" s="47"/>
      <c r="E413" s="40"/>
      <c r="F413" s="43" t="str">
        <f t="shared" si="6"/>
        <v/>
      </c>
      <c r="H413" s="61"/>
    </row>
    <row r="414" spans="1:8" ht="25.5">
      <c r="A414" s="65" t="str">
        <f>IF(C414&gt;0,MAX(A$3:A413)+1,"")</f>
        <v/>
      </c>
      <c r="B414" s="78" t="s">
        <v>666</v>
      </c>
      <c r="C414" s="50"/>
      <c r="D414" s="47"/>
      <c r="E414" s="40"/>
      <c r="F414" s="43" t="str">
        <f t="shared" si="6"/>
        <v/>
      </c>
      <c r="H414" s="61"/>
    </row>
    <row r="415" spans="1:8">
      <c r="A415" s="65" t="str">
        <f>IF(C415&gt;0,MAX(A$3:A414)+1,"")</f>
        <v/>
      </c>
      <c r="B415" s="78"/>
      <c r="C415" s="50"/>
      <c r="D415" s="47"/>
      <c r="E415" s="40"/>
      <c r="F415" s="43" t="str">
        <f t="shared" si="6"/>
        <v/>
      </c>
      <c r="H415" s="61"/>
    </row>
    <row r="416" spans="1:8" ht="25.5">
      <c r="A416" s="65">
        <f>IF(C416&gt;0,MAX(A$3:A415)+1,"")</f>
        <v>137</v>
      </c>
      <c r="B416" s="20" t="s">
        <v>424</v>
      </c>
      <c r="C416" s="50">
        <v>1</v>
      </c>
      <c r="D416" s="47" t="s">
        <v>23</v>
      </c>
      <c r="E416" s="40"/>
      <c r="F416" s="43" t="str">
        <f t="shared" si="6"/>
        <v/>
      </c>
      <c r="H416" s="61"/>
    </row>
    <row r="417" spans="1:8">
      <c r="A417" s="65" t="str">
        <f>IF(C417&gt;0,MAX(A$3:A416)+1,"")</f>
        <v/>
      </c>
      <c r="B417" s="20"/>
      <c r="C417" s="50"/>
      <c r="D417" s="47"/>
      <c r="E417" s="40"/>
      <c r="F417" s="43" t="str">
        <f t="shared" si="6"/>
        <v/>
      </c>
      <c r="H417" s="61"/>
    </row>
    <row r="418" spans="1:8" ht="25.5">
      <c r="A418" s="65">
        <f>IF(C418&gt;0,MAX(A$3:A417)+1,"")</f>
        <v>138</v>
      </c>
      <c r="B418" s="20" t="s">
        <v>422</v>
      </c>
      <c r="C418" s="50">
        <v>1</v>
      </c>
      <c r="D418" s="47" t="s">
        <v>23</v>
      </c>
      <c r="E418" s="40"/>
      <c r="F418" s="43" t="str">
        <f t="shared" si="6"/>
        <v/>
      </c>
      <c r="H418" s="61"/>
    </row>
    <row r="419" spans="1:8">
      <c r="A419" s="65" t="str">
        <f>IF(C419&gt;0,MAX(A$3:A418)+1,"")</f>
        <v/>
      </c>
      <c r="B419" s="20"/>
      <c r="C419" s="50"/>
      <c r="D419" s="47"/>
      <c r="E419" s="40"/>
      <c r="F419" s="43" t="str">
        <f t="shared" si="6"/>
        <v/>
      </c>
      <c r="H419" s="61"/>
    </row>
    <row r="420" spans="1:8" ht="25.5">
      <c r="A420" s="65">
        <f>IF(C420&gt;0,MAX(A$3:A419)+1,"")</f>
        <v>139</v>
      </c>
      <c r="B420" s="20" t="s">
        <v>667</v>
      </c>
      <c r="C420" s="50">
        <v>1</v>
      </c>
      <c r="D420" s="47" t="s">
        <v>23</v>
      </c>
      <c r="E420" s="40"/>
      <c r="F420" s="43" t="str">
        <f t="shared" si="6"/>
        <v/>
      </c>
      <c r="H420" s="62"/>
    </row>
    <row r="421" spans="1:8">
      <c r="A421" s="65" t="str">
        <f>IF(C421&gt;0,MAX(A$3:A420)+1,"")</f>
        <v/>
      </c>
      <c r="B421" s="20"/>
      <c r="C421" s="50"/>
      <c r="D421" s="47"/>
      <c r="E421" s="40"/>
      <c r="F421" s="43" t="str">
        <f t="shared" si="6"/>
        <v/>
      </c>
      <c r="H421" s="62"/>
    </row>
    <row r="422" spans="1:8" ht="25.5">
      <c r="A422" s="65">
        <f>IF(C422&gt;0,MAX(A$3:A421)+1,"")</f>
        <v>140</v>
      </c>
      <c r="B422" s="20" t="s">
        <v>945</v>
      </c>
      <c r="C422" s="50">
        <v>1</v>
      </c>
      <c r="D422" s="47" t="s">
        <v>23</v>
      </c>
      <c r="E422" s="40"/>
      <c r="F422" s="43" t="str">
        <f t="shared" si="6"/>
        <v/>
      </c>
      <c r="H422" s="61"/>
    </row>
    <row r="423" spans="1:8">
      <c r="A423" s="65" t="str">
        <f>IF(C423&gt;0,MAX(A$3:A422)+1,"")</f>
        <v/>
      </c>
      <c r="B423" s="20"/>
      <c r="C423" s="50"/>
      <c r="D423" s="47"/>
      <c r="E423" s="40"/>
      <c r="F423" s="43" t="str">
        <f t="shared" si="6"/>
        <v/>
      </c>
      <c r="H423" s="61"/>
    </row>
    <row r="424" spans="1:8" ht="38.25">
      <c r="A424" s="65" t="str">
        <f>IF(C424&gt;0,MAX(A$3:A423)+1,"")</f>
        <v/>
      </c>
      <c r="B424" s="20" t="s">
        <v>941</v>
      </c>
      <c r="C424" s="50"/>
      <c r="D424" s="47"/>
      <c r="E424" s="40"/>
      <c r="F424" s="43" t="str">
        <f t="shared" si="6"/>
        <v/>
      </c>
      <c r="H424" s="61"/>
    </row>
    <row r="425" spans="1:8">
      <c r="A425" s="65" t="str">
        <f>IF(C425&gt;0,MAX(A$3:A424)+1,"")</f>
        <v/>
      </c>
      <c r="B425" s="20"/>
      <c r="C425" s="50"/>
      <c r="D425" s="47"/>
      <c r="E425" s="40"/>
      <c r="F425" s="43" t="str">
        <f t="shared" si="6"/>
        <v/>
      </c>
      <c r="H425" s="61"/>
    </row>
    <row r="426" spans="1:8">
      <c r="A426" s="65">
        <f>IF(C426&gt;0,MAX(A$3:A425)+1,"")</f>
        <v>141</v>
      </c>
      <c r="B426" s="17" t="s">
        <v>548</v>
      </c>
      <c r="C426" s="50">
        <v>1</v>
      </c>
      <c r="D426" s="47" t="s">
        <v>555</v>
      </c>
      <c r="E426" s="40"/>
      <c r="F426" s="43" t="str">
        <f t="shared" si="6"/>
        <v/>
      </c>
      <c r="H426" s="61"/>
    </row>
    <row r="427" spans="1:8">
      <c r="A427" s="65" t="str">
        <f>IF(C427&gt;0,MAX(A$3:A426)+1,"")</f>
        <v/>
      </c>
      <c r="B427" s="17"/>
      <c r="C427" s="50"/>
      <c r="D427" s="47"/>
      <c r="E427" s="40"/>
      <c r="F427" s="43" t="str">
        <f t="shared" si="6"/>
        <v/>
      </c>
      <c r="H427" s="61"/>
    </row>
    <row r="428" spans="1:8">
      <c r="A428" s="65">
        <f>IF(C428&gt;0,MAX(A$3:A427)+1,"")</f>
        <v>142</v>
      </c>
      <c r="B428" s="17" t="s">
        <v>550</v>
      </c>
      <c r="C428" s="50">
        <v>2</v>
      </c>
      <c r="D428" s="47" t="s">
        <v>394</v>
      </c>
      <c r="E428" s="40"/>
      <c r="F428" s="43" t="str">
        <f t="shared" si="6"/>
        <v/>
      </c>
      <c r="H428" s="61"/>
    </row>
    <row r="429" spans="1:8">
      <c r="A429" s="65" t="str">
        <f>IF(C429&gt;0,MAX(A$3:A428)+1,"")</f>
        <v/>
      </c>
      <c r="B429" s="17"/>
      <c r="C429" s="50"/>
      <c r="D429" s="47"/>
      <c r="E429" s="40"/>
      <c r="F429" s="43" t="str">
        <f t="shared" si="6"/>
        <v/>
      </c>
      <c r="H429" s="61"/>
    </row>
    <row r="430" spans="1:8">
      <c r="A430" s="65">
        <f>IF(C430&gt;0,MAX(A$3:A429)+1,"")</f>
        <v>143</v>
      </c>
      <c r="B430" s="17" t="s">
        <v>559</v>
      </c>
      <c r="C430" s="50">
        <v>1</v>
      </c>
      <c r="D430" s="47" t="s">
        <v>394</v>
      </c>
      <c r="E430" s="40"/>
      <c r="F430" s="43" t="str">
        <f t="shared" si="6"/>
        <v/>
      </c>
      <c r="H430" s="61"/>
    </row>
    <row r="431" spans="1:8">
      <c r="A431" s="65" t="str">
        <f>IF(C431&gt;0,MAX(A$3:A430)+1,"")</f>
        <v/>
      </c>
      <c r="B431" s="17"/>
      <c r="C431" s="50"/>
      <c r="D431" s="47"/>
      <c r="E431" s="40"/>
      <c r="F431" s="43" t="str">
        <f t="shared" si="6"/>
        <v/>
      </c>
      <c r="H431" s="61"/>
    </row>
    <row r="432" spans="1:8">
      <c r="A432" s="65">
        <f>IF(C432&gt;0,MAX(A$3:A431)+1,"")</f>
        <v>144</v>
      </c>
      <c r="B432" s="17" t="s">
        <v>552</v>
      </c>
      <c r="C432" s="50">
        <v>6</v>
      </c>
      <c r="D432" s="47" t="s">
        <v>394</v>
      </c>
      <c r="E432" s="40"/>
      <c r="F432" s="43" t="str">
        <f t="shared" si="6"/>
        <v/>
      </c>
      <c r="H432" s="61"/>
    </row>
    <row r="433" spans="1:8">
      <c r="A433" s="65" t="str">
        <f>IF(C433&gt;0,MAX(A$3:A432)+1,"")</f>
        <v/>
      </c>
      <c r="B433" s="17"/>
      <c r="C433" s="50"/>
      <c r="D433" s="47"/>
      <c r="E433" s="40"/>
      <c r="F433" s="43" t="str">
        <f t="shared" si="6"/>
        <v/>
      </c>
      <c r="H433" s="61"/>
    </row>
    <row r="434" spans="1:8">
      <c r="A434" s="65">
        <f>IF(C434&gt;0,MAX(A$3:A433)+1,"")</f>
        <v>145</v>
      </c>
      <c r="B434" s="17" t="s">
        <v>553</v>
      </c>
      <c r="C434" s="50">
        <v>1</v>
      </c>
      <c r="D434" s="47" t="s">
        <v>394</v>
      </c>
      <c r="E434" s="40"/>
      <c r="F434" s="43" t="str">
        <f t="shared" si="6"/>
        <v/>
      </c>
      <c r="H434" s="61"/>
    </row>
    <row r="435" spans="1:8">
      <c r="A435" s="65" t="str">
        <f>IF(C435&gt;0,MAX(A$3:A434)+1,"")</f>
        <v/>
      </c>
      <c r="B435" s="17"/>
      <c r="C435" s="50"/>
      <c r="D435" s="47"/>
      <c r="E435" s="40"/>
      <c r="F435" s="43" t="str">
        <f t="shared" si="6"/>
        <v/>
      </c>
      <c r="H435" s="61"/>
    </row>
    <row r="436" spans="1:8">
      <c r="A436" s="65">
        <f>IF(C436&gt;0,MAX(A$3:A435)+1,"")</f>
        <v>146</v>
      </c>
      <c r="B436" s="17" t="s">
        <v>560</v>
      </c>
      <c r="C436" s="50">
        <v>1</v>
      </c>
      <c r="D436" s="47" t="s">
        <v>394</v>
      </c>
      <c r="E436" s="40"/>
      <c r="F436" s="43" t="str">
        <f t="shared" si="6"/>
        <v/>
      </c>
      <c r="H436" s="61"/>
    </row>
    <row r="437" spans="1:8">
      <c r="A437" s="65" t="str">
        <f>IF(C437&gt;0,MAX(A$3:A436)+1,"")</f>
        <v/>
      </c>
      <c r="B437" s="17"/>
      <c r="C437" s="50"/>
      <c r="D437" s="47"/>
      <c r="E437" s="40"/>
      <c r="F437" s="43" t="str">
        <f t="shared" si="6"/>
        <v/>
      </c>
      <c r="H437" s="61"/>
    </row>
    <row r="438" spans="1:8" ht="51">
      <c r="A438" s="65" t="str">
        <f>IF(C438&gt;0,MAX(A$3:A437)+1,"")</f>
        <v/>
      </c>
      <c r="B438" s="78" t="s">
        <v>737</v>
      </c>
      <c r="C438" s="50"/>
      <c r="D438" s="47"/>
      <c r="E438" s="40"/>
      <c r="F438" s="43" t="str">
        <f t="shared" si="6"/>
        <v/>
      </c>
      <c r="H438" s="61"/>
    </row>
    <row r="439" spans="1:8">
      <c r="A439" s="65" t="str">
        <f>IF(C439&gt;0,MAX(A$3:A438)+1,"")</f>
        <v/>
      </c>
      <c r="B439" s="78"/>
      <c r="C439" s="50"/>
      <c r="D439" s="47"/>
      <c r="E439" s="40"/>
      <c r="F439" s="43" t="str">
        <f t="shared" si="6"/>
        <v/>
      </c>
      <c r="H439" s="61"/>
    </row>
    <row r="440" spans="1:8" ht="25.5">
      <c r="A440" s="65">
        <f>IF(C440&gt;0,MAX(A$3:A439)+1,"")</f>
        <v>147</v>
      </c>
      <c r="B440" s="20" t="s">
        <v>424</v>
      </c>
      <c r="C440" s="50">
        <v>1</v>
      </c>
      <c r="D440" s="47" t="s">
        <v>23</v>
      </c>
      <c r="E440" s="40"/>
      <c r="F440" s="43" t="str">
        <f t="shared" si="6"/>
        <v/>
      </c>
      <c r="H440" s="61"/>
    </row>
    <row r="441" spans="1:8">
      <c r="A441" s="65" t="str">
        <f>IF(C441&gt;0,MAX(A$3:A440)+1,"")</f>
        <v/>
      </c>
      <c r="B441" s="20"/>
      <c r="C441" s="50"/>
      <c r="D441" s="47"/>
      <c r="E441" s="40"/>
      <c r="F441" s="43" t="str">
        <f t="shared" si="6"/>
        <v/>
      </c>
      <c r="H441" s="61"/>
    </row>
    <row r="442" spans="1:8" ht="25.5">
      <c r="A442" s="65">
        <f>IF(C442&gt;0,MAX(A$3:A441)+1,"")</f>
        <v>148</v>
      </c>
      <c r="B442" s="20" t="s">
        <v>422</v>
      </c>
      <c r="C442" s="50">
        <v>1</v>
      </c>
      <c r="D442" s="47" t="s">
        <v>23</v>
      </c>
      <c r="E442" s="40"/>
      <c r="F442" s="43" t="str">
        <f t="shared" si="6"/>
        <v/>
      </c>
      <c r="H442" s="61"/>
    </row>
    <row r="443" spans="1:8">
      <c r="A443" s="65" t="str">
        <f>IF(C443&gt;0,MAX(A$3:A442)+1,"")</f>
        <v/>
      </c>
      <c r="B443" s="20"/>
      <c r="C443" s="50"/>
      <c r="D443" s="47"/>
      <c r="E443" s="40"/>
      <c r="F443" s="43" t="str">
        <f t="shared" si="6"/>
        <v/>
      </c>
      <c r="H443" s="61"/>
    </row>
    <row r="444" spans="1:8" ht="25.5">
      <c r="A444" s="65">
        <f>IF(C444&gt;0,MAX(A$3:A443)+1,"")</f>
        <v>149</v>
      </c>
      <c r="B444" s="20" t="s">
        <v>946</v>
      </c>
      <c r="C444" s="50">
        <v>1</v>
      </c>
      <c r="D444" s="47" t="s">
        <v>23</v>
      </c>
      <c r="E444" s="40"/>
      <c r="F444" s="43" t="str">
        <f t="shared" si="6"/>
        <v/>
      </c>
      <c r="H444" s="62"/>
    </row>
    <row r="445" spans="1:8">
      <c r="A445" s="65" t="str">
        <f>IF(C445&gt;0,MAX(A$3:A444)+1,"")</f>
        <v/>
      </c>
      <c r="B445" s="20"/>
      <c r="C445" s="50"/>
      <c r="D445" s="47"/>
      <c r="E445" s="40"/>
      <c r="F445" s="43" t="str">
        <f t="shared" si="6"/>
        <v/>
      </c>
      <c r="H445" s="62"/>
    </row>
    <row r="446" spans="1:8" ht="25.5">
      <c r="A446" s="65">
        <f>IF(C446&gt;0,MAX(A$3:A445)+1,"")</f>
        <v>150</v>
      </c>
      <c r="B446" s="20" t="s">
        <v>425</v>
      </c>
      <c r="C446" s="50">
        <v>1</v>
      </c>
      <c r="D446" s="47" t="s">
        <v>394</v>
      </c>
      <c r="E446" s="40"/>
      <c r="F446" s="43" t="str">
        <f t="shared" si="6"/>
        <v/>
      </c>
      <c r="H446" s="61"/>
    </row>
    <row r="447" spans="1:8">
      <c r="A447" s="65" t="str">
        <f>IF(C447&gt;0,MAX(A$3:A446)+1,"")</f>
        <v/>
      </c>
      <c r="B447" s="20"/>
      <c r="C447" s="50"/>
      <c r="D447" s="47"/>
      <c r="E447" s="40"/>
      <c r="F447" s="43" t="str">
        <f t="shared" si="6"/>
        <v/>
      </c>
      <c r="H447" s="61"/>
    </row>
    <row r="448" spans="1:8" ht="25.5">
      <c r="A448" s="65">
        <f>IF(C448&gt;0,MAX(A$3:A447)+1,"")</f>
        <v>151</v>
      </c>
      <c r="B448" s="20" t="s">
        <v>948</v>
      </c>
      <c r="C448" s="50">
        <v>1</v>
      </c>
      <c r="D448" s="47" t="s">
        <v>23</v>
      </c>
      <c r="E448" s="40"/>
      <c r="F448" s="43" t="str">
        <f t="shared" si="6"/>
        <v/>
      </c>
      <c r="H448" s="61"/>
    </row>
    <row r="449" spans="1:8">
      <c r="A449" s="65" t="str">
        <f>IF(C449&gt;0,MAX(A$3:A448)+1,"")</f>
        <v/>
      </c>
      <c r="B449" s="20"/>
      <c r="C449" s="50"/>
      <c r="D449" s="47"/>
      <c r="E449" s="40"/>
      <c r="F449" s="43" t="str">
        <f t="shared" si="6"/>
        <v/>
      </c>
      <c r="H449" s="61"/>
    </row>
    <row r="450" spans="1:8" ht="38.25">
      <c r="A450" s="65" t="str">
        <f>IF(C450&gt;0,MAX(A$3:A449)+1,"")</f>
        <v/>
      </c>
      <c r="B450" s="20" t="s">
        <v>941</v>
      </c>
      <c r="C450" s="50"/>
      <c r="D450" s="47"/>
      <c r="E450" s="40"/>
      <c r="F450" s="43" t="str">
        <f t="shared" si="6"/>
        <v/>
      </c>
      <c r="H450" s="61"/>
    </row>
    <row r="451" spans="1:8">
      <c r="A451" s="65" t="str">
        <f>IF(C451&gt;0,MAX(A$3:A450)+1,"")</f>
        <v/>
      </c>
      <c r="B451" s="20"/>
      <c r="C451" s="50"/>
      <c r="D451" s="47"/>
      <c r="E451" s="40"/>
      <c r="F451" s="43" t="str">
        <f t="shared" ref="F451:F512" si="7">IF(E451&gt;0.001,C451*E451,"")</f>
        <v/>
      </c>
      <c r="H451" s="61"/>
    </row>
    <row r="452" spans="1:8">
      <c r="A452" s="65">
        <f>IF(C452&gt;0,MAX(A$3:A451)+1,"")</f>
        <v>152</v>
      </c>
      <c r="B452" s="17" t="s">
        <v>548</v>
      </c>
      <c r="C452" s="50">
        <v>1</v>
      </c>
      <c r="D452" s="47" t="s">
        <v>555</v>
      </c>
      <c r="E452" s="40"/>
      <c r="F452" s="43" t="str">
        <f t="shared" si="7"/>
        <v/>
      </c>
      <c r="H452" s="61"/>
    </row>
    <row r="453" spans="1:8">
      <c r="A453" s="65" t="str">
        <f>IF(C453&gt;0,MAX(A$3:A452)+1,"")</f>
        <v/>
      </c>
      <c r="B453" s="17"/>
      <c r="C453" s="50"/>
      <c r="D453" s="47"/>
      <c r="E453" s="40"/>
      <c r="F453" s="43" t="str">
        <f t="shared" si="7"/>
        <v/>
      </c>
      <c r="H453" s="61"/>
    </row>
    <row r="454" spans="1:8">
      <c r="A454" s="65">
        <f>IF(C454&gt;0,MAX(A$3:A453)+1,"")</f>
        <v>153</v>
      </c>
      <c r="B454" s="17" t="s">
        <v>550</v>
      </c>
      <c r="C454" s="50">
        <v>2</v>
      </c>
      <c r="D454" s="47" t="s">
        <v>394</v>
      </c>
      <c r="E454" s="40"/>
      <c r="F454" s="43" t="str">
        <f t="shared" si="7"/>
        <v/>
      </c>
      <c r="H454" s="61"/>
    </row>
    <row r="455" spans="1:8">
      <c r="A455" s="65" t="str">
        <f>IF(C455&gt;0,MAX(A$3:A454)+1,"")</f>
        <v/>
      </c>
      <c r="B455" s="17"/>
      <c r="C455" s="50"/>
      <c r="D455" s="47"/>
      <c r="E455" s="40"/>
      <c r="F455" s="43" t="str">
        <f t="shared" si="7"/>
        <v/>
      </c>
      <c r="H455" s="61"/>
    </row>
    <row r="456" spans="1:8">
      <c r="A456" s="65">
        <f>IF(C456&gt;0,MAX(A$3:A455)+1,"")</f>
        <v>154</v>
      </c>
      <c r="B456" s="17" t="s">
        <v>559</v>
      </c>
      <c r="C456" s="50">
        <v>1</v>
      </c>
      <c r="D456" s="47" t="s">
        <v>394</v>
      </c>
      <c r="E456" s="40"/>
      <c r="F456" s="43" t="str">
        <f t="shared" si="7"/>
        <v/>
      </c>
      <c r="H456" s="61"/>
    </row>
    <row r="457" spans="1:8">
      <c r="A457" s="65" t="str">
        <f>IF(C457&gt;0,MAX(A$3:A456)+1,"")</f>
        <v/>
      </c>
      <c r="B457" s="17"/>
      <c r="C457" s="50"/>
      <c r="D457" s="47"/>
      <c r="E457" s="40"/>
      <c r="F457" s="43" t="str">
        <f t="shared" si="7"/>
        <v/>
      </c>
      <c r="H457" s="61"/>
    </row>
    <row r="458" spans="1:8">
      <c r="A458" s="65">
        <f>IF(C458&gt;0,MAX(A$3:A457)+1,"")</f>
        <v>155</v>
      </c>
      <c r="B458" s="17" t="s">
        <v>701</v>
      </c>
      <c r="C458" s="50">
        <v>6</v>
      </c>
      <c r="D458" s="47" t="s">
        <v>394</v>
      </c>
      <c r="E458" s="40"/>
      <c r="F458" s="43" t="str">
        <f t="shared" si="7"/>
        <v/>
      </c>
      <c r="H458" s="61"/>
    </row>
    <row r="459" spans="1:8">
      <c r="A459" s="65" t="str">
        <f>IF(C459&gt;0,MAX(A$3:A458)+1,"")</f>
        <v/>
      </c>
      <c r="B459" s="17"/>
      <c r="C459" s="50"/>
      <c r="D459" s="47"/>
      <c r="E459" s="40"/>
      <c r="F459" s="43" t="str">
        <f t="shared" si="7"/>
        <v/>
      </c>
      <c r="H459" s="61"/>
    </row>
    <row r="460" spans="1:8">
      <c r="A460" s="65">
        <f>IF(C460&gt;0,MAX(A$3:A459)+1,"")</f>
        <v>156</v>
      </c>
      <c r="B460" s="17" t="s">
        <v>553</v>
      </c>
      <c r="C460" s="50">
        <v>1</v>
      </c>
      <c r="D460" s="47" t="s">
        <v>394</v>
      </c>
      <c r="E460" s="40"/>
      <c r="F460" s="43" t="str">
        <f t="shared" si="7"/>
        <v/>
      </c>
      <c r="H460" s="61"/>
    </row>
    <row r="461" spans="1:8">
      <c r="A461" s="65" t="str">
        <f>IF(C461&gt;0,MAX(A$3:A460)+1,"")</f>
        <v/>
      </c>
      <c r="B461" s="17"/>
      <c r="C461" s="50"/>
      <c r="D461" s="47"/>
      <c r="E461" s="40"/>
      <c r="F461" s="43" t="str">
        <f t="shared" si="7"/>
        <v/>
      </c>
      <c r="H461" s="61"/>
    </row>
    <row r="462" spans="1:8">
      <c r="A462" s="65">
        <f>IF(C462&gt;0,MAX(A$3:A461)+1,"")</f>
        <v>157</v>
      </c>
      <c r="B462" s="17" t="s">
        <v>560</v>
      </c>
      <c r="C462" s="50">
        <v>1</v>
      </c>
      <c r="D462" s="47" t="s">
        <v>394</v>
      </c>
      <c r="E462" s="40"/>
      <c r="F462" s="43" t="str">
        <f t="shared" si="7"/>
        <v/>
      </c>
      <c r="H462" s="61"/>
    </row>
    <row r="463" spans="1:8">
      <c r="A463" s="65" t="str">
        <f>IF(C463&gt;0,MAX(A$3:A462)+1,"")</f>
        <v/>
      </c>
      <c r="B463" s="17"/>
      <c r="C463" s="50"/>
      <c r="D463" s="47"/>
      <c r="E463" s="40"/>
      <c r="F463" s="43" t="str">
        <f t="shared" si="7"/>
        <v/>
      </c>
      <c r="H463" s="61"/>
    </row>
    <row r="464" spans="1:8" ht="25.5">
      <c r="A464" s="65" t="str">
        <f>IF(C464&gt;0,MAX(A$3:A463)+1,"")</f>
        <v/>
      </c>
      <c r="B464" s="78" t="s">
        <v>665</v>
      </c>
      <c r="C464" s="50"/>
      <c r="D464" s="47"/>
      <c r="E464" s="40"/>
      <c r="F464" s="43" t="str">
        <f t="shared" si="7"/>
        <v/>
      </c>
      <c r="H464" s="61"/>
    </row>
    <row r="465" spans="1:8">
      <c r="A465" s="65" t="str">
        <f>IF(C465&gt;0,MAX(A$3:A464)+1,"")</f>
        <v/>
      </c>
      <c r="B465" s="78"/>
      <c r="C465" s="50"/>
      <c r="D465" s="47"/>
      <c r="E465" s="40"/>
      <c r="F465" s="43" t="str">
        <f t="shared" si="7"/>
        <v/>
      </c>
      <c r="H465" s="61"/>
    </row>
    <row r="466" spans="1:8" ht="25.5">
      <c r="A466" s="65">
        <f>IF(C466&gt;0,MAX(A$3:A465)+1,"")</f>
        <v>158</v>
      </c>
      <c r="B466" s="20" t="s">
        <v>424</v>
      </c>
      <c r="C466" s="50">
        <v>1</v>
      </c>
      <c r="D466" s="47" t="s">
        <v>23</v>
      </c>
      <c r="E466" s="40"/>
      <c r="F466" s="43" t="str">
        <f t="shared" si="7"/>
        <v/>
      </c>
      <c r="H466" s="61"/>
    </row>
    <row r="467" spans="1:8">
      <c r="A467" s="65" t="str">
        <f>IF(C467&gt;0,MAX(A$3:A466)+1,"")</f>
        <v/>
      </c>
      <c r="B467" s="101"/>
      <c r="C467" s="50"/>
      <c r="D467" s="47"/>
      <c r="E467" s="40"/>
      <c r="F467" s="43" t="str">
        <f t="shared" si="7"/>
        <v/>
      </c>
      <c r="H467" s="61"/>
    </row>
    <row r="468" spans="1:8" ht="25.5">
      <c r="A468" s="65">
        <f>IF(C468&gt;0,MAX(A$3:A467)+1,"")</f>
        <v>159</v>
      </c>
      <c r="B468" s="20" t="s">
        <v>422</v>
      </c>
      <c r="C468" s="50">
        <v>1</v>
      </c>
      <c r="D468" s="47" t="s">
        <v>23</v>
      </c>
      <c r="E468" s="40"/>
      <c r="F468" s="43" t="str">
        <f t="shared" si="7"/>
        <v/>
      </c>
      <c r="H468" s="61"/>
    </row>
    <row r="469" spans="1:8">
      <c r="A469" s="65" t="str">
        <f>IF(C469&gt;0,MAX(A$3:A468)+1,"")</f>
        <v/>
      </c>
      <c r="B469" s="20"/>
      <c r="C469" s="50"/>
      <c r="D469" s="47"/>
      <c r="E469" s="40"/>
      <c r="F469" s="43" t="str">
        <f t="shared" si="7"/>
        <v/>
      </c>
      <c r="H469" s="61"/>
    </row>
    <row r="470" spans="1:8" ht="25.5">
      <c r="A470" s="65">
        <f>IF(C470&gt;0,MAX(A$3:A469)+1,"")</f>
        <v>160</v>
      </c>
      <c r="B470" s="20" t="s">
        <v>947</v>
      </c>
      <c r="C470" s="50">
        <v>1</v>
      </c>
      <c r="D470" s="47" t="s">
        <v>23</v>
      </c>
      <c r="E470" s="40"/>
      <c r="F470" s="43" t="str">
        <f t="shared" si="7"/>
        <v/>
      </c>
      <c r="H470" s="62"/>
    </row>
    <row r="471" spans="1:8">
      <c r="A471" s="65" t="str">
        <f>IF(C471&gt;0,MAX(A$3:A470)+1,"")</f>
        <v/>
      </c>
      <c r="B471" s="20"/>
      <c r="C471" s="50"/>
      <c r="D471" s="47"/>
      <c r="E471" s="40"/>
      <c r="F471" s="43" t="str">
        <f t="shared" si="7"/>
        <v/>
      </c>
      <c r="H471" s="62"/>
    </row>
    <row r="472" spans="1:8" ht="25.5">
      <c r="A472" s="65">
        <f>IF(C472&gt;0,MAX(A$3:A471)+1,"")</f>
        <v>161</v>
      </c>
      <c r="B472" s="20" t="s">
        <v>948</v>
      </c>
      <c r="C472" s="50">
        <v>1</v>
      </c>
      <c r="D472" s="47" t="s">
        <v>23</v>
      </c>
      <c r="E472" s="40"/>
      <c r="F472" s="43" t="str">
        <f t="shared" si="7"/>
        <v/>
      </c>
      <c r="H472" s="61"/>
    </row>
    <row r="473" spans="1:8">
      <c r="A473" s="65" t="str">
        <f>IF(C473&gt;0,MAX(A$3:A472)+1,"")</f>
        <v/>
      </c>
      <c r="B473" s="20"/>
      <c r="C473" s="50"/>
      <c r="D473" s="47"/>
      <c r="E473" s="40"/>
      <c r="F473" s="43" t="str">
        <f t="shared" si="7"/>
        <v/>
      </c>
      <c r="H473" s="61"/>
    </row>
    <row r="474" spans="1:8" ht="28.9" customHeight="1">
      <c r="A474" s="65" t="str">
        <f>IF(C474&gt;0,MAX(A$3:A473)+1,"")</f>
        <v/>
      </c>
      <c r="B474" s="20" t="s">
        <v>941</v>
      </c>
      <c r="C474" s="50"/>
      <c r="D474" s="47"/>
      <c r="E474" s="40"/>
      <c r="F474" s="43" t="str">
        <f t="shared" si="7"/>
        <v/>
      </c>
      <c r="H474" s="61"/>
    </row>
    <row r="475" spans="1:8">
      <c r="A475" s="65" t="str">
        <f>IF(C475&gt;0,MAX(A$3:A474)+1,"")</f>
        <v/>
      </c>
      <c r="B475" s="20"/>
      <c r="C475" s="50"/>
      <c r="D475" s="47"/>
      <c r="E475" s="40"/>
      <c r="F475" s="43" t="str">
        <f t="shared" si="7"/>
        <v/>
      </c>
      <c r="H475" s="61"/>
    </row>
    <row r="476" spans="1:8">
      <c r="A476" s="65">
        <f>IF(C476&gt;0,MAX(A$3:A475)+1,"")</f>
        <v>162</v>
      </c>
      <c r="B476" s="17" t="s">
        <v>548</v>
      </c>
      <c r="C476" s="50">
        <v>1</v>
      </c>
      <c r="D476" s="47" t="s">
        <v>555</v>
      </c>
      <c r="E476" s="40"/>
      <c r="F476" s="43" t="str">
        <f t="shared" si="7"/>
        <v/>
      </c>
      <c r="H476" s="61"/>
    </row>
    <row r="477" spans="1:8">
      <c r="A477" s="65" t="str">
        <f>IF(C477&gt;0,MAX(A$3:A476)+1,"")</f>
        <v/>
      </c>
      <c r="B477" s="17"/>
      <c r="C477" s="50"/>
      <c r="D477" s="47"/>
      <c r="E477" s="40"/>
      <c r="F477" s="43" t="str">
        <f t="shared" si="7"/>
        <v/>
      </c>
      <c r="H477" s="61"/>
    </row>
    <row r="478" spans="1:8">
      <c r="A478" s="65">
        <f>IF(C478&gt;0,MAX(A$3:A477)+1,"")</f>
        <v>163</v>
      </c>
      <c r="B478" s="17" t="s">
        <v>550</v>
      </c>
      <c r="C478" s="50">
        <v>2</v>
      </c>
      <c r="D478" s="47" t="s">
        <v>394</v>
      </c>
      <c r="E478" s="40"/>
      <c r="F478" s="43" t="str">
        <f t="shared" si="7"/>
        <v/>
      </c>
      <c r="H478" s="61"/>
    </row>
    <row r="479" spans="1:8">
      <c r="A479" s="65" t="str">
        <f>IF(C479&gt;0,MAX(A$3:A478)+1,"")</f>
        <v/>
      </c>
      <c r="B479" s="17"/>
      <c r="C479" s="50"/>
      <c r="D479" s="47"/>
      <c r="E479" s="40"/>
      <c r="F479" s="43" t="str">
        <f t="shared" si="7"/>
        <v/>
      </c>
      <c r="H479" s="61"/>
    </row>
    <row r="480" spans="1:8">
      <c r="A480" s="65">
        <f>IF(C480&gt;0,MAX(A$3:A479)+1,"")</f>
        <v>164</v>
      </c>
      <c r="B480" s="17" t="s">
        <v>559</v>
      </c>
      <c r="C480" s="50">
        <v>1</v>
      </c>
      <c r="D480" s="47" t="s">
        <v>394</v>
      </c>
      <c r="E480" s="40"/>
      <c r="F480" s="43" t="str">
        <f t="shared" si="7"/>
        <v/>
      </c>
      <c r="H480" s="61"/>
    </row>
    <row r="481" spans="1:8">
      <c r="A481" s="65" t="str">
        <f>IF(C481&gt;0,MAX(A$3:A480)+1,"")</f>
        <v/>
      </c>
      <c r="B481" s="17"/>
      <c r="C481" s="50"/>
      <c r="D481" s="47"/>
      <c r="E481" s="40"/>
      <c r="F481" s="43" t="str">
        <f t="shared" si="7"/>
        <v/>
      </c>
      <c r="H481" s="61"/>
    </row>
    <row r="482" spans="1:8">
      <c r="A482" s="65">
        <f>IF(C482&gt;0,MAX(A$3:A481)+1,"")</f>
        <v>165</v>
      </c>
      <c r="B482" s="17" t="s">
        <v>701</v>
      </c>
      <c r="C482" s="50">
        <v>6</v>
      </c>
      <c r="D482" s="47" t="s">
        <v>394</v>
      </c>
      <c r="E482" s="40"/>
      <c r="F482" s="43" t="str">
        <f t="shared" si="7"/>
        <v/>
      </c>
      <c r="H482" s="61"/>
    </row>
    <row r="483" spans="1:8">
      <c r="A483" s="65" t="str">
        <f>IF(C483&gt;0,MAX(A$3:A482)+1,"")</f>
        <v/>
      </c>
      <c r="B483" s="17"/>
      <c r="C483" s="50"/>
      <c r="D483" s="47"/>
      <c r="E483" s="40"/>
      <c r="F483" s="43" t="str">
        <f t="shared" si="7"/>
        <v/>
      </c>
      <c r="H483" s="61"/>
    </row>
    <row r="484" spans="1:8">
      <c r="A484" s="65">
        <f>IF(C484&gt;0,MAX(A$3:A483)+1,"")</f>
        <v>166</v>
      </c>
      <c r="B484" s="17" t="s">
        <v>553</v>
      </c>
      <c r="C484" s="50">
        <v>1</v>
      </c>
      <c r="D484" s="47" t="s">
        <v>394</v>
      </c>
      <c r="E484" s="40"/>
      <c r="F484" s="43" t="str">
        <f t="shared" si="7"/>
        <v/>
      </c>
      <c r="H484" s="61"/>
    </row>
    <row r="485" spans="1:8">
      <c r="A485" s="65" t="str">
        <f>IF(C485&gt;0,MAX(A$3:A484)+1,"")</f>
        <v/>
      </c>
      <c r="B485" s="17"/>
      <c r="C485" s="50"/>
      <c r="D485" s="47"/>
      <c r="E485" s="40"/>
      <c r="F485" s="43" t="str">
        <f t="shared" si="7"/>
        <v/>
      </c>
      <c r="H485" s="61"/>
    </row>
    <row r="486" spans="1:8">
      <c r="A486" s="65">
        <f>IF(C486&gt;0,MAX(A$3:A485)+1,"")</f>
        <v>167</v>
      </c>
      <c r="B486" s="17" t="s">
        <v>560</v>
      </c>
      <c r="C486" s="50">
        <v>1</v>
      </c>
      <c r="D486" s="47" t="s">
        <v>394</v>
      </c>
      <c r="E486" s="40"/>
      <c r="F486" s="43" t="str">
        <f t="shared" si="7"/>
        <v/>
      </c>
      <c r="H486" s="61"/>
    </row>
    <row r="487" spans="1:8">
      <c r="A487" s="65" t="str">
        <f>IF(C487&gt;0,MAX(A$3:A486)+1,"")</f>
        <v/>
      </c>
      <c r="B487" s="17"/>
      <c r="C487" s="50"/>
      <c r="D487" s="47"/>
      <c r="E487" s="40"/>
      <c r="F487" s="43" t="str">
        <f t="shared" si="7"/>
        <v/>
      </c>
      <c r="H487" s="61"/>
    </row>
    <row r="488" spans="1:8" ht="25.5">
      <c r="A488" s="65">
        <f>IF(C488&gt;0,MAX(A$3:A487)+1,"")</f>
        <v>168</v>
      </c>
      <c r="B488" s="20" t="s">
        <v>738</v>
      </c>
      <c r="C488" s="50">
        <v>1</v>
      </c>
      <c r="D488" s="47" t="s">
        <v>23</v>
      </c>
      <c r="E488" s="40"/>
      <c r="F488" s="43" t="str">
        <f t="shared" si="7"/>
        <v/>
      </c>
      <c r="H488" s="61"/>
    </row>
    <row r="489" spans="1:8">
      <c r="A489" s="65" t="str">
        <f>IF(C489&gt;0,MAX(A$3:A488)+1,"")</f>
        <v/>
      </c>
      <c r="B489" s="19"/>
      <c r="C489" s="50"/>
      <c r="D489" s="47"/>
      <c r="E489" s="40"/>
      <c r="F489" s="43" t="str">
        <f t="shared" si="7"/>
        <v/>
      </c>
    </row>
    <row r="490" spans="1:8">
      <c r="A490" s="65" t="str">
        <f>IF(C490&gt;0,MAX(A$3:A489)+1,"")</f>
        <v/>
      </c>
      <c r="B490" s="100" t="s">
        <v>676</v>
      </c>
      <c r="C490" s="50"/>
      <c r="D490" s="47"/>
      <c r="E490" s="40"/>
      <c r="F490" s="43" t="str">
        <f t="shared" si="7"/>
        <v/>
      </c>
      <c r="H490" s="61"/>
    </row>
    <row r="491" spans="1:8">
      <c r="A491" s="65" t="str">
        <f>IF(C491&gt;0,MAX(A$3:A490)+1,"")</f>
        <v/>
      </c>
      <c r="B491" s="100"/>
      <c r="C491" s="50"/>
      <c r="D491" s="47"/>
      <c r="E491" s="40"/>
      <c r="F491" s="43" t="str">
        <f t="shared" si="7"/>
        <v/>
      </c>
      <c r="H491" s="61"/>
    </row>
    <row r="492" spans="1:8">
      <c r="A492" s="65">
        <f>IF(C492&gt;0,MAX(A$3:A491)+1,"")</f>
        <v>169</v>
      </c>
      <c r="B492" s="78" t="s">
        <v>677</v>
      </c>
      <c r="C492" s="50">
        <v>1</v>
      </c>
      <c r="D492" s="47" t="s">
        <v>23</v>
      </c>
      <c r="E492" s="40"/>
      <c r="F492" s="43" t="str">
        <f t="shared" si="7"/>
        <v/>
      </c>
      <c r="H492" s="61"/>
    </row>
    <row r="493" spans="1:8">
      <c r="A493" s="65" t="str">
        <f>IF(C493&gt;0,MAX(A$3:A492)+1,"")</f>
        <v/>
      </c>
      <c r="B493" s="101"/>
      <c r="C493" s="50"/>
      <c r="D493" s="47"/>
      <c r="E493" s="40"/>
      <c r="F493" s="43" t="str">
        <f t="shared" si="7"/>
        <v/>
      </c>
      <c r="H493" s="61"/>
    </row>
    <row r="494" spans="1:8" ht="25.5">
      <c r="A494" s="65">
        <f>IF(C494&gt;0,MAX(A$3:A493)+1,"")</f>
        <v>170</v>
      </c>
      <c r="B494" s="19" t="s">
        <v>700</v>
      </c>
      <c r="C494" s="50">
        <v>1</v>
      </c>
      <c r="D494" s="47" t="s">
        <v>23</v>
      </c>
      <c r="E494" s="40"/>
      <c r="F494" s="43" t="str">
        <f t="shared" si="7"/>
        <v/>
      </c>
    </row>
    <row r="495" spans="1:8">
      <c r="A495" s="65" t="str">
        <f>IF(C495&gt;0,MAX(A$3:A494)+1,"")</f>
        <v/>
      </c>
      <c r="B495" s="102"/>
      <c r="C495" s="50"/>
      <c r="D495" s="94"/>
      <c r="E495" s="40"/>
      <c r="F495" s="43" t="str">
        <f t="shared" si="7"/>
        <v/>
      </c>
    </row>
    <row r="496" spans="1:8" ht="25.5">
      <c r="A496" s="65" t="str">
        <f>IF(C496&gt;0,MAX(A$3:A495)+1,"")</f>
        <v/>
      </c>
      <c r="B496" s="78" t="s">
        <v>942</v>
      </c>
      <c r="C496" s="50"/>
      <c r="D496" s="94"/>
      <c r="E496" s="40"/>
      <c r="F496" s="43" t="str">
        <f t="shared" si="7"/>
        <v/>
      </c>
      <c r="H496" s="61"/>
    </row>
    <row r="497" spans="1:8">
      <c r="A497" s="65" t="str">
        <f>IF(C497&gt;0,MAX(A$3:A496)+1,"")</f>
        <v/>
      </c>
      <c r="B497" s="103"/>
      <c r="C497" s="50"/>
      <c r="D497" s="94"/>
      <c r="E497" s="40"/>
      <c r="F497" s="43" t="str">
        <f t="shared" si="7"/>
        <v/>
      </c>
      <c r="H497" s="61"/>
    </row>
    <row r="498" spans="1:8">
      <c r="A498" s="65">
        <f>IF(C498&gt;0,MAX(A$3:A497)+1,"")</f>
        <v>171</v>
      </c>
      <c r="B498" s="20" t="s">
        <v>943</v>
      </c>
      <c r="C498" s="50">
        <v>3</v>
      </c>
      <c r="D498" s="47" t="s">
        <v>394</v>
      </c>
      <c r="E498" s="40"/>
      <c r="F498" s="43" t="str">
        <f t="shared" si="7"/>
        <v/>
      </c>
    </row>
    <row r="499" spans="1:8">
      <c r="A499" s="65" t="str">
        <f>IF(C499&gt;0,MAX(A$3:A498)+1,"")</f>
        <v/>
      </c>
      <c r="B499" s="20"/>
      <c r="C499" s="50"/>
      <c r="D499" s="47"/>
      <c r="E499" s="40"/>
      <c r="F499" s="43" t="str">
        <f t="shared" si="7"/>
        <v/>
      </c>
    </row>
    <row r="500" spans="1:8">
      <c r="A500" s="65">
        <f>IF(C500&gt;0,MAX(A$3:A499)+1,"")</f>
        <v>172</v>
      </c>
      <c r="B500" s="20" t="s">
        <v>715</v>
      </c>
      <c r="C500" s="50">
        <v>1</v>
      </c>
      <c r="D500" s="47" t="s">
        <v>394</v>
      </c>
      <c r="E500" s="40"/>
      <c r="F500" s="43" t="str">
        <f t="shared" si="7"/>
        <v/>
      </c>
    </row>
    <row r="501" spans="1:8">
      <c r="A501" s="65" t="str">
        <f>IF(C501&gt;0,MAX(A$3:A500)+1,"")</f>
        <v/>
      </c>
      <c r="B501" s="20"/>
      <c r="C501" s="50"/>
      <c r="D501" s="47"/>
      <c r="E501" s="40"/>
      <c r="F501" s="43" t="str">
        <f t="shared" si="7"/>
        <v/>
      </c>
    </row>
    <row r="502" spans="1:8">
      <c r="A502" s="65">
        <f>IF(C502&gt;0,MAX(A$3:A501)+1,"")</f>
        <v>173</v>
      </c>
      <c r="B502" s="20" t="s">
        <v>716</v>
      </c>
      <c r="C502" s="50">
        <v>1</v>
      </c>
      <c r="D502" s="47" t="s">
        <v>394</v>
      </c>
      <c r="E502" s="40"/>
      <c r="F502" s="43" t="str">
        <f t="shared" si="7"/>
        <v/>
      </c>
    </row>
    <row r="503" spans="1:8">
      <c r="A503" s="65" t="str">
        <f>IF(C503&gt;0,MAX(A$3:A502)+1,"")</f>
        <v/>
      </c>
      <c r="B503" s="20"/>
      <c r="C503" s="50"/>
      <c r="D503" s="47"/>
      <c r="E503" s="40"/>
      <c r="F503" s="43" t="str">
        <f t="shared" si="7"/>
        <v/>
      </c>
    </row>
    <row r="504" spans="1:8">
      <c r="A504" s="65">
        <f>IF(C504&gt;0,MAX(A$3:A503)+1,"")</f>
        <v>174</v>
      </c>
      <c r="B504" s="20" t="s">
        <v>717</v>
      </c>
      <c r="C504" s="50">
        <v>1</v>
      </c>
      <c r="D504" s="47" t="s">
        <v>394</v>
      </c>
      <c r="E504" s="40"/>
      <c r="F504" s="43" t="str">
        <f t="shared" si="7"/>
        <v/>
      </c>
    </row>
    <row r="505" spans="1:8">
      <c r="A505" s="65" t="str">
        <f>IF(C505&gt;0,MAX(A$3:A504)+1,"")</f>
        <v/>
      </c>
      <c r="B505" s="20"/>
      <c r="C505" s="50"/>
      <c r="D505" s="47"/>
      <c r="E505" s="40"/>
      <c r="F505" s="43" t="str">
        <f t="shared" si="7"/>
        <v/>
      </c>
    </row>
    <row r="506" spans="1:8">
      <c r="A506" s="65">
        <f>IF(C506&gt;0,MAX(A$3:A505)+1,"")</f>
        <v>175</v>
      </c>
      <c r="B506" s="20" t="s">
        <v>718</v>
      </c>
      <c r="C506" s="50">
        <v>2</v>
      </c>
      <c r="D506" s="47" t="s">
        <v>394</v>
      </c>
      <c r="E506" s="40"/>
      <c r="F506" s="43" t="str">
        <f t="shared" si="7"/>
        <v/>
      </c>
    </row>
    <row r="507" spans="1:8">
      <c r="A507" s="65" t="str">
        <f>IF(C507&gt;0,MAX(A$3:A506)+1,"")</f>
        <v/>
      </c>
      <c r="B507" s="20"/>
      <c r="C507" s="50"/>
      <c r="D507" s="47"/>
      <c r="E507" s="40"/>
      <c r="F507" s="43" t="str">
        <f t="shared" si="7"/>
        <v/>
      </c>
    </row>
    <row r="508" spans="1:8">
      <c r="A508" s="65">
        <f>IF(C508&gt;0,MAX(A$3:A507)+1,"")</f>
        <v>176</v>
      </c>
      <c r="B508" s="78" t="s">
        <v>806</v>
      </c>
      <c r="C508" s="50">
        <v>1</v>
      </c>
      <c r="D508" s="47" t="s">
        <v>23</v>
      </c>
      <c r="E508" s="40"/>
      <c r="F508" s="43" t="str">
        <f t="shared" si="7"/>
        <v/>
      </c>
      <c r="H508" s="61"/>
    </row>
    <row r="509" spans="1:8">
      <c r="A509" s="65" t="str">
        <f>IF(C509&gt;0,MAX(A$3:A508)+1,"")</f>
        <v/>
      </c>
      <c r="B509" s="19"/>
      <c r="C509" s="50"/>
      <c r="D509" s="47"/>
      <c r="E509" s="40"/>
      <c r="F509" s="43" t="str">
        <f t="shared" si="7"/>
        <v/>
      </c>
    </row>
    <row r="510" spans="1:8">
      <c r="A510" s="65" t="str">
        <f>IF(C510&gt;0,MAX(A$3:A509)+1,"")</f>
        <v/>
      </c>
      <c r="B510" s="19" t="s">
        <v>545</v>
      </c>
      <c r="C510" s="50"/>
      <c r="D510" s="47"/>
      <c r="E510" s="40"/>
      <c r="F510" s="43" t="str">
        <f t="shared" si="7"/>
        <v/>
      </c>
    </row>
    <row r="511" spans="1:8">
      <c r="A511" s="65" t="str">
        <f>IF(C511&gt;0,MAX(A$3:A510)+1,"")</f>
        <v/>
      </c>
      <c r="B511" s="19"/>
      <c r="C511" s="50"/>
      <c r="D511" s="47"/>
      <c r="E511" s="40"/>
      <c r="F511" s="43" t="str">
        <f t="shared" si="7"/>
        <v/>
      </c>
    </row>
    <row r="512" spans="1:8" ht="25.5">
      <c r="A512" s="65">
        <f>IF(C512&gt;0,MAX(A$3:A511)+1,"")</f>
        <v>177</v>
      </c>
      <c r="B512" s="20" t="s">
        <v>807</v>
      </c>
      <c r="C512" s="50">
        <v>1</v>
      </c>
      <c r="D512" s="47" t="s">
        <v>394</v>
      </c>
      <c r="E512" s="40"/>
      <c r="F512" s="43" t="str">
        <f t="shared" si="7"/>
        <v/>
      </c>
    </row>
    <row r="513" spans="1:6">
      <c r="A513" s="65" t="str">
        <f>IF(C513&gt;0,MAX(A$3:A512)+1,"")</f>
        <v/>
      </c>
      <c r="B513" s="19"/>
      <c r="C513" s="50"/>
      <c r="D513" s="47"/>
      <c r="E513" s="40"/>
      <c r="F513" s="43" t="str">
        <f t="shared" ref="F513" si="8">IF(E513&gt;0.001,C513*E513,"")</f>
        <v/>
      </c>
    </row>
    <row r="514" spans="1:6">
      <c r="A514" s="6"/>
      <c r="B514" s="19"/>
      <c r="C514" s="50"/>
      <c r="D514" s="47"/>
      <c r="E514" s="40"/>
      <c r="F514" s="104"/>
    </row>
    <row r="515" spans="1:6" ht="13.5" thickBot="1">
      <c r="A515" s="6"/>
      <c r="B515" s="41" t="s">
        <v>4</v>
      </c>
      <c r="C515" s="50"/>
      <c r="D515" s="47"/>
      <c r="E515" s="82"/>
      <c r="F515" s="105">
        <f>SUM(F1:F513)</f>
        <v>0</v>
      </c>
    </row>
    <row r="516" spans="1:6" ht="13.5"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85" max="16383" man="1"/>
    <brk id="169" max="16383" man="1"/>
    <brk id="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42</vt:i4>
      </vt:variant>
    </vt:vector>
  </HeadingPairs>
  <TitlesOfParts>
    <vt:vector size="66" baseType="lpstr">
      <vt:lpstr>Preliminaries</vt:lpstr>
      <vt:lpstr>Pricing Notes</vt:lpstr>
      <vt:lpstr>Prov Sums</vt:lpstr>
      <vt:lpstr>Facilitating</vt:lpstr>
      <vt:lpstr>Substructure</vt:lpstr>
      <vt:lpstr>Upper floors</vt:lpstr>
      <vt:lpstr>Roof</vt:lpstr>
      <vt:lpstr>External Walls</vt:lpstr>
      <vt:lpstr>Windows &amp; Ext Doors</vt:lpstr>
      <vt:lpstr>Internal Walls</vt:lpstr>
      <vt:lpstr>Internal Doors</vt:lpstr>
      <vt:lpstr>Wall Finishes</vt:lpstr>
      <vt:lpstr>Floor Finishes</vt:lpstr>
      <vt:lpstr>Ceiling Finishes</vt:lpstr>
      <vt:lpstr>Fittings</vt:lpstr>
      <vt:lpstr>Sanitary</vt:lpstr>
      <vt:lpstr>Mechanical</vt:lpstr>
      <vt:lpstr>Electrical</vt:lpstr>
      <vt:lpstr>BWIC</vt:lpstr>
      <vt:lpstr>Site Work</vt:lpstr>
      <vt:lpstr>Drainage</vt:lpstr>
      <vt:lpstr>Summary</vt:lpstr>
      <vt:lpstr>General Summary</vt:lpstr>
      <vt:lpstr>Sheet2</vt:lpstr>
      <vt:lpstr>BWIC!Print_Area</vt:lpstr>
      <vt:lpstr>'Ceiling Finishes'!Print_Area</vt:lpstr>
      <vt:lpstr>Drainage!Print_Area</vt:lpstr>
      <vt:lpstr>Electrical!Print_Area</vt:lpstr>
      <vt:lpstr>'External Walls'!Print_Area</vt:lpstr>
      <vt:lpstr>Facilitating!Print_Area</vt:lpstr>
      <vt:lpstr>Fittings!Print_Area</vt:lpstr>
      <vt:lpstr>'Floor Finishes'!Print_Area</vt:lpstr>
      <vt:lpstr>'General Summary'!Print_Area</vt:lpstr>
      <vt:lpstr>'Internal Doors'!Print_Area</vt:lpstr>
      <vt:lpstr>'Internal Walls'!Print_Area</vt:lpstr>
      <vt:lpstr>Mechanical!Print_Area</vt:lpstr>
      <vt:lpstr>Preliminaries!Print_Area</vt:lpstr>
      <vt:lpstr>'Pricing Notes'!Print_Area</vt:lpstr>
      <vt:lpstr>'Prov Sums'!Print_Area</vt:lpstr>
      <vt:lpstr>Roof!Print_Area</vt:lpstr>
      <vt:lpstr>Sanitary!Print_Area</vt:lpstr>
      <vt:lpstr>'Site Work'!Print_Area</vt:lpstr>
      <vt:lpstr>Substructure!Print_Area</vt:lpstr>
      <vt:lpstr>Summary!Print_Area</vt:lpstr>
      <vt:lpstr>'Upper floors'!Print_Area</vt:lpstr>
      <vt:lpstr>'Wall Finishes'!Print_Area</vt:lpstr>
      <vt:lpstr>'Windows &amp; Ext Doors'!Print_Area</vt:lpstr>
      <vt:lpstr>BWIC!Print_Titles</vt:lpstr>
      <vt:lpstr>'Ceiling Finishes'!Print_Titles</vt:lpstr>
      <vt:lpstr>Drainage!Print_Titles</vt:lpstr>
      <vt:lpstr>'External Walls'!Print_Titles</vt:lpstr>
      <vt:lpstr>Facilitating!Print_Titles</vt:lpstr>
      <vt:lpstr>Fittings!Print_Titles</vt:lpstr>
      <vt:lpstr>'Floor Finishes'!Print_Titles</vt:lpstr>
      <vt:lpstr>'Internal Doors'!Print_Titles</vt:lpstr>
      <vt:lpstr>'Internal Walls'!Print_Titles</vt:lpstr>
      <vt:lpstr>Mechanical!Print_Titles</vt:lpstr>
      <vt:lpstr>Preliminaries!Print_Titles</vt:lpstr>
      <vt:lpstr>'Pricing Notes'!Print_Titles</vt:lpstr>
      <vt:lpstr>'Prov Sums'!Print_Titles</vt:lpstr>
      <vt:lpstr>Roof!Print_Titles</vt:lpstr>
      <vt:lpstr>Sanitary!Print_Titles</vt:lpstr>
      <vt:lpstr>'Site Work'!Print_Titles</vt:lpstr>
      <vt:lpstr>'Upper floors'!Print_Titles</vt:lpstr>
      <vt:lpstr>'Wall Finishes'!Print_Titles</vt:lpstr>
      <vt:lpstr>'Windows &amp; Ext Doors'!Print_Titles</vt:lpstr>
    </vt:vector>
  </TitlesOfParts>
  <Company>Wicksteeds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Kitt</dc:creator>
  <cp:lastModifiedBy>Andrew</cp:lastModifiedBy>
  <cp:lastPrinted>2017-07-18T15:52:39Z</cp:lastPrinted>
  <dcterms:created xsi:type="dcterms:W3CDTF">2002-03-25T09:17:54Z</dcterms:created>
  <dcterms:modified xsi:type="dcterms:W3CDTF">2017-07-26T15:31:15Z</dcterms:modified>
</cp:coreProperties>
</file>