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uart.wilson\Desktop\CONSTRUCTION\PRICING\FINAL\"/>
    </mc:Choice>
  </mc:AlternateContent>
  <bookViews>
    <workbookView xWindow="0" yWindow="0" windowWidth="19200" windowHeight="7520" firstSheet="1" activeTab="1"/>
  </bookViews>
  <sheets>
    <sheet name="Revisions" sheetId="16" state="hidden" r:id="rId1"/>
    <sheet name="Instructions for Completion" sheetId="20" r:id="rId2"/>
    <sheet name="1. Title Page" sheetId="14" r:id="rId3"/>
    <sheet name="2. ID &amp; Sub-Lot selection" sheetId="13" r:id="rId4"/>
    <sheet name="3. Overhead" sheetId="4" r:id="rId5"/>
    <sheet name="4. Profit" sheetId="5" r:id="rId6"/>
    <sheet name="5. Subcontractor Fee" sheetId="6" r:id="rId7"/>
    <sheet name="6. Designer Fee" sheetId="7" r:id="rId8"/>
    <sheet name="7. Rate Card - Staff &amp; Mgmt" sheetId="3" r:id="rId9"/>
    <sheet name="8. Rate Card - Design" sheetId="10" r:id="rId10"/>
    <sheet name="9. Rate Card - Site Labour" sheetId="11" r:id="rId11"/>
    <sheet name="10. Evaluation Data" sheetId="17"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3" l="1"/>
  <c r="D10" i="11" l="1"/>
  <c r="G15" i="11"/>
  <c r="H27" i="11"/>
  <c r="H42" i="11"/>
  <c r="D66" i="11"/>
  <c r="N66" i="11" s="1"/>
  <c r="H75" i="11"/>
  <c r="R75" i="11" s="1"/>
  <c r="D9" i="10"/>
  <c r="N9" i="10" s="1"/>
  <c r="D16" i="10"/>
  <c r="N16" i="10" s="1"/>
  <c r="G21" i="10"/>
  <c r="Q21" i="10" s="1"/>
  <c r="H32" i="10"/>
  <c r="D8" i="3"/>
  <c r="H39" i="3"/>
  <c r="R39" i="3" s="1"/>
  <c r="G39" i="3"/>
  <c r="F39" i="3"/>
  <c r="E39" i="3"/>
  <c r="O39" i="3" s="1"/>
  <c r="D39" i="3"/>
  <c r="N39" i="3" s="1"/>
  <c r="H38" i="3"/>
  <c r="G38" i="3"/>
  <c r="F38" i="3"/>
  <c r="P38" i="3" s="1"/>
  <c r="E38" i="3"/>
  <c r="O38" i="3" s="1"/>
  <c r="D38" i="3"/>
  <c r="H37" i="3"/>
  <c r="G37" i="3"/>
  <c r="Q37" i="3" s="1"/>
  <c r="F37" i="3"/>
  <c r="E37" i="3"/>
  <c r="D37" i="3"/>
  <c r="H36" i="3"/>
  <c r="R36" i="3" s="1"/>
  <c r="G36" i="3"/>
  <c r="Q36" i="3" s="1"/>
  <c r="F36" i="3"/>
  <c r="E36" i="3"/>
  <c r="D36" i="3"/>
  <c r="N36" i="3" s="1"/>
  <c r="H35" i="3"/>
  <c r="R35" i="3" s="1"/>
  <c r="G35" i="3"/>
  <c r="F35" i="3"/>
  <c r="E35" i="3"/>
  <c r="O35" i="3" s="1"/>
  <c r="D35" i="3"/>
  <c r="N35" i="3" s="1"/>
  <c r="H34" i="3"/>
  <c r="G34" i="3"/>
  <c r="F34" i="3"/>
  <c r="P34" i="3" s="1"/>
  <c r="E34" i="3"/>
  <c r="D34" i="3"/>
  <c r="H33" i="3"/>
  <c r="G33" i="3"/>
  <c r="Q33" i="3" s="1"/>
  <c r="F33" i="3"/>
  <c r="P33" i="3" s="1"/>
  <c r="E33" i="3"/>
  <c r="D33" i="3"/>
  <c r="H32" i="3"/>
  <c r="R32" i="3" s="1"/>
  <c r="G32" i="3"/>
  <c r="Q32" i="3" s="1"/>
  <c r="F32" i="3"/>
  <c r="E32" i="3"/>
  <c r="D32" i="3"/>
  <c r="N32" i="3" s="1"/>
  <c r="H31" i="3"/>
  <c r="R31" i="3" s="1"/>
  <c r="G31" i="3"/>
  <c r="F31" i="3"/>
  <c r="E31" i="3"/>
  <c r="O31" i="3" s="1"/>
  <c r="D31" i="3"/>
  <c r="H30" i="3"/>
  <c r="G30" i="3"/>
  <c r="F30" i="3"/>
  <c r="P30" i="3" s="1"/>
  <c r="E30" i="3"/>
  <c r="O30" i="3" s="1"/>
  <c r="D30" i="3"/>
  <c r="H29" i="3"/>
  <c r="G29" i="3"/>
  <c r="Q29" i="3" s="1"/>
  <c r="F29" i="3"/>
  <c r="P29" i="3" s="1"/>
  <c r="E29" i="3"/>
  <c r="D29" i="3"/>
  <c r="H28" i="3"/>
  <c r="R28" i="3" s="1"/>
  <c r="G28" i="3"/>
  <c r="Q28" i="3" s="1"/>
  <c r="F28" i="3"/>
  <c r="E28" i="3"/>
  <c r="D28" i="3"/>
  <c r="N28" i="3" s="1"/>
  <c r="H27" i="3"/>
  <c r="G27" i="3"/>
  <c r="F27" i="3"/>
  <c r="E27" i="3"/>
  <c r="O27" i="3" s="1"/>
  <c r="D27" i="3"/>
  <c r="N27" i="3" s="1"/>
  <c r="H26" i="3"/>
  <c r="G26" i="3"/>
  <c r="F26" i="3"/>
  <c r="P26" i="3" s="1"/>
  <c r="E26" i="3"/>
  <c r="O26" i="3" s="1"/>
  <c r="D26" i="3"/>
  <c r="H25" i="3"/>
  <c r="G25" i="3"/>
  <c r="Q25" i="3" s="1"/>
  <c r="F25" i="3"/>
  <c r="P25" i="3" s="1"/>
  <c r="E25" i="3"/>
  <c r="D25" i="3"/>
  <c r="H24" i="3"/>
  <c r="R24" i="3" s="1"/>
  <c r="G24" i="3"/>
  <c r="F24" i="3"/>
  <c r="E24" i="3"/>
  <c r="D24" i="3"/>
  <c r="N24" i="3" s="1"/>
  <c r="H23" i="3"/>
  <c r="R23" i="3" s="1"/>
  <c r="G23" i="3"/>
  <c r="F23" i="3"/>
  <c r="E23" i="3"/>
  <c r="O23" i="3" s="1"/>
  <c r="D23" i="3"/>
  <c r="N23" i="3" s="1"/>
  <c r="H22" i="3"/>
  <c r="G22" i="3"/>
  <c r="F22" i="3"/>
  <c r="P22" i="3" s="1"/>
  <c r="E22" i="3"/>
  <c r="O22" i="3" s="1"/>
  <c r="D22" i="3"/>
  <c r="H21" i="3"/>
  <c r="G21" i="3"/>
  <c r="Q21" i="3" s="1"/>
  <c r="F21" i="3"/>
  <c r="E21" i="3"/>
  <c r="D21" i="3"/>
  <c r="H20" i="3"/>
  <c r="R20" i="3" s="1"/>
  <c r="G20" i="3"/>
  <c r="Q20" i="3" s="1"/>
  <c r="F20" i="3"/>
  <c r="E20" i="3"/>
  <c r="D20" i="3"/>
  <c r="N20" i="3" s="1"/>
  <c r="H19" i="3"/>
  <c r="R19" i="3" s="1"/>
  <c r="G19" i="3"/>
  <c r="F19" i="3"/>
  <c r="E19" i="3"/>
  <c r="O19" i="3" s="1"/>
  <c r="D19" i="3"/>
  <c r="N19" i="3" s="1"/>
  <c r="H18" i="3"/>
  <c r="G18" i="3"/>
  <c r="F18" i="3"/>
  <c r="P18" i="3" s="1"/>
  <c r="E18" i="3"/>
  <c r="D18" i="3"/>
  <c r="H17" i="3"/>
  <c r="G17" i="3"/>
  <c r="Q17" i="3" s="1"/>
  <c r="F17" i="3"/>
  <c r="P17" i="3" s="1"/>
  <c r="E17" i="3"/>
  <c r="D17" i="3"/>
  <c r="H16" i="3"/>
  <c r="R16" i="3" s="1"/>
  <c r="G16" i="3"/>
  <c r="Q16" i="3" s="1"/>
  <c r="F16" i="3"/>
  <c r="E16" i="3"/>
  <c r="D16" i="3"/>
  <c r="H15" i="3"/>
  <c r="G15" i="3"/>
  <c r="F15" i="3"/>
  <c r="E15" i="3"/>
  <c r="O15" i="3" s="1"/>
  <c r="D15" i="3"/>
  <c r="N15" i="3" s="1"/>
  <c r="H14" i="3"/>
  <c r="G14" i="3"/>
  <c r="F14" i="3"/>
  <c r="P14" i="3" s="1"/>
  <c r="E14" i="3"/>
  <c r="D14" i="3"/>
  <c r="H13" i="3"/>
  <c r="G13" i="3"/>
  <c r="Q13" i="3" s="1"/>
  <c r="F13" i="3"/>
  <c r="P13" i="3" s="1"/>
  <c r="E13" i="3"/>
  <c r="D13" i="3"/>
  <c r="H12" i="3"/>
  <c r="G12" i="3"/>
  <c r="Q12" i="3" s="1"/>
  <c r="F12" i="3"/>
  <c r="E12" i="3"/>
  <c r="D12" i="3"/>
  <c r="N12" i="3" s="1"/>
  <c r="H11" i="3"/>
  <c r="R11" i="3" s="1"/>
  <c r="G11" i="3"/>
  <c r="F11" i="3"/>
  <c r="E11" i="3"/>
  <c r="O11" i="3" s="1"/>
  <c r="D11" i="3"/>
  <c r="N11" i="3" s="1"/>
  <c r="H10" i="3"/>
  <c r="G10" i="3"/>
  <c r="F10" i="3"/>
  <c r="P10" i="3" s="1"/>
  <c r="E10" i="3"/>
  <c r="O10" i="3" s="1"/>
  <c r="D10" i="3"/>
  <c r="H8" i="3"/>
  <c r="G8" i="3"/>
  <c r="Q8" i="3" s="1"/>
  <c r="F8" i="3"/>
  <c r="P8" i="3" s="1"/>
  <c r="E8" i="3"/>
  <c r="B8" i="7"/>
  <c r="C8" i="7"/>
  <c r="D8" i="7"/>
  <c r="E8" i="7"/>
  <c r="F8" i="7"/>
  <c r="B8" i="6"/>
  <c r="C8" i="6"/>
  <c r="D8" i="6"/>
  <c r="E8" i="6"/>
  <c r="F8" i="6"/>
  <c r="B12" i="5"/>
  <c r="C12" i="5"/>
  <c r="D12" i="5"/>
  <c r="E12" i="5"/>
  <c r="F12" i="5"/>
  <c r="B24" i="4"/>
  <c r="C24" i="4"/>
  <c r="D24" i="4"/>
  <c r="E24" i="4"/>
  <c r="F24" i="4"/>
  <c r="E10" i="11"/>
  <c r="O10" i="11" s="1"/>
  <c r="H10" i="11"/>
  <c r="R10" i="11" s="1"/>
  <c r="D12" i="11"/>
  <c r="N12" i="11" s="1"/>
  <c r="F12" i="11"/>
  <c r="H12" i="11"/>
  <c r="R12" i="11" s="1"/>
  <c r="D74" i="11"/>
  <c r="N74" i="11" s="1"/>
  <c r="H15" i="11"/>
  <c r="R15" i="11" s="1"/>
  <c r="D11" i="11"/>
  <c r="N11" i="11" s="1"/>
  <c r="R42" i="11"/>
  <c r="N38" i="11"/>
  <c r="R27" i="11"/>
  <c r="P25" i="11"/>
  <c r="Q15" i="11"/>
  <c r="P12" i="11"/>
  <c r="N10" i="11"/>
  <c r="H12" i="10"/>
  <c r="G12" i="10"/>
  <c r="F12" i="10"/>
  <c r="P12" i="10" s="1"/>
  <c r="E12" i="10"/>
  <c r="O12" i="10" s="1"/>
  <c r="D12" i="10"/>
  <c r="H11" i="10"/>
  <c r="R11" i="10" s="1"/>
  <c r="G11" i="10"/>
  <c r="F11" i="10"/>
  <c r="P11" i="10" s="1"/>
  <c r="E11" i="10"/>
  <c r="D11" i="10"/>
  <c r="N11" i="10" s="1"/>
  <c r="R32" i="10"/>
  <c r="R12" i="10"/>
  <c r="Q12" i="10"/>
  <c r="N12" i="10"/>
  <c r="Q11" i="10"/>
  <c r="O11" i="10"/>
  <c r="O17" i="3"/>
  <c r="P16" i="3"/>
  <c r="Q15" i="3"/>
  <c r="R14" i="3"/>
  <c r="N14" i="3"/>
  <c r="O13" i="3"/>
  <c r="P12" i="3"/>
  <c r="Q11" i="3"/>
  <c r="R10" i="3"/>
  <c r="N10" i="3"/>
  <c r="O8" i="3"/>
  <c r="Q10" i="3"/>
  <c r="P11" i="3"/>
  <c r="O12" i="3"/>
  <c r="R12" i="3"/>
  <c r="N13" i="3"/>
  <c r="R13" i="3"/>
  <c r="O14" i="3"/>
  <c r="Q14" i="3"/>
  <c r="P15" i="3"/>
  <c r="R15" i="3"/>
  <c r="N16" i="3"/>
  <c r="O16" i="3"/>
  <c r="N17" i="3"/>
  <c r="R17" i="3"/>
  <c r="N18" i="3"/>
  <c r="O18" i="3"/>
  <c r="Q18" i="3"/>
  <c r="R18" i="3"/>
  <c r="P19" i="3"/>
  <c r="Q19" i="3"/>
  <c r="O20" i="3"/>
  <c r="P20" i="3"/>
  <c r="N21" i="3"/>
  <c r="O21" i="3"/>
  <c r="P21" i="3"/>
  <c r="R21" i="3"/>
  <c r="N22" i="3"/>
  <c r="Q22" i="3"/>
  <c r="R22" i="3"/>
  <c r="P23" i="3"/>
  <c r="Q23" i="3"/>
  <c r="O24" i="3"/>
  <c r="P24" i="3"/>
  <c r="Q24" i="3"/>
  <c r="N25" i="3"/>
  <c r="O25" i="3"/>
  <c r="R25" i="3"/>
  <c r="N26" i="3"/>
  <c r="Q26" i="3"/>
  <c r="R26" i="3"/>
  <c r="P27" i="3"/>
  <c r="Q27" i="3"/>
  <c r="R27" i="3"/>
  <c r="O28" i="3"/>
  <c r="P28" i="3"/>
  <c r="N29" i="3"/>
  <c r="O29" i="3"/>
  <c r="R29" i="3"/>
  <c r="N30" i="3"/>
  <c r="Q30" i="3"/>
  <c r="R30" i="3"/>
  <c r="N31" i="3"/>
  <c r="P31" i="3"/>
  <c r="Q31" i="3"/>
  <c r="O32" i="3"/>
  <c r="P32" i="3"/>
  <c r="N33" i="3"/>
  <c r="O33" i="3"/>
  <c r="R33" i="3"/>
  <c r="N34" i="3"/>
  <c r="O34" i="3"/>
  <c r="Q34" i="3"/>
  <c r="R34" i="3"/>
  <c r="P35" i="3"/>
  <c r="Q35" i="3"/>
  <c r="O36" i="3"/>
  <c r="P36" i="3"/>
  <c r="N37" i="3"/>
  <c r="O37" i="3"/>
  <c r="P37" i="3"/>
  <c r="R37" i="3"/>
  <c r="N38" i="3"/>
  <c r="Q38" i="3"/>
  <c r="R38" i="3"/>
  <c r="P39" i="3"/>
  <c r="Q39" i="3"/>
  <c r="R8" i="3"/>
  <c r="N8" i="3"/>
  <c r="G42" i="11"/>
  <c r="Q42" i="11" s="1"/>
  <c r="F42" i="11"/>
  <c r="P42" i="11" s="1"/>
  <c r="E42" i="11"/>
  <c r="O42" i="11" s="1"/>
  <c r="D42" i="11"/>
  <c r="N42" i="11" s="1"/>
  <c r="H38" i="11"/>
  <c r="R38" i="11" s="1"/>
  <c r="G38" i="11"/>
  <c r="Q38" i="11" s="1"/>
  <c r="F38" i="11"/>
  <c r="P38" i="11" s="1"/>
  <c r="E38" i="11"/>
  <c r="O38" i="11" s="1"/>
  <c r="D38" i="11"/>
  <c r="H35" i="11"/>
  <c r="R35" i="11" s="1"/>
  <c r="G35" i="11"/>
  <c r="Q35" i="11" s="1"/>
  <c r="F35" i="11"/>
  <c r="P35" i="11" s="1"/>
  <c r="E35" i="11"/>
  <c r="O35" i="11" s="1"/>
  <c r="D35" i="11"/>
  <c r="N35" i="11" s="1"/>
  <c r="H30" i="11"/>
  <c r="R30" i="11" s="1"/>
  <c r="G30" i="11"/>
  <c r="Q30" i="11" s="1"/>
  <c r="F30" i="11"/>
  <c r="P30" i="11" s="1"/>
  <c r="E30" i="11"/>
  <c r="O30" i="11" s="1"/>
  <c r="D30" i="11"/>
  <c r="N30" i="11" s="1"/>
  <c r="H25" i="11"/>
  <c r="R25" i="11" s="1"/>
  <c r="G25" i="11"/>
  <c r="Q25" i="11" s="1"/>
  <c r="F25" i="11"/>
  <c r="E25" i="11"/>
  <c r="O25" i="11" s="1"/>
  <c r="D25" i="11"/>
  <c r="N25" i="11" s="1"/>
  <c r="H20" i="11"/>
  <c r="R20" i="11" s="1"/>
  <c r="G20" i="11"/>
  <c r="Q20" i="11" s="1"/>
  <c r="F20" i="11"/>
  <c r="P20" i="11" s="1"/>
  <c r="E20" i="11"/>
  <c r="O20" i="11" s="1"/>
  <c r="D20" i="11"/>
  <c r="N20" i="11" s="1"/>
  <c r="H16" i="11"/>
  <c r="R16" i="11" s="1"/>
  <c r="G16" i="11"/>
  <c r="Q16" i="11" s="1"/>
  <c r="F16" i="11"/>
  <c r="P16" i="11" s="1"/>
  <c r="E16" i="11"/>
  <c r="O16" i="11" s="1"/>
  <c r="D16" i="11"/>
  <c r="N16" i="11" s="1"/>
  <c r="E12" i="11"/>
  <c r="O12" i="11" s="1"/>
  <c r="G12" i="11"/>
  <c r="Q12" i="11" s="1"/>
  <c r="C12" i="17" l="1"/>
  <c r="C11" i="17"/>
  <c r="C10" i="17"/>
  <c r="C9" i="17"/>
  <c r="C7" i="17" l="1"/>
  <c r="A1" i="17" l="1"/>
  <c r="A1" i="11"/>
  <c r="A1" i="10"/>
  <c r="A1" i="3"/>
  <c r="A1" i="7"/>
  <c r="A1" i="6"/>
  <c r="A1" i="5"/>
  <c r="A1" i="4"/>
  <c r="A1" i="13" l="1"/>
  <c r="F11" i="11" l="1"/>
  <c r="P11" i="11" s="1"/>
  <c r="D10" i="10"/>
  <c r="N10" i="10" s="1"/>
  <c r="D9" i="3"/>
  <c r="N9" i="3" s="1"/>
  <c r="H9" i="3" l="1"/>
  <c r="R9" i="3" s="1"/>
  <c r="E11" i="11"/>
  <c r="O11" i="11" s="1"/>
  <c r="E9" i="3"/>
  <c r="O9" i="3" s="1"/>
  <c r="H26" i="10"/>
  <c r="R26" i="10" s="1"/>
  <c r="H24" i="10"/>
  <c r="R24" i="10" s="1"/>
  <c r="H9" i="10"/>
  <c r="R9" i="10" s="1"/>
  <c r="H25" i="10"/>
  <c r="R25" i="10" s="1"/>
  <c r="H10" i="10"/>
  <c r="R10" i="10" s="1"/>
  <c r="E24" i="10"/>
  <c r="O24" i="10" s="1"/>
  <c r="E9" i="10"/>
  <c r="O9" i="10" s="1"/>
  <c r="E25" i="10"/>
  <c r="O25" i="10" s="1"/>
  <c r="E10" i="10"/>
  <c r="O10" i="10" s="1"/>
  <c r="E26" i="10"/>
  <c r="O26" i="10" s="1"/>
  <c r="H11" i="11"/>
  <c r="R11" i="11" s="1"/>
  <c r="E14" i="11"/>
  <c r="O14" i="11" s="1"/>
  <c r="E15" i="11"/>
  <c r="O15" i="11" s="1"/>
  <c r="F14" i="11"/>
  <c r="P14" i="11" s="1"/>
  <c r="F15" i="11"/>
  <c r="P15" i="11" s="1"/>
  <c r="F10" i="11"/>
  <c r="P10" i="11" s="1"/>
  <c r="G14" i="11"/>
  <c r="Q14" i="11" s="1"/>
  <c r="G10" i="11"/>
  <c r="Q10" i="11" s="1"/>
  <c r="G11" i="11"/>
  <c r="Q11" i="11" s="1"/>
  <c r="H14" i="11"/>
  <c r="R14" i="11" s="1"/>
  <c r="G29" i="10"/>
  <c r="Q29" i="10" s="1"/>
  <c r="G30" i="10"/>
  <c r="Q30" i="10" s="1"/>
  <c r="G31" i="10"/>
  <c r="Q31" i="10" s="1"/>
  <c r="G32" i="10"/>
  <c r="Q32" i="10" s="1"/>
  <c r="G24" i="10"/>
  <c r="Q24" i="10" s="1"/>
  <c r="G25" i="10"/>
  <c r="Q25" i="10" s="1"/>
  <c r="G26" i="10"/>
  <c r="Q26" i="10" s="1"/>
  <c r="G27" i="10"/>
  <c r="Q27" i="10" s="1"/>
  <c r="G19" i="10"/>
  <c r="Q19" i="10" s="1"/>
  <c r="G20" i="10"/>
  <c r="Q20" i="10" s="1"/>
  <c r="G22" i="10"/>
  <c r="Q22" i="10" s="1"/>
  <c r="G14" i="10"/>
  <c r="Q14" i="10" s="1"/>
  <c r="G15" i="10"/>
  <c r="Q15" i="10" s="1"/>
  <c r="G16" i="10"/>
  <c r="Q16" i="10" s="1"/>
  <c r="G17" i="10"/>
  <c r="Q17" i="10" s="1"/>
  <c r="G9" i="10"/>
  <c r="Q9" i="10" s="1"/>
  <c r="G10" i="10"/>
  <c r="Q10" i="10" s="1"/>
  <c r="H29" i="10"/>
  <c r="R29" i="10" s="1"/>
  <c r="H31" i="10"/>
  <c r="R31" i="10" s="1"/>
  <c r="H19" i="10"/>
  <c r="R19" i="10" s="1"/>
  <c r="H22" i="10"/>
  <c r="R22" i="10" s="1"/>
  <c r="H15" i="10"/>
  <c r="R15" i="10" s="1"/>
  <c r="H21" i="10"/>
  <c r="R21" i="10" s="1"/>
  <c r="H17" i="10"/>
  <c r="R17" i="10" s="1"/>
  <c r="H30" i="10"/>
  <c r="R30" i="10" s="1"/>
  <c r="H27" i="10"/>
  <c r="R27" i="10" s="1"/>
  <c r="H20" i="10"/>
  <c r="R20" i="10" s="1"/>
  <c r="H14" i="10"/>
  <c r="R14" i="10" s="1"/>
  <c r="H16" i="10"/>
  <c r="R16" i="10" s="1"/>
  <c r="F29" i="10"/>
  <c r="P29" i="10" s="1"/>
  <c r="F30" i="10"/>
  <c r="P30" i="10" s="1"/>
  <c r="F31" i="10"/>
  <c r="P31" i="10" s="1"/>
  <c r="F32" i="10"/>
  <c r="P32" i="10" s="1"/>
  <c r="F24" i="10"/>
  <c r="P24" i="10" s="1"/>
  <c r="F25" i="10"/>
  <c r="P25" i="10" s="1"/>
  <c r="F26" i="10"/>
  <c r="P26" i="10" s="1"/>
  <c r="F27" i="10"/>
  <c r="P27" i="10" s="1"/>
  <c r="F19" i="10"/>
  <c r="P19" i="10" s="1"/>
  <c r="F20" i="10"/>
  <c r="P20" i="10" s="1"/>
  <c r="F21" i="10"/>
  <c r="P21" i="10" s="1"/>
  <c r="F22" i="10"/>
  <c r="P22" i="10" s="1"/>
  <c r="F14" i="10"/>
  <c r="P14" i="10" s="1"/>
  <c r="F15" i="10"/>
  <c r="P15" i="10" s="1"/>
  <c r="F16" i="10"/>
  <c r="P16" i="10" s="1"/>
  <c r="F17" i="10"/>
  <c r="P17" i="10" s="1"/>
  <c r="F9" i="10"/>
  <c r="P9" i="10" s="1"/>
  <c r="F10" i="10"/>
  <c r="P10" i="10" s="1"/>
  <c r="E29" i="10"/>
  <c r="O29" i="10" s="1"/>
  <c r="E30" i="10"/>
  <c r="O30" i="10" s="1"/>
  <c r="E31" i="10"/>
  <c r="O31" i="10" s="1"/>
  <c r="E32" i="10"/>
  <c r="O32" i="10" s="1"/>
  <c r="E27" i="10"/>
  <c r="O27" i="10" s="1"/>
  <c r="E19" i="10"/>
  <c r="O19" i="10" s="1"/>
  <c r="E20" i="10"/>
  <c r="O20" i="10" s="1"/>
  <c r="E21" i="10"/>
  <c r="O21" i="10" s="1"/>
  <c r="E22" i="10"/>
  <c r="O22" i="10" s="1"/>
  <c r="E14" i="10"/>
  <c r="O14" i="10" s="1"/>
  <c r="E15" i="10"/>
  <c r="O15" i="10" s="1"/>
  <c r="E16" i="10"/>
  <c r="O16" i="10" s="1"/>
  <c r="E17" i="10"/>
  <c r="O17" i="10" s="1"/>
  <c r="F9" i="3"/>
  <c r="P9" i="3" s="1"/>
  <c r="G9" i="3"/>
  <c r="Q9" i="3" s="1"/>
  <c r="J8" i="3"/>
  <c r="B14" i="5"/>
  <c r="B10" i="7"/>
  <c r="J8" i="10"/>
  <c r="J9" i="11"/>
  <c r="B10" i="6"/>
  <c r="B26" i="4"/>
  <c r="F22" i="11"/>
  <c r="P22" i="11" s="1"/>
  <c r="F27" i="11"/>
  <c r="P27" i="11" s="1"/>
  <c r="F32" i="11"/>
  <c r="P32" i="11" s="1"/>
  <c r="F37" i="11"/>
  <c r="P37" i="11" s="1"/>
  <c r="F48" i="11"/>
  <c r="P48" i="11" s="1"/>
  <c r="F65" i="11"/>
  <c r="P65" i="11" s="1"/>
  <c r="F70" i="11"/>
  <c r="P70" i="11" s="1"/>
  <c r="F74" i="11"/>
  <c r="P74" i="11" s="1"/>
  <c r="F18" i="11"/>
  <c r="P18" i="11" s="1"/>
  <c r="F23" i="11"/>
  <c r="P23" i="11" s="1"/>
  <c r="F28" i="11"/>
  <c r="P28" i="11" s="1"/>
  <c r="F33" i="11"/>
  <c r="P33" i="11" s="1"/>
  <c r="F45" i="11"/>
  <c r="P45" i="11" s="1"/>
  <c r="F49" i="11"/>
  <c r="P49" i="11" s="1"/>
  <c r="F53" i="11"/>
  <c r="P53" i="11" s="1"/>
  <c r="F58" i="11"/>
  <c r="P58" i="11" s="1"/>
  <c r="F62" i="11"/>
  <c r="P62" i="11" s="1"/>
  <c r="F66" i="11"/>
  <c r="P66" i="11" s="1"/>
  <c r="F71" i="11"/>
  <c r="P71" i="11" s="1"/>
  <c r="F19" i="11"/>
  <c r="P19" i="11" s="1"/>
  <c r="F29" i="11"/>
  <c r="P29" i="11" s="1"/>
  <c r="F40" i="11"/>
  <c r="P40" i="11" s="1"/>
  <c r="F50" i="11"/>
  <c r="P50" i="11" s="1"/>
  <c r="F59" i="11"/>
  <c r="P59" i="11" s="1"/>
  <c r="F47" i="11"/>
  <c r="P47" i="11" s="1"/>
  <c r="F55" i="11"/>
  <c r="P55" i="11" s="1"/>
  <c r="F64" i="11"/>
  <c r="P64" i="11" s="1"/>
  <c r="F75" i="11"/>
  <c r="P75" i="11" s="1"/>
  <c r="F34" i="11"/>
  <c r="P34" i="11" s="1"/>
  <c r="F54" i="11"/>
  <c r="P54" i="11" s="1"/>
  <c r="F72" i="11"/>
  <c r="P72" i="11" s="1"/>
  <c r="F60" i="11"/>
  <c r="P60" i="11" s="1"/>
  <c r="F51" i="11"/>
  <c r="P51" i="11" s="1"/>
  <c r="F69" i="11"/>
  <c r="P69" i="11" s="1"/>
  <c r="F24" i="11"/>
  <c r="P24" i="11" s="1"/>
  <c r="F46" i="11"/>
  <c r="P46" i="11" s="1"/>
  <c r="F63" i="11"/>
  <c r="P63" i="11" s="1"/>
  <c r="F73" i="11"/>
  <c r="P73" i="11" s="1"/>
  <c r="F41" i="11"/>
  <c r="P41" i="11" s="1"/>
  <c r="D27" i="10"/>
  <c r="N27" i="10" s="1"/>
  <c r="D31" i="10"/>
  <c r="N31" i="10" s="1"/>
  <c r="D17" i="10"/>
  <c r="N17" i="10" s="1"/>
  <c r="D19" i="10"/>
  <c r="N19" i="10" s="1"/>
  <c r="D20" i="10"/>
  <c r="N20" i="10" s="1"/>
  <c r="C15" i="17" s="1"/>
  <c r="D24" i="10"/>
  <c r="N24" i="10" s="1"/>
  <c r="D32" i="10"/>
  <c r="N32" i="10" s="1"/>
  <c r="D15" i="10"/>
  <c r="N15" i="10" s="1"/>
  <c r="D21" i="10"/>
  <c r="N21" i="10" s="1"/>
  <c r="D29" i="10"/>
  <c r="N29" i="10" s="1"/>
  <c r="D22" i="10"/>
  <c r="N22" i="10" s="1"/>
  <c r="D26" i="10"/>
  <c r="N26" i="10" s="1"/>
  <c r="D14" i="10"/>
  <c r="N14" i="10" s="1"/>
  <c r="D25" i="10"/>
  <c r="N25" i="10" s="1"/>
  <c r="D30" i="10"/>
  <c r="N30" i="10" s="1"/>
  <c r="G41" i="11"/>
  <c r="Q41" i="11" s="1"/>
  <c r="G47" i="11"/>
  <c r="Q47" i="11" s="1"/>
  <c r="G51" i="11"/>
  <c r="Q51" i="11" s="1"/>
  <c r="G55" i="11"/>
  <c r="Q55" i="11" s="1"/>
  <c r="G60" i="11"/>
  <c r="Q60" i="11" s="1"/>
  <c r="G64" i="11"/>
  <c r="Q64" i="11" s="1"/>
  <c r="G69" i="11"/>
  <c r="Q69" i="11" s="1"/>
  <c r="G73" i="11"/>
  <c r="Q73" i="11" s="1"/>
  <c r="G22" i="11"/>
  <c r="Q22" i="11" s="1"/>
  <c r="G27" i="11"/>
  <c r="Q27" i="11" s="1"/>
  <c r="G32" i="11"/>
  <c r="Q32" i="11" s="1"/>
  <c r="G37" i="11"/>
  <c r="Q37" i="11" s="1"/>
  <c r="G48" i="11"/>
  <c r="Q48" i="11" s="1"/>
  <c r="G65" i="11"/>
  <c r="Q65" i="11" s="1"/>
  <c r="G70" i="11"/>
  <c r="Q70" i="11" s="1"/>
  <c r="G23" i="11"/>
  <c r="Q23" i="11" s="1"/>
  <c r="G33" i="11"/>
  <c r="Q33" i="11" s="1"/>
  <c r="G45" i="11"/>
  <c r="Q45" i="11" s="1"/>
  <c r="G53" i="11"/>
  <c r="Q53" i="11" s="1"/>
  <c r="G62" i="11"/>
  <c r="Q62" i="11" s="1"/>
  <c r="G71" i="11"/>
  <c r="Q71" i="11" s="1"/>
  <c r="G19" i="11"/>
  <c r="Q19" i="11" s="1"/>
  <c r="G29" i="11"/>
  <c r="Q29" i="11" s="1"/>
  <c r="G40" i="11"/>
  <c r="Q40" i="11" s="1"/>
  <c r="G50" i="11"/>
  <c r="Q50" i="11" s="1"/>
  <c r="G59" i="11"/>
  <c r="Q59" i="11" s="1"/>
  <c r="G18" i="11"/>
  <c r="Q18" i="11" s="1"/>
  <c r="G58" i="11"/>
  <c r="Q58" i="11" s="1"/>
  <c r="G74" i="11"/>
  <c r="Q74" i="11" s="1"/>
  <c r="G46" i="11"/>
  <c r="Q46" i="11" s="1"/>
  <c r="G34" i="11"/>
  <c r="Q34" i="11" s="1"/>
  <c r="G54" i="11"/>
  <c r="Q54" i="11" s="1"/>
  <c r="G72" i="11"/>
  <c r="Q72" i="11" s="1"/>
  <c r="G28" i="11"/>
  <c r="Q28" i="11" s="1"/>
  <c r="G49" i="11"/>
  <c r="Q49" i="11" s="1"/>
  <c r="G66" i="11"/>
  <c r="Q66" i="11" s="1"/>
  <c r="G75" i="11"/>
  <c r="Q75" i="11" s="1"/>
  <c r="G24" i="11"/>
  <c r="Q24" i="11" s="1"/>
  <c r="G63" i="11"/>
  <c r="Q63" i="11" s="1"/>
  <c r="D14" i="11"/>
  <c r="N14" i="11" s="1"/>
  <c r="D19" i="11"/>
  <c r="N19" i="11" s="1"/>
  <c r="C16" i="17" s="1"/>
  <c r="D24" i="11"/>
  <c r="N24" i="11" s="1"/>
  <c r="D29" i="11"/>
  <c r="N29" i="11" s="1"/>
  <c r="D34" i="11"/>
  <c r="N34" i="11" s="1"/>
  <c r="D40" i="11"/>
  <c r="N40" i="11" s="1"/>
  <c r="D46" i="11"/>
  <c r="N46" i="11" s="1"/>
  <c r="D50" i="11"/>
  <c r="N50" i="11" s="1"/>
  <c r="D54" i="11"/>
  <c r="N54" i="11" s="1"/>
  <c r="D59" i="11"/>
  <c r="N59" i="11" s="1"/>
  <c r="D63" i="11"/>
  <c r="N63" i="11" s="1"/>
  <c r="D72" i="11"/>
  <c r="N72" i="11" s="1"/>
  <c r="D15" i="11"/>
  <c r="N15" i="11" s="1"/>
  <c r="D41" i="11"/>
  <c r="N41" i="11" s="1"/>
  <c r="D47" i="11"/>
  <c r="N47" i="11" s="1"/>
  <c r="D51" i="11"/>
  <c r="N51" i="11" s="1"/>
  <c r="D55" i="11"/>
  <c r="N55" i="11" s="1"/>
  <c r="D60" i="11"/>
  <c r="N60" i="11" s="1"/>
  <c r="D64" i="11"/>
  <c r="N64" i="11" s="1"/>
  <c r="D69" i="11"/>
  <c r="N69" i="11" s="1"/>
  <c r="D22" i="11"/>
  <c r="N22" i="11" s="1"/>
  <c r="D32" i="11"/>
  <c r="N32" i="11" s="1"/>
  <c r="D70" i="11"/>
  <c r="N70" i="11" s="1"/>
  <c r="D73" i="11"/>
  <c r="N73" i="11" s="1"/>
  <c r="D75" i="11"/>
  <c r="N75" i="11" s="1"/>
  <c r="D18" i="11"/>
  <c r="N18" i="11" s="1"/>
  <c r="D28" i="11"/>
  <c r="N28" i="11" s="1"/>
  <c r="D49" i="11"/>
  <c r="N49" i="11" s="1"/>
  <c r="D58" i="11"/>
  <c r="N58" i="11" s="1"/>
  <c r="D27" i="11"/>
  <c r="N27" i="11" s="1"/>
  <c r="D48" i="11"/>
  <c r="N48" i="11" s="1"/>
  <c r="D65" i="11"/>
  <c r="N65" i="11" s="1"/>
  <c r="D53" i="11"/>
  <c r="N53" i="11" s="1"/>
  <c r="D23" i="11"/>
  <c r="N23" i="11" s="1"/>
  <c r="D45" i="11"/>
  <c r="N45" i="11" s="1"/>
  <c r="D62" i="11"/>
  <c r="N62" i="11" s="1"/>
  <c r="D37" i="11"/>
  <c r="N37" i="11" s="1"/>
  <c r="D33" i="11"/>
  <c r="N33" i="11" s="1"/>
  <c r="D71" i="11"/>
  <c r="N71" i="11" s="1"/>
  <c r="H19" i="11"/>
  <c r="R19" i="11" s="1"/>
  <c r="H24" i="11"/>
  <c r="R24" i="11" s="1"/>
  <c r="H29" i="11"/>
  <c r="R29" i="11" s="1"/>
  <c r="H34" i="11"/>
  <c r="R34" i="11" s="1"/>
  <c r="H40" i="11"/>
  <c r="R40" i="11" s="1"/>
  <c r="H46" i="11"/>
  <c r="R46" i="11" s="1"/>
  <c r="H50" i="11"/>
  <c r="R50" i="11" s="1"/>
  <c r="H54" i="11"/>
  <c r="R54" i="11" s="1"/>
  <c r="H59" i="11"/>
  <c r="R59" i="11" s="1"/>
  <c r="H63" i="11"/>
  <c r="R63" i="11" s="1"/>
  <c r="H72" i="11"/>
  <c r="R72" i="11" s="1"/>
  <c r="H41" i="11"/>
  <c r="R41" i="11" s="1"/>
  <c r="H47" i="11"/>
  <c r="R47" i="11" s="1"/>
  <c r="H51" i="11"/>
  <c r="R51" i="11" s="1"/>
  <c r="H55" i="11"/>
  <c r="R55" i="11" s="1"/>
  <c r="H60" i="11"/>
  <c r="R60" i="11" s="1"/>
  <c r="H64" i="11"/>
  <c r="R64" i="11" s="1"/>
  <c r="H69" i="11"/>
  <c r="R69" i="11" s="1"/>
  <c r="H37" i="11"/>
  <c r="R37" i="11" s="1"/>
  <c r="H48" i="11"/>
  <c r="R48" i="11" s="1"/>
  <c r="H65" i="11"/>
  <c r="R65" i="11" s="1"/>
  <c r="H23" i="11"/>
  <c r="R23" i="11" s="1"/>
  <c r="H33" i="11"/>
  <c r="R33" i="11" s="1"/>
  <c r="H45" i="11"/>
  <c r="R45" i="11" s="1"/>
  <c r="H53" i="11"/>
  <c r="R53" i="11" s="1"/>
  <c r="H62" i="11"/>
  <c r="R62" i="11" s="1"/>
  <c r="H71" i="11"/>
  <c r="R71" i="11" s="1"/>
  <c r="H22" i="11"/>
  <c r="R22" i="11" s="1"/>
  <c r="H28" i="11"/>
  <c r="R28" i="11" s="1"/>
  <c r="H66" i="11"/>
  <c r="R66" i="11" s="1"/>
  <c r="H73" i="11"/>
  <c r="R73" i="11" s="1"/>
  <c r="H18" i="11"/>
  <c r="R18" i="11" s="1"/>
  <c r="H58" i="11"/>
  <c r="R58" i="11" s="1"/>
  <c r="H74" i="11"/>
  <c r="R74" i="11" s="1"/>
  <c r="H32" i="11"/>
  <c r="R32" i="11" s="1"/>
  <c r="H70" i="11"/>
  <c r="R70" i="11" s="1"/>
  <c r="H49" i="11"/>
  <c r="R49" i="11" s="1"/>
  <c r="C14" i="17"/>
  <c r="E18" i="11"/>
  <c r="O18" i="11" s="1"/>
  <c r="E23" i="11"/>
  <c r="O23" i="11" s="1"/>
  <c r="E28" i="11"/>
  <c r="O28" i="11" s="1"/>
  <c r="E33" i="11"/>
  <c r="O33" i="11" s="1"/>
  <c r="E45" i="11"/>
  <c r="O45" i="11" s="1"/>
  <c r="E49" i="11"/>
  <c r="O49" i="11" s="1"/>
  <c r="E53" i="11"/>
  <c r="O53" i="11" s="1"/>
  <c r="E58" i="11"/>
  <c r="O58" i="11" s="1"/>
  <c r="E62" i="11"/>
  <c r="O62" i="11" s="1"/>
  <c r="E66" i="11"/>
  <c r="O66" i="11" s="1"/>
  <c r="E71" i="11"/>
  <c r="O71" i="11" s="1"/>
  <c r="E75" i="11"/>
  <c r="O75" i="11" s="1"/>
  <c r="E19" i="11"/>
  <c r="O19" i="11" s="1"/>
  <c r="E24" i="11"/>
  <c r="O24" i="11" s="1"/>
  <c r="E29" i="11"/>
  <c r="O29" i="11" s="1"/>
  <c r="E34" i="11"/>
  <c r="O34" i="11" s="1"/>
  <c r="E40" i="11"/>
  <c r="O40" i="11" s="1"/>
  <c r="E46" i="11"/>
  <c r="O46" i="11" s="1"/>
  <c r="E50" i="11"/>
  <c r="O50" i="11" s="1"/>
  <c r="E54" i="11"/>
  <c r="O54" i="11" s="1"/>
  <c r="E59" i="11"/>
  <c r="O59" i="11" s="1"/>
  <c r="E63" i="11"/>
  <c r="O63" i="11" s="1"/>
  <c r="E72" i="11"/>
  <c r="O72" i="11" s="1"/>
  <c r="E47" i="11"/>
  <c r="O47" i="11" s="1"/>
  <c r="E55" i="11"/>
  <c r="O55" i="11" s="1"/>
  <c r="E64" i="11"/>
  <c r="O64" i="11" s="1"/>
  <c r="E22" i="11"/>
  <c r="O22" i="11" s="1"/>
  <c r="E32" i="11"/>
  <c r="O32" i="11" s="1"/>
  <c r="E70" i="11"/>
  <c r="O70" i="11" s="1"/>
  <c r="E73" i="11"/>
  <c r="O73" i="11" s="1"/>
  <c r="E74" i="11"/>
  <c r="O74" i="11" s="1"/>
  <c r="E51" i="11"/>
  <c r="O51" i="11" s="1"/>
  <c r="E69" i="11"/>
  <c r="O69" i="11" s="1"/>
  <c r="E37" i="11"/>
  <c r="O37" i="11" s="1"/>
  <c r="E27" i="11"/>
  <c r="O27" i="11" s="1"/>
  <c r="E48" i="11"/>
  <c r="O48" i="11" s="1"/>
  <c r="E65" i="11"/>
  <c r="O65" i="11" s="1"/>
  <c r="E41" i="11"/>
  <c r="O41" i="11" s="1"/>
  <c r="E60" i="11"/>
  <c r="O60" i="11" s="1"/>
</calcChain>
</file>

<file path=xl/sharedStrings.xml><?xml version="1.0" encoding="utf-8"?>
<sst xmlns="http://schemas.openxmlformats.org/spreadsheetml/2006/main" count="375" uniqueCount="171">
  <si>
    <t>UK C-G (England North)</t>
  </si>
  <si>
    <t>UK H-K (England South)</t>
  </si>
  <si>
    <t>UK L (Wales)</t>
  </si>
  <si>
    <t>UK M (Scotland)</t>
  </si>
  <si>
    <t>UK N (N Ireland)</t>
  </si>
  <si>
    <t>Wish to Tender? Y/N?</t>
  </si>
  <si>
    <t>Project Director</t>
  </si>
  <si>
    <t>Senior Project Manager</t>
  </si>
  <si>
    <t>Project Manager</t>
  </si>
  <si>
    <t>Senior Commercial Manager</t>
  </si>
  <si>
    <t>Commercial Manager</t>
  </si>
  <si>
    <t>Procurement Manager</t>
  </si>
  <si>
    <t>Senior M&amp;E Manager</t>
  </si>
  <si>
    <t>Security Systems Manager</t>
  </si>
  <si>
    <t>Logistics Manager</t>
  </si>
  <si>
    <t>Senior Construction Manager</t>
  </si>
  <si>
    <t>Construction Manager</t>
  </si>
  <si>
    <t>Design Manager</t>
  </si>
  <si>
    <t>Planning Manager</t>
  </si>
  <si>
    <t>H&amp;S Manager</t>
  </si>
  <si>
    <t>Reception/Admin support</t>
  </si>
  <si>
    <t>Training Manager</t>
  </si>
  <si>
    <t>Quality Management Systems Manager</t>
  </si>
  <si>
    <t>Construction Director</t>
  </si>
  <si>
    <t>Senior Quantity Surveyor</t>
  </si>
  <si>
    <t>Quantity Surveyor</t>
  </si>
  <si>
    <t>Assistant Project Manager</t>
  </si>
  <si>
    <t>Assistant Construction Manager</t>
  </si>
  <si>
    <r>
      <t>Corporate Overhead is captured at Framework level in the form of a percentage uplift, and forms part of the price evaluation. At Further Competition the Framework rates are used as maximum rates, and bidders are invited to reduce the rates for each specific Further Competition.</t>
    </r>
    <r>
      <rPr>
        <sz val="6"/>
        <color rgb="FF222222"/>
        <rFont val="Arial"/>
        <family val="2"/>
      </rPr>
      <t> </t>
    </r>
  </si>
  <si>
    <t>Management Overhead is captured at Framework level in the form of a percentage uplift, and forms part of the price evaluation.</t>
  </si>
  <si>
    <t>At Further Competition the Framework rates are used as maximum rates, and bidders are invited to reduce the rates for each specific Further Competition.</t>
  </si>
  <si>
    <t>Overhead includes the following elements.</t>
  </si>
  <si>
    <t>Management Overhead</t>
  </si>
  <si>
    <t>Corporate Overhead</t>
  </si>
  <si>
    <t>means those amounts which are intended to recover a proportion of the Supplier’s or the Key Sub-Contractor’s (as the context requires) indirect corporate costs (including financing, marketing, advertising, research and development and insurance costs and any fines or penalties) but excluding allowable indirect costs apportioned to facilities and administration in the provision of Supplier Personnel and accordingly included within limb (a) of the definition of “Costs”;</t>
  </si>
  <si>
    <r>
      <t xml:space="preserve">Management Overhead includes, but is not limited to, activities relating to supervisory/management and administration activities of the service delivery. </t>
    </r>
    <r>
      <rPr>
        <sz val="11"/>
        <color rgb="FFFF0000"/>
        <rFont val="Calibri"/>
        <family val="2"/>
      </rPr>
      <t>All the requirements within Work Package A must also be accounted for within Management Overhead.</t>
    </r>
  </si>
  <si>
    <t>%</t>
  </si>
  <si>
    <t>Profit</t>
  </si>
  <si>
    <t>Overhead</t>
  </si>
  <si>
    <t>Architect</t>
  </si>
  <si>
    <t>Civil / Structural Engineer</t>
  </si>
  <si>
    <t xml:space="preserve">Senior </t>
  </si>
  <si>
    <t>Technician</t>
  </si>
  <si>
    <t>Trainee</t>
  </si>
  <si>
    <t>Qualified</t>
  </si>
  <si>
    <t>Mechanical Engineer</t>
  </si>
  <si>
    <t>Electrical Engineer</t>
  </si>
  <si>
    <t>Assistant/Technician</t>
  </si>
  <si>
    <t>BIM Manager</t>
  </si>
  <si>
    <t>Assistant / Technician Quantity Surveyor</t>
  </si>
  <si>
    <t>Trainee Quantity Surveyor</t>
  </si>
  <si>
    <t>Environmental Services</t>
  </si>
  <si>
    <t>Office Manager</t>
  </si>
  <si>
    <t>Cost Clerk</t>
  </si>
  <si>
    <t>Senior Planner/Project Controller</t>
  </si>
  <si>
    <t>Planner/Project Controller</t>
  </si>
  <si>
    <t>Assistant / Trainee Planner/Project Controller</t>
  </si>
  <si>
    <t>Foreman</t>
  </si>
  <si>
    <t>Ganger</t>
  </si>
  <si>
    <t>Craft Operative</t>
  </si>
  <si>
    <t>Groundworking</t>
  </si>
  <si>
    <t>Labourer</t>
  </si>
  <si>
    <t>Concreting</t>
  </si>
  <si>
    <t>Skilled Labourer</t>
  </si>
  <si>
    <t>Steel Fixing</t>
  </si>
  <si>
    <t>Steel Fixer</t>
  </si>
  <si>
    <t xml:space="preserve">Formwork </t>
  </si>
  <si>
    <t>Carpenter</t>
  </si>
  <si>
    <t>Brick/block laying</t>
  </si>
  <si>
    <t>Bricklayer</t>
  </si>
  <si>
    <t>Carpentry / Joinery</t>
  </si>
  <si>
    <t>Painting/Slating etc</t>
  </si>
  <si>
    <t>Drain Laying/External Works</t>
  </si>
  <si>
    <t>BUILDING CRAFT OPERATIVES AND LABOURERS</t>
  </si>
  <si>
    <t>HEATING, VENTILATING, AIR CONDITIONING, PIPING AND DOMESTIC ENGINEERING INDUSTRY</t>
  </si>
  <si>
    <t>Senior Craftsman</t>
  </si>
  <si>
    <t>Craftsman</t>
  </si>
  <si>
    <t>Operative</t>
  </si>
  <si>
    <t>Adult Trainee</t>
  </si>
  <si>
    <t>Mate (18+)</t>
  </si>
  <si>
    <t>Mate (16-17)</t>
  </si>
  <si>
    <t>PLUMBING MECHANICAL SERVICES INDUSTRY</t>
  </si>
  <si>
    <t>Technical plumber and gas service technician</t>
  </si>
  <si>
    <t>Advanced plumber and gas service engineer</t>
  </si>
  <si>
    <t>Trained plumber and gas service fitter</t>
  </si>
  <si>
    <t>Junior</t>
  </si>
  <si>
    <t>Intermediate</t>
  </si>
  <si>
    <t>Senior</t>
  </si>
  <si>
    <t>Apprentice:</t>
  </si>
  <si>
    <t>4th year</t>
  </si>
  <si>
    <t>3rd year</t>
  </si>
  <si>
    <t>2nd year</t>
  </si>
  <si>
    <t>1st year</t>
  </si>
  <si>
    <t>Adult trainee</t>
  </si>
  <si>
    <t>ELECTRICAL CONTRACTING INDUSTRY</t>
  </si>
  <si>
    <t>Approved Electrician</t>
  </si>
  <si>
    <t>Electrician</t>
  </si>
  <si>
    <t>Senior Graded Electrical Trainee</t>
  </si>
  <si>
    <t>Electrical Improver</t>
  </si>
  <si>
    <t>Definition:</t>
  </si>
  <si>
    <t>Profit is defined as the % margin the contractor will achieve after accounting for all costs and expenses.</t>
  </si>
  <si>
    <t>£/hour</t>
  </si>
  <si>
    <t xml:space="preserve">Rate Card - Site Labour </t>
  </si>
  <si>
    <t>REFERENCE NUMBER RM6088</t>
  </si>
  <si>
    <t>source: Dr Greg and Nilfanion. Contains Ordnance Survey data © Crown copyright and database right 2011</t>
  </si>
  <si>
    <t xml:space="preserve">Overhead includes activities relating to non site based supervisory/management and administration activities of the service delivery. It includes, but is not limited to, the following: 
</t>
  </si>
  <si>
    <t>Principal Designer</t>
  </si>
  <si>
    <t>Rate Card - Management &amp; Staff *</t>
  </si>
  <si>
    <t>Rate Card - Design *</t>
  </si>
  <si>
    <t xml:space="preserve">Revision </t>
  </si>
  <si>
    <t>A</t>
  </si>
  <si>
    <t>General refinement; Alternative sheet added for section 7 pending agreement of approach to pricing Design; Section 6 - definition of nett cost added</t>
  </si>
  <si>
    <t>NS</t>
  </si>
  <si>
    <t>Description of amendments</t>
  </si>
  <si>
    <t>By</t>
  </si>
  <si>
    <t>Designer's Fee percentage:</t>
  </si>
  <si>
    <t>B</t>
  </si>
  <si>
    <t>Date</t>
  </si>
  <si>
    <t>For the avoidance of doubt, it is deemed to include all costs associated with complying with the activities required by the Framework terms and conditions, including but not limited to the provision of Management Information and full participation in Alliancing activities.</t>
  </si>
  <si>
    <t>Other Framework Costs and Overhead merged; Designer fee reverted to original version</t>
  </si>
  <si>
    <t xml:space="preserve">Maximum percentage to be applied to the cost of subcontracted design </t>
  </si>
  <si>
    <t>Maximum hourly rates to be charged per discipline</t>
  </si>
  <si>
    <t>Overhead %</t>
  </si>
  <si>
    <t>Profit %</t>
  </si>
  <si>
    <t>Designer %</t>
  </si>
  <si>
    <t>Staff &amp; Management</t>
  </si>
  <si>
    <t>Design</t>
  </si>
  <si>
    <t>Site Labour</t>
  </si>
  <si>
    <t>Subcontract %</t>
  </si>
  <si>
    <t>Subcontractor fee percentage:</t>
  </si>
  <si>
    <t xml:space="preserve">a) Company Name: </t>
  </si>
  <si>
    <t>Weighting</t>
  </si>
  <si>
    <t>Document Controller</t>
  </si>
  <si>
    <t>Weighted Rates</t>
  </si>
  <si>
    <t>Rate Card Averages (weighted):</t>
  </si>
  <si>
    <t>For Information only:</t>
  </si>
  <si>
    <t>For Information Only</t>
  </si>
  <si>
    <t>[Information carried forward to evaluation]</t>
  </si>
  <si>
    <t>Data Field</t>
  </si>
  <si>
    <t>[Max 7%</t>
  </si>
  <si>
    <t>contribution to overall 25% Quantitative element]</t>
  </si>
  <si>
    <t>[Max 5%</t>
  </si>
  <si>
    <t>[Max 3%</t>
  </si>
  <si>
    <t>[as combined rate card score with Sections 8 &amp; 9]</t>
  </si>
  <si>
    <t>[as combined rate card score with Sections 7 &amp; 9]</t>
  </si>
  <si>
    <t>[as combined rate card score with Sections 7 &amp; 8]</t>
  </si>
  <si>
    <t>Weighted Hourly Rates</t>
  </si>
  <si>
    <t>Note: this Lot applies to all UK regions: NUTS codes UKC - UKN</t>
  </si>
  <si>
    <t>Y</t>
  </si>
  <si>
    <t>National Averages</t>
  </si>
  <si>
    <t>Maximum percentage to be applied to the nett cost of subcontracted work other than design (nett cost is after accounting for Rebates, Trade Discounts and the like.)</t>
  </si>
  <si>
    <t>Apprentice</t>
  </si>
  <si>
    <t>Lot 8</t>
  </si>
  <si>
    <t>PRICE MODEL WORKBOOK</t>
  </si>
  <si>
    <t>CONSTRUCTION WORKS AND ASSOCIATED SERVICES</t>
  </si>
  <si>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</si>
  <si>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</si>
  <si>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</si>
  <si>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b) Framework delivery charges, including all other costs associated with managing the Framework and not covered elsewhere by the supplier's direct cost of construction, Subcontractor Fee, Designer's Fee, Overhead or Profit. For the avoidance of doubt, it is deemed to include all costs associated with complying with the activities required by the Framework terms and conditions including, but not limited to, the provision of Management Information and full participation in Alliancing activities.</t>
  </si>
  <si>
    <r>
      <t xml:space="preserve">Maximum percentage to be applied to Nett  Construction Cost (Nett Construction Cost is deemed to include all of the supplier's direct costs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</si>
  <si>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r>
      <t xml:space="preserve">Maximum percentage to be applied to Nett  Construction Cost (Nett Construction Cost is deemed to include all of the supplier's direct cost of construction, including Subcontractor Fee and Designer's Fee, but </t>
    </r>
    <r>
      <rPr>
        <u/>
        <sz val="12"/>
        <color theme="1"/>
        <rFont val="Calibri"/>
        <family val="2"/>
        <scheme val="minor"/>
      </rPr>
      <t>excluding</t>
    </r>
    <r>
      <rPr>
        <sz val="12"/>
        <color theme="1"/>
        <rFont val="Calibri"/>
        <family val="2"/>
        <scheme val="minor"/>
      </rPr>
      <t xml:space="preserve"> Overhead and Profit.)</t>
    </r>
  </si>
  <si>
    <t>* Note: refer to the appended "Qualifications &amp; Experience Definitions" table for the required Qualifications and Experience of each role. This is included in the Price Model and Price Evaluation Guidance - Annex A.</t>
  </si>
  <si>
    <t xml:space="preserve">Maritime </t>
  </si>
  <si>
    <t>a) Head office charges; support staff; non project specific insurance premiums; finance charges; taxation charges; advertising and recruitment costs; sureties and guarantees; property costs; external advisors; marketing; bidding activities</t>
  </si>
  <si>
    <t>Weighted hourly rates for each Sub-Lot</t>
  </si>
  <si>
    <t>Bidder</t>
  </si>
  <si>
    <t>Sub-Lot selection</t>
  </si>
  <si>
    <t xml:space="preserve">Each Lot comprises either a value banded general construction Lot or a specialist operational area. Each Lot may be further subdivided into Regional Sub-Lots, in which case Bidders must indicate at the beginning of each Price Model Workbook which Regional Sub-Lots they do or do not wish to bid for.  The Bidder shall complete all necessary cells in the workbook(s) applicable to each Lot/Sub-Lot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</si>
  <si>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Bidders are required to submit prices for percentage fees, percentage additions to nett cost, time charges and other miscellaneous rates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</si>
  <si>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c) the Management Charge of the Client as defined within the CCS Construction Works and Associated Services Framework Alliance Contract.  </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</si>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</sst>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i/>
      <sz val="11"/>
      <color theme="1"/>
      <name val="Calibri"/>
      <family val="2"/>
      <scheme val="minor"/>
    </font>
    <font>
      <sz val="11"/>
      <color rgb="FF222222"/>
      <name val="Calibri"/>
      <family val="2"/>
    </font>
    <font>
      <b/>
      <sz val="11"/>
      <color rgb="FF222222"/>
      <name val="Calibri"/>
      <family val="2"/>
    </font>
    <font>
      <sz val="6"/>
      <color rgb="FF222222"/>
      <name val="Arial"/>
      <family val="2"/>
    </font>
    <font>
      <sz val="11"/>
      <color rgb="FFFF0000"/>
      <name val="Calibri"/>
      <family val="2"/>
    </font>
    <font>
      <b/>
      <sz val="11"/>
      <color theme="1"/>
      <name val="Calibri"/>
      <family val="2"/>
      <scheme val="minor"/>
    </font>
    <font>
      <b/>
      <sz val="11"/>
      <color rgb="FFFF0000"/>
      <name val="Calibri"/>
      <family val="2"/>
      <scheme val="minor"/>
    </font>
    <font>
      <b/>
      <sz val="11"/>
      <name val="Arial"/>
      <family val="2"/>
    </font>
    <font>
      <sz val="8"/>
      <color theme="1"/>
      <name val="Calibri"/>
      <family val="2"/>
      <scheme val="minor"/>
    </font>
    <font>
      <b/>
      <sz val="11"/>
      <name val="Calibri"/>
      <family val="2"/>
      <scheme val="minor"/>
    </font>
    <font>
      <sz val="11"/>
      <color rgb="FF000000"/>
      <name val="Calibri"/>
      <family val="2"/>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
      <b/>
      <sz val="12"/>
      <color rgb="FFFF0000"/>
      <name val="Calibri"/>
      <family val="2"/>
      <scheme val="minor"/>
    </font>
    <font>
      <sz val="12"/>
      <color theme="1"/>
      <name val="Arial"/>
      <family val="2"/>
    </font>
    <font>
      <b/>
      <sz val="12"/>
      <color theme="1"/>
      <name val="Arial"/>
      <family val="2"/>
    </font>
    <font>
      <i/>
      <sz val="12"/>
      <color theme="1"/>
      <name val="Calibri"/>
      <family val="2"/>
      <scheme val="minor"/>
    </font>
    <font>
      <sz val="10"/>
      <color theme="1"/>
      <name val="Calibri"/>
      <family val="2"/>
      <scheme val="minor"/>
    </font>
    <font>
      <b/>
      <sz val="14"/>
      <color rgb="FFFF0000"/>
      <name val="Calibri"/>
      <family val="2"/>
      <scheme val="minor"/>
    </font>
    <font>
      <sz val="11"/>
      <name val="Calibri"/>
      <family val="2"/>
      <scheme val="minor"/>
    </font>
    <font>
      <b/>
      <sz val="11"/>
      <color theme="1"/>
      <name val="Arial"/>
      <family val="2"/>
    </font>
    <font>
      <b/>
      <sz val="11"/>
      <color rgb="FF7030A0"/>
      <name val="Calibri"/>
      <family val="2"/>
      <scheme val="minor"/>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11" fillId="0" borderId="0"/>
  </cellStyleXfs>
  <cellXfs count="108">
    <xf numFmtId="0" fontId="0" fillId="0" borderId="0" xfId="0"/>
    <xf numFmtId="0" fontId="0" fillId="0" borderId="0" xfId="0" applyAlignment="1">
      <alignment wrapText="1"/>
    </xf>
    <xf numFmtId="0" fontId="0" fillId="0" borderId="1" xfId="0" applyBorder="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top" wrapText="1"/>
    </xf>
    <xf numFmtId="0" fontId="6" fillId="0" borderId="0" xfId="0" applyFont="1"/>
    <xf numFmtId="0" fontId="6" fillId="0" borderId="0" xfId="0" applyFont="1" applyAlignment="1">
      <alignment horizontal="left"/>
    </xf>
    <xf numFmtId="0" fontId="0" fillId="0" borderId="0" xfId="0" applyAlignment="1">
      <alignment horizontal="center" wrapText="1"/>
    </xf>
    <xf numFmtId="0" fontId="8" fillId="0" borderId="0" xfId="0" applyFont="1" applyAlignment="1">
      <alignment horizontal="center" vertical="center"/>
    </xf>
    <xf numFmtId="0" fontId="7" fillId="0" borderId="0" xfId="0" applyFont="1" applyAlignment="1">
      <alignment horizontal="center" wrapText="1"/>
    </xf>
    <xf numFmtId="0" fontId="0" fillId="0" borderId="0" xfId="0" applyFill="1" applyAlignment="1">
      <alignment vertical="top" wrapText="1"/>
    </xf>
    <xf numFmtId="0" fontId="0" fillId="0" borderId="1" xfId="0" applyBorder="1" applyAlignment="1">
      <alignment wrapText="1"/>
    </xf>
    <xf numFmtId="0" fontId="6" fillId="0" borderId="1" xfId="0" applyFont="1" applyBorder="1"/>
    <xf numFmtId="0" fontId="6" fillId="0" borderId="1" xfId="0" applyFont="1" applyBorder="1" applyAlignment="1">
      <alignment wrapText="1"/>
    </xf>
    <xf numFmtId="0" fontId="2" fillId="0" borderId="0" xfId="0" applyFont="1" applyAlignment="1">
      <alignment horizontal="left" vertical="top" wrapText="1"/>
    </xf>
    <xf numFmtId="14" fontId="0" fillId="0" borderId="1" xfId="0" applyNumberFormat="1" applyBorder="1"/>
    <xf numFmtId="0" fontId="0" fillId="0" borderId="0" xfId="0" applyAlignment="1">
      <alignment horizontal="left" vertical="top"/>
    </xf>
    <xf numFmtId="0" fontId="7" fillId="0" borderId="0" xfId="0" applyFont="1" applyAlignment="1">
      <alignment vertical="top" wrapText="1"/>
    </xf>
    <xf numFmtId="0" fontId="9" fillId="0" borderId="0" xfId="0" applyFont="1" applyAlignment="1">
      <alignment horizontal="left" vertical="top" wrapText="1"/>
    </xf>
    <xf numFmtId="0" fontId="12" fillId="0" borderId="0" xfId="0" applyFont="1"/>
    <xf numFmtId="0" fontId="13" fillId="0" borderId="0" xfId="0" applyFont="1" applyAlignment="1">
      <alignment horizontal="left"/>
    </xf>
    <xf numFmtId="0" fontId="14" fillId="0" borderId="0" xfId="0" applyFont="1"/>
    <xf numFmtId="0" fontId="13" fillId="0" borderId="0" xfId="0" applyFont="1"/>
    <xf numFmtId="0" fontId="12" fillId="0" borderId="1" xfId="0" applyFont="1" applyFill="1" applyBorder="1" applyAlignment="1">
      <alignment wrapText="1"/>
    </xf>
    <xf numFmtId="0" fontId="12" fillId="0" borderId="1" xfId="0" applyFont="1" applyBorder="1"/>
    <xf numFmtId="0" fontId="12" fillId="0" borderId="1" xfId="0" applyFont="1" applyBorder="1" applyAlignment="1">
      <alignment horizontal="center"/>
    </xf>
    <xf numFmtId="0" fontId="12" fillId="0" borderId="0" xfId="0" applyFont="1" applyAlignment="1">
      <alignment wrapText="1"/>
    </xf>
    <xf numFmtId="0" fontId="16" fillId="0" borderId="0" xfId="0" applyFont="1"/>
    <xf numFmtId="0" fontId="12" fillId="0" borderId="0" xfId="0" applyFont="1" applyFill="1" applyAlignment="1">
      <alignment horizontal="left" vertical="top" wrapText="1" indent="1"/>
    </xf>
    <xf numFmtId="0" fontId="12" fillId="0" borderId="1" xfId="0" applyFont="1" applyFill="1" applyBorder="1" applyAlignment="1">
      <alignment horizontal="center" vertical="top"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1" xfId="0" applyFont="1" applyFill="1" applyBorder="1" applyAlignment="1">
      <alignment horizontal="center"/>
    </xf>
    <xf numFmtId="0" fontId="19" fillId="0" borderId="0" xfId="0" applyFont="1"/>
    <xf numFmtId="0" fontId="12" fillId="0" borderId="5" xfId="0" applyFont="1" applyBorder="1"/>
    <xf numFmtId="0" fontId="12" fillId="0" borderId="0" xfId="0" applyFont="1" applyBorder="1"/>
    <xf numFmtId="0" fontId="12" fillId="0" borderId="6" xfId="0" applyFont="1" applyBorder="1"/>
    <xf numFmtId="0" fontId="12" fillId="0" borderId="5" xfId="0" applyFont="1" applyBorder="1" applyAlignment="1">
      <alignment horizontal="left" indent="1"/>
    </xf>
    <xf numFmtId="0" fontId="12" fillId="0" borderId="7" xfId="0" applyFont="1" applyBorder="1" applyAlignment="1">
      <alignment horizontal="left" indent="1"/>
    </xf>
    <xf numFmtId="0" fontId="16" fillId="0" borderId="0" xfId="0" applyFont="1" applyAlignment="1">
      <alignment horizontal="center" vertical="center"/>
    </xf>
    <xf numFmtId="0" fontId="16" fillId="0" borderId="0" xfId="0" applyFont="1" applyAlignment="1">
      <alignment wrapText="1"/>
    </xf>
    <xf numFmtId="0" fontId="7" fillId="0" borderId="0" xfId="0" applyFont="1"/>
    <xf numFmtId="0" fontId="13" fillId="4" borderId="0" xfId="0" applyFont="1" applyFill="1" applyAlignment="1" applyProtection="1">
      <alignment horizontal="left"/>
    </xf>
    <xf numFmtId="0" fontId="12" fillId="4" borderId="0" xfId="0" applyFont="1" applyFill="1" applyProtection="1"/>
    <xf numFmtId="0" fontId="12" fillId="4" borderId="0" xfId="0" applyFont="1" applyFill="1" applyBorder="1" applyProtection="1"/>
    <xf numFmtId="0" fontId="21" fillId="4" borderId="0" xfId="0" applyFont="1" applyFill="1" applyProtection="1"/>
    <xf numFmtId="0" fontId="20" fillId="0" borderId="1" xfId="0" applyFont="1" applyFill="1" applyBorder="1" applyAlignment="1">
      <alignment horizontal="left" vertical="top"/>
    </xf>
    <xf numFmtId="0" fontId="6" fillId="0" borderId="0" xfId="0" applyFont="1" applyAlignment="1">
      <alignment horizontal="right"/>
    </xf>
    <xf numFmtId="0" fontId="6" fillId="0" borderId="0" xfId="0" applyFont="1" applyAlignment="1"/>
    <xf numFmtId="0" fontId="6" fillId="0" borderId="0" xfId="0" applyFont="1" applyAlignment="1">
      <alignment horizontal="left" indent="2"/>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2" fontId="12" fillId="2" borderId="1" xfId="0" applyNumberFormat="1" applyFont="1" applyFill="1" applyBorder="1" applyAlignment="1" applyProtection="1">
      <alignment horizontal="center" vertical="center"/>
      <protection locked="0"/>
    </xf>
    <xf numFmtId="2" fontId="12" fillId="2" borderId="1" xfId="0" applyNumberFormat="1" applyFont="1" applyFill="1" applyBorder="1" applyAlignment="1" applyProtection="1">
      <alignment horizontal="center"/>
      <protection locked="0"/>
    </xf>
    <xf numFmtId="2" fontId="12" fillId="0" borderId="1" xfId="0" applyNumberFormat="1" applyFont="1" applyFill="1" applyBorder="1" applyAlignment="1">
      <alignment horizontal="center"/>
    </xf>
    <xf numFmtId="0" fontId="22" fillId="0" borderId="0" xfId="0" applyFont="1" applyAlignment="1">
      <alignment horizontal="center" wrapText="1"/>
    </xf>
    <xf numFmtId="0" fontId="10" fillId="0" borderId="0" xfId="0" applyFont="1" applyAlignment="1">
      <alignment horizontal="center" wrapText="1"/>
    </xf>
    <xf numFmtId="0" fontId="23" fillId="0" borderId="0" xfId="0" applyFont="1" applyAlignment="1">
      <alignment horizontal="center"/>
    </xf>
    <xf numFmtId="0" fontId="0" fillId="0" borderId="0" xfId="0" applyFont="1" applyAlignment="1">
      <alignment vertical="top"/>
    </xf>
    <xf numFmtId="0" fontId="0" fillId="0" borderId="0" xfId="0" applyFont="1" applyAlignment="1">
      <alignment vertical="top" wrapText="1"/>
    </xf>
    <xf numFmtId="0" fontId="0" fillId="4" borderId="0" xfId="0" applyFont="1" applyFill="1"/>
    <xf numFmtId="0" fontId="0" fillId="4" borderId="0" xfId="0" applyFill="1"/>
    <xf numFmtId="0" fontId="24" fillId="4" borderId="0" xfId="0" applyFont="1" applyFill="1"/>
    <xf numFmtId="0" fontId="0" fillId="0" borderId="0" xfId="0" applyFont="1"/>
    <xf numFmtId="0" fontId="22" fillId="0" borderId="0" xfId="0" applyFont="1" applyAlignment="1">
      <alignment horizontal="lef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0" fillId="3" borderId="0" xfId="0" applyFill="1" applyAlignment="1" applyProtection="1">
      <alignment horizontal="left" wrapText="1"/>
      <protection locked="0"/>
    </xf>
    <xf numFmtId="0" fontId="0" fillId="0" borderId="0" xfId="0" applyAlignment="1">
      <alignment horizontal="left" vertical="top" wrapText="1"/>
    </xf>
    <xf numFmtId="0" fontId="16" fillId="0" borderId="0" xfId="0" applyFont="1" applyAlignment="1">
      <alignment horizontal="left" wrapText="1"/>
    </xf>
    <xf numFmtId="0" fontId="12" fillId="0" borderId="0" xfId="0" applyFont="1" applyFill="1" applyAlignment="1">
      <alignment horizontal="left" vertical="top" wrapText="1"/>
    </xf>
    <xf numFmtId="0" fontId="12" fillId="0" borderId="0" xfId="0" applyFont="1" applyFill="1" applyAlignment="1">
      <alignment horizontal="left" vertical="top" wrapText="1" indent="1"/>
    </xf>
    <xf numFmtId="0" fontId="2" fillId="0" borderId="0" xfId="0" applyFont="1" applyAlignment="1">
      <alignment horizontal="left" vertical="top" wrapText="1"/>
    </xf>
    <xf numFmtId="0" fontId="3" fillId="0" borderId="0" xfId="0" applyFont="1" applyAlignment="1">
      <alignment horizontal="left" vertical="top" wrapText="1"/>
    </xf>
    <xf numFmtId="0" fontId="12" fillId="0" borderId="0" xfId="0" applyFont="1" applyAlignment="1">
      <alignment horizontal="left" vertical="top" wrapText="1" indent="1"/>
    </xf>
    <xf numFmtId="0" fontId="12" fillId="0" borderId="0" xfId="0" applyFont="1" applyAlignment="1">
      <alignment horizontal="left" wrapText="1"/>
    </xf>
    <xf numFmtId="0" fontId="12" fillId="0" borderId="1" xfId="0" applyFont="1" applyBorder="1" applyAlignment="1">
      <alignment horizontal="center"/>
    </xf>
    <xf numFmtId="0" fontId="17" fillId="0" borderId="2" xfId="0" applyFont="1" applyBorder="1" applyAlignment="1">
      <alignment horizontal="left"/>
    </xf>
    <xf numFmtId="0" fontId="17" fillId="0" borderId="3" xfId="0" applyFont="1" applyBorder="1" applyAlignment="1">
      <alignment horizontal="left"/>
    </xf>
    <xf numFmtId="0" fontId="17" fillId="0" borderId="4" xfId="0" applyFont="1" applyBorder="1" applyAlignment="1">
      <alignment horizontal="left"/>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6" fillId="0" borderId="0" xfId="0" applyFont="1" applyAlignment="1">
      <alignment horizontal="left" vertical="top" wrapText="1"/>
    </xf>
    <xf numFmtId="0" fontId="13" fillId="0" borderId="1" xfId="0" applyFont="1" applyFill="1" applyBorder="1" applyAlignment="1">
      <alignment horizontal="left" vertical="center" wrapText="1"/>
    </xf>
    <xf numFmtId="0" fontId="12" fillId="0" borderId="1" xfId="0" applyFont="1" applyBorder="1" applyAlignment="1">
      <alignment horizontal="left"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indent="1"/>
    </xf>
    <xf numFmtId="0" fontId="17" fillId="0" borderId="3" xfId="0" applyFont="1" applyBorder="1" applyAlignment="1">
      <alignment horizontal="left" indent="1"/>
    </xf>
    <xf numFmtId="0" fontId="17" fillId="0" borderId="4" xfId="0" applyFont="1" applyBorder="1" applyAlignment="1">
      <alignment horizontal="left" indent="1"/>
    </xf>
    <xf numFmtId="0" fontId="18" fillId="0" borderId="2"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7" fillId="0" borderId="2" xfId="0" applyFont="1" applyBorder="1" applyAlignment="1">
      <alignment horizontal="left" indent="2"/>
    </xf>
    <xf numFmtId="0" fontId="17" fillId="0" borderId="3" xfId="0" applyFont="1" applyBorder="1" applyAlignment="1">
      <alignment horizontal="left" indent="2"/>
    </xf>
    <xf numFmtId="0" fontId="17" fillId="0" borderId="4" xfId="0" applyFont="1" applyBorder="1" applyAlignment="1">
      <alignment horizontal="left" indent="2"/>
    </xf>
    <xf numFmtId="0" fontId="18" fillId="0" borderId="2" xfId="0" applyFont="1" applyBorder="1" applyAlignment="1">
      <alignment horizontal="left" wrapText="1"/>
    </xf>
    <xf numFmtId="0" fontId="18" fillId="0" borderId="3" xfId="0" applyFont="1" applyBorder="1" applyAlignment="1">
      <alignment horizontal="left" wrapText="1"/>
    </xf>
    <xf numFmtId="0" fontId="18" fillId="0" borderId="4" xfId="0" applyFont="1" applyBorder="1" applyAlignment="1">
      <alignment horizontal="left" wrapText="1"/>
    </xf>
    <xf numFmtId="0" fontId="16" fillId="0" borderId="6" xfId="0" applyFont="1" applyBorder="1" applyAlignment="1">
      <alignment horizontal="left" wrapText="1"/>
    </xf>
  </cellXfs>
  <cellStyles count="2">
    <cellStyle name="Normal" xfId="0" builtinId="0"/>
    <cellStyle name="Normal 2" xfId="1"/>
  </cellStyles>
  <dxfs count="66">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415931</xdr:colOff>
      <xdr:row>16</xdr:row>
      <xdr:rowOff>88900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78500" y="184150"/>
          <a:ext cx="2244731" cy="3321050"/>
        </a:xfrm>
        <a:prstGeom prst="rect">
          <a:avLst/>
        </a:prstGeom>
      </xdr:spPr>
    </xdr:pic>
    <xdr:clientData/>
  </xdr:twoCellAnchor>
  <xdr:twoCellAnchor>
    <xdr:from>
      <xdr:col>7</xdr:col>
      <xdr:colOff>12700</xdr:colOff>
      <xdr:row>1</xdr:row>
      <xdr:rowOff>158750</xdr:rowOff>
    </xdr:from>
    <xdr:to>
      <xdr:col>10</xdr:col>
      <xdr:colOff>412750</xdr:colOff>
      <xdr:row>3</xdr:row>
      <xdr:rowOff>44450</xdr:rowOff>
    </xdr:to>
    <xdr:sp macro="" textlink="">
      <xdr:nvSpPr>
        <xdr:cNvPr id="3" name="TextBox 2"/>
        <xdr:cNvSpPr txBox="1"/>
      </xdr:nvSpPr>
      <xdr:spPr>
        <a:xfrm>
          <a:off x="5791200" y="342900"/>
          <a:ext cx="2228850" cy="2540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t>UK NUTS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B4" sqref="B4"/>
    </sheetView>
  </sheetViews>
  <sheetFormatPr defaultRowHeight="14.5" x14ac:dyDescent="0.35"/>
  <cols>
    <col min="2" max="2" width="10.453125" bestFit="1" customWidth="1"/>
    <col min="3" max="3" width="65.7265625" style="1" customWidth="1"/>
  </cols>
  <sheetData>
    <row r="2" spans="1:4" x14ac:dyDescent="0.35">
      <c r="A2" s="14" t="s">
        <v>109</v>
      </c>
      <c r="B2" s="14" t="s">
        <v>117</v>
      </c>
      <c r="C2" s="15" t="s">
        <v>113</v>
      </c>
      <c r="D2" s="14" t="s">
        <v>114</v>
      </c>
    </row>
    <row r="3" spans="1:4" ht="43.5" x14ac:dyDescent="0.35">
      <c r="A3" s="2" t="s">
        <v>110</v>
      </c>
      <c r="B3" s="17">
        <v>43356</v>
      </c>
      <c r="C3" s="13" t="s">
        <v>111</v>
      </c>
      <c r="D3" s="2" t="s">
        <v>112</v>
      </c>
    </row>
    <row r="4" spans="1:4" ht="29" x14ac:dyDescent="0.35">
      <c r="A4" s="2" t="s">
        <v>116</v>
      </c>
      <c r="B4" s="17">
        <v>43362</v>
      </c>
      <c r="C4" s="13" t="s">
        <v>119</v>
      </c>
      <c r="D4" s="2" t="s">
        <v>112</v>
      </c>
    </row>
    <row r="5" spans="1:4" x14ac:dyDescent="0.35">
      <c r="A5" s="2"/>
      <c r="B5" s="2"/>
      <c r="C5" s="13"/>
      <c r="D5" s="2"/>
    </row>
    <row r="6" spans="1:4" x14ac:dyDescent="0.35">
      <c r="A6" s="2"/>
      <c r="B6" s="2"/>
      <c r="C6" s="13"/>
      <c r="D6" s="2"/>
    </row>
    <row r="7" spans="1:4" x14ac:dyDescent="0.35">
      <c r="A7" s="2"/>
      <c r="B7" s="2"/>
      <c r="C7" s="13"/>
      <c r="D7" s="2"/>
    </row>
    <row r="8" spans="1:4" x14ac:dyDescent="0.35">
      <c r="A8" s="2"/>
      <c r="B8" s="2"/>
      <c r="C8" s="13"/>
      <c r="D8" s="2"/>
    </row>
    <row r="9" spans="1:4" x14ac:dyDescent="0.35">
      <c r="A9" s="2"/>
      <c r="B9" s="2"/>
      <c r="C9" s="13"/>
      <c r="D9" s="2"/>
    </row>
    <row r="10" spans="1:4" x14ac:dyDescent="0.35">
      <c r="A10" s="2"/>
      <c r="B10" s="2"/>
      <c r="C10" s="13"/>
      <c r="D10" s="2"/>
    </row>
    <row r="11" spans="1:4" x14ac:dyDescent="0.35">
      <c r="A11" s="2"/>
      <c r="B11" s="2"/>
      <c r="C11" s="13"/>
      <c r="D11" s="2"/>
    </row>
    <row r="12" spans="1:4" x14ac:dyDescent="0.35">
      <c r="A12" s="2"/>
      <c r="B12" s="2"/>
      <c r="C12" s="13"/>
      <c r="D12" s="2"/>
    </row>
    <row r="13" spans="1:4" x14ac:dyDescent="0.35">
      <c r="A13" s="2"/>
      <c r="B13" s="2"/>
      <c r="C13" s="13"/>
      <c r="D13" s="2"/>
    </row>
    <row r="14" spans="1:4" x14ac:dyDescent="0.35">
      <c r="A14" s="2"/>
      <c r="B14" s="2"/>
      <c r="C14" s="13"/>
      <c r="D14" s="2"/>
    </row>
    <row r="15" spans="1:4" x14ac:dyDescent="0.35">
      <c r="A15" s="2"/>
      <c r="B15" s="2"/>
      <c r="C15" s="13"/>
      <c r="D15" s="2"/>
    </row>
    <row r="16" spans="1:4" x14ac:dyDescent="0.35">
      <c r="A16" s="2"/>
      <c r="B16" s="2"/>
      <c r="C16" s="13"/>
      <c r="D16" s="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A3" sqref="A3"/>
    </sheetView>
  </sheetViews>
  <sheetFormatPr defaultRowHeight="14.5" x14ac:dyDescent="0.35"/>
  <cols>
    <col min="1" max="8" width="10.6328125" customWidth="1"/>
    <col min="10" max="12" width="12.6328125" customWidth="1"/>
    <col min="13" max="18" width="10.6328125" customWidth="1"/>
  </cols>
  <sheetData>
    <row r="1" spans="1:18" ht="18.5" x14ac:dyDescent="0.45">
      <c r="A1" s="22" t="str">
        <f>'1. Title Page'!A13</f>
        <v>Lot 8</v>
      </c>
      <c r="D1" s="50" t="s">
        <v>141</v>
      </c>
      <c r="E1" s="7" t="s">
        <v>140</v>
      </c>
      <c r="M1" s="44" t="s">
        <v>135</v>
      </c>
      <c r="O1" s="7" t="s">
        <v>164</v>
      </c>
    </row>
    <row r="2" spans="1:18" ht="18.5" x14ac:dyDescent="0.45">
      <c r="A2" s="22"/>
      <c r="D2" s="52" t="s">
        <v>144</v>
      </c>
      <c r="E2" s="51"/>
      <c r="M2" s="44"/>
      <c r="O2" s="7"/>
    </row>
    <row r="4" spans="1:18" s="21" customFormat="1" ht="46.5" customHeight="1" x14ac:dyDescent="0.35">
      <c r="A4" s="90" t="s">
        <v>108</v>
      </c>
      <c r="B4" s="90"/>
      <c r="C4" s="90"/>
      <c r="D4" s="31" t="s">
        <v>0</v>
      </c>
      <c r="E4" s="31" t="s">
        <v>1</v>
      </c>
      <c r="F4" s="31" t="s">
        <v>2</v>
      </c>
      <c r="G4" s="31" t="s">
        <v>3</v>
      </c>
      <c r="H4" s="31" t="s">
        <v>4</v>
      </c>
      <c r="I4" s="42"/>
      <c r="J4" s="75"/>
      <c r="K4" s="75"/>
      <c r="L4" s="75"/>
      <c r="M4" s="25" t="s">
        <v>131</v>
      </c>
      <c r="N4" s="31" t="s">
        <v>0</v>
      </c>
      <c r="O4" s="31" t="s">
        <v>1</v>
      </c>
      <c r="P4" s="31" t="s">
        <v>2</v>
      </c>
      <c r="Q4" s="31" t="s">
        <v>3</v>
      </c>
      <c r="R4" s="31" t="s">
        <v>4</v>
      </c>
    </row>
    <row r="5" spans="1:18" s="21" customFormat="1" ht="15.5" hidden="1" customHeight="1" x14ac:dyDescent="0.35">
      <c r="A5" s="91" t="s">
        <v>5</v>
      </c>
      <c r="B5" s="91"/>
      <c r="C5" s="91"/>
      <c r="D5" s="26" t="s">
        <v>148</v>
      </c>
      <c r="E5" s="26" t="s">
        <v>148</v>
      </c>
      <c r="F5" s="26" t="s">
        <v>148</v>
      </c>
      <c r="G5" s="26" t="s">
        <v>148</v>
      </c>
      <c r="H5" s="26" t="s">
        <v>148</v>
      </c>
      <c r="J5" s="75"/>
      <c r="K5" s="75"/>
      <c r="L5" s="75"/>
      <c r="M5" s="37"/>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6" t="s">
        <v>133</v>
      </c>
      <c r="O6" s="87"/>
      <c r="P6" s="87"/>
      <c r="Q6" s="87"/>
      <c r="R6" s="88"/>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15.5" x14ac:dyDescent="0.35">
      <c r="A8" s="98" t="s">
        <v>39</v>
      </c>
      <c r="B8" s="99"/>
      <c r="C8" s="100"/>
      <c r="D8" s="35"/>
      <c r="E8" s="35"/>
      <c r="F8" s="35"/>
      <c r="G8" s="35"/>
      <c r="H8" s="35"/>
      <c r="J8" s="89" t="str">
        <f>IF(OR(D5=0,E5=0,F5=0,G5=0,H5=0),"Please complete Sub-Lot Selection sheet before continuing","Please complete all green fields")</f>
        <v>Please complete all green fields</v>
      </c>
      <c r="K8" s="89"/>
      <c r="L8" s="89"/>
      <c r="M8" s="37"/>
      <c r="N8" s="38"/>
      <c r="O8" s="38"/>
      <c r="P8" s="38"/>
      <c r="Q8" s="38"/>
      <c r="R8" s="39"/>
    </row>
    <row r="9" spans="1:18" s="21" customFormat="1" ht="15.5" x14ac:dyDescent="0.35">
      <c r="A9" s="95" t="s">
        <v>41</v>
      </c>
      <c r="B9" s="96"/>
      <c r="C9" s="97"/>
      <c r="D9" s="57" t="str">
        <f t="shared" ref="D9:H32" si="0">IF(NOT(D$5="Y"),"n/a","Insert £")</f>
        <v>Insert £</v>
      </c>
      <c r="E9" s="57" t="str">
        <f t="shared" si="0"/>
        <v>Insert £</v>
      </c>
      <c r="F9" s="57" t="str">
        <f t="shared" si="0"/>
        <v>Insert £</v>
      </c>
      <c r="G9" s="57" t="str">
        <f t="shared" si="0"/>
        <v>Insert £</v>
      </c>
      <c r="H9" s="57" t="str">
        <f t="shared" si="0"/>
        <v>Insert £</v>
      </c>
      <c r="J9" s="89"/>
      <c r="K9" s="89"/>
      <c r="L9" s="89"/>
      <c r="M9" s="26">
        <v>1</v>
      </c>
      <c r="N9" s="26" t="str">
        <f>IF(D9="n/a","n/a",IF(D9="Insert £","",ROUND(D9*$M9,2)))</f>
        <v/>
      </c>
      <c r="O9" s="26" t="str">
        <f t="shared" ref="O9:R9" si="1">IF(E9="n/a","n/a",IF(E9="Insert £","",ROUND(E9*$M9,2)))</f>
        <v/>
      </c>
      <c r="P9" s="26" t="str">
        <f t="shared" si="1"/>
        <v/>
      </c>
      <c r="Q9" s="26" t="str">
        <f t="shared" si="1"/>
        <v/>
      </c>
      <c r="R9" s="26" t="str">
        <f t="shared" si="1"/>
        <v/>
      </c>
    </row>
    <row r="10" spans="1:18" s="21" customFormat="1" ht="15.5" x14ac:dyDescent="0.35">
      <c r="A10" s="95" t="s">
        <v>44</v>
      </c>
      <c r="B10" s="96"/>
      <c r="C10" s="97"/>
      <c r="D10" s="57" t="str">
        <f t="shared" si="0"/>
        <v>Insert £</v>
      </c>
      <c r="E10" s="57" t="str">
        <f t="shared" si="0"/>
        <v>Insert £</v>
      </c>
      <c r="F10" s="57" t="str">
        <f t="shared" si="0"/>
        <v>Insert £</v>
      </c>
      <c r="G10" s="57" t="str">
        <f t="shared" si="0"/>
        <v>Insert £</v>
      </c>
      <c r="H10" s="57" t="str">
        <f t="shared" si="0"/>
        <v>Insert £</v>
      </c>
      <c r="J10" s="89"/>
      <c r="K10" s="89"/>
      <c r="L10" s="89"/>
      <c r="M10" s="26">
        <v>1.25</v>
      </c>
      <c r="N10" s="26" t="str">
        <f t="shared" ref="N10:N12" si="2">IF(D10="n/a","n/a",IF(D10="Insert £","",ROUND(D10*$M10,2)))</f>
        <v/>
      </c>
      <c r="O10" s="26" t="str">
        <f t="shared" ref="O10:O12" si="3">IF(E10="n/a","n/a",IF(E10="Insert £","",ROUND(E10*$M10,2)))</f>
        <v/>
      </c>
      <c r="P10" s="26" t="str">
        <f t="shared" ref="P10:P12" si="4">IF(F10="n/a","n/a",IF(F10="Insert £","",ROUND(F10*$M10,2)))</f>
        <v/>
      </c>
      <c r="Q10" s="26" t="str">
        <f t="shared" ref="Q10:Q12" si="5">IF(G10="n/a","n/a",IF(G10="Insert £","",ROUND(G10*$M10,2)))</f>
        <v/>
      </c>
      <c r="R10" s="26" t="str">
        <f t="shared" ref="R10:R12" si="6">IF(H10="n/a","n/a",IF(H10="Insert £","",ROUND(H10*$M10,2)))</f>
        <v/>
      </c>
    </row>
    <row r="11" spans="1:18" s="21" customFormat="1" ht="15.5" x14ac:dyDescent="0.35">
      <c r="A11" s="95" t="s">
        <v>47</v>
      </c>
      <c r="B11" s="96"/>
      <c r="C11" s="97"/>
      <c r="D11" s="57" t="str">
        <f t="shared" si="0"/>
        <v>Insert £</v>
      </c>
      <c r="E11" s="57" t="str">
        <f t="shared" si="0"/>
        <v>Insert £</v>
      </c>
      <c r="F11" s="57" t="str">
        <f t="shared" si="0"/>
        <v>Insert £</v>
      </c>
      <c r="G11" s="57" t="str">
        <f t="shared" si="0"/>
        <v>Insert £</v>
      </c>
      <c r="H11" s="57" t="str">
        <f t="shared" si="0"/>
        <v>Insert £</v>
      </c>
      <c r="M11" s="26">
        <v>0.75</v>
      </c>
      <c r="N11" s="26" t="str">
        <f t="shared" si="2"/>
        <v/>
      </c>
      <c r="O11" s="26" t="str">
        <f t="shared" si="3"/>
        <v/>
      </c>
      <c r="P11" s="26" t="str">
        <f t="shared" si="4"/>
        <v/>
      </c>
      <c r="Q11" s="26" t="str">
        <f t="shared" si="5"/>
        <v/>
      </c>
      <c r="R11" s="26" t="str">
        <f t="shared" si="6"/>
        <v/>
      </c>
    </row>
    <row r="12" spans="1:18" s="21" customFormat="1" ht="15.5" x14ac:dyDescent="0.35">
      <c r="A12" s="95" t="s">
        <v>43</v>
      </c>
      <c r="B12" s="96"/>
      <c r="C12" s="97"/>
      <c r="D12" s="57" t="str">
        <f t="shared" si="0"/>
        <v>Insert £</v>
      </c>
      <c r="E12" s="57" t="str">
        <f t="shared" si="0"/>
        <v>Insert £</v>
      </c>
      <c r="F12" s="57" t="str">
        <f t="shared" si="0"/>
        <v>Insert £</v>
      </c>
      <c r="G12" s="57" t="str">
        <f t="shared" si="0"/>
        <v>Insert £</v>
      </c>
      <c r="H12" s="57" t="str">
        <f t="shared" si="0"/>
        <v>Insert £</v>
      </c>
      <c r="M12" s="26">
        <v>0.75</v>
      </c>
      <c r="N12" s="26" t="str">
        <f t="shared" si="2"/>
        <v/>
      </c>
      <c r="O12" s="26" t="str">
        <f t="shared" si="3"/>
        <v/>
      </c>
      <c r="P12" s="26" t="str">
        <f t="shared" si="4"/>
        <v/>
      </c>
      <c r="Q12" s="26" t="str">
        <f t="shared" si="5"/>
        <v/>
      </c>
      <c r="R12" s="26" t="str">
        <f t="shared" si="6"/>
        <v/>
      </c>
    </row>
    <row r="13" spans="1:18" s="21" customFormat="1" ht="15.5" x14ac:dyDescent="0.35">
      <c r="A13" s="98" t="s">
        <v>40</v>
      </c>
      <c r="B13" s="99"/>
      <c r="C13" s="100"/>
      <c r="D13" s="58"/>
      <c r="E13" s="58"/>
      <c r="F13" s="58"/>
      <c r="G13" s="58"/>
      <c r="H13" s="58"/>
      <c r="M13" s="37"/>
      <c r="N13" s="38"/>
      <c r="O13" s="38"/>
      <c r="P13" s="38"/>
      <c r="Q13" s="38"/>
      <c r="R13" s="39"/>
    </row>
    <row r="14" spans="1:18" s="21" customFormat="1" ht="15.5" x14ac:dyDescent="0.35">
      <c r="A14" s="95" t="s">
        <v>41</v>
      </c>
      <c r="B14" s="96"/>
      <c r="C14" s="97"/>
      <c r="D14" s="57" t="str">
        <f t="shared" si="0"/>
        <v>Insert £</v>
      </c>
      <c r="E14" s="57" t="str">
        <f t="shared" si="0"/>
        <v>Insert £</v>
      </c>
      <c r="F14" s="57" t="str">
        <f t="shared" si="0"/>
        <v>Insert £</v>
      </c>
      <c r="G14" s="57" t="str">
        <f t="shared" si="0"/>
        <v>Insert £</v>
      </c>
      <c r="H14" s="57" t="str">
        <f t="shared" si="0"/>
        <v>Insert £</v>
      </c>
      <c r="M14" s="26">
        <v>1</v>
      </c>
      <c r="N14" s="26" t="str">
        <f t="shared" ref="N14:N17" si="7">IF(D14="n/a","n/a",IF(D14="Insert £","",ROUND(D14*$M14,2)))</f>
        <v/>
      </c>
      <c r="O14" s="26" t="str">
        <f t="shared" ref="O14:O17" si="8">IF(E14="n/a","n/a",IF(E14="Insert £","",ROUND(E14*$M14,2)))</f>
        <v/>
      </c>
      <c r="P14" s="26" t="str">
        <f t="shared" ref="P14:P17" si="9">IF(F14="n/a","n/a",IF(F14="Insert £","",ROUND(F14*$M14,2)))</f>
        <v/>
      </c>
      <c r="Q14" s="26" t="str">
        <f t="shared" ref="Q14:Q17" si="10">IF(G14="n/a","n/a",IF(G14="Insert £","",ROUND(G14*$M14,2)))</f>
        <v/>
      </c>
      <c r="R14" s="26" t="str">
        <f t="shared" ref="R14:R17" si="11">IF(H14="n/a","n/a",IF(H14="Insert £","",ROUND(H14*$M14,2)))</f>
        <v/>
      </c>
    </row>
    <row r="15" spans="1:18" s="21" customFormat="1" ht="15.5" x14ac:dyDescent="0.35">
      <c r="A15" s="95" t="s">
        <v>44</v>
      </c>
      <c r="B15" s="96"/>
      <c r="C15" s="97"/>
      <c r="D15" s="57" t="str">
        <f t="shared" si="0"/>
        <v>Insert £</v>
      </c>
      <c r="E15" s="57" t="str">
        <f t="shared" si="0"/>
        <v>Insert £</v>
      </c>
      <c r="F15" s="57" t="str">
        <f t="shared" si="0"/>
        <v>Insert £</v>
      </c>
      <c r="G15" s="57" t="str">
        <f t="shared" si="0"/>
        <v>Insert £</v>
      </c>
      <c r="H15" s="57" t="str">
        <f t="shared" si="0"/>
        <v>Insert £</v>
      </c>
      <c r="M15" s="26">
        <v>1.25</v>
      </c>
      <c r="N15" s="26" t="str">
        <f t="shared" si="7"/>
        <v/>
      </c>
      <c r="O15" s="26" t="str">
        <f t="shared" si="8"/>
        <v/>
      </c>
      <c r="P15" s="26" t="str">
        <f t="shared" si="9"/>
        <v/>
      </c>
      <c r="Q15" s="26" t="str">
        <f t="shared" si="10"/>
        <v/>
      </c>
      <c r="R15" s="26" t="str">
        <f t="shared" si="11"/>
        <v/>
      </c>
    </row>
    <row r="16" spans="1:18" s="21" customFormat="1" ht="15.5" x14ac:dyDescent="0.35">
      <c r="A16" s="95" t="s">
        <v>47</v>
      </c>
      <c r="B16" s="96"/>
      <c r="C16" s="97"/>
      <c r="D16" s="57" t="str">
        <f t="shared" si="0"/>
        <v>Insert £</v>
      </c>
      <c r="E16" s="57" t="str">
        <f t="shared" si="0"/>
        <v>Insert £</v>
      </c>
      <c r="F16" s="57" t="str">
        <f t="shared" si="0"/>
        <v>Insert £</v>
      </c>
      <c r="G16" s="57" t="str">
        <f t="shared" si="0"/>
        <v>Insert £</v>
      </c>
      <c r="H16" s="57" t="str">
        <f t="shared" si="0"/>
        <v>Insert £</v>
      </c>
      <c r="M16" s="26">
        <v>0.75</v>
      </c>
      <c r="N16" s="26" t="str">
        <f t="shared" si="7"/>
        <v/>
      </c>
      <c r="O16" s="26" t="str">
        <f t="shared" si="8"/>
        <v/>
      </c>
      <c r="P16" s="26" t="str">
        <f t="shared" si="9"/>
        <v/>
      </c>
      <c r="Q16" s="26" t="str">
        <f t="shared" si="10"/>
        <v/>
      </c>
      <c r="R16" s="26" t="str">
        <f t="shared" si="11"/>
        <v/>
      </c>
    </row>
    <row r="17" spans="1:18" s="21" customFormat="1" ht="15.5" x14ac:dyDescent="0.35">
      <c r="A17" s="95" t="s">
        <v>43</v>
      </c>
      <c r="B17" s="96"/>
      <c r="C17" s="97"/>
      <c r="D17" s="57" t="str">
        <f t="shared" si="0"/>
        <v>Insert £</v>
      </c>
      <c r="E17" s="57" t="str">
        <f t="shared" si="0"/>
        <v>Insert £</v>
      </c>
      <c r="F17" s="57" t="str">
        <f t="shared" si="0"/>
        <v>Insert £</v>
      </c>
      <c r="G17" s="57" t="str">
        <f t="shared" si="0"/>
        <v>Insert £</v>
      </c>
      <c r="H17" s="57" t="str">
        <f t="shared" si="0"/>
        <v>Insert £</v>
      </c>
      <c r="M17" s="26">
        <v>0.75</v>
      </c>
      <c r="N17" s="26" t="str">
        <f t="shared" si="7"/>
        <v/>
      </c>
      <c r="O17" s="26" t="str">
        <f t="shared" si="8"/>
        <v/>
      </c>
      <c r="P17" s="26" t="str">
        <f t="shared" si="9"/>
        <v/>
      </c>
      <c r="Q17" s="26" t="str">
        <f t="shared" si="10"/>
        <v/>
      </c>
      <c r="R17" s="26" t="str">
        <f t="shared" si="11"/>
        <v/>
      </c>
    </row>
    <row r="18" spans="1:18" s="21" customFormat="1" ht="15.5" x14ac:dyDescent="0.35">
      <c r="A18" s="98" t="s">
        <v>45</v>
      </c>
      <c r="B18" s="99"/>
      <c r="C18" s="100"/>
      <c r="D18" s="58"/>
      <c r="E18" s="58"/>
      <c r="F18" s="58"/>
      <c r="G18" s="58"/>
      <c r="H18" s="58"/>
      <c r="M18" s="37"/>
      <c r="N18" s="38"/>
      <c r="O18" s="38"/>
      <c r="P18" s="38"/>
      <c r="Q18" s="38"/>
      <c r="R18" s="39"/>
    </row>
    <row r="19" spans="1:18" s="21" customFormat="1" ht="15.5" x14ac:dyDescent="0.35">
      <c r="A19" s="95" t="s">
        <v>41</v>
      </c>
      <c r="B19" s="96"/>
      <c r="C19" s="97"/>
      <c r="D19" s="57" t="str">
        <f t="shared" si="0"/>
        <v>Insert £</v>
      </c>
      <c r="E19" s="57" t="str">
        <f t="shared" si="0"/>
        <v>Insert £</v>
      </c>
      <c r="F19" s="57" t="str">
        <f t="shared" si="0"/>
        <v>Insert £</v>
      </c>
      <c r="G19" s="57" t="str">
        <f t="shared" si="0"/>
        <v>Insert £</v>
      </c>
      <c r="H19" s="57" t="str">
        <f t="shared" si="0"/>
        <v>Insert £</v>
      </c>
      <c r="M19" s="26">
        <v>1</v>
      </c>
      <c r="N19" s="26" t="str">
        <f t="shared" ref="N19:N22" si="12">IF(D19="n/a","n/a",IF(D19="Insert £","",ROUND(D19*$M19,2)))</f>
        <v/>
      </c>
      <c r="O19" s="26" t="str">
        <f t="shared" ref="O19:O22" si="13">IF(E19="n/a","n/a",IF(E19="Insert £","",ROUND(E19*$M19,2)))</f>
        <v/>
      </c>
      <c r="P19" s="26" t="str">
        <f t="shared" ref="P19:P22" si="14">IF(F19="n/a","n/a",IF(F19="Insert £","",ROUND(F19*$M19,2)))</f>
        <v/>
      </c>
      <c r="Q19" s="26" t="str">
        <f t="shared" ref="Q19:Q22" si="15">IF(G19="n/a","n/a",IF(G19="Insert £","",ROUND(G19*$M19,2)))</f>
        <v/>
      </c>
      <c r="R19" s="26" t="str">
        <f t="shared" ref="R19:R22" si="16">IF(H19="n/a","n/a",IF(H19="Insert £","",ROUND(H19*$M19,2)))</f>
        <v/>
      </c>
    </row>
    <row r="20" spans="1:18" s="21" customFormat="1" ht="15.5" x14ac:dyDescent="0.35">
      <c r="A20" s="95" t="s">
        <v>44</v>
      </c>
      <c r="B20" s="96"/>
      <c r="C20" s="97"/>
      <c r="D20" s="57" t="str">
        <f t="shared" si="0"/>
        <v>Insert £</v>
      </c>
      <c r="E20" s="57" t="str">
        <f t="shared" si="0"/>
        <v>Insert £</v>
      </c>
      <c r="F20" s="57" t="str">
        <f t="shared" si="0"/>
        <v>Insert £</v>
      </c>
      <c r="G20" s="57" t="str">
        <f t="shared" si="0"/>
        <v>Insert £</v>
      </c>
      <c r="H20" s="57" t="str">
        <f t="shared" si="0"/>
        <v>Insert £</v>
      </c>
      <c r="M20" s="26">
        <v>1.25</v>
      </c>
      <c r="N20" s="26" t="str">
        <f t="shared" si="12"/>
        <v/>
      </c>
      <c r="O20" s="26" t="str">
        <f t="shared" si="13"/>
        <v/>
      </c>
      <c r="P20" s="26" t="str">
        <f t="shared" si="14"/>
        <v/>
      </c>
      <c r="Q20" s="26" t="str">
        <f t="shared" si="15"/>
        <v/>
      </c>
      <c r="R20" s="26" t="str">
        <f t="shared" si="16"/>
        <v/>
      </c>
    </row>
    <row r="21" spans="1:18" s="21" customFormat="1" ht="15.5" x14ac:dyDescent="0.35">
      <c r="A21" s="95" t="s">
        <v>47</v>
      </c>
      <c r="B21" s="96"/>
      <c r="C21" s="97"/>
      <c r="D21" s="57" t="str">
        <f t="shared" si="0"/>
        <v>Insert £</v>
      </c>
      <c r="E21" s="57" t="str">
        <f t="shared" si="0"/>
        <v>Insert £</v>
      </c>
      <c r="F21" s="57" t="str">
        <f t="shared" si="0"/>
        <v>Insert £</v>
      </c>
      <c r="G21" s="57" t="str">
        <f t="shared" si="0"/>
        <v>Insert £</v>
      </c>
      <c r="H21" s="57" t="str">
        <f t="shared" si="0"/>
        <v>Insert £</v>
      </c>
      <c r="M21" s="26">
        <v>0.75</v>
      </c>
      <c r="N21" s="26" t="str">
        <f t="shared" si="12"/>
        <v/>
      </c>
      <c r="O21" s="26" t="str">
        <f t="shared" si="13"/>
        <v/>
      </c>
      <c r="P21" s="26" t="str">
        <f t="shared" si="14"/>
        <v/>
      </c>
      <c r="Q21" s="26" t="str">
        <f t="shared" si="15"/>
        <v/>
      </c>
      <c r="R21" s="26" t="str">
        <f t="shared" si="16"/>
        <v/>
      </c>
    </row>
    <row r="22" spans="1:18" s="21" customFormat="1" ht="15.5" x14ac:dyDescent="0.35">
      <c r="A22" s="95" t="s">
        <v>43</v>
      </c>
      <c r="B22" s="96"/>
      <c r="C22" s="97"/>
      <c r="D22" s="57" t="str">
        <f t="shared" si="0"/>
        <v>Insert £</v>
      </c>
      <c r="E22" s="57" t="str">
        <f t="shared" si="0"/>
        <v>Insert £</v>
      </c>
      <c r="F22" s="57" t="str">
        <f t="shared" si="0"/>
        <v>Insert £</v>
      </c>
      <c r="G22" s="57" t="str">
        <f t="shared" si="0"/>
        <v>Insert £</v>
      </c>
      <c r="H22" s="57" t="str">
        <f t="shared" si="0"/>
        <v>Insert £</v>
      </c>
      <c r="M22" s="26">
        <v>0.75</v>
      </c>
      <c r="N22" s="26" t="str">
        <f t="shared" si="12"/>
        <v/>
      </c>
      <c r="O22" s="26" t="str">
        <f t="shared" si="13"/>
        <v/>
      </c>
      <c r="P22" s="26" t="str">
        <f t="shared" si="14"/>
        <v/>
      </c>
      <c r="Q22" s="26" t="str">
        <f t="shared" si="15"/>
        <v/>
      </c>
      <c r="R22" s="26" t="str">
        <f t="shared" si="16"/>
        <v/>
      </c>
    </row>
    <row r="23" spans="1:18" s="21" customFormat="1" ht="15.5" x14ac:dyDescent="0.35">
      <c r="A23" s="98" t="s">
        <v>46</v>
      </c>
      <c r="B23" s="99"/>
      <c r="C23" s="100"/>
      <c r="D23" s="58"/>
      <c r="E23" s="58"/>
      <c r="F23" s="58"/>
      <c r="G23" s="58"/>
      <c r="H23" s="58"/>
      <c r="M23" s="37"/>
      <c r="N23" s="38"/>
      <c r="O23" s="38"/>
      <c r="P23" s="38"/>
      <c r="Q23" s="38"/>
      <c r="R23" s="39"/>
    </row>
    <row r="24" spans="1:18" s="21" customFormat="1" ht="15.5" x14ac:dyDescent="0.35">
      <c r="A24" s="95" t="s">
        <v>41</v>
      </c>
      <c r="B24" s="96"/>
      <c r="C24" s="97"/>
      <c r="D24" s="57" t="str">
        <f t="shared" si="0"/>
        <v>Insert £</v>
      </c>
      <c r="E24" s="57" t="str">
        <f t="shared" si="0"/>
        <v>Insert £</v>
      </c>
      <c r="F24" s="57" t="str">
        <f t="shared" si="0"/>
        <v>Insert £</v>
      </c>
      <c r="G24" s="57" t="str">
        <f t="shared" si="0"/>
        <v>Insert £</v>
      </c>
      <c r="H24" s="57" t="str">
        <f t="shared" si="0"/>
        <v>Insert £</v>
      </c>
      <c r="M24" s="26">
        <v>1</v>
      </c>
      <c r="N24" s="26" t="str">
        <f t="shared" ref="N24:N27" si="17">IF(D24="n/a","n/a",IF(D24="Insert £","",ROUND(D24*$M24,2)))</f>
        <v/>
      </c>
      <c r="O24" s="26" t="str">
        <f t="shared" ref="O24:O27" si="18">IF(E24="n/a","n/a",IF(E24="Insert £","",ROUND(E24*$M24,2)))</f>
        <v/>
      </c>
      <c r="P24" s="26" t="str">
        <f t="shared" ref="P24:P27" si="19">IF(F24="n/a","n/a",IF(F24="Insert £","",ROUND(F24*$M24,2)))</f>
        <v/>
      </c>
      <c r="Q24" s="26" t="str">
        <f t="shared" ref="Q24:Q27" si="20">IF(G24="n/a","n/a",IF(G24="Insert £","",ROUND(G24*$M24,2)))</f>
        <v/>
      </c>
      <c r="R24" s="26" t="str">
        <f t="shared" ref="R24:R27" si="21">IF(H24="n/a","n/a",IF(H24="Insert £","",ROUND(H24*$M24,2)))</f>
        <v/>
      </c>
    </row>
    <row r="25" spans="1:18" s="21" customFormat="1" ht="15.5" x14ac:dyDescent="0.35">
      <c r="A25" s="95" t="s">
        <v>44</v>
      </c>
      <c r="B25" s="96"/>
      <c r="C25" s="97"/>
      <c r="D25" s="57" t="str">
        <f t="shared" si="0"/>
        <v>Insert £</v>
      </c>
      <c r="E25" s="57" t="str">
        <f t="shared" si="0"/>
        <v>Insert £</v>
      </c>
      <c r="F25" s="57" t="str">
        <f t="shared" si="0"/>
        <v>Insert £</v>
      </c>
      <c r="G25" s="57" t="str">
        <f t="shared" si="0"/>
        <v>Insert £</v>
      </c>
      <c r="H25" s="57" t="str">
        <f t="shared" si="0"/>
        <v>Insert £</v>
      </c>
      <c r="M25" s="26">
        <v>1.25</v>
      </c>
      <c r="N25" s="26" t="str">
        <f t="shared" si="17"/>
        <v/>
      </c>
      <c r="O25" s="26" t="str">
        <f t="shared" si="18"/>
        <v/>
      </c>
      <c r="P25" s="26" t="str">
        <f t="shared" si="19"/>
        <v/>
      </c>
      <c r="Q25" s="26" t="str">
        <f t="shared" si="20"/>
        <v/>
      </c>
      <c r="R25" s="26" t="str">
        <f t="shared" si="21"/>
        <v/>
      </c>
    </row>
    <row r="26" spans="1:18" s="21" customFormat="1" ht="15.5" x14ac:dyDescent="0.35">
      <c r="A26" s="95" t="s">
        <v>47</v>
      </c>
      <c r="B26" s="96"/>
      <c r="C26" s="97"/>
      <c r="D26" s="57" t="str">
        <f t="shared" si="0"/>
        <v>Insert £</v>
      </c>
      <c r="E26" s="57" t="str">
        <f t="shared" si="0"/>
        <v>Insert £</v>
      </c>
      <c r="F26" s="57" t="str">
        <f t="shared" si="0"/>
        <v>Insert £</v>
      </c>
      <c r="G26" s="57" t="str">
        <f t="shared" si="0"/>
        <v>Insert £</v>
      </c>
      <c r="H26" s="57" t="str">
        <f t="shared" si="0"/>
        <v>Insert £</v>
      </c>
      <c r="M26" s="26">
        <v>0.75</v>
      </c>
      <c r="N26" s="26" t="str">
        <f t="shared" si="17"/>
        <v/>
      </c>
      <c r="O26" s="26" t="str">
        <f t="shared" si="18"/>
        <v/>
      </c>
      <c r="P26" s="26" t="str">
        <f t="shared" si="19"/>
        <v/>
      </c>
      <c r="Q26" s="26" t="str">
        <f t="shared" si="20"/>
        <v/>
      </c>
      <c r="R26" s="26" t="str">
        <f t="shared" si="21"/>
        <v/>
      </c>
    </row>
    <row r="27" spans="1:18" s="21" customFormat="1" ht="15.5" x14ac:dyDescent="0.35">
      <c r="A27" s="95" t="s">
        <v>43</v>
      </c>
      <c r="B27" s="96"/>
      <c r="C27" s="97"/>
      <c r="D27" s="57" t="str">
        <f t="shared" si="0"/>
        <v>Insert £</v>
      </c>
      <c r="E27" s="57" t="str">
        <f t="shared" si="0"/>
        <v>Insert £</v>
      </c>
      <c r="F27" s="57" t="str">
        <f t="shared" si="0"/>
        <v>Insert £</v>
      </c>
      <c r="G27" s="57" t="str">
        <f t="shared" si="0"/>
        <v>Insert £</v>
      </c>
      <c r="H27" s="57" t="str">
        <f t="shared" si="0"/>
        <v>Insert £</v>
      </c>
      <c r="M27" s="26">
        <v>0.75</v>
      </c>
      <c r="N27" s="26" t="str">
        <f t="shared" si="17"/>
        <v/>
      </c>
      <c r="O27" s="26" t="str">
        <f t="shared" si="18"/>
        <v/>
      </c>
      <c r="P27" s="26" t="str">
        <f t="shared" si="19"/>
        <v/>
      </c>
      <c r="Q27" s="26" t="str">
        <f t="shared" si="20"/>
        <v/>
      </c>
      <c r="R27" s="26" t="str">
        <f t="shared" si="21"/>
        <v/>
      </c>
    </row>
    <row r="28" spans="1:18" s="21" customFormat="1" ht="15.5" x14ac:dyDescent="0.35">
      <c r="A28" s="98" t="s">
        <v>51</v>
      </c>
      <c r="B28" s="99"/>
      <c r="C28" s="100"/>
      <c r="D28" s="58"/>
      <c r="E28" s="58"/>
      <c r="F28" s="58"/>
      <c r="G28" s="58"/>
      <c r="H28" s="58"/>
      <c r="M28" s="37"/>
      <c r="N28" s="38"/>
      <c r="O28" s="38"/>
      <c r="P28" s="38"/>
      <c r="Q28" s="38"/>
      <c r="R28" s="39"/>
    </row>
    <row r="29" spans="1:18" s="21" customFormat="1" ht="15.5" x14ac:dyDescent="0.35">
      <c r="A29" s="95" t="s">
        <v>41</v>
      </c>
      <c r="B29" s="96"/>
      <c r="C29" s="97"/>
      <c r="D29" s="57" t="str">
        <f t="shared" si="0"/>
        <v>Insert £</v>
      </c>
      <c r="E29" s="57" t="str">
        <f t="shared" si="0"/>
        <v>Insert £</v>
      </c>
      <c r="F29" s="57" t="str">
        <f t="shared" si="0"/>
        <v>Insert £</v>
      </c>
      <c r="G29" s="57" t="str">
        <f t="shared" si="0"/>
        <v>Insert £</v>
      </c>
      <c r="H29" s="57" t="str">
        <f t="shared" si="0"/>
        <v>Insert £</v>
      </c>
      <c r="M29" s="26">
        <v>1</v>
      </c>
      <c r="N29" s="26" t="str">
        <f t="shared" ref="N29:N32" si="22">IF(D29="n/a","n/a",IF(D29="Insert £","",ROUND(D29*$M29,2)))</f>
        <v/>
      </c>
      <c r="O29" s="26" t="str">
        <f t="shared" ref="O29:O32" si="23">IF(E29="n/a","n/a",IF(E29="Insert £","",ROUND(E29*$M29,2)))</f>
        <v/>
      </c>
      <c r="P29" s="26" t="str">
        <f t="shared" ref="P29:P32" si="24">IF(F29="n/a","n/a",IF(F29="Insert £","",ROUND(F29*$M29,2)))</f>
        <v/>
      </c>
      <c r="Q29" s="26" t="str">
        <f t="shared" ref="Q29:Q32" si="25">IF(G29="n/a","n/a",IF(G29="Insert £","",ROUND(G29*$M29,2)))</f>
        <v/>
      </c>
      <c r="R29" s="26" t="str">
        <f t="shared" ref="R29:R32" si="26">IF(H29="n/a","n/a",IF(H29="Insert £","",ROUND(H29*$M29,2)))</f>
        <v/>
      </c>
    </row>
    <row r="30" spans="1:18" s="21" customFormat="1" ht="15.5" x14ac:dyDescent="0.35">
      <c r="A30" s="95" t="s">
        <v>44</v>
      </c>
      <c r="B30" s="96"/>
      <c r="C30" s="97"/>
      <c r="D30" s="57" t="str">
        <f t="shared" si="0"/>
        <v>Insert £</v>
      </c>
      <c r="E30" s="57" t="str">
        <f t="shared" si="0"/>
        <v>Insert £</v>
      </c>
      <c r="F30" s="57" t="str">
        <f t="shared" si="0"/>
        <v>Insert £</v>
      </c>
      <c r="G30" s="57" t="str">
        <f t="shared" si="0"/>
        <v>Insert £</v>
      </c>
      <c r="H30" s="57" t="str">
        <f t="shared" si="0"/>
        <v>Insert £</v>
      </c>
      <c r="M30" s="26">
        <v>1.25</v>
      </c>
      <c r="N30" s="26" t="str">
        <f t="shared" si="22"/>
        <v/>
      </c>
      <c r="O30" s="26" t="str">
        <f t="shared" si="23"/>
        <v/>
      </c>
      <c r="P30" s="26" t="str">
        <f t="shared" si="24"/>
        <v/>
      </c>
      <c r="Q30" s="26" t="str">
        <f t="shared" si="25"/>
        <v/>
      </c>
      <c r="R30" s="26" t="str">
        <f t="shared" si="26"/>
        <v/>
      </c>
    </row>
    <row r="31" spans="1:18" s="21" customFormat="1" ht="15.5" x14ac:dyDescent="0.35">
      <c r="A31" s="95" t="s">
        <v>47</v>
      </c>
      <c r="B31" s="96"/>
      <c r="C31" s="97"/>
      <c r="D31" s="57" t="str">
        <f t="shared" si="0"/>
        <v>Insert £</v>
      </c>
      <c r="E31" s="57" t="str">
        <f t="shared" si="0"/>
        <v>Insert £</v>
      </c>
      <c r="F31" s="57" t="str">
        <f t="shared" si="0"/>
        <v>Insert £</v>
      </c>
      <c r="G31" s="57" t="str">
        <f t="shared" si="0"/>
        <v>Insert £</v>
      </c>
      <c r="H31" s="57" t="str">
        <f t="shared" si="0"/>
        <v>Insert £</v>
      </c>
      <c r="M31" s="26">
        <v>0.75</v>
      </c>
      <c r="N31" s="26" t="str">
        <f t="shared" si="22"/>
        <v/>
      </c>
      <c r="O31" s="26" t="str">
        <f t="shared" si="23"/>
        <v/>
      </c>
      <c r="P31" s="26" t="str">
        <f t="shared" si="24"/>
        <v/>
      </c>
      <c r="Q31" s="26" t="str">
        <f t="shared" si="25"/>
        <v/>
      </c>
      <c r="R31" s="26" t="str">
        <f t="shared" si="26"/>
        <v/>
      </c>
    </row>
    <row r="32" spans="1:18" s="21" customFormat="1" ht="15.5" x14ac:dyDescent="0.35">
      <c r="A32" s="95" t="s">
        <v>43</v>
      </c>
      <c r="B32" s="96"/>
      <c r="C32" s="97"/>
      <c r="D32" s="57" t="str">
        <f t="shared" si="0"/>
        <v>Insert £</v>
      </c>
      <c r="E32" s="57" t="str">
        <f t="shared" si="0"/>
        <v>Insert £</v>
      </c>
      <c r="F32" s="57" t="str">
        <f t="shared" si="0"/>
        <v>Insert £</v>
      </c>
      <c r="G32" s="57" t="str">
        <f t="shared" si="0"/>
        <v>Insert £</v>
      </c>
      <c r="H32" s="57" t="str">
        <f t="shared" si="0"/>
        <v>Insert £</v>
      </c>
      <c r="M32" s="26">
        <v>0.75</v>
      </c>
      <c r="N32" s="26" t="str">
        <f t="shared" si="22"/>
        <v/>
      </c>
      <c r="O32" s="26" t="str">
        <f t="shared" si="23"/>
        <v/>
      </c>
      <c r="P32" s="26" t="str">
        <f t="shared" si="24"/>
        <v/>
      </c>
      <c r="Q32" s="26" t="str">
        <f t="shared" si="25"/>
        <v/>
      </c>
      <c r="R32" s="26" t="str">
        <f t="shared" si="26"/>
        <v/>
      </c>
    </row>
    <row r="33" spans="1:8" s="21" customFormat="1" ht="15.5" x14ac:dyDescent="0.35">
      <c r="A33" s="36"/>
    </row>
    <row r="34" spans="1:8" s="21" customFormat="1" ht="15.5" x14ac:dyDescent="0.35">
      <c r="A34" s="81" t="s">
        <v>161</v>
      </c>
      <c r="B34" s="81"/>
      <c r="C34" s="81"/>
      <c r="D34" s="81"/>
      <c r="E34" s="81"/>
      <c r="F34" s="81"/>
      <c r="G34" s="81"/>
      <c r="H34" s="81"/>
    </row>
    <row r="35" spans="1:8" x14ac:dyDescent="0.35">
      <c r="A35" s="81"/>
      <c r="B35" s="81"/>
      <c r="C35" s="81"/>
      <c r="D35" s="81"/>
      <c r="E35" s="81"/>
      <c r="F35" s="81"/>
      <c r="G35" s="81"/>
      <c r="H35" s="81"/>
    </row>
    <row r="36" spans="1:8" x14ac:dyDescent="0.35">
      <c r="A36" s="81"/>
      <c r="B36" s="81"/>
      <c r="C36" s="81"/>
      <c r="D36" s="81"/>
      <c r="E36" s="81"/>
      <c r="F36" s="81"/>
      <c r="G36" s="81"/>
      <c r="H36" s="81"/>
    </row>
  </sheetData>
  <sheetProtection algorithmName="SHA-512" hashValue="x9xIpyvMDa0WqjjF6Ucj8PMGtC8YTbPIJy0Sq63zkJ6akXG2gvhLGaESOsW9TSq9tGnr85IUeez/NqGj6g0myw==" saltValue="GcNOqRgJM8IbbdG9JtpiDw==" spinCount="100000" sheet="1" objects="1" scenarios="1" selectLockedCells="1"/>
  <mergeCells count="32">
    <mergeCell ref="A5:C5"/>
    <mergeCell ref="A31:C31"/>
    <mergeCell ref="A28:C28"/>
    <mergeCell ref="A32:C32"/>
    <mergeCell ref="A22:C22"/>
    <mergeCell ref="A23:C23"/>
    <mergeCell ref="A24:C24"/>
    <mergeCell ref="A25:C25"/>
    <mergeCell ref="A26:C26"/>
    <mergeCell ref="A27:C27"/>
    <mergeCell ref="A29:C29"/>
    <mergeCell ref="A9:C9"/>
    <mergeCell ref="A10:C10"/>
    <mergeCell ref="A11:C11"/>
    <mergeCell ref="A8:C8"/>
    <mergeCell ref="A30:C30"/>
    <mergeCell ref="A34:H36"/>
    <mergeCell ref="N6:R6"/>
    <mergeCell ref="A21:C21"/>
    <mergeCell ref="D6:H6"/>
    <mergeCell ref="A12:C12"/>
    <mergeCell ref="A18:C18"/>
    <mergeCell ref="A19:C19"/>
    <mergeCell ref="A20:C20"/>
    <mergeCell ref="A13:C13"/>
    <mergeCell ref="A14:C14"/>
    <mergeCell ref="A15:C15"/>
    <mergeCell ref="A16:C16"/>
    <mergeCell ref="A17:C17"/>
    <mergeCell ref="J8:L10"/>
    <mergeCell ref="J4:L6"/>
    <mergeCell ref="A4:C4"/>
  </mergeCells>
  <conditionalFormatting sqref="D14:H17 D19:H22 D29:H32 D24:H27 D9:H12">
    <cfRule type="expression" dxfId="20" priority="2">
      <formula>D$5="N"</formula>
    </cfRule>
    <cfRule type="expression" dxfId="19" priority="3">
      <formula>D$5="Y"</formula>
    </cfRule>
  </conditionalFormatting>
  <conditionalFormatting sqref="D4:H4">
    <cfRule type="expression" dxfId="18" priority="1">
      <formula>AND(D5="N",SUM(D$9:D$32)&gt;0)</formula>
    </cfRule>
  </conditionalFormatting>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A4" sqref="A4:C4"/>
    </sheetView>
  </sheetViews>
  <sheetFormatPr defaultRowHeight="14.5" x14ac:dyDescent="0.35"/>
  <cols>
    <col min="1" max="2" width="10.6328125" customWidth="1"/>
    <col min="3" max="3" width="26.7265625" customWidth="1"/>
    <col min="4" max="8" width="10.6328125" customWidth="1"/>
    <col min="10" max="12" width="12.6328125" customWidth="1"/>
    <col min="13" max="18" width="10.6328125" customWidth="1"/>
  </cols>
  <sheetData>
    <row r="1" spans="1:18" ht="18.5" x14ac:dyDescent="0.45">
      <c r="A1" s="22" t="str">
        <f>'1. Title Page'!A13</f>
        <v>Lot 8</v>
      </c>
      <c r="D1" s="50" t="s">
        <v>141</v>
      </c>
      <c r="E1" s="7" t="s">
        <v>140</v>
      </c>
      <c r="M1" s="44" t="s">
        <v>135</v>
      </c>
      <c r="O1" s="7" t="s">
        <v>164</v>
      </c>
    </row>
    <row r="2" spans="1:18" ht="18.5" x14ac:dyDescent="0.45">
      <c r="A2" s="22"/>
      <c r="D2" s="52" t="s">
        <v>145</v>
      </c>
      <c r="E2" s="51"/>
      <c r="M2" s="44"/>
      <c r="O2" s="7"/>
    </row>
    <row r="4" spans="1:18" s="21" customFormat="1" ht="46.5" x14ac:dyDescent="0.35">
      <c r="A4" s="90" t="s">
        <v>102</v>
      </c>
      <c r="B4" s="90"/>
      <c r="C4" s="90"/>
      <c r="D4" s="25" t="s">
        <v>0</v>
      </c>
      <c r="E4" s="25" t="s">
        <v>1</v>
      </c>
      <c r="F4" s="25" t="s">
        <v>2</v>
      </c>
      <c r="G4" s="25" t="s">
        <v>3</v>
      </c>
      <c r="H4" s="25" t="s">
        <v>4</v>
      </c>
      <c r="I4" s="42"/>
      <c r="J4" s="75"/>
      <c r="K4" s="75"/>
      <c r="L4" s="75"/>
      <c r="M4" s="25" t="s">
        <v>131</v>
      </c>
      <c r="N4" s="25" t="s">
        <v>0</v>
      </c>
      <c r="O4" s="25" t="s">
        <v>1</v>
      </c>
      <c r="P4" s="25" t="s">
        <v>2</v>
      </c>
      <c r="Q4" s="25" t="s">
        <v>3</v>
      </c>
      <c r="R4" s="25" t="s">
        <v>4</v>
      </c>
    </row>
    <row r="5" spans="1:18" s="21" customFormat="1" ht="15.5" hidden="1" x14ac:dyDescent="0.35">
      <c r="A5" s="91" t="s">
        <v>5</v>
      </c>
      <c r="B5" s="91"/>
      <c r="C5" s="91"/>
      <c r="D5" s="26" t="s">
        <v>148</v>
      </c>
      <c r="E5" s="26" t="s">
        <v>148</v>
      </c>
      <c r="F5" s="26" t="s">
        <v>148</v>
      </c>
      <c r="G5" s="26" t="s">
        <v>148</v>
      </c>
      <c r="H5" s="26" t="s">
        <v>148</v>
      </c>
      <c r="J5" s="75"/>
      <c r="K5" s="75"/>
      <c r="L5" s="75"/>
      <c r="M5" s="26"/>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6" t="s">
        <v>146</v>
      </c>
      <c r="O6" s="87"/>
      <c r="P6" s="87"/>
      <c r="Q6" s="87"/>
      <c r="R6" s="88"/>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32.5" customHeight="1" x14ac:dyDescent="0.35">
      <c r="A8" s="104" t="s">
        <v>73</v>
      </c>
      <c r="B8" s="105"/>
      <c r="C8" s="106"/>
      <c r="D8" s="35"/>
      <c r="E8" s="35"/>
      <c r="F8" s="35"/>
      <c r="G8" s="35"/>
      <c r="H8" s="35"/>
      <c r="K8" s="43"/>
      <c r="L8" s="43"/>
      <c r="M8" s="37"/>
      <c r="N8" s="38"/>
      <c r="O8" s="38"/>
      <c r="P8" s="38"/>
      <c r="Q8" s="38"/>
      <c r="R8" s="39"/>
    </row>
    <row r="9" spans="1:18" s="21" customFormat="1" ht="15.5" x14ac:dyDescent="0.35">
      <c r="A9" s="98" t="s">
        <v>60</v>
      </c>
      <c r="B9" s="99"/>
      <c r="C9" s="100"/>
      <c r="D9" s="35"/>
      <c r="E9" s="35"/>
      <c r="F9" s="35"/>
      <c r="G9" s="35"/>
      <c r="H9" s="35"/>
      <c r="J9" s="75" t="str">
        <f>IF(OR(D5=0,E5=0,F5=0,G5=0,H5=0),"Please complete Sub-Lot Selection sheet before continuing","Please complete all green fields")</f>
        <v>Please complete all green fields</v>
      </c>
      <c r="K9" s="75"/>
      <c r="L9" s="107"/>
      <c r="M9" s="37"/>
      <c r="N9" s="38"/>
      <c r="O9" s="38"/>
      <c r="P9" s="38"/>
      <c r="Q9" s="38"/>
      <c r="R9" s="39"/>
    </row>
    <row r="10" spans="1:18" s="21" customFormat="1" ht="15.5" x14ac:dyDescent="0.35">
      <c r="A10" s="95" t="s">
        <v>58</v>
      </c>
      <c r="B10" s="96"/>
      <c r="C10" s="97"/>
      <c r="D10" s="57" t="str">
        <f t="shared" ref="D10:H48" si="0">IF(NOT(D$5="Y"),"n/a","Insert £")</f>
        <v>Insert £</v>
      </c>
      <c r="E10" s="57" t="str">
        <f t="shared" si="0"/>
        <v>Insert £</v>
      </c>
      <c r="F10" s="57" t="str">
        <f t="shared" si="0"/>
        <v>Insert £</v>
      </c>
      <c r="G10" s="57" t="str">
        <f t="shared" si="0"/>
        <v>Insert £</v>
      </c>
      <c r="H10" s="57" t="str">
        <f t="shared" si="0"/>
        <v>Insert £</v>
      </c>
      <c r="J10" s="75"/>
      <c r="K10" s="75"/>
      <c r="L10" s="107"/>
      <c r="M10" s="26">
        <v>2</v>
      </c>
      <c r="N10" s="26" t="str">
        <f>IF(D10="n/a","n/a",IF(D10="Insert £","",ROUND(D10*$M10,2)))</f>
        <v/>
      </c>
      <c r="O10" s="26" t="str">
        <f t="shared" ref="O10:R10" si="1">IF(E10="n/a","n/a",IF(E10="Insert £","",ROUND(E10*$M10,2)))</f>
        <v/>
      </c>
      <c r="P10" s="26" t="str">
        <f t="shared" si="1"/>
        <v/>
      </c>
      <c r="Q10" s="26" t="str">
        <f t="shared" si="1"/>
        <v/>
      </c>
      <c r="R10" s="26" t="str">
        <f t="shared" si="1"/>
        <v/>
      </c>
    </row>
    <row r="11" spans="1:18" s="21" customFormat="1" ht="15.5" x14ac:dyDescent="0.35">
      <c r="A11" s="95" t="s">
        <v>61</v>
      </c>
      <c r="B11" s="96"/>
      <c r="C11" s="97"/>
      <c r="D11" s="57" t="str">
        <f t="shared" si="0"/>
        <v>Insert £</v>
      </c>
      <c r="E11" s="57" t="str">
        <f t="shared" si="0"/>
        <v>Insert £</v>
      </c>
      <c r="F11" s="57" t="str">
        <f t="shared" si="0"/>
        <v>Insert £</v>
      </c>
      <c r="G11" s="57" t="str">
        <f t="shared" si="0"/>
        <v>Insert £</v>
      </c>
      <c r="H11" s="57" t="str">
        <f t="shared" si="0"/>
        <v>Insert £</v>
      </c>
      <c r="M11" s="26">
        <v>1</v>
      </c>
      <c r="N11" s="26" t="str">
        <f t="shared" ref="N11:N12" si="2">IF(D11="n/a","n/a",IF(D11="Insert £","",ROUND(D11*$M11,2)))</f>
        <v/>
      </c>
      <c r="O11" s="26" t="str">
        <f t="shared" ref="O11:O12" si="3">IF(E11="n/a","n/a",IF(E11="Insert £","",ROUND(E11*$M11,2)))</f>
        <v/>
      </c>
      <c r="P11" s="26" t="str">
        <f t="shared" ref="P11:P12" si="4">IF(F11="n/a","n/a",IF(F11="Insert £","",ROUND(F11*$M11,2)))</f>
        <v/>
      </c>
      <c r="Q11" s="26" t="str">
        <f t="shared" ref="Q11:Q12" si="5">IF(G11="n/a","n/a",IF(G11="Insert £","",ROUND(G11*$M11,2)))</f>
        <v/>
      </c>
      <c r="R11" s="26" t="str">
        <f t="shared" ref="R11:R12" si="6">IF(H11="n/a","n/a",IF(H11="Insert £","",ROUND(H11*$M11,2)))</f>
        <v/>
      </c>
    </row>
    <row r="12" spans="1:18" s="21" customFormat="1" ht="15.5" x14ac:dyDescent="0.35">
      <c r="A12" s="53" t="s">
        <v>151</v>
      </c>
      <c r="B12" s="54"/>
      <c r="C12" s="55"/>
      <c r="D12" s="57" t="str">
        <f t="shared" si="0"/>
        <v>Insert £</v>
      </c>
      <c r="E12" s="57" t="str">
        <f t="shared" si="0"/>
        <v>Insert £</v>
      </c>
      <c r="F12" s="57" t="str">
        <f t="shared" si="0"/>
        <v>Insert £</v>
      </c>
      <c r="G12" s="57" t="str">
        <f t="shared" si="0"/>
        <v>Insert £</v>
      </c>
      <c r="H12" s="57" t="str">
        <f t="shared" si="0"/>
        <v>Insert £</v>
      </c>
      <c r="M12" s="26">
        <v>0.5</v>
      </c>
      <c r="N12" s="26" t="str">
        <f t="shared" si="2"/>
        <v/>
      </c>
      <c r="O12" s="26" t="str">
        <f t="shared" si="3"/>
        <v/>
      </c>
      <c r="P12" s="26" t="str">
        <f t="shared" si="4"/>
        <v/>
      </c>
      <c r="Q12" s="26" t="str">
        <f t="shared" si="5"/>
        <v/>
      </c>
      <c r="R12" s="26" t="str">
        <f t="shared" si="6"/>
        <v/>
      </c>
    </row>
    <row r="13" spans="1:18" s="21" customFormat="1" ht="15.5" x14ac:dyDescent="0.35">
      <c r="A13" s="98" t="s">
        <v>62</v>
      </c>
      <c r="B13" s="99"/>
      <c r="C13" s="100"/>
      <c r="D13" s="58"/>
      <c r="E13" s="58"/>
      <c r="F13" s="58"/>
      <c r="G13" s="58"/>
      <c r="H13" s="58"/>
      <c r="M13" s="37"/>
      <c r="N13" s="38"/>
      <c r="O13" s="38"/>
      <c r="P13" s="38"/>
      <c r="Q13" s="38"/>
      <c r="R13" s="39"/>
    </row>
    <row r="14" spans="1:18" s="21" customFormat="1" ht="15.5" x14ac:dyDescent="0.35">
      <c r="A14" s="95" t="s">
        <v>57</v>
      </c>
      <c r="B14" s="96"/>
      <c r="C14" s="97"/>
      <c r="D14" s="57" t="str">
        <f t="shared" si="0"/>
        <v>Insert £</v>
      </c>
      <c r="E14" s="57" t="str">
        <f t="shared" si="0"/>
        <v>Insert £</v>
      </c>
      <c r="F14" s="57" t="str">
        <f t="shared" si="0"/>
        <v>Insert £</v>
      </c>
      <c r="G14" s="57" t="str">
        <f t="shared" si="0"/>
        <v>Insert £</v>
      </c>
      <c r="H14" s="57" t="str">
        <f t="shared" si="0"/>
        <v>Insert £</v>
      </c>
      <c r="M14" s="26">
        <v>2</v>
      </c>
      <c r="N14" s="26" t="str">
        <f t="shared" ref="N14:N16" si="7">IF(D14="n/a","n/a",IF(D14="Insert £","",ROUND(D14*$M14,2)))</f>
        <v/>
      </c>
      <c r="O14" s="26" t="str">
        <f t="shared" ref="O14:O16" si="8">IF(E14="n/a","n/a",IF(E14="Insert £","",ROUND(E14*$M14,2)))</f>
        <v/>
      </c>
      <c r="P14" s="26" t="str">
        <f t="shared" ref="P14:P16" si="9">IF(F14="n/a","n/a",IF(F14="Insert £","",ROUND(F14*$M14,2)))</f>
        <v/>
      </c>
      <c r="Q14" s="26" t="str">
        <f t="shared" ref="Q14:Q16" si="10">IF(G14="n/a","n/a",IF(G14="Insert £","",ROUND(G14*$M14,2)))</f>
        <v/>
      </c>
      <c r="R14" s="26" t="str">
        <f t="shared" ref="R14:R16" si="11">IF(H14="n/a","n/a",IF(H14="Insert £","",ROUND(H14*$M14,2)))</f>
        <v/>
      </c>
    </row>
    <row r="15" spans="1:18" s="21" customFormat="1" ht="15.5" x14ac:dyDescent="0.35">
      <c r="A15" s="95" t="s">
        <v>63</v>
      </c>
      <c r="B15" s="96"/>
      <c r="C15" s="97"/>
      <c r="D15" s="57" t="str">
        <f t="shared" si="0"/>
        <v>Insert £</v>
      </c>
      <c r="E15" s="57" t="str">
        <f t="shared" si="0"/>
        <v>Insert £</v>
      </c>
      <c r="F15" s="57" t="str">
        <f t="shared" si="0"/>
        <v>Insert £</v>
      </c>
      <c r="G15" s="57" t="str">
        <f t="shared" si="0"/>
        <v>Insert £</v>
      </c>
      <c r="H15" s="57" t="str">
        <f t="shared" si="0"/>
        <v>Insert £</v>
      </c>
      <c r="M15" s="26">
        <v>1</v>
      </c>
      <c r="N15" s="26" t="str">
        <f t="shared" si="7"/>
        <v/>
      </c>
      <c r="O15" s="26" t="str">
        <f t="shared" si="8"/>
        <v/>
      </c>
      <c r="P15" s="26" t="str">
        <f t="shared" si="9"/>
        <v/>
      </c>
      <c r="Q15" s="26" t="str">
        <f t="shared" si="10"/>
        <v/>
      </c>
      <c r="R15" s="26" t="str">
        <f t="shared" si="11"/>
        <v/>
      </c>
    </row>
    <row r="16" spans="1:18" s="21" customFormat="1" ht="15.5" x14ac:dyDescent="0.35">
      <c r="A16" s="53" t="s">
        <v>151</v>
      </c>
      <c r="B16" s="54"/>
      <c r="C16" s="55"/>
      <c r="D16" s="57" t="str">
        <f t="shared" si="0"/>
        <v>Insert £</v>
      </c>
      <c r="E16" s="57" t="str">
        <f t="shared" si="0"/>
        <v>Insert £</v>
      </c>
      <c r="F16" s="57" t="str">
        <f t="shared" si="0"/>
        <v>Insert £</v>
      </c>
      <c r="G16" s="57" t="str">
        <f t="shared" si="0"/>
        <v>Insert £</v>
      </c>
      <c r="H16" s="57" t="str">
        <f t="shared" si="0"/>
        <v>Insert £</v>
      </c>
      <c r="M16" s="26">
        <v>0.5</v>
      </c>
      <c r="N16" s="26" t="str">
        <f t="shared" si="7"/>
        <v/>
      </c>
      <c r="O16" s="26" t="str">
        <f t="shared" si="8"/>
        <v/>
      </c>
      <c r="P16" s="26" t="str">
        <f t="shared" si="9"/>
        <v/>
      </c>
      <c r="Q16" s="26" t="str">
        <f t="shared" si="10"/>
        <v/>
      </c>
      <c r="R16" s="26" t="str">
        <f t="shared" si="11"/>
        <v/>
      </c>
    </row>
    <row r="17" spans="1:18" s="21" customFormat="1" ht="15.5" x14ac:dyDescent="0.35">
      <c r="A17" s="98" t="s">
        <v>64</v>
      </c>
      <c r="B17" s="99"/>
      <c r="C17" s="100"/>
      <c r="D17" s="58"/>
      <c r="E17" s="58"/>
      <c r="F17" s="58"/>
      <c r="G17" s="58"/>
      <c r="H17" s="58"/>
      <c r="M17" s="37"/>
      <c r="N17" s="38"/>
      <c r="O17" s="38"/>
      <c r="P17" s="38"/>
      <c r="Q17" s="38"/>
      <c r="R17" s="39"/>
    </row>
    <row r="18" spans="1:18" s="21" customFormat="1" ht="15.5" x14ac:dyDescent="0.35">
      <c r="A18" s="95" t="s">
        <v>57</v>
      </c>
      <c r="B18" s="96"/>
      <c r="C18" s="97"/>
      <c r="D18" s="57" t="str">
        <f t="shared" si="0"/>
        <v>Insert £</v>
      </c>
      <c r="E18" s="57" t="str">
        <f t="shared" ref="E18:H27" si="12">IF(NOT(E$5="Y"),"n/a","Insert £")</f>
        <v>Insert £</v>
      </c>
      <c r="F18" s="57" t="str">
        <f t="shared" si="12"/>
        <v>Insert £</v>
      </c>
      <c r="G18" s="57" t="str">
        <f t="shared" si="12"/>
        <v>Insert £</v>
      </c>
      <c r="H18" s="57" t="str">
        <f t="shared" si="12"/>
        <v>Insert £</v>
      </c>
      <c r="M18" s="26">
        <v>1</v>
      </c>
      <c r="N18" s="26" t="str">
        <f t="shared" ref="N18:N20" si="13">IF(D18="n/a","n/a",IF(D18="Insert £","",ROUND(D18*$M18,2)))</f>
        <v/>
      </c>
      <c r="O18" s="26" t="str">
        <f t="shared" ref="O18:O20" si="14">IF(E18="n/a","n/a",IF(E18="Insert £","",ROUND(E18*$M18,2)))</f>
        <v/>
      </c>
      <c r="P18" s="26" t="str">
        <f t="shared" ref="P18:P20" si="15">IF(F18="n/a","n/a",IF(F18="Insert £","",ROUND(F18*$M18,2)))</f>
        <v/>
      </c>
      <c r="Q18" s="26" t="str">
        <f t="shared" ref="Q18:Q20" si="16">IF(G18="n/a","n/a",IF(G18="Insert £","",ROUND(G18*$M18,2)))</f>
        <v/>
      </c>
      <c r="R18" s="26" t="str">
        <f t="shared" ref="R18:R20" si="17">IF(H18="n/a","n/a",IF(H18="Insert £","",ROUND(H18*$M18,2)))</f>
        <v/>
      </c>
    </row>
    <row r="19" spans="1:18" s="21" customFormat="1" ht="15.5" x14ac:dyDescent="0.35">
      <c r="A19" s="95" t="s">
        <v>65</v>
      </c>
      <c r="B19" s="96"/>
      <c r="C19" s="97"/>
      <c r="D19" s="57" t="str">
        <f t="shared" si="0"/>
        <v>Insert £</v>
      </c>
      <c r="E19" s="57" t="str">
        <f t="shared" si="12"/>
        <v>Insert £</v>
      </c>
      <c r="F19" s="57" t="str">
        <f t="shared" si="12"/>
        <v>Insert £</v>
      </c>
      <c r="G19" s="57" t="str">
        <f t="shared" si="12"/>
        <v>Insert £</v>
      </c>
      <c r="H19" s="57" t="str">
        <f t="shared" si="12"/>
        <v>Insert £</v>
      </c>
      <c r="M19" s="26">
        <v>3</v>
      </c>
      <c r="N19" s="26" t="str">
        <f t="shared" si="13"/>
        <v/>
      </c>
      <c r="O19" s="26" t="str">
        <f t="shared" si="14"/>
        <v/>
      </c>
      <c r="P19" s="26" t="str">
        <f t="shared" si="15"/>
        <v/>
      </c>
      <c r="Q19" s="26" t="str">
        <f t="shared" si="16"/>
        <v/>
      </c>
      <c r="R19" s="26" t="str">
        <f t="shared" si="17"/>
        <v/>
      </c>
    </row>
    <row r="20" spans="1:18" s="21" customFormat="1" ht="15.5" x14ac:dyDescent="0.35">
      <c r="A20" s="53" t="s">
        <v>151</v>
      </c>
      <c r="B20" s="54"/>
      <c r="C20" s="55"/>
      <c r="D20" s="57" t="str">
        <f t="shared" si="0"/>
        <v>Insert £</v>
      </c>
      <c r="E20" s="57" t="str">
        <f t="shared" si="0"/>
        <v>Insert £</v>
      </c>
      <c r="F20" s="57" t="str">
        <f t="shared" si="0"/>
        <v>Insert £</v>
      </c>
      <c r="G20" s="57" t="str">
        <f t="shared" si="0"/>
        <v>Insert £</v>
      </c>
      <c r="H20" s="57" t="str">
        <f t="shared" si="0"/>
        <v>Insert £</v>
      </c>
      <c r="M20" s="26">
        <v>0.5</v>
      </c>
      <c r="N20" s="26" t="str">
        <f t="shared" si="13"/>
        <v/>
      </c>
      <c r="O20" s="26" t="str">
        <f t="shared" si="14"/>
        <v/>
      </c>
      <c r="P20" s="26" t="str">
        <f t="shared" si="15"/>
        <v/>
      </c>
      <c r="Q20" s="26" t="str">
        <f t="shared" si="16"/>
        <v/>
      </c>
      <c r="R20" s="26" t="str">
        <f t="shared" si="17"/>
        <v/>
      </c>
    </row>
    <row r="21" spans="1:18" s="21" customFormat="1" ht="15.5" x14ac:dyDescent="0.35">
      <c r="A21" s="98" t="s">
        <v>66</v>
      </c>
      <c r="B21" s="99"/>
      <c r="C21" s="100"/>
      <c r="D21" s="58"/>
      <c r="E21" s="58"/>
      <c r="F21" s="58"/>
      <c r="G21" s="58"/>
      <c r="H21" s="58"/>
      <c r="M21" s="37"/>
      <c r="N21" s="38"/>
      <c r="O21" s="38"/>
      <c r="P21" s="38"/>
      <c r="Q21" s="38"/>
      <c r="R21" s="39"/>
    </row>
    <row r="22" spans="1:18" s="21" customFormat="1" ht="15.5" x14ac:dyDescent="0.35">
      <c r="A22" s="95" t="s">
        <v>57</v>
      </c>
      <c r="B22" s="96"/>
      <c r="C22" s="97"/>
      <c r="D22" s="57" t="str">
        <f t="shared" si="0"/>
        <v>Insert £</v>
      </c>
      <c r="E22" s="57" t="str">
        <f t="shared" si="12"/>
        <v>Insert £</v>
      </c>
      <c r="F22" s="57" t="str">
        <f t="shared" si="12"/>
        <v>Insert £</v>
      </c>
      <c r="G22" s="57" t="str">
        <f t="shared" si="12"/>
        <v>Insert £</v>
      </c>
      <c r="H22" s="57" t="str">
        <f t="shared" si="12"/>
        <v>Insert £</v>
      </c>
      <c r="M22" s="26">
        <v>1</v>
      </c>
      <c r="N22" s="26" t="str">
        <f t="shared" ref="N22:N25" si="18">IF(D22="n/a","n/a",IF(D22="Insert £","",ROUND(D22*$M22,2)))</f>
        <v/>
      </c>
      <c r="O22" s="26" t="str">
        <f t="shared" ref="O22:O25" si="19">IF(E22="n/a","n/a",IF(E22="Insert £","",ROUND(E22*$M22,2)))</f>
        <v/>
      </c>
      <c r="P22" s="26" t="str">
        <f t="shared" ref="P22:P25" si="20">IF(F22="n/a","n/a",IF(F22="Insert £","",ROUND(F22*$M22,2)))</f>
        <v/>
      </c>
      <c r="Q22" s="26" t="str">
        <f t="shared" ref="Q22:Q25" si="21">IF(G22="n/a","n/a",IF(G22="Insert £","",ROUND(G22*$M22,2)))</f>
        <v/>
      </c>
      <c r="R22" s="26" t="str">
        <f t="shared" ref="R22:R25" si="22">IF(H22="n/a","n/a",IF(H22="Insert £","",ROUND(H22*$M22,2)))</f>
        <v/>
      </c>
    </row>
    <row r="23" spans="1:18" s="21" customFormat="1" ht="15.5" x14ac:dyDescent="0.35">
      <c r="A23" s="95" t="s">
        <v>67</v>
      </c>
      <c r="B23" s="96"/>
      <c r="C23" s="97"/>
      <c r="D23" s="57" t="str">
        <f t="shared" si="0"/>
        <v>Insert £</v>
      </c>
      <c r="E23" s="57" t="str">
        <f t="shared" si="12"/>
        <v>Insert £</v>
      </c>
      <c r="F23" s="57" t="str">
        <f t="shared" si="12"/>
        <v>Insert £</v>
      </c>
      <c r="G23" s="57" t="str">
        <f t="shared" si="12"/>
        <v>Insert £</v>
      </c>
      <c r="H23" s="57" t="str">
        <f t="shared" si="12"/>
        <v>Insert £</v>
      </c>
      <c r="M23" s="26">
        <v>3</v>
      </c>
      <c r="N23" s="26" t="str">
        <f t="shared" si="18"/>
        <v/>
      </c>
      <c r="O23" s="26" t="str">
        <f t="shared" si="19"/>
        <v/>
      </c>
      <c r="P23" s="26" t="str">
        <f t="shared" si="20"/>
        <v/>
      </c>
      <c r="Q23" s="26" t="str">
        <f t="shared" si="21"/>
        <v/>
      </c>
      <c r="R23" s="26" t="str">
        <f t="shared" si="22"/>
        <v/>
      </c>
    </row>
    <row r="24" spans="1:18" s="21" customFormat="1" ht="15.5" x14ac:dyDescent="0.35">
      <c r="A24" s="95" t="s">
        <v>61</v>
      </c>
      <c r="B24" s="96"/>
      <c r="C24" s="97"/>
      <c r="D24" s="57" t="str">
        <f t="shared" si="0"/>
        <v>Insert £</v>
      </c>
      <c r="E24" s="57" t="str">
        <f t="shared" si="12"/>
        <v>Insert £</v>
      </c>
      <c r="F24" s="57" t="str">
        <f t="shared" si="12"/>
        <v>Insert £</v>
      </c>
      <c r="G24" s="57" t="str">
        <f t="shared" si="12"/>
        <v>Insert £</v>
      </c>
      <c r="H24" s="57" t="str">
        <f t="shared" si="12"/>
        <v>Insert £</v>
      </c>
      <c r="M24" s="26">
        <v>1</v>
      </c>
      <c r="N24" s="26" t="str">
        <f t="shared" si="18"/>
        <v/>
      </c>
      <c r="O24" s="26" t="str">
        <f t="shared" si="19"/>
        <v/>
      </c>
      <c r="P24" s="26" t="str">
        <f t="shared" si="20"/>
        <v/>
      </c>
      <c r="Q24" s="26" t="str">
        <f t="shared" si="21"/>
        <v/>
      </c>
      <c r="R24" s="26" t="str">
        <f t="shared" si="22"/>
        <v/>
      </c>
    </row>
    <row r="25" spans="1:18" s="21" customFormat="1" ht="15.5" x14ac:dyDescent="0.35">
      <c r="A25" s="53" t="s">
        <v>151</v>
      </c>
      <c r="B25" s="54"/>
      <c r="C25" s="55"/>
      <c r="D25" s="57" t="str">
        <f t="shared" si="0"/>
        <v>Insert £</v>
      </c>
      <c r="E25" s="57" t="str">
        <f t="shared" si="0"/>
        <v>Insert £</v>
      </c>
      <c r="F25" s="57" t="str">
        <f t="shared" si="0"/>
        <v>Insert £</v>
      </c>
      <c r="G25" s="57" t="str">
        <f t="shared" si="0"/>
        <v>Insert £</v>
      </c>
      <c r="H25" s="57" t="str">
        <f t="shared" si="0"/>
        <v>Insert £</v>
      </c>
      <c r="M25" s="26">
        <v>0.5</v>
      </c>
      <c r="N25" s="26" t="str">
        <f t="shared" si="18"/>
        <v/>
      </c>
      <c r="O25" s="26" t="str">
        <f t="shared" si="19"/>
        <v/>
      </c>
      <c r="P25" s="26" t="str">
        <f t="shared" si="20"/>
        <v/>
      </c>
      <c r="Q25" s="26" t="str">
        <f t="shared" si="21"/>
        <v/>
      </c>
      <c r="R25" s="26" t="str">
        <f t="shared" si="22"/>
        <v/>
      </c>
    </row>
    <row r="26" spans="1:18" s="21" customFormat="1" ht="15.5" x14ac:dyDescent="0.35">
      <c r="A26" s="98" t="s">
        <v>68</v>
      </c>
      <c r="B26" s="99"/>
      <c r="C26" s="100"/>
      <c r="D26" s="58"/>
      <c r="E26" s="58"/>
      <c r="F26" s="58"/>
      <c r="G26" s="58"/>
      <c r="H26" s="58"/>
      <c r="M26" s="37"/>
      <c r="N26" s="38"/>
      <c r="O26" s="38"/>
      <c r="P26" s="38"/>
      <c r="Q26" s="38"/>
      <c r="R26" s="39"/>
    </row>
    <row r="27" spans="1:18" s="21" customFormat="1" ht="15.5" x14ac:dyDescent="0.35">
      <c r="A27" s="95" t="s">
        <v>57</v>
      </c>
      <c r="B27" s="96"/>
      <c r="C27" s="97"/>
      <c r="D27" s="57" t="str">
        <f t="shared" si="0"/>
        <v>Insert £</v>
      </c>
      <c r="E27" s="57" t="str">
        <f t="shared" si="12"/>
        <v>Insert £</v>
      </c>
      <c r="F27" s="57" t="str">
        <f t="shared" si="12"/>
        <v>Insert £</v>
      </c>
      <c r="G27" s="57" t="str">
        <f t="shared" si="12"/>
        <v>Insert £</v>
      </c>
      <c r="H27" s="57" t="str">
        <f t="shared" si="12"/>
        <v>Insert £</v>
      </c>
      <c r="M27" s="26">
        <v>1</v>
      </c>
      <c r="N27" s="26" t="str">
        <f t="shared" ref="N27:N30" si="23">IF(D27="n/a","n/a",IF(D27="Insert £","",ROUND(D27*$M27,2)))</f>
        <v/>
      </c>
      <c r="O27" s="26" t="str">
        <f t="shared" ref="O27:O30" si="24">IF(E27="n/a","n/a",IF(E27="Insert £","",ROUND(E27*$M27,2)))</f>
        <v/>
      </c>
      <c r="P27" s="26" t="str">
        <f t="shared" ref="P27:P30" si="25">IF(F27="n/a","n/a",IF(F27="Insert £","",ROUND(F27*$M27,2)))</f>
        <v/>
      </c>
      <c r="Q27" s="26" t="str">
        <f t="shared" ref="Q27:Q30" si="26">IF(G27="n/a","n/a",IF(G27="Insert £","",ROUND(G27*$M27,2)))</f>
        <v/>
      </c>
      <c r="R27" s="26" t="str">
        <f t="shared" ref="R27:R30" si="27">IF(H27="n/a","n/a",IF(H27="Insert £","",ROUND(H27*$M27,2)))</f>
        <v/>
      </c>
    </row>
    <row r="28" spans="1:18" s="21" customFormat="1" ht="15.5" x14ac:dyDescent="0.35">
      <c r="A28" s="95" t="s">
        <v>69</v>
      </c>
      <c r="B28" s="96"/>
      <c r="C28" s="97"/>
      <c r="D28" s="57" t="str">
        <f t="shared" si="0"/>
        <v>Insert £</v>
      </c>
      <c r="E28" s="57" t="str">
        <f t="shared" si="0"/>
        <v>Insert £</v>
      </c>
      <c r="F28" s="57" t="str">
        <f t="shared" si="0"/>
        <v>Insert £</v>
      </c>
      <c r="G28" s="57" t="str">
        <f t="shared" si="0"/>
        <v>Insert £</v>
      </c>
      <c r="H28" s="57" t="str">
        <f t="shared" si="0"/>
        <v>Insert £</v>
      </c>
      <c r="M28" s="26">
        <v>2</v>
      </c>
      <c r="N28" s="26" t="str">
        <f t="shared" si="23"/>
        <v/>
      </c>
      <c r="O28" s="26" t="str">
        <f t="shared" si="24"/>
        <v/>
      </c>
      <c r="P28" s="26" t="str">
        <f t="shared" si="25"/>
        <v/>
      </c>
      <c r="Q28" s="26" t="str">
        <f t="shared" si="26"/>
        <v/>
      </c>
      <c r="R28" s="26" t="str">
        <f t="shared" si="27"/>
        <v/>
      </c>
    </row>
    <row r="29" spans="1:18" s="21" customFormat="1" ht="15.5" x14ac:dyDescent="0.35">
      <c r="A29" s="95" t="s">
        <v>61</v>
      </c>
      <c r="B29" s="96"/>
      <c r="C29" s="97"/>
      <c r="D29" s="57" t="str">
        <f t="shared" si="0"/>
        <v>Insert £</v>
      </c>
      <c r="E29" s="57" t="str">
        <f t="shared" si="0"/>
        <v>Insert £</v>
      </c>
      <c r="F29" s="57" t="str">
        <f t="shared" si="0"/>
        <v>Insert £</v>
      </c>
      <c r="G29" s="57" t="str">
        <f t="shared" si="0"/>
        <v>Insert £</v>
      </c>
      <c r="H29" s="57" t="str">
        <f t="shared" si="0"/>
        <v>Insert £</v>
      </c>
      <c r="M29" s="26">
        <v>1</v>
      </c>
      <c r="N29" s="26" t="str">
        <f t="shared" si="23"/>
        <v/>
      </c>
      <c r="O29" s="26" t="str">
        <f t="shared" si="24"/>
        <v/>
      </c>
      <c r="P29" s="26" t="str">
        <f t="shared" si="25"/>
        <v/>
      </c>
      <c r="Q29" s="26" t="str">
        <f t="shared" si="26"/>
        <v/>
      </c>
      <c r="R29" s="26" t="str">
        <f t="shared" si="27"/>
        <v/>
      </c>
    </row>
    <row r="30" spans="1:18" s="21" customFormat="1" ht="15.5" x14ac:dyDescent="0.35">
      <c r="A30" s="53" t="s">
        <v>151</v>
      </c>
      <c r="B30" s="54"/>
      <c r="C30" s="55"/>
      <c r="D30" s="57" t="str">
        <f t="shared" si="0"/>
        <v>Insert £</v>
      </c>
      <c r="E30" s="57" t="str">
        <f t="shared" si="0"/>
        <v>Insert £</v>
      </c>
      <c r="F30" s="57" t="str">
        <f t="shared" si="0"/>
        <v>Insert £</v>
      </c>
      <c r="G30" s="57" t="str">
        <f t="shared" si="0"/>
        <v>Insert £</v>
      </c>
      <c r="H30" s="57" t="str">
        <f t="shared" si="0"/>
        <v>Insert £</v>
      </c>
      <c r="M30" s="26">
        <v>0.5</v>
      </c>
      <c r="N30" s="26" t="str">
        <f t="shared" si="23"/>
        <v/>
      </c>
      <c r="O30" s="26" t="str">
        <f t="shared" si="24"/>
        <v/>
      </c>
      <c r="P30" s="26" t="str">
        <f t="shared" si="25"/>
        <v/>
      </c>
      <c r="Q30" s="26" t="str">
        <f t="shared" si="26"/>
        <v/>
      </c>
      <c r="R30" s="26" t="str">
        <f t="shared" si="27"/>
        <v/>
      </c>
    </row>
    <row r="31" spans="1:18" s="21" customFormat="1" ht="15.5" x14ac:dyDescent="0.35">
      <c r="A31" s="98" t="s">
        <v>70</v>
      </c>
      <c r="B31" s="99"/>
      <c r="C31" s="100"/>
      <c r="D31" s="58"/>
      <c r="E31" s="58"/>
      <c r="F31" s="58"/>
      <c r="G31" s="58"/>
      <c r="H31" s="58"/>
      <c r="M31" s="37"/>
      <c r="N31" s="38"/>
      <c r="O31" s="38"/>
      <c r="P31" s="38"/>
      <c r="Q31" s="38"/>
      <c r="R31" s="39"/>
    </row>
    <row r="32" spans="1:18" s="21" customFormat="1" ht="15.5" x14ac:dyDescent="0.35">
      <c r="A32" s="95" t="s">
        <v>57</v>
      </c>
      <c r="B32" s="96"/>
      <c r="C32" s="97"/>
      <c r="D32" s="57" t="str">
        <f t="shared" si="0"/>
        <v>Insert £</v>
      </c>
      <c r="E32" s="57" t="str">
        <f t="shared" si="0"/>
        <v>Insert £</v>
      </c>
      <c r="F32" s="57" t="str">
        <f t="shared" si="0"/>
        <v>Insert £</v>
      </c>
      <c r="G32" s="57" t="str">
        <f t="shared" si="0"/>
        <v>Insert £</v>
      </c>
      <c r="H32" s="57" t="str">
        <f t="shared" si="0"/>
        <v>Insert £</v>
      </c>
      <c r="M32" s="26">
        <v>1</v>
      </c>
      <c r="N32" s="26" t="str">
        <f t="shared" ref="N32:N35" si="28">IF(D32="n/a","n/a",IF(D32="Insert £","",ROUND(D32*$M32,2)))</f>
        <v/>
      </c>
      <c r="O32" s="26" t="str">
        <f t="shared" ref="O32:O35" si="29">IF(E32="n/a","n/a",IF(E32="Insert £","",ROUND(E32*$M32,2)))</f>
        <v/>
      </c>
      <c r="P32" s="26" t="str">
        <f t="shared" ref="P32:P35" si="30">IF(F32="n/a","n/a",IF(F32="Insert £","",ROUND(F32*$M32,2)))</f>
        <v/>
      </c>
      <c r="Q32" s="26" t="str">
        <f t="shared" ref="Q32:Q35" si="31">IF(G32="n/a","n/a",IF(G32="Insert £","",ROUND(G32*$M32,2)))</f>
        <v/>
      </c>
      <c r="R32" s="26" t="str">
        <f t="shared" ref="R32:R35" si="32">IF(H32="n/a","n/a",IF(H32="Insert £","",ROUND(H32*$M32,2)))</f>
        <v/>
      </c>
    </row>
    <row r="33" spans="1:18" s="21" customFormat="1" ht="15.5" x14ac:dyDescent="0.35">
      <c r="A33" s="95" t="s">
        <v>67</v>
      </c>
      <c r="B33" s="96"/>
      <c r="C33" s="97"/>
      <c r="D33" s="57" t="str">
        <f t="shared" si="0"/>
        <v>Insert £</v>
      </c>
      <c r="E33" s="57" t="str">
        <f t="shared" si="0"/>
        <v>Insert £</v>
      </c>
      <c r="F33" s="57" t="str">
        <f t="shared" si="0"/>
        <v>Insert £</v>
      </c>
      <c r="G33" s="57" t="str">
        <f t="shared" si="0"/>
        <v>Insert £</v>
      </c>
      <c r="H33" s="57" t="str">
        <f t="shared" si="0"/>
        <v>Insert £</v>
      </c>
      <c r="M33" s="26">
        <v>2</v>
      </c>
      <c r="N33" s="26" t="str">
        <f t="shared" si="28"/>
        <v/>
      </c>
      <c r="O33" s="26" t="str">
        <f t="shared" si="29"/>
        <v/>
      </c>
      <c r="P33" s="26" t="str">
        <f t="shared" si="30"/>
        <v/>
      </c>
      <c r="Q33" s="26" t="str">
        <f t="shared" si="31"/>
        <v/>
      </c>
      <c r="R33" s="26" t="str">
        <f t="shared" si="32"/>
        <v/>
      </c>
    </row>
    <row r="34" spans="1:18" s="21" customFormat="1" ht="15.5" x14ac:dyDescent="0.35">
      <c r="A34" s="95" t="s">
        <v>61</v>
      </c>
      <c r="B34" s="96"/>
      <c r="C34" s="97"/>
      <c r="D34" s="57" t="str">
        <f t="shared" si="0"/>
        <v>Insert £</v>
      </c>
      <c r="E34" s="57" t="str">
        <f t="shared" si="0"/>
        <v>Insert £</v>
      </c>
      <c r="F34" s="57" t="str">
        <f t="shared" si="0"/>
        <v>Insert £</v>
      </c>
      <c r="G34" s="57" t="str">
        <f t="shared" si="0"/>
        <v>Insert £</v>
      </c>
      <c r="H34" s="57" t="str">
        <f t="shared" si="0"/>
        <v>Insert £</v>
      </c>
      <c r="M34" s="26">
        <v>1</v>
      </c>
      <c r="N34" s="26" t="str">
        <f t="shared" si="28"/>
        <v/>
      </c>
      <c r="O34" s="26" t="str">
        <f t="shared" si="29"/>
        <v/>
      </c>
      <c r="P34" s="26" t="str">
        <f t="shared" si="30"/>
        <v/>
      </c>
      <c r="Q34" s="26" t="str">
        <f t="shared" si="31"/>
        <v/>
      </c>
      <c r="R34" s="26" t="str">
        <f t="shared" si="32"/>
        <v/>
      </c>
    </row>
    <row r="35" spans="1:18" s="21" customFormat="1" ht="15.5" x14ac:dyDescent="0.35">
      <c r="A35" s="53" t="s">
        <v>151</v>
      </c>
      <c r="B35" s="54"/>
      <c r="C35" s="55"/>
      <c r="D35" s="57" t="str">
        <f t="shared" si="0"/>
        <v>Insert £</v>
      </c>
      <c r="E35" s="57" t="str">
        <f t="shared" si="0"/>
        <v>Insert £</v>
      </c>
      <c r="F35" s="57" t="str">
        <f t="shared" si="0"/>
        <v>Insert £</v>
      </c>
      <c r="G35" s="57" t="str">
        <f t="shared" si="0"/>
        <v>Insert £</v>
      </c>
      <c r="H35" s="57" t="str">
        <f t="shared" si="0"/>
        <v>Insert £</v>
      </c>
      <c r="M35" s="26">
        <v>0.5</v>
      </c>
      <c r="N35" s="26" t="str">
        <f t="shared" si="28"/>
        <v/>
      </c>
      <c r="O35" s="26" t="str">
        <f t="shared" si="29"/>
        <v/>
      </c>
      <c r="P35" s="26" t="str">
        <f t="shared" si="30"/>
        <v/>
      </c>
      <c r="Q35" s="26" t="str">
        <f t="shared" si="31"/>
        <v/>
      </c>
      <c r="R35" s="26" t="str">
        <f t="shared" si="32"/>
        <v/>
      </c>
    </row>
    <row r="36" spans="1:18" s="21" customFormat="1" ht="15.5" x14ac:dyDescent="0.35">
      <c r="A36" s="98" t="s">
        <v>71</v>
      </c>
      <c r="B36" s="99"/>
      <c r="C36" s="100"/>
      <c r="D36" s="58"/>
      <c r="E36" s="58"/>
      <c r="F36" s="58"/>
      <c r="G36" s="58"/>
      <c r="H36" s="58"/>
      <c r="M36" s="37"/>
      <c r="N36" s="38"/>
      <c r="O36" s="38"/>
      <c r="P36" s="38"/>
      <c r="Q36" s="38"/>
      <c r="R36" s="39"/>
    </row>
    <row r="37" spans="1:18" s="21" customFormat="1" ht="15.5" x14ac:dyDescent="0.35">
      <c r="A37" s="95" t="s">
        <v>59</v>
      </c>
      <c r="B37" s="96"/>
      <c r="C37" s="97"/>
      <c r="D37" s="57" t="str">
        <f t="shared" si="0"/>
        <v>Insert £</v>
      </c>
      <c r="E37" s="57" t="str">
        <f t="shared" si="0"/>
        <v>Insert £</v>
      </c>
      <c r="F37" s="57" t="str">
        <f t="shared" si="0"/>
        <v>Insert £</v>
      </c>
      <c r="G37" s="57" t="str">
        <f t="shared" si="0"/>
        <v>Insert £</v>
      </c>
      <c r="H37" s="57" t="str">
        <f t="shared" si="0"/>
        <v>Insert £</v>
      </c>
      <c r="M37" s="26">
        <v>1</v>
      </c>
      <c r="N37" s="26" t="str">
        <f t="shared" ref="N37:N38" si="33">IF(D37="n/a","n/a",IF(D37="Insert £","",ROUND(D37*$M37,2)))</f>
        <v/>
      </c>
      <c r="O37" s="26" t="str">
        <f t="shared" ref="O37:O38" si="34">IF(E37="n/a","n/a",IF(E37="Insert £","",ROUND(E37*$M37,2)))</f>
        <v/>
      </c>
      <c r="P37" s="26" t="str">
        <f t="shared" ref="P37:P38" si="35">IF(F37="n/a","n/a",IF(F37="Insert £","",ROUND(F37*$M37,2)))</f>
        <v/>
      </c>
      <c r="Q37" s="26" t="str">
        <f t="shared" ref="Q37:Q38" si="36">IF(G37="n/a","n/a",IF(G37="Insert £","",ROUND(G37*$M37,2)))</f>
        <v/>
      </c>
      <c r="R37" s="26" t="str">
        <f t="shared" ref="R37:R38" si="37">IF(H37="n/a","n/a",IF(H37="Insert £","",ROUND(H37*$M37,2)))</f>
        <v/>
      </c>
    </row>
    <row r="38" spans="1:18" s="21" customFormat="1" ht="15.5" x14ac:dyDescent="0.35">
      <c r="A38" s="53" t="s">
        <v>151</v>
      </c>
      <c r="B38" s="54"/>
      <c r="C38" s="55"/>
      <c r="D38" s="57" t="str">
        <f t="shared" si="0"/>
        <v>Insert £</v>
      </c>
      <c r="E38" s="57" t="str">
        <f t="shared" si="0"/>
        <v>Insert £</v>
      </c>
      <c r="F38" s="57" t="str">
        <f t="shared" si="0"/>
        <v>Insert £</v>
      </c>
      <c r="G38" s="57" t="str">
        <f t="shared" si="0"/>
        <v>Insert £</v>
      </c>
      <c r="H38" s="57" t="str">
        <f t="shared" si="0"/>
        <v>Insert £</v>
      </c>
      <c r="M38" s="26">
        <v>0.5</v>
      </c>
      <c r="N38" s="26" t="str">
        <f t="shared" si="33"/>
        <v/>
      </c>
      <c r="O38" s="26" t="str">
        <f t="shared" si="34"/>
        <v/>
      </c>
      <c r="P38" s="26" t="str">
        <f t="shared" si="35"/>
        <v/>
      </c>
      <c r="Q38" s="26" t="str">
        <f t="shared" si="36"/>
        <v/>
      </c>
      <c r="R38" s="26" t="str">
        <f t="shared" si="37"/>
        <v/>
      </c>
    </row>
    <row r="39" spans="1:18" s="21" customFormat="1" ht="15.5" x14ac:dyDescent="0.35">
      <c r="A39" s="98" t="s">
        <v>72</v>
      </c>
      <c r="B39" s="99"/>
      <c r="C39" s="100"/>
      <c r="D39" s="58"/>
      <c r="E39" s="58"/>
      <c r="F39" s="58"/>
      <c r="G39" s="58"/>
      <c r="H39" s="58"/>
      <c r="M39" s="37"/>
      <c r="N39" s="38"/>
      <c r="O39" s="38"/>
      <c r="P39" s="38"/>
      <c r="Q39" s="38"/>
      <c r="R39" s="39"/>
    </row>
    <row r="40" spans="1:18" s="21" customFormat="1" ht="15.5" x14ac:dyDescent="0.35">
      <c r="A40" s="95" t="s">
        <v>63</v>
      </c>
      <c r="B40" s="96"/>
      <c r="C40" s="97"/>
      <c r="D40" s="57" t="str">
        <f t="shared" si="0"/>
        <v>Insert £</v>
      </c>
      <c r="E40" s="57" t="str">
        <f t="shared" si="0"/>
        <v>Insert £</v>
      </c>
      <c r="F40" s="57" t="str">
        <f t="shared" si="0"/>
        <v>Insert £</v>
      </c>
      <c r="G40" s="57" t="str">
        <f t="shared" si="0"/>
        <v>Insert £</v>
      </c>
      <c r="H40" s="57" t="str">
        <f t="shared" si="0"/>
        <v>Insert £</v>
      </c>
      <c r="M40" s="26">
        <v>1</v>
      </c>
      <c r="N40" s="26" t="str">
        <f t="shared" ref="N40:N42" si="38">IF(D40="n/a","n/a",IF(D40="Insert £","",ROUND(D40*$M40,2)))</f>
        <v/>
      </c>
      <c r="O40" s="26" t="str">
        <f t="shared" ref="O40:O42" si="39">IF(E40="n/a","n/a",IF(E40="Insert £","",ROUND(E40*$M40,2)))</f>
        <v/>
      </c>
      <c r="P40" s="26" t="str">
        <f t="shared" ref="P40:P42" si="40">IF(F40="n/a","n/a",IF(F40="Insert £","",ROUND(F40*$M40,2)))</f>
        <v/>
      </c>
      <c r="Q40" s="26" t="str">
        <f t="shared" ref="Q40:Q42" si="41">IF(G40="n/a","n/a",IF(G40="Insert £","",ROUND(G40*$M40,2)))</f>
        <v/>
      </c>
      <c r="R40" s="26" t="str">
        <f t="shared" ref="R40:R42" si="42">IF(H40="n/a","n/a",IF(H40="Insert £","",ROUND(H40*$M40,2)))</f>
        <v/>
      </c>
    </row>
    <row r="41" spans="1:18" s="21" customFormat="1" ht="15.5" x14ac:dyDescent="0.35">
      <c r="A41" s="95" t="s">
        <v>61</v>
      </c>
      <c r="B41" s="96"/>
      <c r="C41" s="97"/>
      <c r="D41" s="57" t="str">
        <f t="shared" si="0"/>
        <v>Insert £</v>
      </c>
      <c r="E41" s="57" t="str">
        <f t="shared" si="0"/>
        <v>Insert £</v>
      </c>
      <c r="F41" s="57" t="str">
        <f t="shared" si="0"/>
        <v>Insert £</v>
      </c>
      <c r="G41" s="57" t="str">
        <f t="shared" si="0"/>
        <v>Insert £</v>
      </c>
      <c r="H41" s="57" t="str">
        <f t="shared" si="0"/>
        <v>Insert £</v>
      </c>
      <c r="M41" s="26">
        <v>1</v>
      </c>
      <c r="N41" s="26" t="str">
        <f t="shared" si="38"/>
        <v/>
      </c>
      <c r="O41" s="26" t="str">
        <f t="shared" si="39"/>
        <v/>
      </c>
      <c r="P41" s="26" t="str">
        <f t="shared" si="40"/>
        <v/>
      </c>
      <c r="Q41" s="26" t="str">
        <f t="shared" si="41"/>
        <v/>
      </c>
      <c r="R41" s="26" t="str">
        <f t="shared" si="42"/>
        <v/>
      </c>
    </row>
    <row r="42" spans="1:18" s="21" customFormat="1" ht="15.5" x14ac:dyDescent="0.35">
      <c r="A42" s="53" t="s">
        <v>151</v>
      </c>
      <c r="B42" s="54"/>
      <c r="C42" s="55"/>
      <c r="D42" s="57" t="str">
        <f t="shared" si="0"/>
        <v>Insert £</v>
      </c>
      <c r="E42" s="57" t="str">
        <f t="shared" si="0"/>
        <v>Insert £</v>
      </c>
      <c r="F42" s="57" t="str">
        <f t="shared" si="0"/>
        <v>Insert £</v>
      </c>
      <c r="G42" s="57" t="str">
        <f t="shared" si="0"/>
        <v>Insert £</v>
      </c>
      <c r="H42" s="57" t="str">
        <f t="shared" si="0"/>
        <v>Insert £</v>
      </c>
      <c r="M42" s="26">
        <v>0.5</v>
      </c>
      <c r="N42" s="26" t="str">
        <f t="shared" si="38"/>
        <v/>
      </c>
      <c r="O42" s="26" t="str">
        <f t="shared" si="39"/>
        <v/>
      </c>
      <c r="P42" s="26" t="str">
        <f t="shared" si="40"/>
        <v/>
      </c>
      <c r="Q42" s="26" t="str">
        <f t="shared" si="41"/>
        <v/>
      </c>
      <c r="R42" s="26" t="str">
        <f t="shared" si="42"/>
        <v/>
      </c>
    </row>
    <row r="43" spans="1:18" s="21" customFormat="1" ht="15.5" x14ac:dyDescent="0.35">
      <c r="A43" s="95"/>
      <c r="B43" s="96"/>
      <c r="C43" s="97"/>
      <c r="D43" s="58"/>
      <c r="E43" s="58"/>
      <c r="F43" s="58"/>
      <c r="G43" s="58"/>
      <c r="H43" s="58"/>
      <c r="M43" s="37"/>
      <c r="N43" s="38"/>
      <c r="O43" s="38"/>
      <c r="P43" s="38"/>
      <c r="Q43" s="38"/>
      <c r="R43" s="39"/>
    </row>
    <row r="44" spans="1:18" s="21" customFormat="1" ht="62" customHeight="1" x14ac:dyDescent="0.35">
      <c r="A44" s="104" t="s">
        <v>74</v>
      </c>
      <c r="B44" s="105"/>
      <c r="C44" s="106"/>
      <c r="D44" s="58"/>
      <c r="E44" s="58"/>
      <c r="F44" s="58"/>
      <c r="G44" s="58"/>
      <c r="H44" s="58"/>
      <c r="M44" s="37"/>
      <c r="N44" s="38"/>
      <c r="O44" s="38"/>
      <c r="P44" s="38"/>
      <c r="Q44" s="38"/>
      <c r="R44" s="39"/>
    </row>
    <row r="45" spans="1:18" s="21" customFormat="1" ht="15.5" x14ac:dyDescent="0.35">
      <c r="A45" s="95" t="s">
        <v>57</v>
      </c>
      <c r="B45" s="96"/>
      <c r="C45" s="97"/>
      <c r="D45" s="57" t="str">
        <f t="shared" si="0"/>
        <v>Insert £</v>
      </c>
      <c r="E45" s="57" t="str">
        <f t="shared" si="0"/>
        <v>Insert £</v>
      </c>
      <c r="F45" s="57" t="str">
        <f t="shared" si="0"/>
        <v>Insert £</v>
      </c>
      <c r="G45" s="57" t="str">
        <f t="shared" si="0"/>
        <v>Insert £</v>
      </c>
      <c r="H45" s="57" t="str">
        <f t="shared" si="0"/>
        <v>Insert £</v>
      </c>
      <c r="M45" s="26">
        <v>0.75</v>
      </c>
      <c r="N45" s="26" t="str">
        <f t="shared" ref="N45:N55" si="43">IF(D45="n/a","n/a",IF(D45="Insert £","",ROUND(D45*$M45,2)))</f>
        <v/>
      </c>
      <c r="O45" s="26" t="str">
        <f t="shared" ref="O45:O55" si="44">IF(E45="n/a","n/a",IF(E45="Insert £","",ROUND(E45*$M45,2)))</f>
        <v/>
      </c>
      <c r="P45" s="26" t="str">
        <f t="shared" ref="P45:P55" si="45">IF(F45="n/a","n/a",IF(F45="Insert £","",ROUND(F45*$M45,2)))</f>
        <v/>
      </c>
      <c r="Q45" s="26" t="str">
        <f t="shared" ref="Q45:Q55" si="46">IF(G45="n/a","n/a",IF(G45="Insert £","",ROUND(G45*$M45,2)))</f>
        <v/>
      </c>
      <c r="R45" s="26" t="str">
        <f t="shared" ref="R45:R55" si="47">IF(H45="n/a","n/a",IF(H45="Insert £","",ROUND(H45*$M45,2)))</f>
        <v/>
      </c>
    </row>
    <row r="46" spans="1:18" s="21" customFormat="1" ht="15.5" x14ac:dyDescent="0.35">
      <c r="A46" s="95" t="s">
        <v>75</v>
      </c>
      <c r="B46" s="96"/>
      <c r="C46" s="97"/>
      <c r="D46" s="57" t="str">
        <f t="shared" si="0"/>
        <v>Insert £</v>
      </c>
      <c r="E46" s="57" t="str">
        <f t="shared" si="0"/>
        <v>Insert £</v>
      </c>
      <c r="F46" s="57" t="str">
        <f t="shared" si="0"/>
        <v>Insert £</v>
      </c>
      <c r="G46" s="57" t="str">
        <f t="shared" si="0"/>
        <v>Insert £</v>
      </c>
      <c r="H46" s="57" t="str">
        <f t="shared" si="0"/>
        <v>Insert £</v>
      </c>
      <c r="M46" s="26">
        <v>1</v>
      </c>
      <c r="N46" s="26" t="str">
        <f t="shared" si="43"/>
        <v/>
      </c>
      <c r="O46" s="26" t="str">
        <f t="shared" si="44"/>
        <v/>
      </c>
      <c r="P46" s="26" t="str">
        <f t="shared" si="45"/>
        <v/>
      </c>
      <c r="Q46" s="26" t="str">
        <f t="shared" si="46"/>
        <v/>
      </c>
      <c r="R46" s="26" t="str">
        <f t="shared" si="47"/>
        <v/>
      </c>
    </row>
    <row r="47" spans="1:18" s="21" customFormat="1" ht="15.5" x14ac:dyDescent="0.35">
      <c r="A47" s="95" t="s">
        <v>76</v>
      </c>
      <c r="B47" s="96"/>
      <c r="C47" s="97"/>
      <c r="D47" s="57" t="str">
        <f t="shared" si="0"/>
        <v>Insert £</v>
      </c>
      <c r="E47" s="57" t="str">
        <f t="shared" si="0"/>
        <v>Insert £</v>
      </c>
      <c r="F47" s="57" t="str">
        <f t="shared" si="0"/>
        <v>Insert £</v>
      </c>
      <c r="G47" s="57" t="str">
        <f t="shared" si="0"/>
        <v>Insert £</v>
      </c>
      <c r="H47" s="57" t="str">
        <f t="shared" si="0"/>
        <v>Insert £</v>
      </c>
      <c r="M47" s="26">
        <v>1.25</v>
      </c>
      <c r="N47" s="26" t="str">
        <f t="shared" si="43"/>
        <v/>
      </c>
      <c r="O47" s="26" t="str">
        <f t="shared" si="44"/>
        <v/>
      </c>
      <c r="P47" s="26" t="str">
        <f t="shared" si="45"/>
        <v/>
      </c>
      <c r="Q47" s="26" t="str">
        <f t="shared" si="46"/>
        <v/>
      </c>
      <c r="R47" s="26" t="str">
        <f t="shared" si="47"/>
        <v/>
      </c>
    </row>
    <row r="48" spans="1:18" s="21" customFormat="1" ht="15.5" x14ac:dyDescent="0.35">
      <c r="A48" s="95" t="s">
        <v>77</v>
      </c>
      <c r="B48" s="96"/>
      <c r="C48" s="97"/>
      <c r="D48" s="57" t="str">
        <f t="shared" si="0"/>
        <v>Insert £</v>
      </c>
      <c r="E48" s="57" t="str">
        <f t="shared" si="0"/>
        <v>Insert £</v>
      </c>
      <c r="F48" s="57" t="str">
        <f t="shared" si="0"/>
        <v>Insert £</v>
      </c>
      <c r="G48" s="57" t="str">
        <f t="shared" si="0"/>
        <v>Insert £</v>
      </c>
      <c r="H48" s="57" t="str">
        <f t="shared" si="0"/>
        <v>Insert £</v>
      </c>
      <c r="M48" s="26">
        <v>1.25</v>
      </c>
      <c r="N48" s="26" t="str">
        <f t="shared" si="43"/>
        <v/>
      </c>
      <c r="O48" s="26" t="str">
        <f t="shared" si="44"/>
        <v/>
      </c>
      <c r="P48" s="26" t="str">
        <f t="shared" si="45"/>
        <v/>
      </c>
      <c r="Q48" s="26" t="str">
        <f t="shared" si="46"/>
        <v/>
      </c>
      <c r="R48" s="26" t="str">
        <f t="shared" si="47"/>
        <v/>
      </c>
    </row>
    <row r="49" spans="1:18" s="21" customFormat="1" ht="15.5" x14ac:dyDescent="0.35">
      <c r="A49" s="95" t="s">
        <v>78</v>
      </c>
      <c r="B49" s="96"/>
      <c r="C49" s="97"/>
      <c r="D49" s="57" t="str">
        <f t="shared" ref="D49:H75" si="48">IF(NOT(D$5="Y"),"n/a","Insert £")</f>
        <v>Insert £</v>
      </c>
      <c r="E49" s="57" t="str">
        <f t="shared" si="48"/>
        <v>Insert £</v>
      </c>
      <c r="F49" s="57" t="str">
        <f t="shared" si="48"/>
        <v>Insert £</v>
      </c>
      <c r="G49" s="57" t="str">
        <f t="shared" si="48"/>
        <v>Insert £</v>
      </c>
      <c r="H49" s="57" t="str">
        <f t="shared" si="48"/>
        <v>Insert £</v>
      </c>
      <c r="M49" s="26">
        <v>1</v>
      </c>
      <c r="N49" s="26" t="str">
        <f t="shared" si="43"/>
        <v/>
      </c>
      <c r="O49" s="26" t="str">
        <f t="shared" si="44"/>
        <v/>
      </c>
      <c r="P49" s="26" t="str">
        <f t="shared" si="45"/>
        <v/>
      </c>
      <c r="Q49" s="26" t="str">
        <f t="shared" si="46"/>
        <v/>
      </c>
      <c r="R49" s="26" t="str">
        <f t="shared" si="47"/>
        <v/>
      </c>
    </row>
    <row r="50" spans="1:18" s="21" customFormat="1" ht="15.5" x14ac:dyDescent="0.35">
      <c r="A50" s="95" t="s">
        <v>79</v>
      </c>
      <c r="B50" s="96"/>
      <c r="C50" s="97"/>
      <c r="D50" s="57" t="str">
        <f t="shared" si="48"/>
        <v>Insert £</v>
      </c>
      <c r="E50" s="57" t="str">
        <f t="shared" si="48"/>
        <v>Insert £</v>
      </c>
      <c r="F50" s="57" t="str">
        <f t="shared" si="48"/>
        <v>Insert £</v>
      </c>
      <c r="G50" s="57" t="str">
        <f t="shared" si="48"/>
        <v>Insert £</v>
      </c>
      <c r="H50" s="57" t="str">
        <f t="shared" si="48"/>
        <v>Insert £</v>
      </c>
      <c r="M50" s="26">
        <v>1</v>
      </c>
      <c r="N50" s="26" t="str">
        <f t="shared" si="43"/>
        <v/>
      </c>
      <c r="O50" s="26" t="str">
        <f t="shared" si="44"/>
        <v/>
      </c>
      <c r="P50" s="26" t="str">
        <f t="shared" si="45"/>
        <v/>
      </c>
      <c r="Q50" s="26" t="str">
        <f t="shared" si="46"/>
        <v/>
      </c>
      <c r="R50" s="26" t="str">
        <f t="shared" si="47"/>
        <v/>
      </c>
    </row>
    <row r="51" spans="1:18" s="21" customFormat="1" ht="15.5" x14ac:dyDescent="0.35">
      <c r="A51" s="95" t="s">
        <v>80</v>
      </c>
      <c r="B51" s="96"/>
      <c r="C51" s="97"/>
      <c r="D51" s="57" t="str">
        <f t="shared" si="48"/>
        <v>Insert £</v>
      </c>
      <c r="E51" s="57" t="str">
        <f t="shared" si="48"/>
        <v>Insert £</v>
      </c>
      <c r="F51" s="57" t="str">
        <f t="shared" si="48"/>
        <v>Insert £</v>
      </c>
      <c r="G51" s="57" t="str">
        <f t="shared" si="48"/>
        <v>Insert £</v>
      </c>
      <c r="H51" s="57" t="str">
        <f t="shared" si="48"/>
        <v>Insert £</v>
      </c>
      <c r="M51" s="26">
        <v>1</v>
      </c>
      <c r="N51" s="26" t="str">
        <f t="shared" si="43"/>
        <v/>
      </c>
      <c r="O51" s="26" t="str">
        <f t="shared" si="44"/>
        <v/>
      </c>
      <c r="P51" s="26" t="str">
        <f t="shared" si="45"/>
        <v/>
      </c>
      <c r="Q51" s="26" t="str">
        <f t="shared" si="46"/>
        <v/>
      </c>
      <c r="R51" s="26" t="str">
        <f t="shared" si="47"/>
        <v/>
      </c>
    </row>
    <row r="52" spans="1:18" s="21" customFormat="1" ht="15.5" x14ac:dyDescent="0.35">
      <c r="A52" s="95" t="s">
        <v>88</v>
      </c>
      <c r="B52" s="96"/>
      <c r="C52" s="97"/>
      <c r="D52" s="58"/>
      <c r="E52" s="58"/>
      <c r="F52" s="58"/>
      <c r="G52" s="58"/>
      <c r="H52" s="58"/>
      <c r="M52" s="37"/>
      <c r="N52" s="38"/>
      <c r="O52" s="38"/>
      <c r="P52" s="38"/>
      <c r="Q52" s="38"/>
      <c r="R52" s="39"/>
    </row>
    <row r="53" spans="1:18" s="21" customFormat="1" ht="15.5" x14ac:dyDescent="0.35">
      <c r="A53" s="101" t="s">
        <v>85</v>
      </c>
      <c r="B53" s="102"/>
      <c r="C53" s="103"/>
      <c r="D53" s="57" t="str">
        <f t="shared" si="48"/>
        <v>Insert £</v>
      </c>
      <c r="E53" s="57" t="str">
        <f t="shared" si="48"/>
        <v>Insert £</v>
      </c>
      <c r="F53" s="57" t="str">
        <f t="shared" si="48"/>
        <v>Insert £</v>
      </c>
      <c r="G53" s="57" t="str">
        <f t="shared" si="48"/>
        <v>Insert £</v>
      </c>
      <c r="H53" s="57" t="str">
        <f t="shared" si="48"/>
        <v>Insert £</v>
      </c>
      <c r="M53" s="26">
        <v>0.75</v>
      </c>
      <c r="N53" s="26" t="str">
        <f t="shared" si="43"/>
        <v/>
      </c>
      <c r="O53" s="26" t="str">
        <f t="shared" si="44"/>
        <v/>
      </c>
      <c r="P53" s="26" t="str">
        <f t="shared" si="45"/>
        <v/>
      </c>
      <c r="Q53" s="26" t="str">
        <f t="shared" si="46"/>
        <v/>
      </c>
      <c r="R53" s="26" t="str">
        <f t="shared" si="47"/>
        <v/>
      </c>
    </row>
    <row r="54" spans="1:18" s="21" customFormat="1" ht="15.5" x14ac:dyDescent="0.35">
      <c r="A54" s="101" t="s">
        <v>86</v>
      </c>
      <c r="B54" s="102"/>
      <c r="C54" s="103"/>
      <c r="D54" s="57" t="str">
        <f t="shared" si="48"/>
        <v>Insert £</v>
      </c>
      <c r="E54" s="57" t="str">
        <f t="shared" si="48"/>
        <v>Insert £</v>
      </c>
      <c r="F54" s="57" t="str">
        <f t="shared" si="48"/>
        <v>Insert £</v>
      </c>
      <c r="G54" s="57" t="str">
        <f t="shared" si="48"/>
        <v>Insert £</v>
      </c>
      <c r="H54" s="57" t="str">
        <f t="shared" si="48"/>
        <v>Insert £</v>
      </c>
      <c r="M54" s="26">
        <v>0.75</v>
      </c>
      <c r="N54" s="26" t="str">
        <f t="shared" si="43"/>
        <v/>
      </c>
      <c r="O54" s="26" t="str">
        <f t="shared" si="44"/>
        <v/>
      </c>
      <c r="P54" s="26" t="str">
        <f t="shared" si="45"/>
        <v/>
      </c>
      <c r="Q54" s="26" t="str">
        <f t="shared" si="46"/>
        <v/>
      </c>
      <c r="R54" s="26" t="str">
        <f t="shared" si="47"/>
        <v/>
      </c>
    </row>
    <row r="55" spans="1:18" s="21" customFormat="1" ht="15.5" x14ac:dyDescent="0.35">
      <c r="A55" s="101" t="s">
        <v>87</v>
      </c>
      <c r="B55" s="102"/>
      <c r="C55" s="103"/>
      <c r="D55" s="57" t="str">
        <f t="shared" si="48"/>
        <v>Insert £</v>
      </c>
      <c r="E55" s="57" t="str">
        <f t="shared" si="48"/>
        <v>Insert £</v>
      </c>
      <c r="F55" s="57" t="str">
        <f t="shared" si="48"/>
        <v>Insert £</v>
      </c>
      <c r="G55" s="57" t="str">
        <f t="shared" si="48"/>
        <v>Insert £</v>
      </c>
      <c r="H55" s="57" t="str">
        <f t="shared" si="48"/>
        <v>Insert £</v>
      </c>
      <c r="M55" s="26">
        <v>0.75</v>
      </c>
      <c r="N55" s="26" t="str">
        <f t="shared" si="43"/>
        <v/>
      </c>
      <c r="O55" s="26" t="str">
        <f t="shared" si="44"/>
        <v/>
      </c>
      <c r="P55" s="26" t="str">
        <f t="shared" si="45"/>
        <v/>
      </c>
      <c r="Q55" s="26" t="str">
        <f t="shared" si="46"/>
        <v/>
      </c>
      <c r="R55" s="26" t="str">
        <f t="shared" si="47"/>
        <v/>
      </c>
    </row>
    <row r="56" spans="1:18" s="21" customFormat="1" ht="15.5" x14ac:dyDescent="0.35">
      <c r="A56" s="95"/>
      <c r="B56" s="96"/>
      <c r="C56" s="97"/>
      <c r="D56" s="58"/>
      <c r="E56" s="58"/>
      <c r="F56" s="58"/>
      <c r="G56" s="58"/>
      <c r="H56" s="58"/>
      <c r="M56" s="37"/>
      <c r="N56" s="38"/>
      <c r="O56" s="38"/>
      <c r="P56" s="38"/>
      <c r="Q56" s="38"/>
      <c r="R56" s="39"/>
    </row>
    <row r="57" spans="1:18" s="21" customFormat="1" ht="36" customHeight="1" x14ac:dyDescent="0.35">
      <c r="A57" s="104" t="s">
        <v>81</v>
      </c>
      <c r="B57" s="105"/>
      <c r="C57" s="106"/>
      <c r="D57" s="58"/>
      <c r="E57" s="58"/>
      <c r="F57" s="58"/>
      <c r="G57" s="58"/>
      <c r="H57" s="58"/>
      <c r="M57" s="37"/>
      <c r="N57" s="38"/>
      <c r="O57" s="38"/>
      <c r="P57" s="38"/>
      <c r="Q57" s="38"/>
      <c r="R57" s="39"/>
    </row>
    <row r="58" spans="1:18" s="21" customFormat="1" ht="15.5" x14ac:dyDescent="0.35">
      <c r="A58" s="95" t="s">
        <v>82</v>
      </c>
      <c r="B58" s="96"/>
      <c r="C58" s="97"/>
      <c r="D58" s="57" t="str">
        <f t="shared" si="48"/>
        <v>Insert £</v>
      </c>
      <c r="E58" s="57" t="str">
        <f t="shared" si="48"/>
        <v>Insert £</v>
      </c>
      <c r="F58" s="57" t="str">
        <f t="shared" si="48"/>
        <v>Insert £</v>
      </c>
      <c r="G58" s="57" t="str">
        <f t="shared" si="48"/>
        <v>Insert £</v>
      </c>
      <c r="H58" s="57" t="str">
        <f t="shared" si="48"/>
        <v>Insert £</v>
      </c>
      <c r="M58" s="26">
        <v>1.25</v>
      </c>
      <c r="N58" s="26" t="str">
        <f t="shared" ref="N58:N60" si="49">IF(D58="n/a","n/a",IF(D58="Insert £","",ROUND(D58*$M58,2)))</f>
        <v/>
      </c>
      <c r="O58" s="26" t="str">
        <f t="shared" ref="O58:O60" si="50">IF(E58="n/a","n/a",IF(E58="Insert £","",ROUND(E58*$M58,2)))</f>
        <v/>
      </c>
      <c r="P58" s="26" t="str">
        <f t="shared" ref="P58:P60" si="51">IF(F58="n/a","n/a",IF(F58="Insert £","",ROUND(F58*$M58,2)))</f>
        <v/>
      </c>
      <c r="Q58" s="26" t="str">
        <f t="shared" ref="Q58:Q60" si="52">IF(G58="n/a","n/a",IF(G58="Insert £","",ROUND(G58*$M58,2)))</f>
        <v/>
      </c>
      <c r="R58" s="26" t="str">
        <f t="shared" ref="R58:R60" si="53">IF(H58="n/a","n/a",IF(H58="Insert £","",ROUND(H58*$M58,2)))</f>
        <v/>
      </c>
    </row>
    <row r="59" spans="1:18" s="21" customFormat="1" ht="15.5" x14ac:dyDescent="0.35">
      <c r="A59" s="95" t="s">
        <v>83</v>
      </c>
      <c r="B59" s="96"/>
      <c r="C59" s="97"/>
      <c r="D59" s="57" t="str">
        <f t="shared" si="48"/>
        <v>Insert £</v>
      </c>
      <c r="E59" s="57" t="str">
        <f t="shared" si="48"/>
        <v>Insert £</v>
      </c>
      <c r="F59" s="57" t="str">
        <f t="shared" si="48"/>
        <v>Insert £</v>
      </c>
      <c r="G59" s="57" t="str">
        <f t="shared" si="48"/>
        <v>Insert £</v>
      </c>
      <c r="H59" s="57" t="str">
        <f t="shared" si="48"/>
        <v>Insert £</v>
      </c>
      <c r="M59" s="26">
        <v>1.25</v>
      </c>
      <c r="N59" s="26" t="str">
        <f t="shared" si="49"/>
        <v/>
      </c>
      <c r="O59" s="26" t="str">
        <f t="shared" si="50"/>
        <v/>
      </c>
      <c r="P59" s="26" t="str">
        <f t="shared" si="51"/>
        <v/>
      </c>
      <c r="Q59" s="26" t="str">
        <f t="shared" si="52"/>
        <v/>
      </c>
      <c r="R59" s="26" t="str">
        <f t="shared" si="53"/>
        <v/>
      </c>
    </row>
    <row r="60" spans="1:18" s="21" customFormat="1" ht="15.5" x14ac:dyDescent="0.35">
      <c r="A60" s="95" t="s">
        <v>84</v>
      </c>
      <c r="B60" s="96"/>
      <c r="C60" s="97"/>
      <c r="D60" s="57" t="str">
        <f t="shared" si="48"/>
        <v>Insert £</v>
      </c>
      <c r="E60" s="57" t="str">
        <f t="shared" si="48"/>
        <v>Insert £</v>
      </c>
      <c r="F60" s="57" t="str">
        <f t="shared" si="48"/>
        <v>Insert £</v>
      </c>
      <c r="G60" s="57" t="str">
        <f t="shared" si="48"/>
        <v>Insert £</v>
      </c>
      <c r="H60" s="57" t="str">
        <f t="shared" si="48"/>
        <v>Insert £</v>
      </c>
      <c r="M60" s="26">
        <v>1.25</v>
      </c>
      <c r="N60" s="26" t="str">
        <f t="shared" si="49"/>
        <v/>
      </c>
      <c r="O60" s="26" t="str">
        <f t="shared" si="50"/>
        <v/>
      </c>
      <c r="P60" s="26" t="str">
        <f t="shared" si="51"/>
        <v/>
      </c>
      <c r="Q60" s="26" t="str">
        <f t="shared" si="52"/>
        <v/>
      </c>
      <c r="R60" s="26" t="str">
        <f t="shared" si="53"/>
        <v/>
      </c>
    </row>
    <row r="61" spans="1:18" s="21" customFormat="1" ht="15.5" x14ac:dyDescent="0.35">
      <c r="A61" s="95" t="s">
        <v>88</v>
      </c>
      <c r="B61" s="96"/>
      <c r="C61" s="97"/>
      <c r="D61" s="58"/>
      <c r="E61" s="58"/>
      <c r="F61" s="58"/>
      <c r="G61" s="58"/>
      <c r="H61" s="58"/>
      <c r="M61" s="37"/>
      <c r="N61" s="38"/>
      <c r="O61" s="38"/>
      <c r="P61" s="38"/>
      <c r="Q61" s="38"/>
      <c r="R61" s="39"/>
    </row>
    <row r="62" spans="1:18" s="21" customFormat="1" ht="15.5" x14ac:dyDescent="0.35">
      <c r="A62" s="101" t="s">
        <v>89</v>
      </c>
      <c r="B62" s="102"/>
      <c r="C62" s="103"/>
      <c r="D62" s="57" t="str">
        <f t="shared" si="48"/>
        <v>Insert £</v>
      </c>
      <c r="E62" s="57" t="str">
        <f t="shared" si="48"/>
        <v>Insert £</v>
      </c>
      <c r="F62" s="57" t="str">
        <f t="shared" si="48"/>
        <v>Insert £</v>
      </c>
      <c r="G62" s="57" t="str">
        <f t="shared" si="48"/>
        <v>Insert £</v>
      </c>
      <c r="H62" s="57" t="str">
        <f t="shared" si="48"/>
        <v>Insert £</v>
      </c>
      <c r="M62" s="26">
        <v>0.75</v>
      </c>
      <c r="N62" s="26" t="str">
        <f t="shared" ref="N62:N66" si="54">IF(D62="n/a","n/a",IF(D62="Insert £","",ROUND(D62*$M62,2)))</f>
        <v/>
      </c>
      <c r="O62" s="26" t="str">
        <f t="shared" ref="O62:O66" si="55">IF(E62="n/a","n/a",IF(E62="Insert £","",ROUND(E62*$M62,2)))</f>
        <v/>
      </c>
      <c r="P62" s="26" t="str">
        <f t="shared" ref="P62:P66" si="56">IF(F62="n/a","n/a",IF(F62="Insert £","",ROUND(F62*$M62,2)))</f>
        <v/>
      </c>
      <c r="Q62" s="26" t="str">
        <f t="shared" ref="Q62:Q66" si="57">IF(G62="n/a","n/a",IF(G62="Insert £","",ROUND(G62*$M62,2)))</f>
        <v/>
      </c>
      <c r="R62" s="26" t="str">
        <f t="shared" ref="R62:R66" si="58">IF(H62="n/a","n/a",IF(H62="Insert £","",ROUND(H62*$M62,2)))</f>
        <v/>
      </c>
    </row>
    <row r="63" spans="1:18" s="21" customFormat="1" ht="15.5" x14ac:dyDescent="0.35">
      <c r="A63" s="101" t="s">
        <v>90</v>
      </c>
      <c r="B63" s="102"/>
      <c r="C63" s="103"/>
      <c r="D63" s="57" t="str">
        <f t="shared" si="48"/>
        <v>Insert £</v>
      </c>
      <c r="E63" s="57" t="str">
        <f t="shared" si="48"/>
        <v>Insert £</v>
      </c>
      <c r="F63" s="57" t="str">
        <f t="shared" si="48"/>
        <v>Insert £</v>
      </c>
      <c r="G63" s="57" t="str">
        <f t="shared" si="48"/>
        <v>Insert £</v>
      </c>
      <c r="H63" s="57" t="str">
        <f t="shared" si="48"/>
        <v>Insert £</v>
      </c>
      <c r="M63" s="26">
        <v>0.75</v>
      </c>
      <c r="N63" s="26" t="str">
        <f t="shared" si="54"/>
        <v/>
      </c>
      <c r="O63" s="26" t="str">
        <f t="shared" si="55"/>
        <v/>
      </c>
      <c r="P63" s="26" t="str">
        <f t="shared" si="56"/>
        <v/>
      </c>
      <c r="Q63" s="26" t="str">
        <f t="shared" si="57"/>
        <v/>
      </c>
      <c r="R63" s="26" t="str">
        <f t="shared" si="58"/>
        <v/>
      </c>
    </row>
    <row r="64" spans="1:18" s="21" customFormat="1" ht="15.5" x14ac:dyDescent="0.35">
      <c r="A64" s="101" t="s">
        <v>91</v>
      </c>
      <c r="B64" s="102"/>
      <c r="C64" s="103"/>
      <c r="D64" s="57" t="str">
        <f t="shared" si="48"/>
        <v>Insert £</v>
      </c>
      <c r="E64" s="57" t="str">
        <f t="shared" si="48"/>
        <v>Insert £</v>
      </c>
      <c r="F64" s="57" t="str">
        <f t="shared" si="48"/>
        <v>Insert £</v>
      </c>
      <c r="G64" s="57" t="str">
        <f t="shared" si="48"/>
        <v>Insert £</v>
      </c>
      <c r="H64" s="57" t="str">
        <f t="shared" si="48"/>
        <v>Insert £</v>
      </c>
      <c r="M64" s="26">
        <v>0.75</v>
      </c>
      <c r="N64" s="26" t="str">
        <f t="shared" si="54"/>
        <v/>
      </c>
      <c r="O64" s="26" t="str">
        <f t="shared" si="55"/>
        <v/>
      </c>
      <c r="P64" s="26" t="str">
        <f t="shared" si="56"/>
        <v/>
      </c>
      <c r="Q64" s="26" t="str">
        <f t="shared" si="57"/>
        <v/>
      </c>
      <c r="R64" s="26" t="str">
        <f t="shared" si="58"/>
        <v/>
      </c>
    </row>
    <row r="65" spans="1:18" s="21" customFormat="1" ht="15.5" x14ac:dyDescent="0.35">
      <c r="A65" s="101" t="s">
        <v>92</v>
      </c>
      <c r="B65" s="102"/>
      <c r="C65" s="103"/>
      <c r="D65" s="57" t="str">
        <f t="shared" si="48"/>
        <v>Insert £</v>
      </c>
      <c r="E65" s="57" t="str">
        <f t="shared" si="48"/>
        <v>Insert £</v>
      </c>
      <c r="F65" s="57" t="str">
        <f t="shared" si="48"/>
        <v>Insert £</v>
      </c>
      <c r="G65" s="57" t="str">
        <f t="shared" si="48"/>
        <v>Insert £</v>
      </c>
      <c r="H65" s="57" t="str">
        <f t="shared" si="48"/>
        <v>Insert £</v>
      </c>
      <c r="M65" s="26">
        <v>0.75</v>
      </c>
      <c r="N65" s="26" t="str">
        <f t="shared" si="54"/>
        <v/>
      </c>
      <c r="O65" s="26" t="str">
        <f t="shared" si="55"/>
        <v/>
      </c>
      <c r="P65" s="26" t="str">
        <f t="shared" si="56"/>
        <v/>
      </c>
      <c r="Q65" s="26" t="str">
        <f t="shared" si="57"/>
        <v/>
      </c>
      <c r="R65" s="26" t="str">
        <f t="shared" si="58"/>
        <v/>
      </c>
    </row>
    <row r="66" spans="1:18" s="21" customFormat="1" ht="15.5" x14ac:dyDescent="0.35">
      <c r="A66" s="95" t="s">
        <v>93</v>
      </c>
      <c r="B66" s="96"/>
      <c r="C66" s="97"/>
      <c r="D66" s="57" t="str">
        <f t="shared" si="48"/>
        <v>Insert £</v>
      </c>
      <c r="E66" s="57" t="str">
        <f t="shared" si="48"/>
        <v>Insert £</v>
      </c>
      <c r="F66" s="57" t="str">
        <f t="shared" si="48"/>
        <v>Insert £</v>
      </c>
      <c r="G66" s="57" t="str">
        <f t="shared" si="48"/>
        <v>Insert £</v>
      </c>
      <c r="H66" s="57" t="str">
        <f t="shared" si="48"/>
        <v>Insert £</v>
      </c>
      <c r="M66" s="26">
        <v>0.75</v>
      </c>
      <c r="N66" s="26" t="str">
        <f t="shared" si="54"/>
        <v/>
      </c>
      <c r="O66" s="26" t="str">
        <f t="shared" si="55"/>
        <v/>
      </c>
      <c r="P66" s="26" t="str">
        <f t="shared" si="56"/>
        <v/>
      </c>
      <c r="Q66" s="26" t="str">
        <f t="shared" si="57"/>
        <v/>
      </c>
      <c r="R66" s="26" t="str">
        <f t="shared" si="58"/>
        <v/>
      </c>
    </row>
    <row r="67" spans="1:18" s="21" customFormat="1" ht="15.5" x14ac:dyDescent="0.35">
      <c r="A67" s="95"/>
      <c r="B67" s="96"/>
      <c r="C67" s="97"/>
      <c r="D67" s="58"/>
      <c r="E67" s="58"/>
      <c r="F67" s="58"/>
      <c r="G67" s="58"/>
      <c r="H67" s="58"/>
      <c r="M67" s="37"/>
      <c r="N67" s="38"/>
      <c r="O67" s="38"/>
      <c r="P67" s="38"/>
      <c r="Q67" s="38"/>
      <c r="R67" s="39"/>
    </row>
    <row r="68" spans="1:18" s="21" customFormat="1" ht="29" customHeight="1" x14ac:dyDescent="0.35">
      <c r="A68" s="104" t="s">
        <v>94</v>
      </c>
      <c r="B68" s="105"/>
      <c r="C68" s="106"/>
      <c r="D68" s="58"/>
      <c r="E68" s="58"/>
      <c r="F68" s="58"/>
      <c r="G68" s="58"/>
      <c r="H68" s="58"/>
      <c r="M68" s="37"/>
      <c r="N68" s="38"/>
      <c r="O68" s="38"/>
      <c r="P68" s="38"/>
      <c r="Q68" s="38"/>
      <c r="R68" s="39"/>
    </row>
    <row r="69" spans="1:18" s="21" customFormat="1" ht="15.5" x14ac:dyDescent="0.35">
      <c r="A69" s="95" t="s">
        <v>42</v>
      </c>
      <c r="B69" s="96"/>
      <c r="C69" s="97"/>
      <c r="D69" s="57" t="str">
        <f t="shared" si="48"/>
        <v>Insert £</v>
      </c>
      <c r="E69" s="57" t="str">
        <f t="shared" si="48"/>
        <v>Insert £</v>
      </c>
      <c r="F69" s="57" t="str">
        <f t="shared" si="48"/>
        <v>Insert £</v>
      </c>
      <c r="G69" s="57" t="str">
        <f t="shared" si="48"/>
        <v>Insert £</v>
      </c>
      <c r="H69" s="57" t="str">
        <f t="shared" si="48"/>
        <v>Insert £</v>
      </c>
      <c r="M69" s="26">
        <v>1.25</v>
      </c>
      <c r="N69" s="26" t="str">
        <f t="shared" ref="N69:N75" si="59">IF(D69="n/a","n/a",IF(D69="Insert £","",ROUND(D69*$M69,2)))</f>
        <v/>
      </c>
      <c r="O69" s="26" t="str">
        <f t="shared" ref="O69:O75" si="60">IF(E69="n/a","n/a",IF(E69="Insert £","",ROUND(E69*$M69,2)))</f>
        <v/>
      </c>
      <c r="P69" s="26" t="str">
        <f t="shared" ref="P69:P75" si="61">IF(F69="n/a","n/a",IF(F69="Insert £","",ROUND(F69*$M69,2)))</f>
        <v/>
      </c>
      <c r="Q69" s="26" t="str">
        <f t="shared" ref="Q69:Q75" si="62">IF(G69="n/a","n/a",IF(G69="Insert £","",ROUND(G69*$M69,2)))</f>
        <v/>
      </c>
      <c r="R69" s="26" t="str">
        <f t="shared" ref="R69:R75" si="63">IF(H69="n/a","n/a",IF(H69="Insert £","",ROUND(H69*$M69,2)))</f>
        <v/>
      </c>
    </row>
    <row r="70" spans="1:18" s="21" customFormat="1" ht="15.5" x14ac:dyDescent="0.35">
      <c r="A70" s="95" t="s">
        <v>95</v>
      </c>
      <c r="B70" s="96"/>
      <c r="C70" s="97"/>
      <c r="D70" s="57" t="str">
        <f t="shared" si="48"/>
        <v>Insert £</v>
      </c>
      <c r="E70" s="57" t="str">
        <f t="shared" si="48"/>
        <v>Insert £</v>
      </c>
      <c r="F70" s="57" t="str">
        <f t="shared" si="48"/>
        <v>Insert £</v>
      </c>
      <c r="G70" s="57" t="str">
        <f t="shared" si="48"/>
        <v>Insert £</v>
      </c>
      <c r="H70" s="57" t="str">
        <f t="shared" si="48"/>
        <v>Insert £</v>
      </c>
      <c r="M70" s="26">
        <v>1.25</v>
      </c>
      <c r="N70" s="26" t="str">
        <f t="shared" si="59"/>
        <v/>
      </c>
      <c r="O70" s="26" t="str">
        <f t="shared" si="60"/>
        <v/>
      </c>
      <c r="P70" s="26" t="str">
        <f t="shared" si="61"/>
        <v/>
      </c>
      <c r="Q70" s="26" t="str">
        <f t="shared" si="62"/>
        <v/>
      </c>
      <c r="R70" s="26" t="str">
        <f t="shared" si="63"/>
        <v/>
      </c>
    </row>
    <row r="71" spans="1:18" s="21" customFormat="1" ht="15.5" x14ac:dyDescent="0.35">
      <c r="A71" s="95" t="s">
        <v>96</v>
      </c>
      <c r="B71" s="96"/>
      <c r="C71" s="97"/>
      <c r="D71" s="57" t="str">
        <f t="shared" si="48"/>
        <v>Insert £</v>
      </c>
      <c r="E71" s="57" t="str">
        <f t="shared" si="48"/>
        <v>Insert £</v>
      </c>
      <c r="F71" s="57" t="str">
        <f t="shared" si="48"/>
        <v>Insert £</v>
      </c>
      <c r="G71" s="57" t="str">
        <f t="shared" si="48"/>
        <v>Insert £</v>
      </c>
      <c r="H71" s="57" t="str">
        <f t="shared" si="48"/>
        <v>Insert £</v>
      </c>
      <c r="M71" s="26">
        <v>1.25</v>
      </c>
      <c r="N71" s="26" t="str">
        <f t="shared" si="59"/>
        <v/>
      </c>
      <c r="O71" s="26" t="str">
        <f t="shared" si="60"/>
        <v/>
      </c>
      <c r="P71" s="26" t="str">
        <f t="shared" si="61"/>
        <v/>
      </c>
      <c r="Q71" s="26" t="str">
        <f t="shared" si="62"/>
        <v/>
      </c>
      <c r="R71" s="26" t="str">
        <f t="shared" si="63"/>
        <v/>
      </c>
    </row>
    <row r="72" spans="1:18" s="21" customFormat="1" ht="15.5" x14ac:dyDescent="0.35">
      <c r="A72" s="95" t="s">
        <v>97</v>
      </c>
      <c r="B72" s="96"/>
      <c r="C72" s="97"/>
      <c r="D72" s="57" t="str">
        <f t="shared" si="48"/>
        <v>Insert £</v>
      </c>
      <c r="E72" s="57" t="str">
        <f t="shared" si="48"/>
        <v>Insert £</v>
      </c>
      <c r="F72" s="57" t="str">
        <f t="shared" si="48"/>
        <v>Insert £</v>
      </c>
      <c r="G72" s="57" t="str">
        <f t="shared" si="48"/>
        <v>Insert £</v>
      </c>
      <c r="H72" s="57" t="str">
        <f t="shared" si="48"/>
        <v>Insert £</v>
      </c>
      <c r="M72" s="26">
        <v>0.75</v>
      </c>
      <c r="N72" s="26" t="str">
        <f t="shared" si="59"/>
        <v/>
      </c>
      <c r="O72" s="26" t="str">
        <f t="shared" si="60"/>
        <v/>
      </c>
      <c r="P72" s="26" t="str">
        <f t="shared" si="61"/>
        <v/>
      </c>
      <c r="Q72" s="26" t="str">
        <f t="shared" si="62"/>
        <v/>
      </c>
      <c r="R72" s="26" t="str">
        <f t="shared" si="63"/>
        <v/>
      </c>
    </row>
    <row r="73" spans="1:18" s="21" customFormat="1" ht="15.5" x14ac:dyDescent="0.35">
      <c r="A73" s="95" t="s">
        <v>98</v>
      </c>
      <c r="B73" s="96"/>
      <c r="C73" s="97"/>
      <c r="D73" s="57" t="str">
        <f t="shared" si="48"/>
        <v>Insert £</v>
      </c>
      <c r="E73" s="57" t="str">
        <f t="shared" si="48"/>
        <v>Insert £</v>
      </c>
      <c r="F73" s="57" t="str">
        <f t="shared" si="48"/>
        <v>Insert £</v>
      </c>
      <c r="G73" s="57" t="str">
        <f t="shared" si="48"/>
        <v>Insert £</v>
      </c>
      <c r="H73" s="57" t="str">
        <f t="shared" si="48"/>
        <v>Insert £</v>
      </c>
      <c r="M73" s="26">
        <v>0.75</v>
      </c>
      <c r="N73" s="26" t="str">
        <f t="shared" si="59"/>
        <v/>
      </c>
      <c r="O73" s="26" t="str">
        <f t="shared" si="60"/>
        <v/>
      </c>
      <c r="P73" s="26" t="str">
        <f t="shared" si="61"/>
        <v/>
      </c>
      <c r="Q73" s="26" t="str">
        <f t="shared" si="62"/>
        <v/>
      </c>
      <c r="R73" s="26" t="str">
        <f t="shared" si="63"/>
        <v/>
      </c>
    </row>
    <row r="74" spans="1:18" s="21" customFormat="1" ht="15.5" x14ac:dyDescent="0.35">
      <c r="A74" s="95" t="s">
        <v>61</v>
      </c>
      <c r="B74" s="96"/>
      <c r="C74" s="97"/>
      <c r="D74" s="57" t="str">
        <f t="shared" si="48"/>
        <v>Insert £</v>
      </c>
      <c r="E74" s="57" t="str">
        <f t="shared" si="48"/>
        <v>Insert £</v>
      </c>
      <c r="F74" s="57" t="str">
        <f t="shared" si="48"/>
        <v>Insert £</v>
      </c>
      <c r="G74" s="57" t="str">
        <f t="shared" si="48"/>
        <v>Insert £</v>
      </c>
      <c r="H74" s="57" t="str">
        <f t="shared" si="48"/>
        <v>Insert £</v>
      </c>
      <c r="M74" s="26">
        <v>0.75</v>
      </c>
      <c r="N74" s="26" t="str">
        <f t="shared" si="59"/>
        <v/>
      </c>
      <c r="O74" s="26" t="str">
        <f t="shared" si="60"/>
        <v/>
      </c>
      <c r="P74" s="26" t="str">
        <f t="shared" si="61"/>
        <v/>
      </c>
      <c r="Q74" s="26" t="str">
        <f t="shared" si="62"/>
        <v/>
      </c>
      <c r="R74" s="26" t="str">
        <f t="shared" si="63"/>
        <v/>
      </c>
    </row>
    <row r="75" spans="1:18" s="21" customFormat="1" ht="15.5" x14ac:dyDescent="0.35">
      <c r="A75" s="95" t="s">
        <v>78</v>
      </c>
      <c r="B75" s="96"/>
      <c r="C75" s="97"/>
      <c r="D75" s="57" t="str">
        <f t="shared" si="48"/>
        <v>Insert £</v>
      </c>
      <c r="E75" s="57" t="str">
        <f t="shared" si="48"/>
        <v>Insert £</v>
      </c>
      <c r="F75" s="57" t="str">
        <f t="shared" si="48"/>
        <v>Insert £</v>
      </c>
      <c r="G75" s="57" t="str">
        <f t="shared" si="48"/>
        <v>Insert £</v>
      </c>
      <c r="H75" s="57" t="str">
        <f t="shared" si="48"/>
        <v>Insert £</v>
      </c>
      <c r="M75" s="26">
        <v>0.75</v>
      </c>
      <c r="N75" s="26" t="str">
        <f t="shared" si="59"/>
        <v/>
      </c>
      <c r="O75" s="26" t="str">
        <f t="shared" si="60"/>
        <v/>
      </c>
      <c r="P75" s="26" t="str">
        <f t="shared" si="61"/>
        <v/>
      </c>
      <c r="Q75" s="26" t="str">
        <f t="shared" si="62"/>
        <v/>
      </c>
      <c r="R75" s="26" t="str">
        <f t="shared" si="63"/>
        <v/>
      </c>
    </row>
    <row r="76" spans="1:18" x14ac:dyDescent="0.35">
      <c r="A76" s="3"/>
    </row>
  </sheetData>
  <sheetProtection algorithmName="SHA-512" hashValue="YFKG8jkQ91zN4CKqzaAjFwb6u0m1dTJVg+e2utYrXX8DNNiIedo85jE0RssdDItpn2cSss5Bnn/TUChVwKTWZQ==" saltValue="wwq9z8kpnDYSXlsJa5sGVg==" spinCount="100000" sheet="1" objects="1" scenarios="1" selectLockedCells="1"/>
  <mergeCells count="66">
    <mergeCell ref="A4:C4"/>
    <mergeCell ref="A5:C5"/>
    <mergeCell ref="A10:C10"/>
    <mergeCell ref="A11:C11"/>
    <mergeCell ref="J9:L10"/>
    <mergeCell ref="J4:L6"/>
    <mergeCell ref="A13:C13"/>
    <mergeCell ref="A8:C8"/>
    <mergeCell ref="A9:C9"/>
    <mergeCell ref="A21:C21"/>
    <mergeCell ref="A27:C27"/>
    <mergeCell ref="A22:C22"/>
    <mergeCell ref="A24:C24"/>
    <mergeCell ref="A26:C26"/>
    <mergeCell ref="A23:C23"/>
    <mergeCell ref="A44:C44"/>
    <mergeCell ref="A36:C36"/>
    <mergeCell ref="A37:C37"/>
    <mergeCell ref="A39:C39"/>
    <mergeCell ref="A43:C43"/>
    <mergeCell ref="A40:C40"/>
    <mergeCell ref="A41:C41"/>
    <mergeCell ref="A32:C32"/>
    <mergeCell ref="A28:C28"/>
    <mergeCell ref="A74:C74"/>
    <mergeCell ref="A75:C75"/>
    <mergeCell ref="A66:C66"/>
    <mergeCell ref="A67:C67"/>
    <mergeCell ref="A68:C68"/>
    <mergeCell ref="A69:C69"/>
    <mergeCell ref="A70:C70"/>
    <mergeCell ref="A71:C71"/>
    <mergeCell ref="A72:C72"/>
    <mergeCell ref="A73:C73"/>
    <mergeCell ref="A65:C65"/>
    <mergeCell ref="A57:C57"/>
    <mergeCell ref="A58:C58"/>
    <mergeCell ref="A59:C59"/>
    <mergeCell ref="A60:C60"/>
    <mergeCell ref="A61:C61"/>
    <mergeCell ref="A64:C64"/>
    <mergeCell ref="A54:C54"/>
    <mergeCell ref="A55:C55"/>
    <mergeCell ref="A53:C53"/>
    <mergeCell ref="A47:C47"/>
    <mergeCell ref="A48:C48"/>
    <mergeCell ref="A52:C52"/>
    <mergeCell ref="A51:C51"/>
    <mergeCell ref="A49:C49"/>
    <mergeCell ref="A50:C50"/>
    <mergeCell ref="N6:R6"/>
    <mergeCell ref="D6:H6"/>
    <mergeCell ref="A56:C56"/>
    <mergeCell ref="A62:C62"/>
    <mergeCell ref="A63:C63"/>
    <mergeCell ref="A29:C29"/>
    <mergeCell ref="A31:C31"/>
    <mergeCell ref="A46:C46"/>
    <mergeCell ref="A14:C14"/>
    <mergeCell ref="A33:C33"/>
    <mergeCell ref="A34:C34"/>
    <mergeCell ref="A15:C15"/>
    <mergeCell ref="A17:C17"/>
    <mergeCell ref="A45:C45"/>
    <mergeCell ref="A18:C18"/>
    <mergeCell ref="A19:C19"/>
  </mergeCells>
  <conditionalFormatting sqref="D18:H19 D22:H24 D27:H29 D32:H34 D37:H37 D40:H41 D45:H51 D58:H60 D69:H75 D62:H66 D53:H55 D10:H12 D14:H15">
    <cfRule type="expression" dxfId="17" priority="16">
      <formula>D$5="N"</formula>
    </cfRule>
    <cfRule type="expression" dxfId="16" priority="17">
      <formula>D$5="Y"</formula>
    </cfRule>
  </conditionalFormatting>
  <conditionalFormatting sqref="D4:H4">
    <cfRule type="expression" dxfId="15" priority="15">
      <formula>AND(D5="N",SUM(D$10:D$75)&gt;0)</formula>
    </cfRule>
  </conditionalFormatting>
  <conditionalFormatting sqref="D16:H16">
    <cfRule type="expression" dxfId="14" priority="13">
      <formula>D$5="N"</formula>
    </cfRule>
    <cfRule type="expression" dxfId="13" priority="14">
      <formula>D$5="Y"</formula>
    </cfRule>
  </conditionalFormatting>
  <conditionalFormatting sqref="D20:H20">
    <cfRule type="expression" dxfId="12" priority="11">
      <formula>D$5="N"</formula>
    </cfRule>
    <cfRule type="expression" dxfId="11" priority="12">
      <formula>D$5="Y"</formula>
    </cfRule>
  </conditionalFormatting>
  <conditionalFormatting sqref="D25:H25">
    <cfRule type="expression" dxfId="10" priority="9">
      <formula>D$5="N"</formula>
    </cfRule>
    <cfRule type="expression" dxfId="9" priority="10">
      <formula>D$5="Y"</formula>
    </cfRule>
  </conditionalFormatting>
  <conditionalFormatting sqref="D30:H30">
    <cfRule type="expression" dxfId="8" priority="7">
      <formula>D$5="N"</formula>
    </cfRule>
    <cfRule type="expression" dxfId="7" priority="8">
      <formula>D$5="Y"</formula>
    </cfRule>
  </conditionalFormatting>
  <conditionalFormatting sqref="D35:H35">
    <cfRule type="expression" dxfId="6" priority="5">
      <formula>D$5="N"</formula>
    </cfRule>
    <cfRule type="expression" dxfId="5" priority="6">
      <formula>D$5="Y"</formula>
    </cfRule>
  </conditionalFormatting>
  <conditionalFormatting sqref="D38:H38">
    <cfRule type="expression" dxfId="4" priority="3">
      <formula>D$5="N"</formula>
    </cfRule>
    <cfRule type="expression" dxfId="3" priority="4">
      <formula>D$5="Y"</formula>
    </cfRule>
  </conditionalFormatting>
  <conditionalFormatting sqref="D42:H42">
    <cfRule type="expression" dxfId="2" priority="1">
      <formula>D$5="N"</formula>
    </cfRule>
    <cfRule type="expression" dxfId="1" priority="2">
      <formula>D$5="Y"</formula>
    </cfRule>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Normal="100" workbookViewId="0">
      <selection activeCell="B8" sqref="B8"/>
    </sheetView>
  </sheetViews>
  <sheetFormatPr defaultRowHeight="14.5" x14ac:dyDescent="0.35"/>
  <cols>
    <col min="2" max="2" width="28.81640625" customWidth="1"/>
    <col min="3" max="3" width="12.6328125" customWidth="1"/>
  </cols>
  <sheetData>
    <row r="1" spans="1:3" ht="18.5" x14ac:dyDescent="0.45">
      <c r="A1" s="22" t="str">
        <f>'1. Title Page'!A13</f>
        <v>Lot 8</v>
      </c>
    </row>
    <row r="3" spans="1:3" ht="18.5" x14ac:dyDescent="0.45">
      <c r="A3" s="45" t="s">
        <v>137</v>
      </c>
      <c r="B3" s="46"/>
      <c r="C3" s="47"/>
    </row>
    <row r="4" spans="1:3" ht="18.5" x14ac:dyDescent="0.45">
      <c r="C4" s="48" t="s">
        <v>136</v>
      </c>
    </row>
    <row r="5" spans="1:3" s="21" customFormat="1" ht="15.5" x14ac:dyDescent="0.35"/>
    <row r="6" spans="1:3" s="21" customFormat="1" ht="31" x14ac:dyDescent="0.35">
      <c r="B6" s="26" t="s">
        <v>138</v>
      </c>
      <c r="C6" s="31" t="s">
        <v>149</v>
      </c>
    </row>
    <row r="7" spans="1:3" s="21" customFormat="1" ht="15.5" x14ac:dyDescent="0.35">
      <c r="B7" s="37" t="s">
        <v>165</v>
      </c>
      <c r="C7" s="49">
        <f>'2. ID &amp; Sub-Lot selection'!$B5</f>
        <v>0</v>
      </c>
    </row>
    <row r="8" spans="1:3" s="21" customFormat="1" ht="15.5" x14ac:dyDescent="0.35">
      <c r="B8" s="37" t="s">
        <v>166</v>
      </c>
      <c r="C8" s="25" t="s">
        <v>148</v>
      </c>
    </row>
    <row r="9" spans="1:3" s="21" customFormat="1" ht="15.5" x14ac:dyDescent="0.35">
      <c r="B9" s="37" t="s">
        <v>122</v>
      </c>
      <c r="C9" s="26" t="str">
        <f>IF(SUM('3. Overhead'!B24:F24)=0,"",ROUND(AVERAGE('3. Overhead'!B24:F24),2))</f>
        <v/>
      </c>
    </row>
    <row r="10" spans="1:3" s="21" customFormat="1" ht="15.5" x14ac:dyDescent="0.35">
      <c r="B10" s="37" t="s">
        <v>123</v>
      </c>
      <c r="C10" s="26" t="str">
        <f>IF(SUM('4. Profit'!B12:F12)=0,"",ROUND(AVERAGE('4. Profit'!B12:F12),2))</f>
        <v/>
      </c>
    </row>
    <row r="11" spans="1:3" s="21" customFormat="1" ht="15.5" x14ac:dyDescent="0.35">
      <c r="B11" s="37" t="s">
        <v>128</v>
      </c>
      <c r="C11" s="26" t="str">
        <f>IF(SUM('5. Subcontractor Fee'!B8:F8)=0,"",ROUND(AVERAGE('5. Subcontractor Fee'!B8:F8),2))</f>
        <v/>
      </c>
    </row>
    <row r="12" spans="1:3" s="21" customFormat="1" ht="15.5" x14ac:dyDescent="0.35">
      <c r="B12" s="37" t="s">
        <v>124</v>
      </c>
      <c r="C12" s="26" t="str">
        <f>IF(SUM('6. Designer Fee'!B8:F8)=0,"",ROUND(AVERAGE('6. Designer Fee'!B8:F8),2))</f>
        <v/>
      </c>
    </row>
    <row r="13" spans="1:3" s="21" customFormat="1" ht="15.5" x14ac:dyDescent="0.35">
      <c r="B13" s="37" t="s">
        <v>134</v>
      </c>
      <c r="C13" s="37"/>
    </row>
    <row r="14" spans="1:3" s="21" customFormat="1" ht="15.5" x14ac:dyDescent="0.35">
      <c r="B14" s="40" t="s">
        <v>125</v>
      </c>
      <c r="C14" s="26" t="str">
        <f>IF(C$8="N","n/a",IF(SUM('7. Rate Card - Staff &amp; Mgmt'!N8:N39)=0,"",ROUND(AVERAGE('7. Rate Card - Staff &amp; Mgmt'!N8:R39),2)))</f>
        <v/>
      </c>
    </row>
    <row r="15" spans="1:3" s="21" customFormat="1" ht="15.5" x14ac:dyDescent="0.35">
      <c r="B15" s="40" t="s">
        <v>126</v>
      </c>
      <c r="C15" s="26" t="str">
        <f>IF(C$8="N","n/a",IF(SUM('8. Rate Card - Design'!N9:N32)=0,"",ROUND(AVERAGE('8. Rate Card - Design'!N9:R32),2)))</f>
        <v/>
      </c>
    </row>
    <row r="16" spans="1:3" s="21" customFormat="1" ht="15.5" x14ac:dyDescent="0.35">
      <c r="B16" s="41" t="s">
        <v>127</v>
      </c>
      <c r="C16" s="26" t="str">
        <f>IF(C$8="N","n/a",IF(SUM('9. Rate Card - Site Labour'!N10:N75)=0,"",ROUND(AVERAGE('9. Rate Card - Site Labour'!N10:R75),2)))</f>
        <v/>
      </c>
    </row>
  </sheetData>
  <sheetProtection algorithmName="SHA-512" hashValue="sjBA6U8H6buVYgN66IyFbvC5x3pJWWTrtQh/Yedn3rMdiEWfzun7fzKjCv8qYK0qolEkQZJLgD0gv62LT8BA5w==" saltValue="05Lxi7v28Hm/F05/u8HdbA==" spinCount="100000" sheet="1" objects="1" scenarios="1" selectLockedCells="1"/>
  <conditionalFormatting sqref="C9:C12 C14:C16">
    <cfRule type="expression" dxfId="0" priority="1">
      <formula>AND(C$8="N",VALUE(C9)&gt;0)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tabSelected="1" workbookViewId="0">
      <selection activeCell="A7" sqref="A7:K7"/>
    </sheetView>
  </sheetViews>
  <sheetFormatPr defaultRowHeight="14.5" x14ac:dyDescent="0.35"/>
  <sheetData>
    <row r="1" spans="1:11" x14ac:dyDescent="0.35">
      <c r="A1" s="7" t="s">
        <v>155</v>
      </c>
    </row>
    <row r="2" spans="1:11" x14ac:dyDescent="0.35">
      <c r="A2" s="62"/>
      <c r="B2" s="62"/>
      <c r="C2" s="62"/>
      <c r="D2" s="62"/>
      <c r="E2" s="62"/>
      <c r="F2" s="62"/>
      <c r="G2" s="62"/>
      <c r="H2" s="62"/>
      <c r="I2" s="62"/>
      <c r="J2" s="62"/>
      <c r="K2" s="62"/>
    </row>
    <row r="3" spans="1:11" ht="90" customHeight="1" x14ac:dyDescent="0.35">
      <c r="A3" s="68" t="s">
        <v>168</v>
      </c>
      <c r="B3" s="68"/>
      <c r="C3" s="68"/>
      <c r="D3" s="68"/>
      <c r="E3" s="68"/>
      <c r="F3" s="68"/>
      <c r="G3" s="68"/>
      <c r="H3" s="68"/>
      <c r="I3" s="68"/>
      <c r="J3" s="68"/>
      <c r="K3" s="68"/>
    </row>
    <row r="4" spans="1:11" ht="45" customHeight="1" x14ac:dyDescent="0.35">
      <c r="A4" s="69" t="s">
        <v>156</v>
      </c>
      <c r="B4" s="69"/>
      <c r="C4" s="69"/>
      <c r="D4" s="69"/>
      <c r="E4" s="69"/>
      <c r="F4" s="69"/>
      <c r="G4" s="69"/>
      <c r="H4" s="69"/>
      <c r="I4" s="69"/>
      <c r="J4" s="69"/>
      <c r="K4" s="69"/>
    </row>
    <row r="5" spans="1:11" ht="60" customHeight="1" x14ac:dyDescent="0.35">
      <c r="A5" s="70" t="s">
        <v>157</v>
      </c>
      <c r="B5" s="70"/>
      <c r="C5" s="70"/>
      <c r="D5" s="70"/>
      <c r="E5" s="70"/>
      <c r="F5" s="70"/>
      <c r="G5" s="70"/>
      <c r="H5" s="70"/>
      <c r="I5" s="70"/>
      <c r="J5" s="70"/>
      <c r="K5" s="70"/>
    </row>
    <row r="6" spans="1:11" ht="75" customHeight="1" x14ac:dyDescent="0.35">
      <c r="A6" s="68" t="s">
        <v>170</v>
      </c>
      <c r="B6" s="68"/>
      <c r="C6" s="68"/>
      <c r="D6" s="68"/>
      <c r="E6" s="68"/>
      <c r="F6" s="68"/>
      <c r="G6" s="68"/>
      <c r="H6" s="68"/>
      <c r="I6" s="68"/>
      <c r="J6" s="68"/>
      <c r="K6" s="68"/>
    </row>
    <row r="7" spans="1:11" ht="120" customHeight="1" x14ac:dyDescent="0.35">
      <c r="A7" s="68" t="s">
        <v>167</v>
      </c>
      <c r="B7" s="68"/>
      <c r="C7" s="68"/>
      <c r="D7" s="68"/>
      <c r="E7" s="68"/>
      <c r="F7" s="68"/>
      <c r="G7" s="68"/>
      <c r="H7" s="68"/>
      <c r="I7" s="68"/>
      <c r="J7" s="68"/>
      <c r="K7" s="68"/>
    </row>
    <row r="8" spans="1:11" ht="45" customHeight="1" x14ac:dyDescent="0.35"/>
    <row r="9" spans="1:11" x14ac:dyDescent="0.35">
      <c r="A9" s="63"/>
      <c r="B9" s="63"/>
      <c r="C9" s="63"/>
      <c r="D9" s="63"/>
      <c r="E9" s="63"/>
      <c r="F9" s="63"/>
      <c r="G9" s="63"/>
      <c r="H9" s="63"/>
      <c r="I9" s="62"/>
      <c r="J9" s="62"/>
      <c r="K9" s="62"/>
    </row>
    <row r="10" spans="1:11" x14ac:dyDescent="0.35">
      <c r="A10" s="64"/>
      <c r="B10" s="63"/>
      <c r="C10" s="63"/>
      <c r="D10" s="63"/>
      <c r="E10" s="63"/>
      <c r="F10" s="63"/>
      <c r="G10" s="63"/>
      <c r="H10" s="63"/>
      <c r="I10" s="62"/>
      <c r="J10" s="62"/>
      <c r="K10" s="62"/>
    </row>
    <row r="11" spans="1:11" x14ac:dyDescent="0.35">
      <c r="A11" s="65"/>
      <c r="B11" s="63"/>
      <c r="C11" s="63"/>
      <c r="D11" s="63"/>
      <c r="E11" s="63"/>
      <c r="F11" s="63"/>
      <c r="G11" s="63"/>
      <c r="H11" s="63"/>
      <c r="I11" s="62"/>
      <c r="J11" s="62"/>
      <c r="K11" s="62"/>
    </row>
    <row r="12" spans="1:11" x14ac:dyDescent="0.35">
      <c r="A12" s="63"/>
      <c r="B12" s="63"/>
      <c r="C12" s="63"/>
      <c r="D12" s="63"/>
      <c r="E12" s="63"/>
      <c r="F12" s="63"/>
      <c r="G12" s="63"/>
      <c r="H12" s="63"/>
      <c r="I12" s="62"/>
      <c r="J12" s="62"/>
      <c r="K12" s="62"/>
    </row>
    <row r="13" spans="1:11" x14ac:dyDescent="0.35">
      <c r="A13" s="66"/>
      <c r="B13" s="62"/>
      <c r="C13" s="62"/>
      <c r="D13" s="62"/>
      <c r="E13" s="62"/>
      <c r="F13" s="62"/>
      <c r="G13" s="62"/>
      <c r="H13" s="62"/>
      <c r="I13" s="62"/>
      <c r="J13" s="62"/>
      <c r="K13" s="62"/>
    </row>
    <row r="14" spans="1:11" x14ac:dyDescent="0.35">
      <c r="A14" s="64"/>
      <c r="B14" s="67"/>
      <c r="C14" s="67"/>
      <c r="D14" s="67"/>
      <c r="E14" s="67"/>
      <c r="F14" s="67"/>
      <c r="G14" s="67"/>
      <c r="H14" s="67"/>
      <c r="I14" s="67"/>
      <c r="J14" s="67"/>
      <c r="K14" s="67"/>
    </row>
    <row r="15" spans="1:11" x14ac:dyDescent="0.35">
      <c r="A15" s="64"/>
      <c r="B15" s="67"/>
      <c r="C15" s="67"/>
      <c r="D15" s="67"/>
      <c r="E15" s="67"/>
      <c r="F15" s="67"/>
      <c r="G15" s="67"/>
      <c r="H15" s="67"/>
      <c r="I15" s="67"/>
      <c r="J15" s="67"/>
      <c r="K15" s="67"/>
    </row>
    <row r="16" spans="1:11" x14ac:dyDescent="0.35">
      <c r="A16" s="65"/>
      <c r="B16" s="67"/>
      <c r="C16" s="67"/>
      <c r="D16" s="67"/>
      <c r="E16" s="67"/>
      <c r="F16" s="67"/>
      <c r="G16" s="67"/>
      <c r="H16" s="67"/>
      <c r="I16" s="67"/>
      <c r="J16" s="67"/>
      <c r="K16" s="67"/>
    </row>
    <row r="17" spans="1:11" x14ac:dyDescent="0.35">
      <c r="A17" s="65"/>
      <c r="B17" s="67"/>
      <c r="C17" s="67"/>
      <c r="D17" s="67"/>
      <c r="E17" s="67"/>
      <c r="F17" s="67"/>
      <c r="G17" s="67"/>
      <c r="H17" s="67"/>
      <c r="I17" s="67"/>
      <c r="J17" s="67"/>
      <c r="K17" s="67"/>
    </row>
    <row r="18" spans="1:11" x14ac:dyDescent="0.35">
      <c r="A18" s="65"/>
      <c r="B18" s="67"/>
      <c r="C18" s="67"/>
      <c r="D18" s="67"/>
      <c r="E18" s="67"/>
      <c r="F18" s="67"/>
      <c r="G18" s="67"/>
      <c r="H18" s="67"/>
      <c r="I18" s="67"/>
      <c r="J18" s="67"/>
      <c r="K18" s="67"/>
    </row>
    <row r="19" spans="1:11" x14ac:dyDescent="0.35">
      <c r="A19" s="65"/>
      <c r="B19" s="67"/>
      <c r="C19" s="67"/>
      <c r="D19" s="67"/>
      <c r="E19" s="67"/>
      <c r="F19" s="67"/>
      <c r="G19" s="67"/>
      <c r="H19" s="67"/>
      <c r="I19" s="67"/>
      <c r="J19" s="67"/>
      <c r="K19" s="67"/>
    </row>
    <row r="20" spans="1:11" x14ac:dyDescent="0.35">
      <c r="A20" s="65"/>
      <c r="B20" s="67"/>
      <c r="C20" s="67"/>
      <c r="D20" s="67"/>
      <c r="E20" s="67"/>
      <c r="F20" s="67"/>
      <c r="G20" s="67"/>
      <c r="H20" s="67"/>
      <c r="I20" s="67"/>
      <c r="J20" s="67"/>
      <c r="K20" s="67"/>
    </row>
    <row r="21" spans="1:11" x14ac:dyDescent="0.35">
      <c r="A21" s="65"/>
      <c r="B21" s="67"/>
      <c r="C21" s="67"/>
      <c r="D21" s="67"/>
      <c r="E21" s="67"/>
      <c r="F21" s="67"/>
      <c r="G21" s="67"/>
      <c r="H21" s="67"/>
      <c r="I21" s="67"/>
      <c r="J21" s="67"/>
      <c r="K21" s="67"/>
    </row>
    <row r="22" spans="1:11" x14ac:dyDescent="0.35">
      <c r="A22" s="67"/>
      <c r="B22" s="67"/>
      <c r="C22" s="67"/>
      <c r="D22" s="67"/>
      <c r="E22" s="67"/>
      <c r="F22" s="67"/>
      <c r="G22" s="67"/>
      <c r="H22" s="67"/>
      <c r="I22" s="67"/>
      <c r="J22" s="67"/>
      <c r="K22" s="67"/>
    </row>
    <row r="23" spans="1:11" x14ac:dyDescent="0.35">
      <c r="A23" s="67"/>
      <c r="B23" s="67"/>
      <c r="C23" s="67"/>
      <c r="D23" s="67"/>
      <c r="E23" s="67"/>
      <c r="F23" s="67"/>
      <c r="G23" s="67"/>
      <c r="H23" s="67"/>
      <c r="I23" s="67"/>
      <c r="J23" s="67"/>
      <c r="K23" s="67"/>
    </row>
    <row r="24" spans="1:11" x14ac:dyDescent="0.35">
      <c r="A24" s="67"/>
      <c r="B24" s="67"/>
      <c r="C24" s="67"/>
      <c r="D24" s="67"/>
      <c r="E24" s="67"/>
      <c r="F24" s="67"/>
      <c r="G24" s="67"/>
      <c r="H24" s="67"/>
      <c r="I24" s="67"/>
      <c r="J24" s="67"/>
      <c r="K24" s="67"/>
    </row>
    <row r="25" spans="1:11" x14ac:dyDescent="0.35">
      <c r="A25" s="67"/>
      <c r="B25" s="67"/>
      <c r="C25" s="67"/>
      <c r="D25" s="67"/>
      <c r="E25" s="67"/>
      <c r="F25" s="67"/>
      <c r="G25" s="67"/>
      <c r="H25" s="67"/>
      <c r="I25" s="67"/>
      <c r="J25" s="67"/>
      <c r="K25" s="67"/>
    </row>
    <row r="26" spans="1:11" x14ac:dyDescent="0.35">
      <c r="A26" s="67"/>
      <c r="B26" s="67"/>
      <c r="C26" s="67"/>
      <c r="D26" s="67"/>
      <c r="E26" s="67"/>
      <c r="F26" s="67"/>
      <c r="G26" s="67"/>
      <c r="H26" s="67"/>
      <c r="I26" s="67"/>
      <c r="J26" s="67"/>
      <c r="K26" s="67"/>
    </row>
    <row r="27" spans="1:11" x14ac:dyDescent="0.35">
      <c r="A27" s="67"/>
      <c r="B27" s="67"/>
      <c r="C27" s="67"/>
      <c r="D27" s="67"/>
      <c r="E27" s="67"/>
      <c r="F27" s="67"/>
      <c r="G27" s="67"/>
      <c r="H27" s="67"/>
      <c r="I27" s="67"/>
      <c r="J27" s="67"/>
      <c r="K27" s="67"/>
    </row>
    <row r="28" spans="1:11" x14ac:dyDescent="0.35">
      <c r="A28" s="67"/>
      <c r="B28" s="67"/>
      <c r="C28" s="67"/>
      <c r="D28" s="67"/>
      <c r="E28" s="67"/>
      <c r="F28" s="67"/>
      <c r="G28" s="67"/>
      <c r="H28" s="67"/>
      <c r="I28" s="67"/>
      <c r="J28" s="67"/>
      <c r="K28" s="67"/>
    </row>
    <row r="29" spans="1:11" x14ac:dyDescent="0.35">
      <c r="A29" s="67"/>
      <c r="B29" s="67"/>
      <c r="C29" s="67"/>
      <c r="D29" s="67"/>
      <c r="E29" s="67"/>
      <c r="F29" s="67"/>
      <c r="G29" s="67"/>
      <c r="H29" s="67"/>
      <c r="I29" s="67"/>
      <c r="J29" s="67"/>
      <c r="K29" s="67"/>
    </row>
    <row r="30" spans="1:11" x14ac:dyDescent="0.35">
      <c r="A30" s="67"/>
      <c r="B30" s="67"/>
      <c r="C30" s="67"/>
      <c r="D30" s="67"/>
      <c r="E30" s="67"/>
      <c r="F30" s="67"/>
      <c r="G30" s="67"/>
      <c r="H30" s="67"/>
      <c r="I30" s="67"/>
      <c r="J30" s="67"/>
      <c r="K30" s="67"/>
    </row>
    <row r="31" spans="1:11" x14ac:dyDescent="0.35">
      <c r="A31" s="67"/>
      <c r="B31" s="67"/>
      <c r="C31" s="67"/>
      <c r="D31" s="67"/>
      <c r="E31" s="67"/>
      <c r="F31" s="67"/>
      <c r="G31" s="67"/>
      <c r="H31" s="67"/>
      <c r="I31" s="67"/>
      <c r="J31" s="67"/>
      <c r="K31" s="67"/>
    </row>
    <row r="32" spans="1:11" x14ac:dyDescent="0.35">
      <c r="A32" s="67"/>
      <c r="B32" s="67"/>
      <c r="C32" s="67"/>
      <c r="D32" s="67"/>
      <c r="E32" s="67"/>
      <c r="F32" s="67"/>
      <c r="G32" s="67"/>
      <c r="H32" s="67"/>
      <c r="I32" s="67"/>
      <c r="J32" s="67"/>
      <c r="K32" s="67"/>
    </row>
    <row r="33" spans="1:11" x14ac:dyDescent="0.35">
      <c r="A33" s="67"/>
      <c r="B33" s="67"/>
      <c r="C33" s="67"/>
      <c r="D33" s="67"/>
      <c r="E33" s="67"/>
      <c r="F33" s="67"/>
      <c r="G33" s="67"/>
      <c r="H33" s="67"/>
      <c r="I33" s="67"/>
      <c r="J33" s="67"/>
      <c r="K33" s="67"/>
    </row>
    <row r="34" spans="1:11" x14ac:dyDescent="0.35">
      <c r="A34" s="67"/>
      <c r="B34" s="67"/>
      <c r="C34" s="67"/>
      <c r="D34" s="67"/>
      <c r="E34" s="67"/>
      <c r="F34" s="67"/>
      <c r="G34" s="67"/>
      <c r="H34" s="67"/>
      <c r="I34" s="67"/>
      <c r="J34" s="67"/>
      <c r="K34" s="67"/>
    </row>
    <row r="35" spans="1:11" x14ac:dyDescent="0.35">
      <c r="A35" s="67"/>
      <c r="B35" s="67"/>
      <c r="C35" s="67"/>
      <c r="D35" s="67"/>
      <c r="E35" s="67"/>
      <c r="F35" s="67"/>
      <c r="G35" s="67"/>
      <c r="H35" s="67"/>
      <c r="I35" s="67"/>
      <c r="J35" s="67"/>
      <c r="K35" s="67"/>
    </row>
    <row r="36" spans="1:11" x14ac:dyDescent="0.35">
      <c r="A36" s="67"/>
      <c r="B36" s="67"/>
      <c r="C36" s="67"/>
      <c r="D36" s="67"/>
      <c r="E36" s="67"/>
      <c r="F36" s="67"/>
      <c r="G36" s="67"/>
      <c r="H36" s="67"/>
      <c r="I36" s="67"/>
      <c r="J36" s="67"/>
      <c r="K36" s="67"/>
    </row>
    <row r="37" spans="1:11" x14ac:dyDescent="0.35">
      <c r="A37" s="67"/>
      <c r="B37" s="67"/>
      <c r="C37" s="67"/>
      <c r="D37" s="67"/>
      <c r="E37" s="67"/>
      <c r="F37" s="67"/>
      <c r="G37" s="67"/>
      <c r="H37" s="67"/>
      <c r="I37" s="67"/>
      <c r="J37" s="67"/>
      <c r="K37" s="67"/>
    </row>
    <row r="38" spans="1:11" x14ac:dyDescent="0.35">
      <c r="A38" s="67"/>
      <c r="B38" s="67"/>
      <c r="C38" s="67"/>
      <c r="D38" s="67"/>
      <c r="E38" s="67"/>
      <c r="F38" s="67"/>
      <c r="G38" s="67"/>
      <c r="H38" s="67"/>
      <c r="I38" s="67"/>
      <c r="J38" s="67"/>
      <c r="K38" s="67"/>
    </row>
    <row r="39" spans="1:11" x14ac:dyDescent="0.35">
      <c r="A39" s="67"/>
      <c r="B39" s="67"/>
      <c r="C39" s="67"/>
      <c r="D39" s="67"/>
      <c r="E39" s="67"/>
      <c r="F39" s="67"/>
      <c r="G39" s="67"/>
      <c r="H39" s="67"/>
      <c r="I39" s="67"/>
      <c r="J39" s="67"/>
      <c r="K39" s="67"/>
    </row>
    <row r="40" spans="1:11" x14ac:dyDescent="0.35">
      <c r="A40" s="67"/>
      <c r="B40" s="67"/>
      <c r="C40" s="67"/>
      <c r="D40" s="67"/>
      <c r="E40" s="67"/>
      <c r="F40" s="67"/>
      <c r="G40" s="67"/>
      <c r="H40" s="67"/>
      <c r="I40" s="67"/>
      <c r="J40" s="67"/>
      <c r="K40" s="67"/>
    </row>
    <row r="41" spans="1:11" x14ac:dyDescent="0.35">
      <c r="A41" s="67"/>
      <c r="B41" s="67"/>
      <c r="C41" s="67"/>
      <c r="D41" s="67"/>
      <c r="E41" s="67"/>
      <c r="F41" s="67"/>
      <c r="G41" s="67"/>
      <c r="H41" s="67"/>
      <c r="I41" s="67"/>
      <c r="J41" s="67"/>
      <c r="K41" s="67"/>
    </row>
    <row r="42" spans="1:11" x14ac:dyDescent="0.35">
      <c r="A42" s="67"/>
      <c r="B42" s="67"/>
      <c r="C42" s="67"/>
      <c r="D42" s="67"/>
      <c r="E42" s="67"/>
      <c r="F42" s="67"/>
      <c r="G42" s="67"/>
      <c r="H42" s="67"/>
      <c r="I42" s="67"/>
      <c r="J42" s="67"/>
      <c r="K42" s="67"/>
    </row>
    <row r="43" spans="1:11" x14ac:dyDescent="0.35">
      <c r="A43" s="67"/>
      <c r="B43" s="67"/>
      <c r="C43" s="67"/>
      <c r="D43" s="67"/>
      <c r="E43" s="67"/>
      <c r="F43" s="67"/>
      <c r="G43" s="67"/>
      <c r="H43" s="67"/>
      <c r="I43" s="67"/>
      <c r="J43" s="67"/>
      <c r="K43" s="67"/>
    </row>
    <row r="44" spans="1:11" x14ac:dyDescent="0.35">
      <c r="A44" s="67"/>
      <c r="B44" s="67"/>
      <c r="C44" s="67"/>
      <c r="D44" s="67"/>
      <c r="E44" s="67"/>
      <c r="F44" s="67"/>
      <c r="G44" s="67"/>
      <c r="H44" s="67"/>
      <c r="I44" s="67"/>
      <c r="J44" s="67"/>
      <c r="K44" s="67"/>
    </row>
  </sheetData>
  <sheetProtection algorithmName="SHA-512" hashValue="hJl29X7Kau/nCtifLxsrCj+VHTjh73FDbS73KtzZ9IoE9M8Rf8gtnLCopW65dhgCd2k3yHyajPOrCRYX2PO8xg==" saltValue="fippflWHcGW/ZYJWIay0rg==" spinCount="100000" sheet="1" objects="1" scenarios="1" selectLockedCells="1" selectUnlockedCells="1"/>
  <mergeCells count="5">
    <mergeCell ref="A3:K3"/>
    <mergeCell ref="A4:K4"/>
    <mergeCell ref="A5:K5"/>
    <mergeCell ref="A6:K6"/>
    <mergeCell ref="A7:K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5"/>
  <sheetViews>
    <sheetView showGridLines="0" workbookViewId="0">
      <selection activeCell="A15" sqref="A15"/>
    </sheetView>
  </sheetViews>
  <sheetFormatPr defaultRowHeight="14.5" x14ac:dyDescent="0.35"/>
  <cols>
    <col min="1" max="1" width="117.7265625" style="9" customWidth="1"/>
  </cols>
  <sheetData>
    <row r="5" spans="1:1" x14ac:dyDescent="0.35">
      <c r="A5" s="61" t="s">
        <v>154</v>
      </c>
    </row>
    <row r="7" spans="1:1" x14ac:dyDescent="0.35">
      <c r="A7" s="10" t="s">
        <v>103</v>
      </c>
    </row>
    <row r="9" spans="1:1" x14ac:dyDescent="0.35">
      <c r="A9" s="10" t="s">
        <v>153</v>
      </c>
    </row>
    <row r="11" spans="1:1" x14ac:dyDescent="0.35">
      <c r="A11" s="11"/>
    </row>
    <row r="12" spans="1:1" x14ac:dyDescent="0.35">
      <c r="A12" s="59"/>
    </row>
    <row r="13" spans="1:1" x14ac:dyDescent="0.35">
      <c r="A13" s="60" t="s">
        <v>152</v>
      </c>
    </row>
    <row r="14" spans="1:1" x14ac:dyDescent="0.35">
      <c r="A14" s="60"/>
    </row>
    <row r="15" spans="1:1" x14ac:dyDescent="0.35">
      <c r="A15" s="60" t="s">
        <v>162</v>
      </c>
    </row>
  </sheetData>
  <sheetProtection algorithmName="SHA-512" hashValue="XMEwxLjSOgcJGyZEfBIfui9m/EB1TEN9htIYrf/DaO7Z36er4bTGu8VfeW1VwEMpX6btho+5QJZOcH8+b1b1dg==" saltValue="8Q3GwQd1uG8smOh0xw43Cw==" spinCount="100000" sheet="1" objects="1" scenarios="1" selectLockedCells="1" selectUnlockedCells="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election activeCell="B5" sqref="B5:D5"/>
    </sheetView>
  </sheetViews>
  <sheetFormatPr defaultRowHeight="14.5" x14ac:dyDescent="0.35"/>
  <cols>
    <col min="1" max="1" width="17" customWidth="1"/>
    <col min="2" max="2" width="10.6328125" customWidth="1"/>
    <col min="3" max="3" width="6.81640625" customWidth="1"/>
  </cols>
  <sheetData>
    <row r="1" spans="1:6" x14ac:dyDescent="0.35">
      <c r="A1" s="8" t="str">
        <f>'1. Title Page'!A13</f>
        <v>Lot 8</v>
      </c>
      <c r="B1" s="8"/>
    </row>
    <row r="2" spans="1:6" x14ac:dyDescent="0.35">
      <c r="A2" s="7"/>
      <c r="B2" s="7"/>
    </row>
    <row r="3" spans="1:6" ht="29.5" customHeight="1" x14ac:dyDescent="0.35">
      <c r="A3" s="72" t="str">
        <f>'1. Title Page'!A15</f>
        <v xml:space="preserve">Maritime </v>
      </c>
      <c r="B3" s="72"/>
      <c r="C3" s="72"/>
      <c r="D3" s="72"/>
      <c r="E3" s="72"/>
      <c r="F3" s="72"/>
    </row>
    <row r="5" spans="1:6" x14ac:dyDescent="0.35">
      <c r="A5" s="7" t="s">
        <v>130</v>
      </c>
      <c r="B5" s="73"/>
      <c r="C5" s="73"/>
      <c r="D5" s="73"/>
    </row>
    <row r="7" spans="1:6" x14ac:dyDescent="0.35">
      <c r="A7" t="s">
        <v>147</v>
      </c>
    </row>
    <row r="11" spans="1:6" ht="36.5" customHeight="1" x14ac:dyDescent="0.35"/>
    <row r="12" spans="1:6" ht="14.5" customHeight="1" x14ac:dyDescent="0.35"/>
    <row r="14" spans="1:6" ht="14.5" customHeight="1" x14ac:dyDescent="0.35">
      <c r="D14" s="44"/>
    </row>
    <row r="16" spans="1:6" x14ac:dyDescent="0.35">
      <c r="A16" s="7"/>
      <c r="D16" s="19"/>
      <c r="E16" s="19"/>
    </row>
    <row r="17" spans="2:11" ht="14.5" customHeight="1" x14ac:dyDescent="0.35">
      <c r="B17" s="74"/>
      <c r="C17" s="74"/>
      <c r="D17" s="74"/>
      <c r="E17" s="74"/>
      <c r="F17" s="74"/>
    </row>
    <row r="18" spans="2:11" x14ac:dyDescent="0.35">
      <c r="B18" s="74"/>
      <c r="C18" s="74"/>
      <c r="D18" s="74"/>
      <c r="E18" s="74"/>
      <c r="F18" s="74"/>
    </row>
    <row r="19" spans="2:11" x14ac:dyDescent="0.35">
      <c r="B19" s="74"/>
      <c r="C19" s="74"/>
      <c r="D19" s="74"/>
      <c r="E19" s="74"/>
      <c r="F19" s="74"/>
      <c r="H19" s="71" t="s">
        <v>104</v>
      </c>
      <c r="I19" s="71"/>
      <c r="J19" s="71"/>
      <c r="K19" s="71"/>
    </row>
    <row r="20" spans="2:11" x14ac:dyDescent="0.35">
      <c r="B20" s="74"/>
      <c r="C20" s="74"/>
      <c r="D20" s="74"/>
      <c r="E20" s="74"/>
      <c r="F20" s="74"/>
      <c r="H20" s="71"/>
      <c r="I20" s="71"/>
      <c r="J20" s="71"/>
      <c r="K20" s="71"/>
    </row>
    <row r="21" spans="2:11" x14ac:dyDescent="0.35">
      <c r="B21" s="74"/>
      <c r="C21" s="74"/>
      <c r="D21" s="74"/>
      <c r="E21" s="74"/>
      <c r="F21" s="74"/>
      <c r="H21" s="20"/>
      <c r="I21" s="20"/>
      <c r="J21" s="20"/>
      <c r="K21" s="20"/>
    </row>
    <row r="24" spans="2:11" x14ac:dyDescent="0.35">
      <c r="E24" s="18"/>
      <c r="F24" s="18"/>
    </row>
  </sheetData>
  <sheetProtection algorithmName="SHA-512" hashValue="4+fmDgDxM521Ob94hagjsP8j9PbMDYe0r1lWpyiHBd7dSY4Jvo0vcsM3h9+EK66W3Q3jH3yRTdVFmFkMkIdU1w==" saltValue="4v9oTa4C2z0qJ/FkMVhplg==" spinCount="100000" sheet="1" objects="1" scenarios="1" selectLockedCells="1"/>
  <mergeCells count="4">
    <mergeCell ref="H19:K20"/>
    <mergeCell ref="A3:F3"/>
    <mergeCell ref="B5:D5"/>
    <mergeCell ref="B17:F21"/>
  </mergeCells>
  <conditionalFormatting sqref="D12:G12">
    <cfRule type="containsText" dxfId="65" priority="26" operator="containsText" text="N">
      <formula>NOT(ISERROR(SEARCH("N",D12)))</formula>
    </cfRule>
    <cfRule type="containsText" dxfId="64" priority="27" operator="containsText" text="Y">
      <formula>NOT(ISERROR(SEARCH("Y",D12)))</formula>
    </cfRule>
  </conditionalFormatting>
  <conditionalFormatting sqref="F12">
    <cfRule type="containsText" dxfId="63" priority="4" operator="containsText" text="N">
      <formula>NOT(ISERROR(SEARCH("N",F12)))</formula>
    </cfRule>
    <cfRule type="containsText" dxfId="62" priority="5" operator="containsText" text="Y">
      <formula>NOT(ISERROR(SEARCH("Y",F12)))</formula>
    </cfRule>
  </conditionalFormatting>
  <dataValidations count="2">
    <dataValidation type="list" allowBlank="1" showInputMessage="1" showErrorMessage="1" sqref="E23:F23">
      <formula1>"Building, Civil Engineering"</formula1>
    </dataValidation>
    <dataValidation type="list" allowBlank="1" showInputMessage="1" showErrorMessage="1" errorTitle="Error" error="Please enter either &quot;Y&quot; or &quot;N&quot;" sqref="D12:F12">
      <formula1>"Y,N"</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selection activeCell="A9" sqref="A9:F9"/>
    </sheetView>
  </sheetViews>
  <sheetFormatPr defaultRowHeight="14.5" x14ac:dyDescent="0.35"/>
  <cols>
    <col min="1" max="1" width="48.1796875" customWidth="1"/>
    <col min="2" max="6" width="10.6328125" customWidth="1"/>
  </cols>
  <sheetData>
    <row r="1" spans="1:7" ht="18.5" x14ac:dyDescent="0.45">
      <c r="A1" s="22" t="str">
        <f>'1. Title Page'!A13</f>
        <v>Lot 8</v>
      </c>
    </row>
    <row r="2" spans="1:7" ht="18.5" x14ac:dyDescent="0.45">
      <c r="A2" s="23"/>
    </row>
    <row r="3" spans="1:7" ht="18.5" x14ac:dyDescent="0.45">
      <c r="A3" s="24" t="s">
        <v>38</v>
      </c>
      <c r="B3" s="50" t="s">
        <v>139</v>
      </c>
      <c r="C3" s="7" t="s">
        <v>140</v>
      </c>
      <c r="D3" s="7"/>
    </row>
    <row r="5" spans="1:7" ht="15.5" x14ac:dyDescent="0.35">
      <c r="A5" s="21" t="s">
        <v>99</v>
      </c>
      <c r="B5" s="21"/>
      <c r="C5" s="21"/>
      <c r="D5" s="21"/>
      <c r="E5" s="21"/>
      <c r="F5" s="21"/>
    </row>
    <row r="6" spans="1:7" ht="30" customHeight="1" x14ac:dyDescent="0.35">
      <c r="A6" s="76" t="s">
        <v>105</v>
      </c>
      <c r="B6" s="76"/>
      <c r="C6" s="76"/>
      <c r="D6" s="76"/>
      <c r="E6" s="76"/>
      <c r="F6" s="76"/>
      <c r="G6" s="12"/>
    </row>
    <row r="7" spans="1:7" ht="50.5" customHeight="1" x14ac:dyDescent="0.35">
      <c r="A7" s="77" t="s">
        <v>163</v>
      </c>
      <c r="B7" s="77"/>
      <c r="C7" s="77"/>
      <c r="D7" s="77"/>
      <c r="E7" s="77"/>
      <c r="F7" s="77"/>
      <c r="G7" s="12"/>
    </row>
    <row r="8" spans="1:7" ht="85.5" customHeight="1" x14ac:dyDescent="0.35">
      <c r="A8" s="80" t="s">
        <v>158</v>
      </c>
      <c r="B8" s="80"/>
      <c r="C8" s="80"/>
      <c r="D8" s="80"/>
      <c r="E8" s="80"/>
      <c r="F8" s="80"/>
      <c r="G8" s="12"/>
    </row>
    <row r="9" spans="1:7" ht="40" customHeight="1" x14ac:dyDescent="0.35">
      <c r="A9" s="80" t="s">
        <v>169</v>
      </c>
      <c r="B9" s="80"/>
      <c r="C9" s="80"/>
      <c r="D9" s="80"/>
      <c r="E9" s="80"/>
      <c r="F9" s="80"/>
    </row>
    <row r="10" spans="1:7" ht="14.5" hidden="1" customHeight="1" x14ac:dyDescent="0.35">
      <c r="A10" s="1" t="s">
        <v>118</v>
      </c>
    </row>
    <row r="11" spans="1:7" hidden="1" x14ac:dyDescent="0.35"/>
    <row r="12" spans="1:7" hidden="1" x14ac:dyDescent="0.35">
      <c r="A12" s="4" t="s">
        <v>31</v>
      </c>
    </row>
    <row r="13" spans="1:7" hidden="1" x14ac:dyDescent="0.35">
      <c r="A13" s="5" t="s">
        <v>32</v>
      </c>
    </row>
    <row r="14" spans="1:7" ht="53.5" hidden="1" customHeight="1" x14ac:dyDescent="0.35">
      <c r="A14" s="78" t="s">
        <v>35</v>
      </c>
      <c r="B14" s="78"/>
      <c r="C14" s="78"/>
      <c r="D14" s="78"/>
      <c r="E14" s="78"/>
    </row>
    <row r="15" spans="1:7" ht="32.5" hidden="1" customHeight="1" x14ac:dyDescent="0.35">
      <c r="A15" s="78" t="s">
        <v>29</v>
      </c>
      <c r="B15" s="78"/>
      <c r="C15" s="78"/>
      <c r="D15" s="78"/>
      <c r="E15" s="78"/>
    </row>
    <row r="16" spans="1:7" ht="28.5" hidden="1" customHeight="1" x14ac:dyDescent="0.35">
      <c r="A16" s="78" t="s">
        <v>30</v>
      </c>
      <c r="B16" s="78"/>
      <c r="C16" s="78"/>
      <c r="D16" s="78"/>
      <c r="E16" s="78"/>
    </row>
    <row r="17" spans="1:12" ht="13" hidden="1" customHeight="1" x14ac:dyDescent="0.35">
      <c r="A17" s="79" t="s">
        <v>33</v>
      </c>
      <c r="B17" s="79"/>
      <c r="C17" s="79"/>
      <c r="D17" s="79"/>
      <c r="E17" s="79"/>
    </row>
    <row r="18" spans="1:12" ht="77.5" hidden="1" customHeight="1" x14ac:dyDescent="0.35">
      <c r="A18" s="78" t="s">
        <v>34</v>
      </c>
      <c r="B18" s="78"/>
      <c r="C18" s="78"/>
      <c r="D18" s="78"/>
      <c r="E18" s="78"/>
    </row>
    <row r="19" spans="1:12" ht="5.5" hidden="1" customHeight="1" x14ac:dyDescent="0.35">
      <c r="A19" s="78" t="s">
        <v>28</v>
      </c>
      <c r="B19" s="78"/>
      <c r="C19" s="78"/>
      <c r="D19" s="78"/>
      <c r="E19" s="78"/>
    </row>
    <row r="20" spans="1:12" x14ac:dyDescent="0.35">
      <c r="A20" s="16"/>
      <c r="B20" s="16"/>
      <c r="C20" s="16"/>
      <c r="D20" s="16"/>
      <c r="E20" s="16"/>
    </row>
    <row r="21" spans="1:12" s="21" customFormat="1" ht="46" customHeight="1" x14ac:dyDescent="0.35">
      <c r="B21" s="31" t="s">
        <v>0</v>
      </c>
      <c r="C21" s="31" t="s">
        <v>1</v>
      </c>
      <c r="D21" s="31" t="s">
        <v>2</v>
      </c>
      <c r="E21" s="31" t="s">
        <v>3</v>
      </c>
      <c r="F21" s="31" t="s">
        <v>4</v>
      </c>
      <c r="G21" s="42"/>
      <c r="H21" s="75"/>
      <c r="I21" s="75"/>
      <c r="J21" s="75"/>
      <c r="K21" s="75"/>
      <c r="L21" s="75"/>
    </row>
    <row r="22" spans="1:12" s="21" customFormat="1" ht="15.5" hidden="1" x14ac:dyDescent="0.35">
      <c r="B22" s="26" t="s">
        <v>148</v>
      </c>
      <c r="C22" s="26" t="s">
        <v>148</v>
      </c>
      <c r="D22" s="26" t="s">
        <v>148</v>
      </c>
      <c r="E22" s="26" t="s">
        <v>148</v>
      </c>
      <c r="F22" s="26" t="s">
        <v>148</v>
      </c>
    </row>
    <row r="23" spans="1:12" s="21" customFormat="1" ht="15.5" x14ac:dyDescent="0.35">
      <c r="B23" s="27" t="s">
        <v>36</v>
      </c>
      <c r="C23" s="27" t="s">
        <v>36</v>
      </c>
      <c r="D23" s="27" t="s">
        <v>36</v>
      </c>
      <c r="E23" s="27" t="s">
        <v>36</v>
      </c>
      <c r="F23" s="27" t="s">
        <v>36</v>
      </c>
    </row>
    <row r="24" spans="1:12" s="21" customFormat="1" ht="77.5" x14ac:dyDescent="0.35">
      <c r="A24" s="28" t="s">
        <v>159</v>
      </c>
      <c r="B24" s="56" t="str">
        <f t="shared" ref="B24:F24" si="0">IF(NOT(B22="Y"),"n/a","Insert %")</f>
        <v>Insert %</v>
      </c>
      <c r="C24" s="56" t="str">
        <f t="shared" si="0"/>
        <v>Insert %</v>
      </c>
      <c r="D24" s="56" t="str">
        <f t="shared" si="0"/>
        <v>Insert %</v>
      </c>
      <c r="E24" s="56" t="str">
        <f t="shared" si="0"/>
        <v>Insert %</v>
      </c>
      <c r="F24" s="56" t="str">
        <f t="shared" si="0"/>
        <v>Insert %</v>
      </c>
    </row>
    <row r="25" spans="1:12" s="21" customFormat="1" ht="15.5" x14ac:dyDescent="0.35"/>
    <row r="26" spans="1:12" s="21" customFormat="1" ht="15.5" x14ac:dyDescent="0.35">
      <c r="B26" s="29" t="str">
        <f>IF(OR(B22=0,C22=0,D22=0,E22=0,F22=0),"Please complete Sub-Lot Selection sheet before continuing","Please complete all green fields above")</f>
        <v>Please complete all green fields above</v>
      </c>
    </row>
    <row r="28" spans="1:12" x14ac:dyDescent="0.35">
      <c r="A28" s="6"/>
      <c r="B28" s="6"/>
      <c r="C28" s="6"/>
      <c r="D28" s="6"/>
      <c r="E28" s="6"/>
      <c r="F28" s="6"/>
    </row>
    <row r="29" spans="1:12" x14ac:dyDescent="0.35">
      <c r="A29" s="6"/>
      <c r="B29" s="6"/>
      <c r="C29" s="6"/>
      <c r="D29" s="6"/>
      <c r="E29" s="6"/>
      <c r="F29" s="6"/>
    </row>
    <row r="30" spans="1:12" x14ac:dyDescent="0.35">
      <c r="A30" s="6"/>
      <c r="B30" s="6"/>
      <c r="C30" s="6"/>
      <c r="D30" s="6"/>
      <c r="E30" s="6"/>
      <c r="F30" s="6"/>
    </row>
    <row r="31" spans="1:12" x14ac:dyDescent="0.35">
      <c r="A31" s="6"/>
      <c r="B31" s="6"/>
      <c r="C31" s="6"/>
      <c r="D31" s="6"/>
      <c r="E31" s="6"/>
      <c r="F31" s="6"/>
    </row>
  </sheetData>
  <sheetProtection algorithmName="SHA-512" hashValue="9ihTVDk/cPnIjhoudLNPnFg3bCRNmiJh9CNaScEYSH8/OenRC/4yTnIh2OFE4wF0JzracJwPxNvnJwV8olxwzg==" saltValue="DA8xPAnsVcOiMNUcZ2KphQ==" spinCount="100000" sheet="1" objects="1" scenarios="1" selectLockedCells="1"/>
  <mergeCells count="11">
    <mergeCell ref="H21:L21"/>
    <mergeCell ref="A6:F6"/>
    <mergeCell ref="A7:F7"/>
    <mergeCell ref="A19:E19"/>
    <mergeCell ref="A14:E14"/>
    <mergeCell ref="A15:E15"/>
    <mergeCell ref="A16:E16"/>
    <mergeCell ref="A17:E17"/>
    <mergeCell ref="A18:E18"/>
    <mergeCell ref="A8:F8"/>
    <mergeCell ref="A9:F9"/>
  </mergeCells>
  <conditionalFormatting sqref="B24:F24">
    <cfRule type="expression" dxfId="61" priority="4">
      <formula>B$22="N"</formula>
    </cfRule>
    <cfRule type="expression" dxfId="60" priority="6">
      <formula>B$22="Y"</formula>
    </cfRule>
  </conditionalFormatting>
  <conditionalFormatting sqref="B21:F21">
    <cfRule type="expression" dxfId="59" priority="1">
      <formula>AND(B22="N", B24&lt;&gt;"n/a")</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B12" sqref="B12"/>
    </sheetView>
  </sheetViews>
  <sheetFormatPr defaultRowHeight="14.5" x14ac:dyDescent="0.35"/>
  <cols>
    <col min="1" max="1" width="48.1796875" customWidth="1"/>
    <col min="2" max="6" width="10.6328125" customWidth="1"/>
  </cols>
  <sheetData>
    <row r="1" spans="1:12" ht="18.5" x14ac:dyDescent="0.45">
      <c r="A1" s="22" t="str">
        <f>'1. Title Page'!A13</f>
        <v>Lot 8</v>
      </c>
    </row>
    <row r="2" spans="1:12" ht="18.5" x14ac:dyDescent="0.45">
      <c r="A2" s="23"/>
    </row>
    <row r="3" spans="1:12" ht="18.5" x14ac:dyDescent="0.45">
      <c r="A3" s="24" t="s">
        <v>37</v>
      </c>
      <c r="B3" s="50" t="s">
        <v>139</v>
      </c>
      <c r="C3" s="7" t="s">
        <v>140</v>
      </c>
    </row>
    <row r="5" spans="1:12" s="21" customFormat="1" ht="15.5" x14ac:dyDescent="0.35">
      <c r="A5" s="21" t="s">
        <v>99</v>
      </c>
    </row>
    <row r="6" spans="1:12" s="21" customFormat="1" ht="15.5" x14ac:dyDescent="0.35">
      <c r="A6" s="77" t="s">
        <v>100</v>
      </c>
      <c r="B6" s="77"/>
      <c r="C6" s="77"/>
    </row>
    <row r="7" spans="1:12" s="21" customFormat="1" ht="15.5" x14ac:dyDescent="0.35">
      <c r="A7" s="77"/>
      <c r="B7" s="77"/>
      <c r="C7" s="77"/>
    </row>
    <row r="8" spans="1:12" s="21" customFormat="1" ht="15.5" x14ac:dyDescent="0.35">
      <c r="A8" s="77"/>
      <c r="B8" s="77"/>
      <c r="C8" s="77"/>
    </row>
    <row r="9" spans="1:12" s="21" customFormat="1" ht="46.5" x14ac:dyDescent="0.35">
      <c r="A9" s="30"/>
      <c r="B9" s="31" t="s">
        <v>0</v>
      </c>
      <c r="C9" s="31" t="s">
        <v>1</v>
      </c>
      <c r="D9" s="31" t="s">
        <v>2</v>
      </c>
      <c r="E9" s="31" t="s">
        <v>3</v>
      </c>
      <c r="F9" s="31" t="s">
        <v>4</v>
      </c>
      <c r="G9" s="42"/>
      <c r="H9" s="75"/>
      <c r="I9" s="75"/>
      <c r="J9" s="75"/>
      <c r="K9" s="75"/>
      <c r="L9" s="75"/>
    </row>
    <row r="10" spans="1:12" s="21" customFormat="1" ht="15.5" hidden="1" x14ac:dyDescent="0.35">
      <c r="B10" s="26" t="s">
        <v>148</v>
      </c>
      <c r="C10" s="26" t="s">
        <v>148</v>
      </c>
      <c r="D10" s="26" t="s">
        <v>148</v>
      </c>
      <c r="E10" s="26" t="s">
        <v>148</v>
      </c>
      <c r="F10" s="26" t="s">
        <v>148</v>
      </c>
    </row>
    <row r="11" spans="1:12" s="21" customFormat="1" ht="15.5" x14ac:dyDescent="0.35">
      <c r="B11" s="27" t="s">
        <v>36</v>
      </c>
      <c r="C11" s="27" t="s">
        <v>36</v>
      </c>
      <c r="D11" s="27" t="s">
        <v>36</v>
      </c>
      <c r="E11" s="27" t="s">
        <v>36</v>
      </c>
      <c r="F11" s="27" t="s">
        <v>36</v>
      </c>
    </row>
    <row r="12" spans="1:12" s="21" customFormat="1" ht="76" customHeight="1" x14ac:dyDescent="0.35">
      <c r="A12" s="28" t="s">
        <v>160</v>
      </c>
      <c r="B12" s="56" t="str">
        <f t="shared" ref="B12:F12" si="0">IF(NOT(B10="Y"),"n/a","Insert %")</f>
        <v>Insert %</v>
      </c>
      <c r="C12" s="56" t="str">
        <f t="shared" si="0"/>
        <v>Insert %</v>
      </c>
      <c r="D12" s="56" t="str">
        <f t="shared" si="0"/>
        <v>Insert %</v>
      </c>
      <c r="E12" s="56" t="str">
        <f t="shared" si="0"/>
        <v>Insert %</v>
      </c>
      <c r="F12" s="56" t="str">
        <f t="shared" si="0"/>
        <v>Insert %</v>
      </c>
    </row>
    <row r="13" spans="1:12" s="21" customFormat="1" ht="15.5" x14ac:dyDescent="0.35"/>
    <row r="14" spans="1:12" s="21" customFormat="1" ht="15.5" x14ac:dyDescent="0.35">
      <c r="B14" s="29" t="str">
        <f>IF(OR(B10=0,C10=0,D10=0,E10=0,F10=0),"Please complete Sub-Lot Selection sheet before continuing","Please complete all green fields above")</f>
        <v>Please complete all green fields above</v>
      </c>
    </row>
  </sheetData>
  <sheetProtection algorithmName="SHA-512" hashValue="VQb5X+3l54UrGx42fbCvxFynHXrJCH0MGko6Wde5mzEnBE/EHohJ9JYIOjc/BzPpVZRuTaq0WWpIDRNcymFmEA==" saltValue="5LNQb3ApTe3oGCkk2ADtAg==" spinCount="100000" sheet="1" objects="1" scenarios="1" selectLockedCells="1"/>
  <mergeCells count="2">
    <mergeCell ref="A6:C8"/>
    <mergeCell ref="H9:L9"/>
  </mergeCells>
  <conditionalFormatting sqref="F12">
    <cfRule type="expression" dxfId="58" priority="17">
      <formula>F$10="N"</formula>
    </cfRule>
    <cfRule type="expression" dxfId="57" priority="18">
      <formula>F$10="Y"</formula>
    </cfRule>
    <cfRule type="expression" priority="19">
      <formula>F$10="Y"</formula>
    </cfRule>
    <cfRule type="expression" dxfId="56" priority="20">
      <formula>F$22="N"</formula>
    </cfRule>
    <cfRule type="expression" dxfId="55" priority="21">
      <formula>F$22="Y"</formula>
    </cfRule>
  </conditionalFormatting>
  <conditionalFormatting sqref="C12">
    <cfRule type="expression" dxfId="54" priority="12">
      <formula>C$10="N"</formula>
    </cfRule>
    <cfRule type="expression" dxfId="53" priority="13">
      <formula>C$10="Y"</formula>
    </cfRule>
    <cfRule type="expression" priority="14">
      <formula>C$10="Y"</formula>
    </cfRule>
    <cfRule type="expression" dxfId="52" priority="15">
      <formula>C$22="N"</formula>
    </cfRule>
    <cfRule type="expression" dxfId="51" priority="16">
      <formula>C$22="Y"</formula>
    </cfRule>
  </conditionalFormatting>
  <conditionalFormatting sqref="D12:E12">
    <cfRule type="expression" dxfId="50" priority="7">
      <formula>D$10="N"</formula>
    </cfRule>
    <cfRule type="expression" dxfId="49" priority="8">
      <formula>D$10="Y"</formula>
    </cfRule>
    <cfRule type="expression" priority="9">
      <formula>D$10="Y"</formula>
    </cfRule>
    <cfRule type="expression" dxfId="48" priority="10">
      <formula>D$22="N"</formula>
    </cfRule>
    <cfRule type="expression" dxfId="47" priority="11">
      <formula>D$22="Y"</formula>
    </cfRule>
  </conditionalFormatting>
  <conditionalFormatting sqref="B9:F9">
    <cfRule type="expression" dxfId="46" priority="6">
      <formula>AND(B10="N", B12&lt;&gt;"n/a")</formula>
    </cfRule>
  </conditionalFormatting>
  <conditionalFormatting sqref="B12">
    <cfRule type="expression" dxfId="45" priority="1">
      <formula>B$10="N"</formula>
    </cfRule>
    <cfRule type="expression" dxfId="44" priority="2">
      <formula>B$10="Y"</formula>
    </cfRule>
    <cfRule type="expression" priority="3">
      <formula>B$10="Y"</formula>
    </cfRule>
    <cfRule type="expression" dxfId="43" priority="4">
      <formula>B$22="N"</formula>
    </cfRule>
    <cfRule type="expression" dxfId="42" priority="5">
      <formula>B$22="Y"</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2" t="str">
        <f>'1. Title Page'!A13</f>
        <v>Lot 8</v>
      </c>
    </row>
    <row r="2" spans="1:12" ht="18.5" x14ac:dyDescent="0.45">
      <c r="A2" s="23"/>
    </row>
    <row r="3" spans="1:12" ht="18.5" x14ac:dyDescent="0.45">
      <c r="A3" s="24" t="s">
        <v>129</v>
      </c>
      <c r="B3" s="50" t="s">
        <v>142</v>
      </c>
      <c r="C3" s="7" t="s">
        <v>140</v>
      </c>
    </row>
    <row r="5" spans="1:12" s="21" customFormat="1" ht="46.5" x14ac:dyDescent="0.35">
      <c r="B5" s="31" t="s">
        <v>0</v>
      </c>
      <c r="C5" s="31" t="s">
        <v>1</v>
      </c>
      <c r="D5" s="31" t="s">
        <v>2</v>
      </c>
      <c r="E5" s="31" t="s">
        <v>3</v>
      </c>
      <c r="F5" s="31" t="s">
        <v>4</v>
      </c>
      <c r="G5" s="42"/>
      <c r="H5" s="75"/>
      <c r="I5" s="75"/>
      <c r="J5" s="75"/>
      <c r="K5" s="75"/>
      <c r="L5" s="75"/>
    </row>
    <row r="6" spans="1:12" s="21" customFormat="1" ht="15.5" hidden="1" x14ac:dyDescent="0.35">
      <c r="B6" s="26" t="s">
        <v>148</v>
      </c>
      <c r="C6" s="26" t="s">
        <v>148</v>
      </c>
      <c r="D6" s="26" t="s">
        <v>148</v>
      </c>
      <c r="E6" s="26" t="s">
        <v>148</v>
      </c>
      <c r="F6" s="26" t="s">
        <v>148</v>
      </c>
    </row>
    <row r="7" spans="1:12" s="21" customFormat="1" ht="15.5" x14ac:dyDescent="0.35">
      <c r="B7" s="27" t="s">
        <v>36</v>
      </c>
      <c r="C7" s="27" t="s">
        <v>36</v>
      </c>
      <c r="D7" s="27" t="s">
        <v>36</v>
      </c>
      <c r="E7" s="27" t="s">
        <v>36</v>
      </c>
      <c r="F7" s="27" t="s">
        <v>36</v>
      </c>
    </row>
    <row r="8" spans="1:12" s="21" customFormat="1" ht="62" x14ac:dyDescent="0.35">
      <c r="A8" s="28" t="s">
        <v>150</v>
      </c>
      <c r="B8" s="56" t="str">
        <f>IF(NOT(B6="Y"),"n/a","Insert %")</f>
        <v>Insert %</v>
      </c>
      <c r="C8" s="56" t="str">
        <f t="shared" ref="C8:F8" si="0">IF(NOT(C6="Y"),"n/a","Insert %")</f>
        <v>Insert %</v>
      </c>
      <c r="D8" s="56" t="str">
        <f t="shared" si="0"/>
        <v>Insert %</v>
      </c>
      <c r="E8" s="56" t="str">
        <f t="shared" si="0"/>
        <v>Insert %</v>
      </c>
      <c r="F8" s="56" t="str">
        <f t="shared" si="0"/>
        <v>Insert %</v>
      </c>
    </row>
    <row r="9" spans="1:12" s="21" customFormat="1" ht="15.5" x14ac:dyDescent="0.35"/>
    <row r="10" spans="1:12" s="21" customFormat="1" ht="15.5" x14ac:dyDescent="0.35">
      <c r="B10" s="29"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41" priority="8">
      <formula>B$22="N"</formula>
    </cfRule>
    <cfRule type="expression" dxfId="40" priority="9">
      <formula>B$22="Y"</formula>
    </cfRule>
  </conditionalFormatting>
  <conditionalFormatting sqref="B8:F8">
    <cfRule type="expression" dxfId="39" priority="2">
      <formula>B$6="N"</formula>
    </cfRule>
    <cfRule type="expression" dxfId="38" priority="3">
      <formula>B$6="Y"</formula>
    </cfRule>
    <cfRule type="expression" dxfId="37" priority="6">
      <formula>B$11="N"</formula>
    </cfRule>
    <cfRule type="expression" dxfId="36" priority="7">
      <formula>B$11="Y"</formula>
    </cfRule>
  </conditionalFormatting>
  <conditionalFormatting sqref="C8:F8">
    <cfRule type="expression" dxfId="35" priority="4">
      <formula>C$11="N"</formula>
    </cfRule>
    <cfRule type="expression" dxfId="34" priority="5">
      <formula>C$11="Y"</formula>
    </cfRule>
  </conditionalFormatting>
  <conditionalFormatting sqref="B5:F5">
    <cfRule type="expression" dxfId="33" priority="1">
      <formula>AND(B6="N", B8&lt;&gt;"n/a")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zoomScaleNormal="100" workbookViewId="0">
      <selection activeCell="B8" sqref="B8"/>
    </sheetView>
  </sheetViews>
  <sheetFormatPr defaultRowHeight="14.5" x14ac:dyDescent="0.35"/>
  <cols>
    <col min="1" max="1" width="48.1796875" customWidth="1"/>
    <col min="2" max="6" width="10.6328125" customWidth="1"/>
  </cols>
  <sheetData>
    <row r="1" spans="1:12" ht="18.5" x14ac:dyDescent="0.45">
      <c r="A1" s="22" t="str">
        <f>'1. Title Page'!A13</f>
        <v>Lot 8</v>
      </c>
    </row>
    <row r="2" spans="1:12" ht="18.5" x14ac:dyDescent="0.45">
      <c r="A2" s="23"/>
    </row>
    <row r="3" spans="1:12" ht="18.5" x14ac:dyDescent="0.45">
      <c r="A3" s="24" t="s">
        <v>115</v>
      </c>
      <c r="B3" s="50" t="s">
        <v>142</v>
      </c>
      <c r="C3" s="7" t="s">
        <v>140</v>
      </c>
    </row>
    <row r="5" spans="1:12" s="21" customFormat="1" ht="46.5" x14ac:dyDescent="0.35">
      <c r="B5" s="31" t="s">
        <v>0</v>
      </c>
      <c r="C5" s="31" t="s">
        <v>1</v>
      </c>
      <c r="D5" s="31" t="s">
        <v>2</v>
      </c>
      <c r="E5" s="31" t="s">
        <v>3</v>
      </c>
      <c r="F5" s="31" t="s">
        <v>4</v>
      </c>
      <c r="G5" s="42"/>
      <c r="H5" s="75"/>
      <c r="I5" s="75"/>
      <c r="J5" s="75"/>
      <c r="K5" s="75"/>
      <c r="L5" s="75"/>
    </row>
    <row r="6" spans="1:12" s="21" customFormat="1" ht="15.5" hidden="1" x14ac:dyDescent="0.35">
      <c r="B6" s="26" t="s">
        <v>148</v>
      </c>
      <c r="C6" s="26" t="s">
        <v>148</v>
      </c>
      <c r="D6" s="26" t="s">
        <v>148</v>
      </c>
      <c r="E6" s="26" t="s">
        <v>148</v>
      </c>
      <c r="F6" s="26" t="s">
        <v>148</v>
      </c>
    </row>
    <row r="7" spans="1:12" s="21" customFormat="1" ht="15.5" x14ac:dyDescent="0.35">
      <c r="B7" s="27" t="s">
        <v>36</v>
      </c>
      <c r="C7" s="27" t="s">
        <v>36</v>
      </c>
      <c r="D7" s="27" t="s">
        <v>36</v>
      </c>
      <c r="E7" s="27" t="s">
        <v>36</v>
      </c>
      <c r="F7" s="27" t="s">
        <v>36</v>
      </c>
    </row>
    <row r="8" spans="1:12" s="21" customFormat="1" ht="31" x14ac:dyDescent="0.35">
      <c r="A8" s="28" t="s">
        <v>120</v>
      </c>
      <c r="B8" s="56" t="str">
        <f>IF(NOT(B6="Y"),"n/a","Insert %")</f>
        <v>Insert %</v>
      </c>
      <c r="C8" s="56" t="str">
        <f>IF(NOT(C6="Y"),"n/a","Insert %")</f>
        <v>Insert %</v>
      </c>
      <c r="D8" s="56" t="str">
        <f t="shared" ref="D8:F8" si="0">IF(NOT(D6="Y"),"n/a","Insert %")</f>
        <v>Insert %</v>
      </c>
      <c r="E8" s="56" t="str">
        <f t="shared" si="0"/>
        <v>Insert %</v>
      </c>
      <c r="F8" s="56" t="str">
        <f t="shared" si="0"/>
        <v>Insert %</v>
      </c>
    </row>
    <row r="9" spans="1:12" s="21" customFormat="1" ht="15.5" x14ac:dyDescent="0.35"/>
    <row r="10" spans="1:12" s="21" customFormat="1" ht="15.5" x14ac:dyDescent="0.35">
      <c r="B10" s="29" t="str">
        <f>IF(OR(B6=0,C6=0,D6=0,E6=0,F6=0),"Please complete Sub-Lot Selection sheet before continuing","Please complete all green fields above")</f>
        <v>Please complete all green fields above</v>
      </c>
    </row>
  </sheetData>
  <sheetProtection sheet="1" objects="1" scenarios="1" selectLockedCells="1"/>
  <mergeCells count="1">
    <mergeCell ref="H5:L5"/>
  </mergeCells>
  <conditionalFormatting sqref="B8:F8">
    <cfRule type="expression" dxfId="32" priority="8">
      <formula>B$22="N"</formula>
    </cfRule>
    <cfRule type="expression" dxfId="31" priority="9">
      <formula>B$22="Y"</formula>
    </cfRule>
  </conditionalFormatting>
  <conditionalFormatting sqref="B8:F8">
    <cfRule type="expression" dxfId="30" priority="2">
      <formula>B$6="N"</formula>
    </cfRule>
    <cfRule type="expression" dxfId="29" priority="3">
      <formula>B$6="Y"</formula>
    </cfRule>
    <cfRule type="expression" dxfId="28" priority="6">
      <formula>B$11="N"</formula>
    </cfRule>
    <cfRule type="expression" dxfId="27" priority="7">
      <formula>B$11="Y"</formula>
    </cfRule>
  </conditionalFormatting>
  <conditionalFormatting sqref="C8:F8">
    <cfRule type="expression" dxfId="26" priority="4">
      <formula>C$11="N"</formula>
    </cfRule>
    <cfRule type="expression" dxfId="25" priority="5">
      <formula>C$11="Y"</formula>
    </cfRule>
  </conditionalFormatting>
  <conditionalFormatting sqref="B5:F5">
    <cfRule type="expression" dxfId="24" priority="1">
      <formula>AND(B6="N", B8&lt;&gt;"n/a")</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pane xSplit="3" ySplit="7" topLeftCell="D8" activePane="bottomRight" state="frozen"/>
      <selection activeCell="L1" sqref="L1"/>
      <selection pane="topRight" activeCell="L1" sqref="L1"/>
      <selection pane="bottomLeft" activeCell="L1" sqref="L1"/>
      <selection pane="bottomRight" activeCell="C3" sqref="C3"/>
    </sheetView>
  </sheetViews>
  <sheetFormatPr defaultRowHeight="14.5" x14ac:dyDescent="0.35"/>
  <cols>
    <col min="1" max="2" width="10.6328125" customWidth="1"/>
    <col min="3" max="3" width="22.90625" customWidth="1"/>
    <col min="4" max="8" width="10.6328125" customWidth="1"/>
    <col min="10" max="12" width="12.6328125" customWidth="1"/>
    <col min="13" max="18" width="10.6328125" customWidth="1"/>
  </cols>
  <sheetData>
    <row r="1" spans="1:18" ht="18.5" x14ac:dyDescent="0.45">
      <c r="A1" s="22" t="str">
        <f>'1. Title Page'!A13</f>
        <v>Lot 8</v>
      </c>
      <c r="D1" s="50" t="s">
        <v>141</v>
      </c>
      <c r="E1" s="7" t="s">
        <v>140</v>
      </c>
      <c r="M1" s="44" t="s">
        <v>135</v>
      </c>
      <c r="O1" s="7" t="s">
        <v>164</v>
      </c>
    </row>
    <row r="2" spans="1:18" ht="18.5" x14ac:dyDescent="0.45">
      <c r="A2" s="22"/>
      <c r="D2" s="52" t="s">
        <v>143</v>
      </c>
      <c r="E2" s="51"/>
      <c r="F2" s="51"/>
      <c r="K2" s="51"/>
      <c r="L2" s="51"/>
      <c r="M2" s="44"/>
      <c r="O2" s="7"/>
    </row>
    <row r="4" spans="1:18" s="21" customFormat="1" ht="46.5" customHeight="1" x14ac:dyDescent="0.35">
      <c r="A4" s="90" t="s">
        <v>107</v>
      </c>
      <c r="B4" s="90"/>
      <c r="C4" s="90"/>
      <c r="D4" s="31" t="s">
        <v>0</v>
      </c>
      <c r="E4" s="31" t="s">
        <v>1</v>
      </c>
      <c r="F4" s="31" t="s">
        <v>2</v>
      </c>
      <c r="G4" s="31" t="s">
        <v>3</v>
      </c>
      <c r="H4" s="31" t="s">
        <v>4</v>
      </c>
      <c r="I4" s="42"/>
      <c r="J4" s="75"/>
      <c r="K4" s="75"/>
      <c r="L4" s="75"/>
      <c r="M4" s="25" t="s">
        <v>131</v>
      </c>
      <c r="N4" s="31" t="s">
        <v>0</v>
      </c>
      <c r="O4" s="31" t="s">
        <v>1</v>
      </c>
      <c r="P4" s="31" t="s">
        <v>2</v>
      </c>
      <c r="Q4" s="31" t="s">
        <v>3</v>
      </c>
      <c r="R4" s="31" t="s">
        <v>4</v>
      </c>
    </row>
    <row r="5" spans="1:18" s="21" customFormat="1" ht="15.5" hidden="1" customHeight="1" x14ac:dyDescent="0.35">
      <c r="A5" s="91" t="s">
        <v>5</v>
      </c>
      <c r="B5" s="91"/>
      <c r="C5" s="91"/>
      <c r="D5" s="26" t="s">
        <v>148</v>
      </c>
      <c r="E5" s="26" t="s">
        <v>148</v>
      </c>
      <c r="F5" s="26" t="s">
        <v>148</v>
      </c>
      <c r="G5" s="26" t="s">
        <v>148</v>
      </c>
      <c r="H5" s="26" t="s">
        <v>148</v>
      </c>
      <c r="J5" s="75"/>
      <c r="K5" s="75"/>
      <c r="L5" s="75"/>
      <c r="M5" s="26"/>
      <c r="N5" s="26" t="s">
        <v>148</v>
      </c>
      <c r="O5" s="26" t="s">
        <v>148</v>
      </c>
      <c r="P5" s="26" t="s">
        <v>148</v>
      </c>
      <c r="Q5" s="26" t="s">
        <v>148</v>
      </c>
      <c r="R5" s="26" t="s">
        <v>148</v>
      </c>
    </row>
    <row r="6" spans="1:18" s="21" customFormat="1" ht="15.5" x14ac:dyDescent="0.35">
      <c r="A6" s="32"/>
      <c r="B6" s="33"/>
      <c r="C6" s="34"/>
      <c r="D6" s="86" t="s">
        <v>121</v>
      </c>
      <c r="E6" s="87"/>
      <c r="F6" s="87"/>
      <c r="G6" s="87"/>
      <c r="H6" s="88"/>
      <c r="J6" s="75"/>
      <c r="K6" s="75"/>
      <c r="L6" s="75"/>
      <c r="M6" s="26"/>
      <c r="N6" s="82" t="s">
        <v>133</v>
      </c>
      <c r="O6" s="82"/>
      <c r="P6" s="82"/>
      <c r="Q6" s="82"/>
      <c r="R6" s="82"/>
    </row>
    <row r="7" spans="1:18" s="21" customFormat="1" ht="15.5" x14ac:dyDescent="0.35">
      <c r="A7" s="32"/>
      <c r="B7" s="33"/>
      <c r="C7" s="34"/>
      <c r="D7" s="27" t="s">
        <v>101</v>
      </c>
      <c r="E7" s="27" t="s">
        <v>101</v>
      </c>
      <c r="F7" s="27" t="s">
        <v>101</v>
      </c>
      <c r="G7" s="27" t="s">
        <v>101</v>
      </c>
      <c r="H7" s="27" t="s">
        <v>101</v>
      </c>
      <c r="M7" s="26"/>
      <c r="N7" s="27" t="s">
        <v>101</v>
      </c>
      <c r="O7" s="27" t="s">
        <v>101</v>
      </c>
      <c r="P7" s="27" t="s">
        <v>101</v>
      </c>
      <c r="Q7" s="27" t="s">
        <v>101</v>
      </c>
      <c r="R7" s="27" t="s">
        <v>101</v>
      </c>
    </row>
    <row r="8" spans="1:18" s="21" customFormat="1" ht="15.5" customHeight="1" x14ac:dyDescent="0.35">
      <c r="A8" s="83" t="s">
        <v>6</v>
      </c>
      <c r="B8" s="84"/>
      <c r="C8" s="85"/>
      <c r="D8" s="57" t="str">
        <f t="shared" ref="D8:H23" si="0">IF(NOT(D$5="Y"),"n/a","Insert £")</f>
        <v>Insert £</v>
      </c>
      <c r="E8" s="57" t="str">
        <f t="shared" si="0"/>
        <v>Insert £</v>
      </c>
      <c r="F8" s="57" t="str">
        <f t="shared" si="0"/>
        <v>Insert £</v>
      </c>
      <c r="G8" s="57" t="str">
        <f t="shared" si="0"/>
        <v>Insert £</v>
      </c>
      <c r="H8" s="57" t="str">
        <f t="shared" si="0"/>
        <v>Insert £</v>
      </c>
      <c r="J8" s="89" t="str">
        <f>IF(OR(D5=0,E5=0,F5=0,G5=0,H5=0),"Please complete Sub-Lot Selection sheet before continuing","Please complete all green fields")</f>
        <v>Please complete all green fields</v>
      </c>
      <c r="K8" s="89"/>
      <c r="L8" s="89"/>
      <c r="M8" s="26">
        <v>0.75</v>
      </c>
      <c r="N8" s="26" t="str">
        <f>IF(D8="n/a","n/a",IF(D8="Insert £","",ROUND(D8*$M8,2)))</f>
        <v/>
      </c>
      <c r="O8" s="26" t="str">
        <f t="shared" ref="O8:R8" si="1">IF(E8="n/a","n/a",IF(E8="Insert £","",ROUND(E8*$M8,2)))</f>
        <v/>
      </c>
      <c r="P8" s="26" t="str">
        <f t="shared" si="1"/>
        <v/>
      </c>
      <c r="Q8" s="26" t="str">
        <f t="shared" si="1"/>
        <v/>
      </c>
      <c r="R8" s="26" t="str">
        <f t="shared" si="1"/>
        <v/>
      </c>
    </row>
    <row r="9" spans="1:18" s="21" customFormat="1" ht="15.5" x14ac:dyDescent="0.35">
      <c r="A9" s="83" t="s">
        <v>7</v>
      </c>
      <c r="B9" s="84"/>
      <c r="C9" s="85"/>
      <c r="D9" s="57" t="str">
        <f t="shared" si="0"/>
        <v>Insert £</v>
      </c>
      <c r="E9" s="57" t="str">
        <f t="shared" si="0"/>
        <v>Insert £</v>
      </c>
      <c r="F9" s="57" t="str">
        <f t="shared" si="0"/>
        <v>Insert £</v>
      </c>
      <c r="G9" s="57" t="str">
        <f t="shared" si="0"/>
        <v>Insert £</v>
      </c>
      <c r="H9" s="57" t="str">
        <f t="shared" si="0"/>
        <v>Insert £</v>
      </c>
      <c r="J9" s="89"/>
      <c r="K9" s="89"/>
      <c r="L9" s="89"/>
      <c r="M9" s="26">
        <v>1</v>
      </c>
      <c r="N9" s="26" t="str">
        <f t="shared" ref="N9:N39" si="2">IF(D9="n/a","n/a",IF(D9="Insert £","",ROUND(D9*$M9,2)))</f>
        <v/>
      </c>
      <c r="O9" s="26" t="str">
        <f t="shared" ref="O9:O39" si="3">IF(E9="n/a","n/a",IF(E9="Insert £","",ROUND(E9*$M9,2)))</f>
        <v/>
      </c>
      <c r="P9" s="26" t="str">
        <f t="shared" ref="P9:P39" si="4">IF(F9="n/a","n/a",IF(F9="Insert £","",ROUND(F9*$M9,2)))</f>
        <v/>
      </c>
      <c r="Q9" s="26" t="str">
        <f t="shared" ref="Q9:Q39" si="5">IF(G9="n/a","n/a",IF(G9="Insert £","",ROUND(G9*$M9,2)))</f>
        <v/>
      </c>
      <c r="R9" s="26" t="str">
        <f t="shared" ref="R9:R39" si="6">IF(H9="n/a","n/a",IF(H9="Insert £","",ROUND(H9*$M9,2)))</f>
        <v/>
      </c>
    </row>
    <row r="10" spans="1:18" s="21" customFormat="1" ht="15.5" x14ac:dyDescent="0.35">
      <c r="A10" s="83" t="s">
        <v>8</v>
      </c>
      <c r="B10" s="84"/>
      <c r="C10" s="85"/>
      <c r="D10" s="57" t="str">
        <f t="shared" si="0"/>
        <v>Insert £</v>
      </c>
      <c r="E10" s="57" t="str">
        <f t="shared" si="0"/>
        <v>Insert £</v>
      </c>
      <c r="F10" s="57" t="str">
        <f t="shared" si="0"/>
        <v>Insert £</v>
      </c>
      <c r="G10" s="57" t="str">
        <f t="shared" si="0"/>
        <v>Insert £</v>
      </c>
      <c r="H10" s="57" t="str">
        <f t="shared" si="0"/>
        <v>Insert £</v>
      </c>
      <c r="J10" s="89"/>
      <c r="K10" s="89"/>
      <c r="L10" s="89"/>
      <c r="M10" s="26">
        <v>1.25</v>
      </c>
      <c r="N10" s="26" t="str">
        <f t="shared" si="2"/>
        <v/>
      </c>
      <c r="O10" s="26" t="str">
        <f t="shared" si="3"/>
        <v/>
      </c>
      <c r="P10" s="26" t="str">
        <f t="shared" si="4"/>
        <v/>
      </c>
      <c r="Q10" s="26" t="str">
        <f t="shared" si="5"/>
        <v/>
      </c>
      <c r="R10" s="26" t="str">
        <f t="shared" si="6"/>
        <v/>
      </c>
    </row>
    <row r="11" spans="1:18" s="21" customFormat="1" ht="15.5" x14ac:dyDescent="0.35">
      <c r="A11" s="83" t="s">
        <v>26</v>
      </c>
      <c r="B11" s="84"/>
      <c r="C11" s="85"/>
      <c r="D11" s="57" t="str">
        <f t="shared" si="0"/>
        <v>Insert £</v>
      </c>
      <c r="E11" s="57" t="str">
        <f t="shared" si="0"/>
        <v>Insert £</v>
      </c>
      <c r="F11" s="57" t="str">
        <f t="shared" si="0"/>
        <v>Insert £</v>
      </c>
      <c r="G11" s="57" t="str">
        <f t="shared" si="0"/>
        <v>Insert £</v>
      </c>
      <c r="H11" s="57" t="str">
        <f t="shared" si="0"/>
        <v>Insert £</v>
      </c>
      <c r="M11" s="26">
        <v>0.75</v>
      </c>
      <c r="N11" s="26" t="str">
        <f t="shared" si="2"/>
        <v/>
      </c>
      <c r="O11" s="26" t="str">
        <f t="shared" si="3"/>
        <v/>
      </c>
      <c r="P11" s="26" t="str">
        <f t="shared" si="4"/>
        <v/>
      </c>
      <c r="Q11" s="26" t="str">
        <f t="shared" si="5"/>
        <v/>
      </c>
      <c r="R11" s="26" t="str">
        <f t="shared" si="6"/>
        <v/>
      </c>
    </row>
    <row r="12" spans="1:18" s="21" customFormat="1" ht="15.5" x14ac:dyDescent="0.35">
      <c r="A12" s="83" t="s">
        <v>9</v>
      </c>
      <c r="B12" s="84"/>
      <c r="C12" s="85"/>
      <c r="D12" s="57" t="str">
        <f t="shared" si="0"/>
        <v>Insert £</v>
      </c>
      <c r="E12" s="57" t="str">
        <f t="shared" si="0"/>
        <v>Insert £</v>
      </c>
      <c r="F12" s="57" t="str">
        <f t="shared" si="0"/>
        <v>Insert £</v>
      </c>
      <c r="G12" s="57" t="str">
        <f t="shared" si="0"/>
        <v>Insert £</v>
      </c>
      <c r="H12" s="57" t="str">
        <f t="shared" si="0"/>
        <v>Insert £</v>
      </c>
      <c r="M12" s="26">
        <v>0.75</v>
      </c>
      <c r="N12" s="26" t="str">
        <f t="shared" si="2"/>
        <v/>
      </c>
      <c r="O12" s="26" t="str">
        <f t="shared" si="3"/>
        <v/>
      </c>
      <c r="P12" s="26" t="str">
        <f t="shared" si="4"/>
        <v/>
      </c>
      <c r="Q12" s="26" t="str">
        <f t="shared" si="5"/>
        <v/>
      </c>
      <c r="R12" s="26" t="str">
        <f t="shared" si="6"/>
        <v/>
      </c>
    </row>
    <row r="13" spans="1:18" s="21" customFormat="1" ht="15.5" x14ac:dyDescent="0.35">
      <c r="A13" s="83" t="s">
        <v>10</v>
      </c>
      <c r="B13" s="84"/>
      <c r="C13" s="85"/>
      <c r="D13" s="57" t="str">
        <f t="shared" si="0"/>
        <v>Insert £</v>
      </c>
      <c r="E13" s="57" t="str">
        <f t="shared" si="0"/>
        <v>Insert £</v>
      </c>
      <c r="F13" s="57" t="str">
        <f t="shared" si="0"/>
        <v>Insert £</v>
      </c>
      <c r="G13" s="57" t="str">
        <f t="shared" si="0"/>
        <v>Insert £</v>
      </c>
      <c r="H13" s="57" t="str">
        <f t="shared" si="0"/>
        <v>Insert £</v>
      </c>
      <c r="M13" s="26">
        <v>1</v>
      </c>
      <c r="N13" s="26" t="str">
        <f t="shared" si="2"/>
        <v/>
      </c>
      <c r="O13" s="26" t="str">
        <f t="shared" si="3"/>
        <v/>
      </c>
      <c r="P13" s="26" t="str">
        <f t="shared" si="4"/>
        <v/>
      </c>
      <c r="Q13" s="26" t="str">
        <f t="shared" si="5"/>
        <v/>
      </c>
      <c r="R13" s="26" t="str">
        <f t="shared" si="6"/>
        <v/>
      </c>
    </row>
    <row r="14" spans="1:18" s="21" customFormat="1" ht="15.5" x14ac:dyDescent="0.35">
      <c r="A14" s="83" t="s">
        <v>11</v>
      </c>
      <c r="B14" s="84"/>
      <c r="C14" s="85"/>
      <c r="D14" s="57" t="str">
        <f t="shared" si="0"/>
        <v>Insert £</v>
      </c>
      <c r="E14" s="57" t="str">
        <f t="shared" si="0"/>
        <v>Insert £</v>
      </c>
      <c r="F14" s="57" t="str">
        <f t="shared" si="0"/>
        <v>Insert £</v>
      </c>
      <c r="G14" s="57" t="str">
        <f t="shared" si="0"/>
        <v>Insert £</v>
      </c>
      <c r="H14" s="57" t="str">
        <f t="shared" si="0"/>
        <v>Insert £</v>
      </c>
      <c r="M14" s="26">
        <v>0.75</v>
      </c>
      <c r="N14" s="26" t="str">
        <f t="shared" si="2"/>
        <v/>
      </c>
      <c r="O14" s="26" t="str">
        <f t="shared" si="3"/>
        <v/>
      </c>
      <c r="P14" s="26" t="str">
        <f t="shared" si="4"/>
        <v/>
      </c>
      <c r="Q14" s="26" t="str">
        <f t="shared" si="5"/>
        <v/>
      </c>
      <c r="R14" s="26" t="str">
        <f t="shared" si="6"/>
        <v/>
      </c>
    </row>
    <row r="15" spans="1:18" s="21" customFormat="1" ht="15.5" x14ac:dyDescent="0.35">
      <c r="A15" s="83" t="s">
        <v>24</v>
      </c>
      <c r="B15" s="84"/>
      <c r="C15" s="85"/>
      <c r="D15" s="57" t="str">
        <f t="shared" si="0"/>
        <v>Insert £</v>
      </c>
      <c r="E15" s="57" t="str">
        <f t="shared" si="0"/>
        <v>Insert £</v>
      </c>
      <c r="F15" s="57" t="str">
        <f t="shared" si="0"/>
        <v>Insert £</v>
      </c>
      <c r="G15" s="57" t="str">
        <f t="shared" si="0"/>
        <v>Insert £</v>
      </c>
      <c r="H15" s="57" t="str">
        <f t="shared" si="0"/>
        <v>Insert £</v>
      </c>
      <c r="M15" s="26">
        <v>1.25</v>
      </c>
      <c r="N15" s="26" t="str">
        <f t="shared" si="2"/>
        <v/>
      </c>
      <c r="O15" s="26" t="str">
        <f t="shared" si="3"/>
        <v/>
      </c>
      <c r="P15" s="26" t="str">
        <f t="shared" si="4"/>
        <v/>
      </c>
      <c r="Q15" s="26" t="str">
        <f t="shared" si="5"/>
        <v/>
      </c>
      <c r="R15" s="26" t="str">
        <f t="shared" si="6"/>
        <v/>
      </c>
    </row>
    <row r="16" spans="1:18" s="21" customFormat="1" ht="15.5" x14ac:dyDescent="0.35">
      <c r="A16" s="83" t="s">
        <v>25</v>
      </c>
      <c r="B16" s="84"/>
      <c r="C16" s="85"/>
      <c r="D16" s="57" t="str">
        <f t="shared" si="0"/>
        <v>Insert £</v>
      </c>
      <c r="E16" s="57" t="str">
        <f t="shared" si="0"/>
        <v>Insert £</v>
      </c>
      <c r="F16" s="57" t="str">
        <f t="shared" si="0"/>
        <v>Insert £</v>
      </c>
      <c r="G16" s="57" t="str">
        <f t="shared" si="0"/>
        <v>Insert £</v>
      </c>
      <c r="H16" s="57" t="str">
        <f t="shared" si="0"/>
        <v>Insert £</v>
      </c>
      <c r="M16" s="26">
        <v>1.25</v>
      </c>
      <c r="N16" s="26" t="str">
        <f t="shared" si="2"/>
        <v/>
      </c>
      <c r="O16" s="26" t="str">
        <f t="shared" si="3"/>
        <v/>
      </c>
      <c r="P16" s="26" t="str">
        <f t="shared" si="4"/>
        <v/>
      </c>
      <c r="Q16" s="26" t="str">
        <f t="shared" si="5"/>
        <v/>
      </c>
      <c r="R16" s="26" t="str">
        <f t="shared" si="6"/>
        <v/>
      </c>
    </row>
    <row r="17" spans="1:18" s="21" customFormat="1" ht="15.5" x14ac:dyDescent="0.35">
      <c r="A17" s="83" t="s">
        <v>49</v>
      </c>
      <c r="B17" s="84"/>
      <c r="C17" s="85"/>
      <c r="D17" s="57" t="str">
        <f t="shared" si="0"/>
        <v>Insert £</v>
      </c>
      <c r="E17" s="57" t="str">
        <f t="shared" si="0"/>
        <v>Insert £</v>
      </c>
      <c r="F17" s="57" t="str">
        <f t="shared" si="0"/>
        <v>Insert £</v>
      </c>
      <c r="G17" s="57" t="str">
        <f t="shared" si="0"/>
        <v>Insert £</v>
      </c>
      <c r="H17" s="57" t="str">
        <f t="shared" si="0"/>
        <v>Insert £</v>
      </c>
      <c r="M17" s="26">
        <v>0.75</v>
      </c>
      <c r="N17" s="26" t="str">
        <f t="shared" si="2"/>
        <v/>
      </c>
      <c r="O17" s="26" t="str">
        <f t="shared" si="3"/>
        <v/>
      </c>
      <c r="P17" s="26" t="str">
        <f t="shared" si="4"/>
        <v/>
      </c>
      <c r="Q17" s="26" t="str">
        <f t="shared" si="5"/>
        <v/>
      </c>
      <c r="R17" s="26" t="str">
        <f t="shared" si="6"/>
        <v/>
      </c>
    </row>
    <row r="18" spans="1:18" s="21" customFormat="1" ht="15.5" x14ac:dyDescent="0.35">
      <c r="A18" s="83" t="s">
        <v>50</v>
      </c>
      <c r="B18" s="84"/>
      <c r="C18" s="85"/>
      <c r="D18" s="57" t="str">
        <f t="shared" si="0"/>
        <v>Insert £</v>
      </c>
      <c r="E18" s="57" t="str">
        <f t="shared" si="0"/>
        <v>Insert £</v>
      </c>
      <c r="F18" s="57" t="str">
        <f t="shared" si="0"/>
        <v>Insert £</v>
      </c>
      <c r="G18" s="57" t="str">
        <f t="shared" si="0"/>
        <v>Insert £</v>
      </c>
      <c r="H18" s="57" t="str">
        <f t="shared" si="0"/>
        <v>Insert £</v>
      </c>
      <c r="M18" s="26">
        <v>0.75</v>
      </c>
      <c r="N18" s="26" t="str">
        <f t="shared" si="2"/>
        <v/>
      </c>
      <c r="O18" s="26" t="str">
        <f t="shared" si="3"/>
        <v/>
      </c>
      <c r="P18" s="26" t="str">
        <f t="shared" si="4"/>
        <v/>
      </c>
      <c r="Q18" s="26" t="str">
        <f t="shared" si="5"/>
        <v/>
      </c>
      <c r="R18" s="26" t="str">
        <f t="shared" si="6"/>
        <v/>
      </c>
    </row>
    <row r="19" spans="1:18" s="21" customFormat="1" ht="15.5" x14ac:dyDescent="0.35">
      <c r="A19" s="83" t="s">
        <v>53</v>
      </c>
      <c r="B19" s="84"/>
      <c r="C19" s="85"/>
      <c r="D19" s="57" t="str">
        <f t="shared" si="0"/>
        <v>Insert £</v>
      </c>
      <c r="E19" s="57" t="str">
        <f t="shared" si="0"/>
        <v>Insert £</v>
      </c>
      <c r="F19" s="57" t="str">
        <f t="shared" si="0"/>
        <v>Insert £</v>
      </c>
      <c r="G19" s="57" t="str">
        <f t="shared" si="0"/>
        <v>Insert £</v>
      </c>
      <c r="H19" s="57" t="str">
        <f t="shared" si="0"/>
        <v>Insert £</v>
      </c>
      <c r="M19" s="26">
        <v>1</v>
      </c>
      <c r="N19" s="26" t="str">
        <f t="shared" si="2"/>
        <v/>
      </c>
      <c r="O19" s="26" t="str">
        <f t="shared" si="3"/>
        <v/>
      </c>
      <c r="P19" s="26" t="str">
        <f t="shared" si="4"/>
        <v/>
      </c>
      <c r="Q19" s="26" t="str">
        <f t="shared" si="5"/>
        <v/>
      </c>
      <c r="R19" s="26" t="str">
        <f t="shared" si="6"/>
        <v/>
      </c>
    </row>
    <row r="20" spans="1:18" s="21" customFormat="1" ht="15.5" x14ac:dyDescent="0.35">
      <c r="A20" s="83" t="s">
        <v>12</v>
      </c>
      <c r="B20" s="84"/>
      <c r="C20" s="85"/>
      <c r="D20" s="57" t="str">
        <f t="shared" si="0"/>
        <v>Insert £</v>
      </c>
      <c r="E20" s="57" t="str">
        <f t="shared" si="0"/>
        <v>Insert £</v>
      </c>
      <c r="F20" s="57" t="str">
        <f t="shared" si="0"/>
        <v>Insert £</v>
      </c>
      <c r="G20" s="57" t="str">
        <f t="shared" si="0"/>
        <v>Insert £</v>
      </c>
      <c r="H20" s="57" t="str">
        <f t="shared" si="0"/>
        <v>Insert £</v>
      </c>
      <c r="M20" s="26">
        <v>0.75</v>
      </c>
      <c r="N20" s="26" t="str">
        <f t="shared" si="2"/>
        <v/>
      </c>
      <c r="O20" s="26" t="str">
        <f t="shared" si="3"/>
        <v/>
      </c>
      <c r="P20" s="26" t="str">
        <f t="shared" si="4"/>
        <v/>
      </c>
      <c r="Q20" s="26" t="str">
        <f t="shared" si="5"/>
        <v/>
      </c>
      <c r="R20" s="26" t="str">
        <f t="shared" si="6"/>
        <v/>
      </c>
    </row>
    <row r="21" spans="1:18" s="21" customFormat="1" ht="15.5" x14ac:dyDescent="0.35">
      <c r="A21" s="83" t="s">
        <v>13</v>
      </c>
      <c r="B21" s="84"/>
      <c r="C21" s="85"/>
      <c r="D21" s="57" t="str">
        <f t="shared" si="0"/>
        <v>Insert £</v>
      </c>
      <c r="E21" s="57" t="str">
        <f t="shared" si="0"/>
        <v>Insert £</v>
      </c>
      <c r="F21" s="57" t="str">
        <f t="shared" si="0"/>
        <v>Insert £</v>
      </c>
      <c r="G21" s="57" t="str">
        <f t="shared" si="0"/>
        <v>Insert £</v>
      </c>
      <c r="H21" s="57" t="str">
        <f t="shared" si="0"/>
        <v>Insert £</v>
      </c>
      <c r="M21" s="26">
        <v>0.75</v>
      </c>
      <c r="N21" s="26" t="str">
        <f t="shared" si="2"/>
        <v/>
      </c>
      <c r="O21" s="26" t="str">
        <f t="shared" si="3"/>
        <v/>
      </c>
      <c r="P21" s="26" t="str">
        <f t="shared" si="4"/>
        <v/>
      </c>
      <c r="Q21" s="26" t="str">
        <f t="shared" si="5"/>
        <v/>
      </c>
      <c r="R21" s="26" t="str">
        <f t="shared" si="6"/>
        <v/>
      </c>
    </row>
    <row r="22" spans="1:18" s="21" customFormat="1" ht="15.5" x14ac:dyDescent="0.35">
      <c r="A22" s="83" t="s">
        <v>14</v>
      </c>
      <c r="B22" s="84"/>
      <c r="C22" s="85"/>
      <c r="D22" s="57" t="str">
        <f t="shared" si="0"/>
        <v>Insert £</v>
      </c>
      <c r="E22" s="57" t="str">
        <f t="shared" si="0"/>
        <v>Insert £</v>
      </c>
      <c r="F22" s="57" t="str">
        <f t="shared" si="0"/>
        <v>Insert £</v>
      </c>
      <c r="G22" s="57" t="str">
        <f t="shared" si="0"/>
        <v>Insert £</v>
      </c>
      <c r="H22" s="57" t="str">
        <f t="shared" si="0"/>
        <v>Insert £</v>
      </c>
      <c r="M22" s="26">
        <v>0.75</v>
      </c>
      <c r="N22" s="26" t="str">
        <f t="shared" si="2"/>
        <v/>
      </c>
      <c r="O22" s="26" t="str">
        <f t="shared" si="3"/>
        <v/>
      </c>
      <c r="P22" s="26" t="str">
        <f t="shared" si="4"/>
        <v/>
      </c>
      <c r="Q22" s="26" t="str">
        <f t="shared" si="5"/>
        <v/>
      </c>
      <c r="R22" s="26" t="str">
        <f t="shared" si="6"/>
        <v/>
      </c>
    </row>
    <row r="23" spans="1:18" s="21" customFormat="1" ht="15.5" x14ac:dyDescent="0.35">
      <c r="A23" s="83" t="s">
        <v>23</v>
      </c>
      <c r="B23" s="84"/>
      <c r="C23" s="85"/>
      <c r="D23" s="57" t="str">
        <f t="shared" si="0"/>
        <v>Insert £</v>
      </c>
      <c r="E23" s="57" t="str">
        <f t="shared" si="0"/>
        <v>Insert £</v>
      </c>
      <c r="F23" s="57" t="str">
        <f t="shared" si="0"/>
        <v>Insert £</v>
      </c>
      <c r="G23" s="57" t="str">
        <f t="shared" si="0"/>
        <v>Insert £</v>
      </c>
      <c r="H23" s="57" t="str">
        <f t="shared" si="0"/>
        <v>Insert £</v>
      </c>
      <c r="M23" s="26">
        <v>0.75</v>
      </c>
      <c r="N23" s="26" t="str">
        <f t="shared" si="2"/>
        <v/>
      </c>
      <c r="O23" s="26" t="str">
        <f t="shared" si="3"/>
        <v/>
      </c>
      <c r="P23" s="26" t="str">
        <f t="shared" si="4"/>
        <v/>
      </c>
      <c r="Q23" s="26" t="str">
        <f t="shared" si="5"/>
        <v/>
      </c>
      <c r="R23" s="26" t="str">
        <f t="shared" si="6"/>
        <v/>
      </c>
    </row>
    <row r="24" spans="1:18" s="21" customFormat="1" ht="15.5" x14ac:dyDescent="0.35">
      <c r="A24" s="83" t="s">
        <v>15</v>
      </c>
      <c r="B24" s="84"/>
      <c r="C24" s="85"/>
      <c r="D24" s="57" t="str">
        <f t="shared" ref="D24:H39" si="7">IF(NOT(D$5="Y"),"n/a","Insert £")</f>
        <v>Insert £</v>
      </c>
      <c r="E24" s="57" t="str">
        <f t="shared" si="7"/>
        <v>Insert £</v>
      </c>
      <c r="F24" s="57" t="str">
        <f t="shared" si="7"/>
        <v>Insert £</v>
      </c>
      <c r="G24" s="57" t="str">
        <f t="shared" si="7"/>
        <v>Insert £</v>
      </c>
      <c r="H24" s="57" t="str">
        <f t="shared" si="7"/>
        <v>Insert £</v>
      </c>
      <c r="M24" s="26">
        <v>1.25</v>
      </c>
      <c r="N24" s="26" t="str">
        <f t="shared" si="2"/>
        <v/>
      </c>
      <c r="O24" s="26" t="str">
        <f t="shared" si="3"/>
        <v/>
      </c>
      <c r="P24" s="26" t="str">
        <f t="shared" si="4"/>
        <v/>
      </c>
      <c r="Q24" s="26" t="str">
        <f t="shared" si="5"/>
        <v/>
      </c>
      <c r="R24" s="26" t="str">
        <f t="shared" si="6"/>
        <v/>
      </c>
    </row>
    <row r="25" spans="1:18" s="21" customFormat="1" ht="15.5" x14ac:dyDescent="0.35">
      <c r="A25" s="83" t="s">
        <v>16</v>
      </c>
      <c r="B25" s="84"/>
      <c r="C25" s="85"/>
      <c r="D25" s="57" t="str">
        <f t="shared" si="7"/>
        <v>Insert £</v>
      </c>
      <c r="E25" s="57" t="str">
        <f t="shared" si="7"/>
        <v>Insert £</v>
      </c>
      <c r="F25" s="57" t="str">
        <f t="shared" si="7"/>
        <v>Insert £</v>
      </c>
      <c r="G25" s="57" t="str">
        <f t="shared" si="7"/>
        <v>Insert £</v>
      </c>
      <c r="H25" s="57" t="str">
        <f t="shared" si="7"/>
        <v>Insert £</v>
      </c>
      <c r="M25" s="26">
        <v>1.25</v>
      </c>
      <c r="N25" s="26" t="str">
        <f t="shared" si="2"/>
        <v/>
      </c>
      <c r="O25" s="26" t="str">
        <f t="shared" si="3"/>
        <v/>
      </c>
      <c r="P25" s="26" t="str">
        <f t="shared" si="4"/>
        <v/>
      </c>
      <c r="Q25" s="26" t="str">
        <f t="shared" si="5"/>
        <v/>
      </c>
      <c r="R25" s="26" t="str">
        <f t="shared" si="6"/>
        <v/>
      </c>
    </row>
    <row r="26" spans="1:18" s="21" customFormat="1" ht="15.5" x14ac:dyDescent="0.35">
      <c r="A26" s="83" t="s">
        <v>27</v>
      </c>
      <c r="B26" s="84"/>
      <c r="C26" s="85"/>
      <c r="D26" s="57" t="str">
        <f t="shared" si="7"/>
        <v>Insert £</v>
      </c>
      <c r="E26" s="57" t="str">
        <f t="shared" si="7"/>
        <v>Insert £</v>
      </c>
      <c r="F26" s="57" t="str">
        <f t="shared" si="7"/>
        <v>Insert £</v>
      </c>
      <c r="G26" s="57" t="str">
        <f t="shared" si="7"/>
        <v>Insert £</v>
      </c>
      <c r="H26" s="57" t="str">
        <f t="shared" si="7"/>
        <v>Insert £</v>
      </c>
      <c r="M26" s="26">
        <v>0.75</v>
      </c>
      <c r="N26" s="26" t="str">
        <f t="shared" si="2"/>
        <v/>
      </c>
      <c r="O26" s="26" t="str">
        <f t="shared" si="3"/>
        <v/>
      </c>
      <c r="P26" s="26" t="str">
        <f t="shared" si="4"/>
        <v/>
      </c>
      <c r="Q26" s="26" t="str">
        <f t="shared" si="5"/>
        <v/>
      </c>
      <c r="R26" s="26" t="str">
        <f t="shared" si="6"/>
        <v/>
      </c>
    </row>
    <row r="27" spans="1:18" s="21" customFormat="1" ht="15.5" x14ac:dyDescent="0.35">
      <c r="A27" s="83" t="s">
        <v>17</v>
      </c>
      <c r="B27" s="84"/>
      <c r="C27" s="85"/>
      <c r="D27" s="57" t="str">
        <f t="shared" si="7"/>
        <v>Insert £</v>
      </c>
      <c r="E27" s="57" t="str">
        <f t="shared" si="7"/>
        <v>Insert £</v>
      </c>
      <c r="F27" s="57" t="str">
        <f t="shared" si="7"/>
        <v>Insert £</v>
      </c>
      <c r="G27" s="57" t="str">
        <f t="shared" si="7"/>
        <v>Insert £</v>
      </c>
      <c r="H27" s="57" t="str">
        <f t="shared" si="7"/>
        <v>Insert £</v>
      </c>
      <c r="M27" s="26">
        <v>0.75</v>
      </c>
      <c r="N27" s="26" t="str">
        <f t="shared" si="2"/>
        <v/>
      </c>
      <c r="O27" s="26" t="str">
        <f t="shared" si="3"/>
        <v/>
      </c>
      <c r="P27" s="26" t="str">
        <f t="shared" si="4"/>
        <v/>
      </c>
      <c r="Q27" s="26" t="str">
        <f t="shared" si="5"/>
        <v/>
      </c>
      <c r="R27" s="26" t="str">
        <f t="shared" si="6"/>
        <v/>
      </c>
    </row>
    <row r="28" spans="1:18" s="21" customFormat="1" ht="15.5" x14ac:dyDescent="0.35">
      <c r="A28" s="83" t="s">
        <v>48</v>
      </c>
      <c r="B28" s="84"/>
      <c r="C28" s="85"/>
      <c r="D28" s="57" t="str">
        <f t="shared" si="7"/>
        <v>Insert £</v>
      </c>
      <c r="E28" s="57" t="str">
        <f t="shared" si="7"/>
        <v>Insert £</v>
      </c>
      <c r="F28" s="57" t="str">
        <f t="shared" si="7"/>
        <v>Insert £</v>
      </c>
      <c r="G28" s="57" t="str">
        <f t="shared" si="7"/>
        <v>Insert £</v>
      </c>
      <c r="H28" s="57" t="str">
        <f t="shared" si="7"/>
        <v>Insert £</v>
      </c>
      <c r="M28" s="26">
        <v>0.75</v>
      </c>
      <c r="N28" s="26" t="str">
        <f t="shared" si="2"/>
        <v/>
      </c>
      <c r="O28" s="26" t="str">
        <f t="shared" si="3"/>
        <v/>
      </c>
      <c r="P28" s="26" t="str">
        <f t="shared" si="4"/>
        <v/>
      </c>
      <c r="Q28" s="26" t="str">
        <f t="shared" si="5"/>
        <v/>
      </c>
      <c r="R28" s="26" t="str">
        <f t="shared" si="6"/>
        <v/>
      </c>
    </row>
    <row r="29" spans="1:18" s="21" customFormat="1" ht="15.5" x14ac:dyDescent="0.35">
      <c r="A29" s="83" t="s">
        <v>18</v>
      </c>
      <c r="B29" s="84"/>
      <c r="C29" s="85"/>
      <c r="D29" s="57" t="str">
        <f t="shared" si="7"/>
        <v>Insert £</v>
      </c>
      <c r="E29" s="57" t="str">
        <f t="shared" si="7"/>
        <v>Insert £</v>
      </c>
      <c r="F29" s="57" t="str">
        <f t="shared" si="7"/>
        <v>Insert £</v>
      </c>
      <c r="G29" s="57" t="str">
        <f t="shared" si="7"/>
        <v>Insert £</v>
      </c>
      <c r="H29" s="57" t="str">
        <f t="shared" si="7"/>
        <v>Insert £</v>
      </c>
      <c r="M29" s="26">
        <v>0.75</v>
      </c>
      <c r="N29" s="26" t="str">
        <f t="shared" si="2"/>
        <v/>
      </c>
      <c r="O29" s="26" t="str">
        <f t="shared" si="3"/>
        <v/>
      </c>
      <c r="P29" s="26" t="str">
        <f t="shared" si="4"/>
        <v/>
      </c>
      <c r="Q29" s="26" t="str">
        <f t="shared" si="5"/>
        <v/>
      </c>
      <c r="R29" s="26" t="str">
        <f t="shared" si="6"/>
        <v/>
      </c>
    </row>
    <row r="30" spans="1:18" s="21" customFormat="1" ht="15.5" x14ac:dyDescent="0.35">
      <c r="A30" s="83" t="s">
        <v>54</v>
      </c>
      <c r="B30" s="84"/>
      <c r="C30" s="85"/>
      <c r="D30" s="57" t="str">
        <f t="shared" si="7"/>
        <v>Insert £</v>
      </c>
      <c r="E30" s="57" t="str">
        <f t="shared" si="7"/>
        <v>Insert £</v>
      </c>
      <c r="F30" s="57" t="str">
        <f t="shared" si="7"/>
        <v>Insert £</v>
      </c>
      <c r="G30" s="57" t="str">
        <f t="shared" si="7"/>
        <v>Insert £</v>
      </c>
      <c r="H30" s="57" t="str">
        <f t="shared" si="7"/>
        <v>Insert £</v>
      </c>
      <c r="M30" s="26">
        <v>1</v>
      </c>
      <c r="N30" s="26" t="str">
        <f t="shared" si="2"/>
        <v/>
      </c>
      <c r="O30" s="26" t="str">
        <f t="shared" si="3"/>
        <v/>
      </c>
      <c r="P30" s="26" t="str">
        <f t="shared" si="4"/>
        <v/>
      </c>
      <c r="Q30" s="26" t="str">
        <f t="shared" si="5"/>
        <v/>
      </c>
      <c r="R30" s="26" t="str">
        <f t="shared" si="6"/>
        <v/>
      </c>
    </row>
    <row r="31" spans="1:18" s="21" customFormat="1" ht="15.5" x14ac:dyDescent="0.35">
      <c r="A31" s="83" t="s">
        <v>55</v>
      </c>
      <c r="B31" s="84"/>
      <c r="C31" s="85"/>
      <c r="D31" s="57" t="str">
        <f t="shared" si="7"/>
        <v>Insert £</v>
      </c>
      <c r="E31" s="57" t="str">
        <f t="shared" si="7"/>
        <v>Insert £</v>
      </c>
      <c r="F31" s="57" t="str">
        <f t="shared" si="7"/>
        <v>Insert £</v>
      </c>
      <c r="G31" s="57" t="str">
        <f t="shared" si="7"/>
        <v>Insert £</v>
      </c>
      <c r="H31" s="57" t="str">
        <f t="shared" si="7"/>
        <v>Insert £</v>
      </c>
      <c r="M31" s="26">
        <v>1</v>
      </c>
      <c r="N31" s="26" t="str">
        <f t="shared" si="2"/>
        <v/>
      </c>
      <c r="O31" s="26" t="str">
        <f t="shared" si="3"/>
        <v/>
      </c>
      <c r="P31" s="26" t="str">
        <f t="shared" si="4"/>
        <v/>
      </c>
      <c r="Q31" s="26" t="str">
        <f t="shared" si="5"/>
        <v/>
      </c>
      <c r="R31" s="26" t="str">
        <f t="shared" si="6"/>
        <v/>
      </c>
    </row>
    <row r="32" spans="1:18" s="21" customFormat="1" ht="15.5" x14ac:dyDescent="0.35">
      <c r="A32" s="83" t="s">
        <v>56</v>
      </c>
      <c r="B32" s="84"/>
      <c r="C32" s="85"/>
      <c r="D32" s="57" t="str">
        <f t="shared" si="7"/>
        <v>Insert £</v>
      </c>
      <c r="E32" s="57" t="str">
        <f t="shared" si="7"/>
        <v>Insert £</v>
      </c>
      <c r="F32" s="57" t="str">
        <f t="shared" si="7"/>
        <v>Insert £</v>
      </c>
      <c r="G32" s="57" t="str">
        <f t="shared" si="7"/>
        <v>Insert £</v>
      </c>
      <c r="H32" s="57" t="str">
        <f t="shared" si="7"/>
        <v>Insert £</v>
      </c>
      <c r="M32" s="26">
        <v>0.75</v>
      </c>
      <c r="N32" s="26" t="str">
        <f t="shared" si="2"/>
        <v/>
      </c>
      <c r="O32" s="26" t="str">
        <f t="shared" si="3"/>
        <v/>
      </c>
      <c r="P32" s="26" t="str">
        <f t="shared" si="4"/>
        <v/>
      </c>
      <c r="Q32" s="26" t="str">
        <f t="shared" si="5"/>
        <v/>
      </c>
      <c r="R32" s="26" t="str">
        <f t="shared" si="6"/>
        <v/>
      </c>
    </row>
    <row r="33" spans="1:18" s="21" customFormat="1" ht="15.5" x14ac:dyDescent="0.35">
      <c r="A33" s="92" t="s">
        <v>106</v>
      </c>
      <c r="B33" s="93"/>
      <c r="C33" s="94"/>
      <c r="D33" s="57" t="str">
        <f t="shared" si="7"/>
        <v>Insert £</v>
      </c>
      <c r="E33" s="57" t="str">
        <f t="shared" si="7"/>
        <v>Insert £</v>
      </c>
      <c r="F33" s="57" t="str">
        <f t="shared" si="7"/>
        <v>Insert £</v>
      </c>
      <c r="G33" s="57" t="str">
        <f t="shared" si="7"/>
        <v>Insert £</v>
      </c>
      <c r="H33" s="57" t="str">
        <f t="shared" si="7"/>
        <v>Insert £</v>
      </c>
      <c r="M33" s="26">
        <v>1</v>
      </c>
      <c r="N33" s="26" t="str">
        <f t="shared" si="2"/>
        <v/>
      </c>
      <c r="O33" s="26" t="str">
        <f t="shared" si="3"/>
        <v/>
      </c>
      <c r="P33" s="26" t="str">
        <f t="shared" si="4"/>
        <v/>
      </c>
      <c r="Q33" s="26" t="str">
        <f t="shared" si="5"/>
        <v/>
      </c>
      <c r="R33" s="26" t="str">
        <f t="shared" si="6"/>
        <v/>
      </c>
    </row>
    <row r="34" spans="1:18" s="21" customFormat="1" ht="15.5" x14ac:dyDescent="0.35">
      <c r="A34" s="83" t="s">
        <v>19</v>
      </c>
      <c r="B34" s="84"/>
      <c r="C34" s="85"/>
      <c r="D34" s="57" t="str">
        <f t="shared" si="7"/>
        <v>Insert £</v>
      </c>
      <c r="E34" s="57" t="str">
        <f t="shared" si="7"/>
        <v>Insert £</v>
      </c>
      <c r="F34" s="57" t="str">
        <f t="shared" si="7"/>
        <v>Insert £</v>
      </c>
      <c r="G34" s="57" t="str">
        <f t="shared" si="7"/>
        <v>Insert £</v>
      </c>
      <c r="H34" s="57" t="str">
        <f t="shared" si="7"/>
        <v>Insert £</v>
      </c>
      <c r="M34" s="26">
        <v>0.75</v>
      </c>
      <c r="N34" s="26" t="str">
        <f t="shared" si="2"/>
        <v/>
      </c>
      <c r="O34" s="26" t="str">
        <f t="shared" si="3"/>
        <v/>
      </c>
      <c r="P34" s="26" t="str">
        <f t="shared" si="4"/>
        <v/>
      </c>
      <c r="Q34" s="26" t="str">
        <f t="shared" si="5"/>
        <v/>
      </c>
      <c r="R34" s="26" t="str">
        <f t="shared" si="6"/>
        <v/>
      </c>
    </row>
    <row r="35" spans="1:18" s="21" customFormat="1" ht="15.5" x14ac:dyDescent="0.35">
      <c r="A35" s="83" t="s">
        <v>21</v>
      </c>
      <c r="B35" s="84"/>
      <c r="C35" s="85"/>
      <c r="D35" s="57" t="str">
        <f t="shared" si="7"/>
        <v>Insert £</v>
      </c>
      <c r="E35" s="57" t="str">
        <f t="shared" si="7"/>
        <v>Insert £</v>
      </c>
      <c r="F35" s="57" t="str">
        <f t="shared" si="7"/>
        <v>Insert £</v>
      </c>
      <c r="G35" s="57" t="str">
        <f t="shared" si="7"/>
        <v>Insert £</v>
      </c>
      <c r="H35" s="57" t="str">
        <f t="shared" si="7"/>
        <v>Insert £</v>
      </c>
      <c r="M35" s="26">
        <v>0.75</v>
      </c>
      <c r="N35" s="26" t="str">
        <f t="shared" si="2"/>
        <v/>
      </c>
      <c r="O35" s="26" t="str">
        <f t="shared" si="3"/>
        <v/>
      </c>
      <c r="P35" s="26" t="str">
        <f t="shared" si="4"/>
        <v/>
      </c>
      <c r="Q35" s="26" t="str">
        <f t="shared" si="5"/>
        <v/>
      </c>
      <c r="R35" s="26" t="str">
        <f t="shared" si="6"/>
        <v/>
      </c>
    </row>
    <row r="36" spans="1:18" s="21" customFormat="1" ht="15.5" x14ac:dyDescent="0.35">
      <c r="A36" s="83" t="s">
        <v>22</v>
      </c>
      <c r="B36" s="84"/>
      <c r="C36" s="85"/>
      <c r="D36" s="57" t="str">
        <f t="shared" si="7"/>
        <v>Insert £</v>
      </c>
      <c r="E36" s="57" t="str">
        <f t="shared" si="7"/>
        <v>Insert £</v>
      </c>
      <c r="F36" s="57" t="str">
        <f t="shared" si="7"/>
        <v>Insert £</v>
      </c>
      <c r="G36" s="57" t="str">
        <f t="shared" si="7"/>
        <v>Insert £</v>
      </c>
      <c r="H36" s="57" t="str">
        <f t="shared" si="7"/>
        <v>Insert £</v>
      </c>
      <c r="M36" s="26">
        <v>0.75</v>
      </c>
      <c r="N36" s="26" t="str">
        <f t="shared" si="2"/>
        <v/>
      </c>
      <c r="O36" s="26" t="str">
        <f t="shared" si="3"/>
        <v/>
      </c>
      <c r="P36" s="26" t="str">
        <f t="shared" si="4"/>
        <v/>
      </c>
      <c r="Q36" s="26" t="str">
        <f t="shared" si="5"/>
        <v/>
      </c>
      <c r="R36" s="26" t="str">
        <f t="shared" si="6"/>
        <v/>
      </c>
    </row>
    <row r="37" spans="1:18" s="21" customFormat="1" ht="15.5" x14ac:dyDescent="0.35">
      <c r="A37" s="83" t="s">
        <v>52</v>
      </c>
      <c r="B37" s="84"/>
      <c r="C37" s="85"/>
      <c r="D37" s="57" t="str">
        <f t="shared" si="7"/>
        <v>Insert £</v>
      </c>
      <c r="E37" s="57" t="str">
        <f t="shared" si="7"/>
        <v>Insert £</v>
      </c>
      <c r="F37" s="57" t="str">
        <f t="shared" si="7"/>
        <v>Insert £</v>
      </c>
      <c r="G37" s="57" t="str">
        <f t="shared" si="7"/>
        <v>Insert £</v>
      </c>
      <c r="H37" s="57" t="str">
        <f t="shared" si="7"/>
        <v>Insert £</v>
      </c>
      <c r="M37" s="26">
        <v>0.75</v>
      </c>
      <c r="N37" s="26" t="str">
        <f t="shared" si="2"/>
        <v/>
      </c>
      <c r="O37" s="26" t="str">
        <f t="shared" si="3"/>
        <v/>
      </c>
      <c r="P37" s="26" t="str">
        <f t="shared" si="4"/>
        <v/>
      </c>
      <c r="Q37" s="26" t="str">
        <f t="shared" si="5"/>
        <v/>
      </c>
      <c r="R37" s="26" t="str">
        <f t="shared" si="6"/>
        <v/>
      </c>
    </row>
    <row r="38" spans="1:18" s="21" customFormat="1" ht="15.5" x14ac:dyDescent="0.35">
      <c r="A38" s="83" t="s">
        <v>132</v>
      </c>
      <c r="B38" s="84"/>
      <c r="C38" s="85"/>
      <c r="D38" s="57" t="str">
        <f t="shared" si="7"/>
        <v>Insert £</v>
      </c>
      <c r="E38" s="57" t="str">
        <f t="shared" si="7"/>
        <v>Insert £</v>
      </c>
      <c r="F38" s="57" t="str">
        <f t="shared" si="7"/>
        <v>Insert £</v>
      </c>
      <c r="G38" s="57" t="str">
        <f t="shared" si="7"/>
        <v>Insert £</v>
      </c>
      <c r="H38" s="57" t="str">
        <f t="shared" si="7"/>
        <v>Insert £</v>
      </c>
      <c r="M38" s="26">
        <v>0.75</v>
      </c>
      <c r="N38" s="26" t="str">
        <f t="shared" si="2"/>
        <v/>
      </c>
      <c r="O38" s="26" t="str">
        <f t="shared" si="3"/>
        <v/>
      </c>
      <c r="P38" s="26" t="str">
        <f t="shared" si="4"/>
        <v/>
      </c>
      <c r="Q38" s="26" t="str">
        <f t="shared" si="5"/>
        <v/>
      </c>
      <c r="R38" s="26" t="str">
        <f t="shared" si="6"/>
        <v/>
      </c>
    </row>
    <row r="39" spans="1:18" s="21" customFormat="1" ht="15.5" x14ac:dyDescent="0.35">
      <c r="A39" s="83" t="s">
        <v>20</v>
      </c>
      <c r="B39" s="84"/>
      <c r="C39" s="85"/>
      <c r="D39" s="57" t="str">
        <f t="shared" si="7"/>
        <v>Insert £</v>
      </c>
      <c r="E39" s="57" t="str">
        <f t="shared" si="7"/>
        <v>Insert £</v>
      </c>
      <c r="F39" s="57" t="str">
        <f t="shared" si="7"/>
        <v>Insert £</v>
      </c>
      <c r="G39" s="57" t="str">
        <f t="shared" si="7"/>
        <v>Insert £</v>
      </c>
      <c r="H39" s="57" t="str">
        <f t="shared" si="7"/>
        <v>Insert £</v>
      </c>
      <c r="M39" s="26">
        <v>0.75</v>
      </c>
      <c r="N39" s="26" t="str">
        <f t="shared" si="2"/>
        <v/>
      </c>
      <c r="O39" s="26" t="str">
        <f t="shared" si="3"/>
        <v/>
      </c>
      <c r="P39" s="26" t="str">
        <f t="shared" si="4"/>
        <v/>
      </c>
      <c r="Q39" s="26" t="str">
        <f t="shared" si="5"/>
        <v/>
      </c>
      <c r="R39" s="26" t="str">
        <f t="shared" si="6"/>
        <v/>
      </c>
    </row>
    <row r="40" spans="1:18" s="21" customFormat="1" ht="15.5" x14ac:dyDescent="0.35"/>
    <row r="41" spans="1:18" s="21" customFormat="1" ht="15.5" x14ac:dyDescent="0.35">
      <c r="A41" s="81" t="s">
        <v>161</v>
      </c>
      <c r="B41" s="81"/>
      <c r="C41" s="81"/>
      <c r="D41" s="81"/>
      <c r="E41" s="81"/>
      <c r="F41" s="81"/>
      <c r="G41" s="81"/>
      <c r="H41" s="81"/>
    </row>
    <row r="42" spans="1:18" x14ac:dyDescent="0.35">
      <c r="A42" s="81"/>
      <c r="B42" s="81"/>
      <c r="C42" s="81"/>
      <c r="D42" s="81"/>
      <c r="E42" s="81"/>
      <c r="F42" s="81"/>
      <c r="G42" s="81"/>
      <c r="H42" s="81"/>
    </row>
  </sheetData>
  <sheetProtection algorithmName="SHA-512" hashValue="ozXT+5C7zrflQauzdw07fiVioANbrnuhxN6GKDEXw5MUr4AkoMVa1TYuQVOs7Uye1iJMHdqVdX/JQv0aKWaOCQ==" saltValue="J5BPhL74EPI6aJAxwvSjFQ==" spinCount="100000" sheet="1" objects="1" scenarios="1" selectLockedCells="1"/>
  <mergeCells count="39">
    <mergeCell ref="A38:C38"/>
    <mergeCell ref="A39:C39"/>
    <mergeCell ref="A28:C28"/>
    <mergeCell ref="A37:C37"/>
    <mergeCell ref="A30:C30"/>
    <mergeCell ref="A31:C31"/>
    <mergeCell ref="A32:C32"/>
    <mergeCell ref="A35:C35"/>
    <mergeCell ref="A36:C36"/>
    <mergeCell ref="A33:C33"/>
    <mergeCell ref="A34:C34"/>
    <mergeCell ref="A25:C25"/>
    <mergeCell ref="A13:C13"/>
    <mergeCell ref="A15:C15"/>
    <mergeCell ref="A14:C14"/>
    <mergeCell ref="A20:C20"/>
    <mergeCell ref="A21:C21"/>
    <mergeCell ref="A16:C16"/>
    <mergeCell ref="A17:C17"/>
    <mergeCell ref="A18:C18"/>
    <mergeCell ref="A19:C19"/>
    <mergeCell ref="A23:C23"/>
    <mergeCell ref="A22:C22"/>
    <mergeCell ref="A41:H42"/>
    <mergeCell ref="J4:L6"/>
    <mergeCell ref="N6:R6"/>
    <mergeCell ref="A26:C26"/>
    <mergeCell ref="A27:C27"/>
    <mergeCell ref="A29:C29"/>
    <mergeCell ref="A8:C8"/>
    <mergeCell ref="D6:H6"/>
    <mergeCell ref="A10:C10"/>
    <mergeCell ref="A9:C9"/>
    <mergeCell ref="A12:C12"/>
    <mergeCell ref="J8:L10"/>
    <mergeCell ref="A4:C4"/>
    <mergeCell ref="A5:C5"/>
    <mergeCell ref="A11:C11"/>
    <mergeCell ref="A24:C24"/>
  </mergeCells>
  <conditionalFormatting sqref="D8:H39">
    <cfRule type="expression" dxfId="23" priority="4">
      <formula>D$5="N"</formula>
    </cfRule>
    <cfRule type="expression" dxfId="22" priority="5">
      <formula>D$5="Y"</formula>
    </cfRule>
  </conditionalFormatting>
  <conditionalFormatting sqref="D4:H4">
    <cfRule type="expression" dxfId="21" priority="1">
      <formula>AND(D5="N",SUM(D$8:D$39)&gt;0)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Revisions</vt:lpstr>
      <vt:lpstr>Instructions for Completion</vt:lpstr>
      <vt:lpstr>1. Title Page</vt:lpstr>
      <vt:lpstr>2. ID &amp; Sub-Lot selection</vt:lpstr>
      <vt:lpstr>3. Overhead</vt:lpstr>
      <vt:lpstr>4. Profit</vt:lpstr>
      <vt:lpstr>5. Subcontractor Fee</vt:lpstr>
      <vt:lpstr>6. Designer Fee</vt:lpstr>
      <vt:lpstr>7. Rate Card - Staff &amp; Mgmt</vt:lpstr>
      <vt:lpstr>8. Rate Card - Design</vt:lpstr>
      <vt:lpstr>9. Rate Card - Site Labour</vt:lpstr>
      <vt:lpstr>10. Evaluation Data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Stuart Wilson</cp:lastModifiedBy>
  <cp:lastPrinted>2018-12-12T15:17:47Z</cp:lastPrinted>
  <dcterms:created xsi:type="dcterms:W3CDTF">2018-06-19T13:40:45Z</dcterms:created>
  <dcterms:modified xsi:type="dcterms:W3CDTF">2019-02-01T11:08:18Z</dcterms:modified>
</cp:coreProperties>
</file>