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ichael.critchley\Desktop\"/>
    </mc:Choice>
  </mc:AlternateContent>
  <bookViews>
    <workbookView xWindow="0" yWindow="0" windowWidth="28800" windowHeight="12465" tabRatio="390" activeTab="1"/>
  </bookViews>
  <sheets>
    <sheet name="Instructions - Please Read" sheetId="13" r:id="rId1"/>
    <sheet name="Price Matrix" sheetId="18" r:id="rId2"/>
    <sheet name="Evaluation Summary" sheetId="2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10" i="23" l="1"/>
  <c r="U22" i="23"/>
  <c r="AV22" i="23" s="1"/>
  <c r="T22" i="23"/>
  <c r="AU22" i="23" s="1"/>
  <c r="S22" i="23"/>
  <c r="AT22" i="23" s="1"/>
  <c r="R22" i="23"/>
  <c r="AS22" i="23" s="1"/>
  <c r="O22" i="23"/>
  <c r="AP22" i="23" s="1"/>
  <c r="N22" i="23"/>
  <c r="AO22" i="23" s="1"/>
  <c r="F4" i="18"/>
  <c r="BG22" i="23" l="1"/>
  <c r="F28" i="23" l="1"/>
  <c r="F25" i="23"/>
  <c r="G40" i="18" l="1"/>
  <c r="F18" i="23" l="1"/>
  <c r="AG18" i="23" s="1"/>
  <c r="B9" i="23"/>
  <c r="B10" i="23"/>
  <c r="B8" i="23"/>
  <c r="B36" i="23" l="1"/>
  <c r="D36" i="23" s="1"/>
  <c r="B33" i="23"/>
  <c r="D33" i="23" s="1"/>
  <c r="B35" i="23"/>
  <c r="D35" i="23" s="1"/>
  <c r="B34" i="23"/>
  <c r="D34" i="23" s="1"/>
  <c r="B11" i="23"/>
  <c r="H40" i="18"/>
  <c r="R20" i="23" l="1"/>
  <c r="AS20" i="23" s="1"/>
  <c r="N20" i="23"/>
  <c r="AO20" i="23" s="1"/>
  <c r="U20" i="23"/>
  <c r="AV20" i="23" s="1"/>
  <c r="O20" i="23"/>
  <c r="AP20" i="23" s="1"/>
  <c r="T20" i="23"/>
  <c r="AU20" i="23" s="1"/>
  <c r="S20" i="23"/>
  <c r="AT20" i="23" s="1"/>
  <c r="G18" i="23"/>
  <c r="AH18" i="23" s="1"/>
  <c r="D37" i="23"/>
  <c r="B42" i="23" s="1"/>
  <c r="G16" i="23"/>
  <c r="AH16" i="23" s="1"/>
  <c r="F16" i="23"/>
  <c r="AG16" i="23" s="1"/>
  <c r="T40" i="18"/>
  <c r="S40" i="18"/>
  <c r="R40" i="18"/>
  <c r="Q40" i="18"/>
  <c r="P40" i="18"/>
  <c r="O40" i="18"/>
  <c r="N40" i="18"/>
  <c r="M40" i="18"/>
  <c r="L18" i="23" s="1"/>
  <c r="AM18" i="23" s="1"/>
  <c r="L40" i="18"/>
  <c r="K40" i="18"/>
  <c r="J40" i="18"/>
  <c r="I40" i="18"/>
  <c r="BG20" i="23" l="1"/>
  <c r="L16" i="23"/>
  <c r="AM16" i="23" s="1"/>
  <c r="H16" i="23"/>
  <c r="AI16" i="23" s="1"/>
  <c r="H18" i="23"/>
  <c r="AI18" i="23" s="1"/>
  <c r="P16" i="23"/>
  <c r="AQ16" i="23" s="1"/>
  <c r="P18" i="23"/>
  <c r="AQ18" i="23" s="1"/>
  <c r="I16" i="23"/>
  <c r="AJ16" i="23" s="1"/>
  <c r="I18" i="23"/>
  <c r="AJ18" i="23" s="1"/>
  <c r="M16" i="23"/>
  <c r="AN16" i="23" s="1"/>
  <c r="M18" i="23"/>
  <c r="AN18" i="23" s="1"/>
  <c r="Q16" i="23"/>
  <c r="AR16" i="23" s="1"/>
  <c r="Q18" i="23"/>
  <c r="AR18" i="23" s="1"/>
  <c r="J16" i="23"/>
  <c r="AK16" i="23" s="1"/>
  <c r="J18" i="23"/>
  <c r="AK18" i="23" s="1"/>
  <c r="N16" i="23"/>
  <c r="AO16" i="23" s="1"/>
  <c r="N18" i="23"/>
  <c r="AO18" i="23" s="1"/>
  <c r="R16" i="23"/>
  <c r="AS16" i="23" s="1"/>
  <c r="R18" i="23"/>
  <c r="AS18" i="23" s="1"/>
  <c r="K16" i="23"/>
  <c r="AL16" i="23" s="1"/>
  <c r="K18" i="23"/>
  <c r="AL18" i="23" s="1"/>
  <c r="O16" i="23"/>
  <c r="AP16" i="23" s="1"/>
  <c r="O18" i="23"/>
  <c r="AP18" i="23" s="1"/>
  <c r="S16" i="23"/>
  <c r="AT16" i="23" s="1"/>
  <c r="S18" i="23"/>
  <c r="AT18" i="23" s="1"/>
  <c r="AF40" i="18"/>
  <c r="AE40" i="18"/>
  <c r="AD40" i="18"/>
  <c r="AC40" i="18"/>
  <c r="Z40" i="18"/>
  <c r="Y40" i="18"/>
  <c r="X40" i="18"/>
  <c r="W18" i="23" s="1"/>
  <c r="AX18" i="23" s="1"/>
  <c r="W40" i="18"/>
  <c r="V40" i="18"/>
  <c r="U40" i="18"/>
  <c r="AB40" i="18"/>
  <c r="AA40" i="18"/>
  <c r="B4" i="23"/>
  <c r="BG6" i="23"/>
  <c r="Y16" i="23" l="1"/>
  <c r="AZ16" i="23" s="1"/>
  <c r="Y18" i="23"/>
  <c r="AZ18" i="23" s="1"/>
  <c r="AB16" i="23"/>
  <c r="BC16" i="23" s="1"/>
  <c r="AB18" i="23"/>
  <c r="BC18" i="23" s="1"/>
  <c r="U16" i="23"/>
  <c r="AV16" i="23" s="1"/>
  <c r="U18" i="23"/>
  <c r="AV18" i="23" s="1"/>
  <c r="V16" i="23"/>
  <c r="AW16" i="23" s="1"/>
  <c r="V18" i="23"/>
  <c r="AW18" i="23" s="1"/>
  <c r="AA16" i="23"/>
  <c r="BB16" i="23" s="1"/>
  <c r="AA18" i="23"/>
  <c r="BB18" i="23" s="1"/>
  <c r="AC16" i="23"/>
  <c r="BD16" i="23" s="1"/>
  <c r="AC18" i="23"/>
  <c r="BD18" i="23" s="1"/>
  <c r="AE16" i="23"/>
  <c r="BF16" i="23" s="1"/>
  <c r="AE18" i="23"/>
  <c r="BF18" i="23" s="1"/>
  <c r="Z16" i="23"/>
  <c r="BA16" i="23" s="1"/>
  <c r="Z18" i="23"/>
  <c r="BA18" i="23" s="1"/>
  <c r="T16" i="23"/>
  <c r="AU16" i="23" s="1"/>
  <c r="T18" i="23"/>
  <c r="AU18" i="23" s="1"/>
  <c r="X16" i="23"/>
  <c r="AY16" i="23" s="1"/>
  <c r="X18" i="23"/>
  <c r="AY18" i="23" s="1"/>
  <c r="AD16" i="23"/>
  <c r="BE16" i="23" s="1"/>
  <c r="AD18" i="23"/>
  <c r="BE18" i="23" s="1"/>
  <c r="W16" i="23"/>
  <c r="BG18" i="23" l="1"/>
  <c r="AX16" i="23"/>
  <c r="BG16" i="23" s="1"/>
  <c r="D5" i="18"/>
  <c r="G28" i="23" l="1"/>
  <c r="G25" i="23"/>
  <c r="B40" i="23" l="1"/>
</calcChain>
</file>

<file path=xl/sharedStrings.xml><?xml version="1.0" encoding="utf-8"?>
<sst xmlns="http://schemas.openxmlformats.org/spreadsheetml/2006/main" count="807" uniqueCount="449">
  <si>
    <t>%</t>
  </si>
  <si>
    <t>Bidder name:</t>
  </si>
  <si>
    <t>Profit</t>
  </si>
  <si>
    <t>Overhead &amp; Profit</t>
  </si>
  <si>
    <t>Unit of Measure</t>
  </si>
  <si>
    <t>Catering Equipment Maintenance</t>
  </si>
  <si>
    <t>Television Cabling Maintenance</t>
  </si>
  <si>
    <t>Office Machinery Servicing and Maintenance</t>
  </si>
  <si>
    <t>Non Mandatory</t>
  </si>
  <si>
    <t>Voice Announcement System Maintenance</t>
  </si>
  <si>
    <t xml:space="preserve">Work Package C - Maintenance Services </t>
  </si>
  <si>
    <t xml:space="preserve">Work Package D - Horticultural Services </t>
  </si>
  <si>
    <t>Tree Surgery (Arboriculture)</t>
  </si>
  <si>
    <t>Internal Planting</t>
  </si>
  <si>
    <t>Cut Flowers and Christmas Trees</t>
  </si>
  <si>
    <t>Y</t>
  </si>
  <si>
    <t>Work Package E - Statutory Obligations</t>
  </si>
  <si>
    <t>Water Hygiene Maintenance</t>
  </si>
  <si>
    <t>Statutory Inspections</t>
  </si>
  <si>
    <t>Portable Appliance Testing</t>
  </si>
  <si>
    <t>Work Package F - Catering Services</t>
  </si>
  <si>
    <t>Deli/Coffee Bar</t>
  </si>
  <si>
    <t>Residential Catering Services</t>
  </si>
  <si>
    <t>Work Package G - Cleaning Services</t>
  </si>
  <si>
    <t>Cleaning of External Areas</t>
  </si>
  <si>
    <t>Window Cleaning (Internal)</t>
  </si>
  <si>
    <t>Cleaning of Communications and Equipment Rooms</t>
  </si>
  <si>
    <t>IT Equipment Cleaning</t>
  </si>
  <si>
    <t>Courier Booking and External Distribution</t>
  </si>
  <si>
    <t>Porterage</t>
  </si>
  <si>
    <t>Signage</t>
  </si>
  <si>
    <t>Archiving (on-site)</t>
  </si>
  <si>
    <t>Space Management</t>
  </si>
  <si>
    <t>Cable Management</t>
  </si>
  <si>
    <t>Journal, Magazine and Newspaper Supply</t>
  </si>
  <si>
    <t>Work Package I - Reception Services</t>
  </si>
  <si>
    <t>Taxi Booking Service</t>
  </si>
  <si>
    <t>Car Park Management and Booking</t>
  </si>
  <si>
    <t>Voice Announcement System Operation</t>
  </si>
  <si>
    <t>CCTV / Alarm Monitoring</t>
  </si>
  <si>
    <t>Control of Access and Security Passes</t>
  </si>
  <si>
    <t>Patrols (Fixed or Static Guarding)</t>
  </si>
  <si>
    <t>Additional Security Services</t>
  </si>
  <si>
    <t>Patrols (Mobile via a Specific Visiting Vehicle)</t>
  </si>
  <si>
    <t>hourly rate</t>
  </si>
  <si>
    <t>Classified Waste</t>
  </si>
  <si>
    <t>General Waste</t>
  </si>
  <si>
    <t>Hazardous Waste</t>
  </si>
  <si>
    <t xml:space="preserve">Work Package L - Miscellaneous FM Services </t>
  </si>
  <si>
    <t>Childcare Facility</t>
  </si>
  <si>
    <t>Sports and Leisure</t>
  </si>
  <si>
    <t>Flag Flying Service</t>
  </si>
  <si>
    <t>Work Package M - CAFM</t>
  </si>
  <si>
    <t xml:space="preserve">Work Package N - Helpdesk Services </t>
  </si>
  <si>
    <t>CAFM System</t>
  </si>
  <si>
    <t>Corporate Overhead</t>
  </si>
  <si>
    <t>Mandatory / 
Non Mandatory</t>
  </si>
  <si>
    <t>Management Overhead (inc Work Package A - Contract Mgt)</t>
  </si>
  <si>
    <t>Grounds Maintenance Services</t>
  </si>
  <si>
    <t>Specialist Cleaning</t>
  </si>
  <si>
    <t>Hairdressing Services</t>
  </si>
  <si>
    <t>Pest Control Services</t>
  </si>
  <si>
    <t>tonne</t>
  </si>
  <si>
    <t>N</t>
  </si>
  <si>
    <t>% (+)</t>
  </si>
  <si>
    <t>Section 1. Services</t>
  </si>
  <si>
    <t>Window Cleaning (External)</t>
  </si>
  <si>
    <t>Direct Labour</t>
  </si>
  <si>
    <t>Subcontractor</t>
  </si>
  <si>
    <t>Are you able to provide this service</t>
  </si>
  <si>
    <t>Work Package</t>
  </si>
  <si>
    <t>Section 2. Key Variables</t>
  </si>
  <si>
    <t>Any alteration, amendment, change or addition will be disregarded by CCS and your price matrix may be deemed non-compliant.</t>
  </si>
  <si>
    <t xml:space="preserve">You must not alter, amend or change the format or layout of this price model in any way.  You must not insert or attach any notes or comments into any of the worksheets. </t>
  </si>
  <si>
    <t>Professional Snow &amp; Ice Clearance</t>
  </si>
  <si>
    <t>Compliance Plans, Specialist Surveys and Audits</t>
  </si>
  <si>
    <t>Conditions Survey</t>
  </si>
  <si>
    <t>Medical and Clinical Cleaning</t>
  </si>
  <si>
    <t>First Aid and Medical Service</t>
  </si>
  <si>
    <t>Mail Room Equipment Maintenance</t>
  </si>
  <si>
    <t>Locksmith Services</t>
  </si>
  <si>
    <t>Chilled Potable Water</t>
  </si>
  <si>
    <t>Events and Functions</t>
  </si>
  <si>
    <t>Full Service Restaurant</t>
  </si>
  <si>
    <t>Hospitality and Meetings</t>
  </si>
  <si>
    <t>Outside Catering</t>
  </si>
  <si>
    <t>Trolley Service</t>
  </si>
  <si>
    <t>Mail Services</t>
  </si>
  <si>
    <t>Internal Messenger Service</t>
  </si>
  <si>
    <t>Handyman Services</t>
  </si>
  <si>
    <t>Move and Space Management - Internal Moves</t>
  </si>
  <si>
    <t>Reception Service</t>
  </si>
  <si>
    <t>Manned Guarding Service</t>
  </si>
  <si>
    <t>Emergency Response</t>
  </si>
  <si>
    <t>Management of Visitors and Passes</t>
  </si>
  <si>
    <t>Reactive Guarding</t>
  </si>
  <si>
    <t>Enhanced Security Requirements</t>
  </si>
  <si>
    <t>Key Holding</t>
  </si>
  <si>
    <t>Recycled Waste</t>
  </si>
  <si>
    <t>Clinical Waste</t>
  </si>
  <si>
    <t>Medical Waste</t>
  </si>
  <si>
    <t>Feminine Hygiene Waste</t>
  </si>
  <si>
    <t>Work Package A - Contract Management</t>
  </si>
  <si>
    <t>Priced within Section 2: Key Variables Management Overhead</t>
  </si>
  <si>
    <t>Integration</t>
  </si>
  <si>
    <t>Health and Safety</t>
  </si>
  <si>
    <t>Management Services</t>
  </si>
  <si>
    <t xml:space="preserve">Service Delivery Plans </t>
  </si>
  <si>
    <t>Fire Safety</t>
  </si>
  <si>
    <t>Permit to Work</t>
  </si>
  <si>
    <t>Accessibility Services</t>
  </si>
  <si>
    <t>Risk Management</t>
  </si>
  <si>
    <t>Customer Satisfaction</t>
  </si>
  <si>
    <t>Reporting</t>
  </si>
  <si>
    <t>Performance Self-Monitoring</t>
  </si>
  <si>
    <t xml:space="preserve">Quality Management System          </t>
  </si>
  <si>
    <t>Staff and Training</t>
  </si>
  <si>
    <t>Selection and Management of Sub-Contractors</t>
  </si>
  <si>
    <t>Property Information Mapping Service (EPIMS)</t>
  </si>
  <si>
    <t>Sustainability</t>
  </si>
  <si>
    <t>via IRT or Billable Works</t>
  </si>
  <si>
    <t>Specialist Maintenance Services</t>
  </si>
  <si>
    <t>Social Value</t>
  </si>
  <si>
    <t xml:space="preserve">Housekeeping </t>
  </si>
  <si>
    <t>Linen and Laundry Services</t>
  </si>
  <si>
    <t>Stores Management</t>
  </si>
  <si>
    <t>Work Package B - Contract Mobilisation</t>
  </si>
  <si>
    <t>Work Package J - Security Services</t>
  </si>
  <si>
    <t>Percentage</t>
  </si>
  <si>
    <t>Airport and Aerodrome Maintenance Services</t>
  </si>
  <si>
    <t>Building Information Modelling and Government Soft Landings</t>
  </si>
  <si>
    <t>Reservoirs, Ponds, River Walls and Water Features Maintenance</t>
  </si>
  <si>
    <t>Routine Cleaning - Standard A</t>
  </si>
  <si>
    <t>All values and percentages submitted must exclude VAT (in Great British Pounds Sterling) and must be a maximum of 2 decimal places.</t>
  </si>
  <si>
    <t>You must complete this price model as set out in these instructions.</t>
  </si>
  <si>
    <t>Column A</t>
  </si>
  <si>
    <t>Column B</t>
  </si>
  <si>
    <t>Column C</t>
  </si>
  <si>
    <t>Column D</t>
  </si>
  <si>
    <t>Column E</t>
  </si>
  <si>
    <t>Indicates the Work Package sections</t>
  </si>
  <si>
    <t>Column</t>
  </si>
  <si>
    <t>Input required (Y or N)</t>
  </si>
  <si>
    <t>Instructions</t>
  </si>
  <si>
    <t>Column F</t>
  </si>
  <si>
    <t>Table 1</t>
  </si>
  <si>
    <t>Table 2</t>
  </si>
  <si>
    <t>Table 3</t>
  </si>
  <si>
    <t>Table 4</t>
  </si>
  <si>
    <t>Price Matrix - Instructions for completion:</t>
  </si>
  <si>
    <t>Table 1 - Overhead and Profit</t>
  </si>
  <si>
    <t>Within this table you should enter percentage values for each Tier of Billable Works. Values entered must be greater than or equal to zero.</t>
  </si>
  <si>
    <t>Work Package H - Workplace FM Services</t>
  </si>
  <si>
    <t>Work Package K - Waste Services</t>
  </si>
  <si>
    <t>Audio Visual (AV) Equipment Maintenance</t>
  </si>
  <si>
    <t>Asbestos Management</t>
  </si>
  <si>
    <t>Mobile Cleaning Services</t>
  </si>
  <si>
    <t>Lock Up / Open Up of Buyer Premises</t>
  </si>
  <si>
    <t>Driver and Vehicle Service</t>
  </si>
  <si>
    <t>Footwear Cobbling Services</t>
  </si>
  <si>
    <t>Helpdesk Services</t>
  </si>
  <si>
    <t>Provision of Chaplaincy Support Services</t>
  </si>
  <si>
    <t>Furniture Management</t>
  </si>
  <si>
    <t>Reprographics Service</t>
  </si>
  <si>
    <t>Portable Washroom Solutions</t>
  </si>
  <si>
    <t>Administrative Support Services</t>
  </si>
  <si>
    <t>You must enter your organisation's name in the cell highlighted in yellow - cell B4</t>
  </si>
  <si>
    <t>A.1</t>
  </si>
  <si>
    <t>A.2</t>
  </si>
  <si>
    <t>A.3</t>
  </si>
  <si>
    <t>A.4</t>
  </si>
  <si>
    <t>A.5</t>
  </si>
  <si>
    <t>A.6</t>
  </si>
  <si>
    <t>A.7</t>
  </si>
  <si>
    <t>A.8</t>
  </si>
  <si>
    <t>A.9</t>
  </si>
  <si>
    <t>A.10</t>
  </si>
  <si>
    <t>A.11</t>
  </si>
  <si>
    <t>A.12</t>
  </si>
  <si>
    <t>A.13</t>
  </si>
  <si>
    <t>A.14</t>
  </si>
  <si>
    <t>A.15</t>
  </si>
  <si>
    <t>A.16</t>
  </si>
  <si>
    <t>A.17</t>
  </si>
  <si>
    <t>A.18</t>
  </si>
  <si>
    <t>C.11</t>
  </si>
  <si>
    <t>B.1</t>
  </si>
  <si>
    <t>C.1</t>
  </si>
  <si>
    <t>C.2</t>
  </si>
  <si>
    <t>C.3</t>
  </si>
  <si>
    <t>C.4</t>
  </si>
  <si>
    <t>C.5</t>
  </si>
  <si>
    <t>C.6</t>
  </si>
  <si>
    <t>C.7</t>
  </si>
  <si>
    <t>C.8</t>
  </si>
  <si>
    <t>C.9</t>
  </si>
  <si>
    <t>C.10</t>
  </si>
  <si>
    <t>C.12</t>
  </si>
  <si>
    <t>C.13</t>
  </si>
  <si>
    <t>C.14</t>
  </si>
  <si>
    <t>C.15</t>
  </si>
  <si>
    <t>C.16</t>
  </si>
  <si>
    <t>C.17</t>
  </si>
  <si>
    <t>C.18</t>
  </si>
  <si>
    <t>C.19</t>
  </si>
  <si>
    <t>C.20</t>
  </si>
  <si>
    <t>C.21</t>
  </si>
  <si>
    <t>C.22</t>
  </si>
  <si>
    <t>D.1</t>
  </si>
  <si>
    <t>D.2</t>
  </si>
  <si>
    <t>D.3</t>
  </si>
  <si>
    <t>D.4</t>
  </si>
  <si>
    <t>D.5</t>
  </si>
  <si>
    <t>D.6</t>
  </si>
  <si>
    <t>E.1</t>
  </si>
  <si>
    <t>E.2</t>
  </si>
  <si>
    <t>E.3</t>
  </si>
  <si>
    <t>E.4</t>
  </si>
  <si>
    <t>E.5</t>
  </si>
  <si>
    <t>E.6</t>
  </si>
  <si>
    <t>E.7</t>
  </si>
  <si>
    <t>E.8</t>
  </si>
  <si>
    <t>E.9</t>
  </si>
  <si>
    <t>F.1</t>
  </si>
  <si>
    <t>F.2</t>
  </si>
  <si>
    <t>F.3</t>
  </si>
  <si>
    <t>F.4</t>
  </si>
  <si>
    <t>F.5</t>
  </si>
  <si>
    <t>F.6</t>
  </si>
  <si>
    <t>F.7</t>
  </si>
  <si>
    <t>F.8</t>
  </si>
  <si>
    <t>F.9</t>
  </si>
  <si>
    <t>F.10</t>
  </si>
  <si>
    <t>G.1</t>
  </si>
  <si>
    <t>G.2</t>
  </si>
  <si>
    <t>G.3</t>
  </si>
  <si>
    <t>G.4</t>
  </si>
  <si>
    <t>G.5</t>
  </si>
  <si>
    <t>G.6</t>
  </si>
  <si>
    <t>G.7</t>
  </si>
  <si>
    <t>G.8</t>
  </si>
  <si>
    <t>G.9</t>
  </si>
  <si>
    <t>G.10</t>
  </si>
  <si>
    <t>G.11</t>
  </si>
  <si>
    <t>G.12</t>
  </si>
  <si>
    <t>G.13</t>
  </si>
  <si>
    <t>G.14</t>
  </si>
  <si>
    <t>G.15</t>
  </si>
  <si>
    <t>G.16</t>
  </si>
  <si>
    <t>H.1</t>
  </si>
  <si>
    <t>H.2</t>
  </si>
  <si>
    <t>H.3</t>
  </si>
  <si>
    <t>H.4</t>
  </si>
  <si>
    <t>H.5</t>
  </si>
  <si>
    <t>H.6</t>
  </si>
  <si>
    <t>H.7</t>
  </si>
  <si>
    <t>H.8</t>
  </si>
  <si>
    <t>H.9</t>
  </si>
  <si>
    <t>H.10</t>
  </si>
  <si>
    <t>H.11</t>
  </si>
  <si>
    <t>H.12</t>
  </si>
  <si>
    <t>H.13</t>
  </si>
  <si>
    <t>H.14</t>
  </si>
  <si>
    <t>H.15</t>
  </si>
  <si>
    <t>H.16</t>
  </si>
  <si>
    <t>I.1</t>
  </si>
  <si>
    <t>I.2</t>
  </si>
  <si>
    <t>I.3</t>
  </si>
  <si>
    <t>I.4</t>
  </si>
  <si>
    <t>J.1</t>
  </si>
  <si>
    <t>J.2</t>
  </si>
  <si>
    <t>J.3</t>
  </si>
  <si>
    <t>J.4</t>
  </si>
  <si>
    <t>J.5</t>
  </si>
  <si>
    <t>J.6</t>
  </si>
  <si>
    <t>J.7</t>
  </si>
  <si>
    <t>J.8</t>
  </si>
  <si>
    <t>J.9</t>
  </si>
  <si>
    <t>J.10</t>
  </si>
  <si>
    <t>J.11</t>
  </si>
  <si>
    <t>J.12</t>
  </si>
  <si>
    <t>K.1</t>
  </si>
  <si>
    <t>K.2</t>
  </si>
  <si>
    <t>K.3</t>
  </si>
  <si>
    <t>K.4</t>
  </si>
  <si>
    <t>K.5</t>
  </si>
  <si>
    <t>K.6</t>
  </si>
  <si>
    <t>K.7</t>
  </si>
  <si>
    <t>L.1</t>
  </si>
  <si>
    <t>L.2</t>
  </si>
  <si>
    <t>L.3</t>
  </si>
  <si>
    <t>L.4</t>
  </si>
  <si>
    <t>L.5</t>
  </si>
  <si>
    <t>L.6</t>
  </si>
  <si>
    <t>L.7</t>
  </si>
  <si>
    <t>L.8</t>
  </si>
  <si>
    <t>L.9</t>
  </si>
  <si>
    <t>L.10</t>
  </si>
  <si>
    <t>L.11</t>
  </si>
  <si>
    <t>M.1</t>
  </si>
  <si>
    <t>N.1</t>
  </si>
  <si>
    <t>O.1</t>
  </si>
  <si>
    <t>Indicates the Service Name</t>
  </si>
  <si>
    <t>Indicates the Service Reference</t>
  </si>
  <si>
    <t>Service Reference</t>
  </si>
  <si>
    <t>Service Name</t>
  </si>
  <si>
    <t xml:space="preserve">  Management Overhead</t>
  </si>
  <si>
    <t xml:space="preserve">  Corporate Overhead</t>
  </si>
  <si>
    <t xml:space="preserve">  Profit</t>
  </si>
  <si>
    <t>console</t>
  </si>
  <si>
    <t>unit</t>
  </si>
  <si>
    <t xml:space="preserve">Business Continuity and Disaster Recovery (“BCDR”) Plans </t>
  </si>
  <si>
    <t>Contract Mobilisation</t>
  </si>
  <si>
    <t>Reactive Maintenance Services</t>
  </si>
  <si>
    <t>Planned / Group Re-Lamping Service</t>
  </si>
  <si>
    <t>Automated Barrier Control System Maintenance</t>
  </si>
  <si>
    <t>Retail Services / Convenience Store</t>
  </si>
  <si>
    <t>Vending Services (Food &amp; Beverage)</t>
  </si>
  <si>
    <t>Cleaning of Integral Barrier Mats</t>
  </si>
  <si>
    <t>Deep (Periodic) Cleaning</t>
  </si>
  <si>
    <t>Reactive Cleaning (outside cleaning operational hours)</t>
  </si>
  <si>
    <t>Cleaning of Curtains and Window Blinds</t>
  </si>
  <si>
    <t>Percentage of Year 1 Deliverables Value (excluding Management and Corporate Overhead, and Profit) at call-off.</t>
  </si>
  <si>
    <t>Electrical Testing</t>
  </si>
  <si>
    <t>Fire Risk Assessments</t>
  </si>
  <si>
    <t>For Mandatory Services (priced at Call-Off only), the grey coloured cells indicate that further details are not required at this stage. Pricing for these Services will be competed at Call-Off stage only.</t>
  </si>
  <si>
    <t>For Non-Mandatory Services, the grey coloured cells indicate that further details are not required at this stage. Pricing for these Services will be competed at Call-Off stage only.</t>
  </si>
  <si>
    <t>Priced at Call-Off only</t>
  </si>
  <si>
    <t>Square Metre (GIA) per annum</t>
  </si>
  <si>
    <t>service (per annum)</t>
  </si>
  <si>
    <t>Square Metre (external area) per annum</t>
  </si>
  <si>
    <t>Indicates the Unit of Measure for that Service:</t>
  </si>
  <si>
    <t>Total</t>
  </si>
  <si>
    <t>Standard Service Rate Building Weighting Calculations</t>
  </si>
  <si>
    <t>Evaluation Rate</t>
  </si>
  <si>
    <t>Please refer to the document called 'Attachment 2 - How to Bid', for further details and information.</t>
  </si>
  <si>
    <t>RM6089</t>
  </si>
  <si>
    <t>Sub-Total for Work Package C</t>
  </si>
  <si>
    <t xml:space="preserve">Mechanical and Electrical Engineering Maintenance </t>
  </si>
  <si>
    <t xml:space="preserve">Ventilation and Air Conditioning System Maintenance </t>
  </si>
  <si>
    <t>Environmental Cleaning Service</t>
  </si>
  <si>
    <t>Fire Detection and Firefighting Systems Maintenance</t>
  </si>
  <si>
    <t>Lifts, Hoists &amp; Conveyance Systems Maintenance</t>
  </si>
  <si>
    <t>Security, Access and Intruder Systems Maintenance</t>
  </si>
  <si>
    <t xml:space="preserve">Internal &amp; External Building Fabric Maintenance </t>
  </si>
  <si>
    <t xml:space="preserve">Building Management System (BMS) Maintenance </t>
  </si>
  <si>
    <t xml:space="preserve">Standby Power System Maintenance </t>
  </si>
  <si>
    <t>Sub-Total</t>
  </si>
  <si>
    <t>High Voltage (HV) and Switchgear Maintenance</t>
  </si>
  <si>
    <t>Antique and Ceremonial Clocks</t>
  </si>
  <si>
    <t>Support to public military events</t>
  </si>
  <si>
    <t>Maintenance Standard 
(reference Framework Schedule 1 (Specification - Annex F, Table 1)</t>
  </si>
  <si>
    <t>Standard A</t>
  </si>
  <si>
    <t>Standard B</t>
  </si>
  <si>
    <t>Service (per annum)</t>
  </si>
  <si>
    <t>See Section 3 - Table 1</t>
  </si>
  <si>
    <t>Mandatory (priced at Framework and Call Off)</t>
  </si>
  <si>
    <t>Sub-Element Weighting</t>
  </si>
  <si>
    <t>Percentage (%)</t>
  </si>
  <si>
    <t>Yes</t>
  </si>
  <si>
    <t>No</t>
  </si>
  <si>
    <t>OH&amp;P Combined total</t>
  </si>
  <si>
    <t>Management of Billable and Additional Works</t>
  </si>
  <si>
    <t>Work Package O - Management of Billable and Additional Works</t>
  </si>
  <si>
    <t>Percentage of Year 1 Deliverables Value (including Management and Corporate Overhead, and Profit) at call-off.</t>
  </si>
  <si>
    <t>For Mandatory Services (as indicated in column B) the cells have been pre-populated with a 'Yes' to indicate ability to provide the Service.</t>
  </si>
  <si>
    <t>Columns G - AF, Row 8</t>
  </si>
  <si>
    <t>Columns G - AF</t>
  </si>
  <si>
    <t>Table 5</t>
  </si>
  <si>
    <t>Table 3 and 4</t>
  </si>
  <si>
    <t xml:space="preserve">Table 5 </t>
  </si>
  <si>
    <t>Section 3. Billable and Additional Works</t>
  </si>
  <si>
    <t>Mandatory (priced at Call Off only)</t>
  </si>
  <si>
    <t>Standard Service Rate per Unit of Measure</t>
  </si>
  <si>
    <t>Lot 3 - Defence FM</t>
  </si>
  <si>
    <t>Standard Service Rate</t>
  </si>
  <si>
    <t>Evaluation Rate (inc OHP)</t>
  </si>
  <si>
    <r>
      <t xml:space="preserve">Standard Service Rate per UoM </t>
    </r>
    <r>
      <rPr>
        <b/>
        <u/>
        <sz val="11"/>
        <color theme="1"/>
        <rFont val="Arial"/>
        <family val="2"/>
      </rPr>
      <t>inc Overhead and Profit</t>
    </r>
  </si>
  <si>
    <t>service</t>
  </si>
  <si>
    <t>All values and percentages submitted must exclude Overhead and Profit. Overhead and Profit values will form part of your pricing submission (see Section 2 Key Variables) separately, and will be added to your input values automatically before evaluation.</t>
  </si>
  <si>
    <t>Indicates whether the service is Mandatory or Non-Mandatory, and notes if it’s the service to be priced at Call Off and/or Framework.</t>
  </si>
  <si>
    <t>square metre (gia) - this is a rate for providing the service for 1 year to a square metre, and at Call-Off the rate will be multiplied by the GIA per building to calculate the cost per building.</t>
  </si>
  <si>
    <t>hourly rate - this is a rate per hour for providing one person to provide that service, are not annual rates, and at Call-Off will be multiplied by the number of resource hours required.</t>
  </si>
  <si>
    <t>unit, console - these are rates per unit of measure for 1 year, and at Call-Off will be multiplied by each buildings volume requirements.</t>
  </si>
  <si>
    <t>tonne - this is a rate per tonne, and not an annual rate, and at Call-Off will be multiplied by each buildings volume requirements.</t>
  </si>
  <si>
    <t>For Non-Mandatory Services, please input a Yes or No to indicate whether or not you can provide the service</t>
  </si>
  <si>
    <t>For Mandatory Services (priced at Framework and Call-Off), please enter a Standard Service Rate per Unit of Measure (UoM) per annum per building type (where required) These 2 decimal place GBP values form part of the price evaluation. These values must be greater than zero. Values should not include Overhead and Profit.</t>
  </si>
  <si>
    <t>Columns G - AF, Row 31</t>
  </si>
  <si>
    <t>Row 8 within these columns details the 13 different building types for which pricing should be input. Further details of the building types can be found in the Specification</t>
  </si>
  <si>
    <t>Please enter values for:</t>
  </si>
  <si>
    <t>Within the sheet called 'Price Matrix'.</t>
  </si>
  <si>
    <t>Table 1 - Billable and Additional Works</t>
  </si>
  <si>
    <t>All GBP (£) Pricing within Section 1 are subject to Indexation as per Framework Schedule 3. Values for Mandatory services in Section 1 form part of the price evaluation</t>
  </si>
  <si>
    <t>Within sheet called 'Evaluation Summary'.</t>
  </si>
  <si>
    <t>This table calculates the evaluation rate for the Billable and Additional Works Overhead and Profits percentages, following weighting of the tiers.</t>
  </si>
  <si>
    <t xml:space="preserve">Evaluation will be carried out on two rates. </t>
  </si>
  <si>
    <t>There is a warning message in cell F4 that can be referenced to ensure you do not leave any gaps. Any remaining highlighted yellow cells indicates a missing value or percentage where one is required and your bid could be deemed non-compliant and may be excluded from this competition</t>
  </si>
  <si>
    <t>Combined Evaluation Rate 1</t>
  </si>
  <si>
    <t>Combined Evaluation Rate 2</t>
  </si>
  <si>
    <t>This row duplicates the calculations within row 16 but excludes OHP - these calculations are required to feed into the calculation of Evaluation rates for Services M.1 &amp; N.1:</t>
  </si>
  <si>
    <r>
      <rPr>
        <b/>
        <sz val="11"/>
        <color theme="1"/>
        <rFont val="Arial"/>
        <family val="2"/>
      </rPr>
      <t>Any cells where input is required are coloured yellow</t>
    </r>
    <r>
      <rPr>
        <sz val="11"/>
        <color theme="1"/>
        <rFont val="Arial"/>
        <family val="2"/>
      </rPr>
      <t xml:space="preserve">. All other cells will be locked. Once completed, the yellow cells will turn </t>
    </r>
    <r>
      <rPr>
        <b/>
        <sz val="11"/>
        <color theme="9"/>
        <rFont val="Arial"/>
        <family val="2"/>
      </rPr>
      <t>green</t>
    </r>
    <r>
      <rPr>
        <b/>
        <sz val="11"/>
        <color theme="1"/>
        <rFont val="Arial"/>
        <family val="2"/>
      </rPr>
      <t xml:space="preserve">. </t>
    </r>
  </si>
  <si>
    <t>Row 31 within these columns details which Standard pricing should be input for. Further details of the Standards can be found in the Specification</t>
  </si>
  <si>
    <t>Combined Evaluation Rate 2 - based on the evaluation rate from table 5, and will form 10% of the total price evaluation score.</t>
  </si>
  <si>
    <t>This table applies the Work Package M and N percentages to the Evaluation rate from Table 2 (excluding OHP), and adds OHP to calculate the evaluation rates.</t>
  </si>
  <si>
    <t xml:space="preserve">Lot 3 - Defence Facilties Management </t>
  </si>
  <si>
    <t>square metre (external area) - this is a rate for providing the service for 1 year to a square metre, and at Call-Off the rate will be multiplied by the external areas size in square metres to calculate the cost.</t>
  </si>
  <si>
    <t xml:space="preserve">Values should not include Profit, which is entered in Section 2 separately. Only Profit will be applied to this section, not Management or Corporate Overhead. These values will form part of the price evaluation. </t>
  </si>
  <si>
    <t>Management Overhead (Work Package A - Contract Mgt)</t>
  </si>
  <si>
    <t>Management of Billable and Additional Works*</t>
  </si>
  <si>
    <t>Works value &lt;£20,000</t>
  </si>
  <si>
    <t>Works value  £20,000 - £100,000</t>
  </si>
  <si>
    <t>Works value £100,000 - £1,000,000</t>
  </si>
  <si>
    <t>Works value &gt;£1,000,000</t>
  </si>
  <si>
    <t>% of Billable Works value</t>
  </si>
  <si>
    <t xml:space="preserve"> * Only Profit will be applied (not Management or Corporate Overhead)</t>
  </si>
  <si>
    <t>% (inc profit)</t>
  </si>
  <si>
    <t>Mandatory</t>
  </si>
  <si>
    <t>The values entered must be percentages greater than zero. These values will form part of the price evaluation, with overhead and profit being applied to your Section 1 pricing, and only profit being applied to your Section 3 values.</t>
  </si>
  <si>
    <t>SINGLE LIVING ACCOMMODATION - 1 OR 2 STOREYS
(Average 400m2 per property)</t>
  </si>
  <si>
    <t>SINGLE LIVING ACCOMMODATION - 3 STOREYS
(Average 1500m2 per property)</t>
  </si>
  <si>
    <t>OFFICES-1 OR 2 STOREY WITHOUT AIR CONDITIONING
(Average 500m2 per property)</t>
  </si>
  <si>
    <t>OFFICES-1 OR 2 STOREY WITH AIR CONDITIONING
(Average 500m2 per property)</t>
  </si>
  <si>
    <t>OFFICES-1 OR 2 STOREY WITH AIR CONDITIONING AND LIFT
(Average 500m2 per property)</t>
  </si>
  <si>
    <t>STOREHOUSE  - NON SPECIALISED MATERIAL
1 STOREY  (Average 700m2 per property)</t>
  </si>
  <si>
    <t>MESSES (WITH INTEGRAL ACCOMMODATION AND CATERING) - UPTO AND INCLUDING 3 STOREYS
(Average 3000m2 per property)</t>
  </si>
  <si>
    <t>TRAINING/EDUCATION FACILITIES - CONFERENCE CENTRES, LECTURE ROOMS AND CLASSROOMS - 1 OR 2 STOREYS
(Average 250m2 per property)</t>
  </si>
  <si>
    <t>MOD VEHICLE GARAGES - 1 STORY 
(Average 600m2 per property)</t>
  </si>
  <si>
    <t>GUARDROOM - 1 STORY
(Average 100m2)</t>
  </si>
  <si>
    <t>CATERING FACILITIES - MESS, CANTEENS AND DINING HALLS - 1 STORY
(Average 800m2 per property)</t>
  </si>
  <si>
    <t>SPORTS HALL - 1 OR 2 STOREYS
(Average 1100m2 per property)</t>
  </si>
  <si>
    <t>WORKSHOPS (NON SPECIALIST, NON HAZARDOUS) - 1 STORY
(Average 700m2 per property)</t>
  </si>
  <si>
    <t>Number (per lift per floor) per annum</t>
  </si>
  <si>
    <t>This row duplicates the calculations within row 20 but excludes OHP - these calculations are required to feed into the calculation of Evaluation rates for Services M.1 &amp; N.1:</t>
  </si>
  <si>
    <t>Building Type rate weighting (Work Package C5)</t>
  </si>
  <si>
    <t>Building Type rate weighting (Sub-Total for Work Package C)</t>
  </si>
  <si>
    <t>number (per lift per floor) - this is a rate for providing the Service for 1 year, and at Call-Off will be multiplied by the number of lifts and the number of floors to calculate a building cost.</t>
  </si>
  <si>
    <t>STOREHOUSE  - NON SPECIALISED MATERIAL - 1 STOREY
(Average 700m2 per property)</t>
  </si>
  <si>
    <t>Evaluation rate calculated by applying the Standard Service Rate percentage to the sum of the Evaluation Rates for Work Package C excluding OHP, and then adding OHP onto the resulting value.</t>
  </si>
  <si>
    <t>Table 6</t>
  </si>
  <si>
    <t>Table 7</t>
  </si>
  <si>
    <t>This sheet shows the pricing that will be taken forward for price evaluation. This sheet requires no input and automatically updates using the values entered into the Price Matrix Sheet.</t>
  </si>
  <si>
    <t>This table summarises the Corporate Overhead and Profit, and the combined sum.</t>
  </si>
  <si>
    <t>This table applies the management overhead, corporate overhead, and/or profit where appropriate to Work Package C, shows the weightings per Building type and Standard, and calculates the evaluation rate for this section.</t>
  </si>
  <si>
    <r>
      <t>Forming 10% of the Price Evaluation</t>
    </r>
    <r>
      <rPr>
        <i/>
        <sz val="22"/>
        <color theme="1"/>
        <rFont val="Arial"/>
        <family val="2"/>
      </rPr>
      <t xml:space="preserve"> </t>
    </r>
    <r>
      <rPr>
        <i/>
        <sz val="16"/>
        <color theme="1"/>
        <rFont val="Arial"/>
        <family val="2"/>
      </rPr>
      <t>(Evaluation rate for Billable Works in cell D37)</t>
    </r>
  </si>
  <si>
    <r>
      <t>Forming 90% of the Price Evaluation</t>
    </r>
    <r>
      <rPr>
        <i/>
        <sz val="22"/>
        <color theme="1"/>
        <rFont val="Arial"/>
        <family val="2"/>
      </rPr>
      <t xml:space="preserve"> </t>
    </r>
    <r>
      <rPr>
        <i/>
        <sz val="16"/>
        <color theme="1"/>
        <rFont val="Arial"/>
        <family val="2"/>
      </rPr>
      <t>(sum total of Evaluation rates in cells G25, G28, BG16 and BG20).</t>
    </r>
  </si>
  <si>
    <t>Combined Evaluation Rate 1 - consisting of the sum of the evaluation rates for tables 3, 4 and 7 and will form 90% of the total price evaluation score.</t>
  </si>
  <si>
    <t>This table contains the weightings to be used for the price evaluation against the relevant work package.</t>
  </si>
  <si>
    <t>This table contains the weighted price evaluation by building type and the summarised evaluation rate.</t>
  </si>
  <si>
    <t>United States Visiting Forces (USVF) Housing Facilities Maintenance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</si>
</sst>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8" formatCode="&quot;£&quot;#,##0.00;[Red]\-&quot;£&quot;#,##0.00"/>
    <numFmt numFmtId="164" formatCode="&quot;£&quot;#,##0.00"/>
  </numFmts>
  <fonts count="40"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6"/>
      <color theme="1"/>
      <name val="Arial"/>
      <family val="2"/>
    </font>
    <font>
      <b/>
      <sz val="11"/>
      <color theme="1"/>
      <name val="Arial"/>
      <family val="2"/>
    </font>
    <font>
      <sz val="11"/>
      <color theme="1"/>
      <name val="Arial"/>
      <family val="2"/>
    </font>
    <font>
      <b/>
      <sz val="14"/>
      <color theme="1"/>
      <name val="Arial"/>
      <family val="2"/>
    </font>
    <font>
      <sz val="12"/>
      <name val="Arial"/>
      <family val="2"/>
    </font>
    <font>
      <b/>
      <sz val="18"/>
      <color rgb="FFFF0000"/>
      <name val="Arial"/>
      <family val="2"/>
    </font>
    <font>
      <b/>
      <sz val="16"/>
      <name val="Arial"/>
      <family val="2"/>
    </font>
    <font>
      <b/>
      <sz val="12"/>
      <color theme="1"/>
      <name val="Arial"/>
      <family val="2"/>
    </font>
    <font>
      <b/>
      <sz val="10"/>
      <color theme="1"/>
      <name val="Arial"/>
      <family val="2"/>
    </font>
    <font>
      <b/>
      <u/>
      <sz val="11"/>
      <color theme="1"/>
      <name val="Arial"/>
      <family val="2"/>
    </font>
    <font>
      <u/>
      <sz val="11"/>
      <color theme="1"/>
      <name val="Arial"/>
      <family val="2"/>
    </font>
    <font>
      <b/>
      <sz val="14"/>
      <color rgb="FFFF0000"/>
      <name val="Arial"/>
      <family val="2"/>
    </font>
    <font>
      <b/>
      <sz val="20"/>
      <color theme="1"/>
      <name val="Arial"/>
      <family val="2"/>
    </font>
    <font>
      <b/>
      <sz val="11"/>
      <color rgb="FFFF0000"/>
      <name val="Arial"/>
      <family val="2"/>
    </font>
    <font>
      <sz val="14"/>
      <color theme="1"/>
      <name val="Arial"/>
      <family val="2"/>
    </font>
    <font>
      <b/>
      <sz val="24"/>
      <color rgb="FFFF0000"/>
      <name val="Arial"/>
      <family val="2"/>
    </font>
    <font>
      <sz val="10"/>
      <color theme="1"/>
      <name val="Arial"/>
      <family val="2"/>
    </font>
    <font>
      <b/>
      <i/>
      <sz val="11"/>
      <color theme="1"/>
      <name val="Arial"/>
      <family val="2"/>
    </font>
    <font>
      <b/>
      <sz val="11"/>
      <color theme="1"/>
      <name val="Calibri"/>
      <family val="2"/>
      <scheme val="minor"/>
    </font>
    <font>
      <sz val="11"/>
      <color theme="1"/>
      <name val="Calibri"/>
      <family val="2"/>
      <scheme val="minor"/>
    </font>
    <font>
      <sz val="22"/>
      <color theme="1"/>
      <name val="Arial"/>
      <family val="2"/>
    </font>
    <font>
      <b/>
      <sz val="22"/>
      <color theme="1"/>
      <name val="Arial"/>
      <family val="2"/>
    </font>
    <font>
      <i/>
      <sz val="22"/>
      <color theme="1"/>
      <name val="Arial"/>
      <family val="2"/>
    </font>
    <font>
      <i/>
      <sz val="16"/>
      <color theme="1"/>
      <name val="Arial"/>
      <family val="2"/>
    </font>
    <font>
      <i/>
      <sz val="11"/>
      <color theme="2" tint="-0.499984740745262"/>
      <name val="Arial"/>
      <family val="2"/>
    </font>
    <font>
      <i/>
      <sz val="11"/>
      <color theme="1"/>
      <name val="Arial"/>
      <family val="2"/>
    </font>
    <font>
      <b/>
      <sz val="11"/>
      <color theme="9"/>
      <name val="Arial"/>
      <family val="2"/>
    </font>
  </fonts>
  <fills count="11">
    <fill>
      <patternFill patternType="none"/>
    </fill>
    <fill>
      <patternFill patternType="gray125"/>
    </fill>
    <fill>
      <patternFill patternType="solid">
        <fgColor theme="3" tint="0.7999816888943144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rgb="FF70AD47"/>
        <bgColor indexed="64"/>
      </patternFill>
    </fill>
    <fill>
      <patternFill patternType="solid">
        <fgColor theme="0" tint="-0.249977111117893"/>
        <bgColor indexed="64"/>
      </patternFill>
    </fill>
  </fills>
  <borders count="59">
    <border>
      <left/>
      <right/>
      <top/>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diagonal/>
    </border>
    <border>
      <left style="thin">
        <color auto="1"/>
      </left>
      <right style="medium">
        <color indexed="64"/>
      </right>
      <top/>
      <bottom style="medium">
        <color indexed="64"/>
      </bottom>
      <diagonal/>
    </border>
    <border>
      <left style="medium">
        <color indexed="64"/>
      </left>
      <right/>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auto="1"/>
      </bottom>
      <diagonal/>
    </border>
    <border>
      <left/>
      <right/>
      <top style="medium">
        <color auto="1"/>
      </top>
      <bottom style="thin">
        <color auto="1"/>
      </bottom>
      <diagonal/>
    </border>
    <border>
      <left style="medium">
        <color indexed="64"/>
      </left>
      <right style="medium">
        <color indexed="64"/>
      </right>
      <top style="thin">
        <color auto="1"/>
      </top>
      <bottom/>
      <diagonal/>
    </border>
    <border>
      <left style="thin">
        <color auto="1"/>
      </left>
      <right/>
      <top style="medium">
        <color indexed="64"/>
      </top>
      <bottom style="medium">
        <color indexed="64"/>
      </bottom>
      <diagonal/>
    </border>
    <border>
      <left style="thin">
        <color auto="1"/>
      </left>
      <right style="medium">
        <color indexed="64"/>
      </right>
      <top/>
      <bottom style="thin">
        <color auto="1"/>
      </bottom>
      <diagonal/>
    </border>
    <border>
      <left style="medium">
        <color indexed="64"/>
      </left>
      <right style="medium">
        <color indexed="64"/>
      </right>
      <top/>
      <bottom style="thin">
        <color auto="1"/>
      </bottom>
      <diagonal/>
    </border>
    <border>
      <left/>
      <right style="thin">
        <color auto="1"/>
      </right>
      <top style="medium">
        <color indexed="64"/>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medium">
        <color auto="1"/>
      </top>
      <bottom style="medium">
        <color auto="1"/>
      </bottom>
      <diagonal/>
    </border>
    <border>
      <left style="medium">
        <color indexed="64"/>
      </left>
      <right/>
      <top/>
      <bottom style="thin">
        <color auto="1"/>
      </bottom>
      <diagonal/>
    </border>
    <border>
      <left/>
      <right/>
      <top style="medium">
        <color indexed="64"/>
      </top>
      <bottom/>
      <diagonal/>
    </border>
    <border>
      <left style="medium">
        <color indexed="64"/>
      </left>
      <right style="thin">
        <color auto="1"/>
      </right>
      <top style="thin">
        <color auto="1"/>
      </top>
      <bottom/>
      <diagonal/>
    </border>
    <border>
      <left/>
      <right style="medium">
        <color indexed="64"/>
      </right>
      <top/>
      <bottom style="thin">
        <color auto="1"/>
      </bottom>
      <diagonal/>
    </border>
    <border>
      <left/>
      <right/>
      <top/>
      <bottom style="thin">
        <color indexed="64"/>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top style="thin">
        <color auto="1"/>
      </top>
      <bottom/>
      <diagonal/>
    </border>
    <border>
      <left/>
      <right/>
      <top style="thin">
        <color auto="1"/>
      </top>
      <bottom style="medium">
        <color indexed="64"/>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medium">
        <color indexed="64"/>
      </top>
      <bottom/>
      <diagonal/>
    </border>
    <border>
      <left style="thin">
        <color auto="1"/>
      </left>
      <right style="medium">
        <color indexed="64"/>
      </right>
      <top style="thin">
        <color auto="1"/>
      </top>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style="medium">
        <color theme="2" tint="-0.499984740745262"/>
      </left>
      <right/>
      <top style="medium">
        <color theme="2" tint="-0.499984740745262"/>
      </top>
      <bottom style="medium">
        <color theme="2" tint="-0.499984740745262"/>
      </bottom>
      <diagonal/>
    </border>
    <border>
      <left/>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s>
  <cellStyleXfs count="3">
    <xf numFmtId="0" fontId="0" fillId="0" borderId="0"/>
    <xf numFmtId="9" fontId="17" fillId="0" borderId="0" applyFont="0" applyFill="0" applyBorder="0" applyAlignment="0" applyProtection="0"/>
    <xf numFmtId="9" fontId="32" fillId="0" borderId="0" applyFont="0" applyFill="0" applyBorder="0" applyAlignment="0" applyProtection="0"/>
  </cellStyleXfs>
  <cellXfs count="455">
    <xf numFmtId="0" fontId="0" fillId="0" borderId="0" xfId="0"/>
    <xf numFmtId="0" fontId="15" fillId="0" borderId="0" xfId="0" applyFont="1" applyProtection="1"/>
    <xf numFmtId="0" fontId="15" fillId="0" borderId="0" xfId="0" applyFont="1" applyFill="1" applyBorder="1" applyAlignment="1" applyProtection="1">
      <alignment horizontal="left" vertical="top"/>
    </xf>
    <xf numFmtId="0" fontId="13" fillId="0" borderId="0" xfId="0" applyFont="1" applyFill="1" applyAlignment="1" applyProtection="1">
      <alignment horizontal="center" vertical="center"/>
    </xf>
    <xf numFmtId="0" fontId="14" fillId="0" borderId="0" xfId="0" applyFont="1" applyFill="1" applyBorder="1" applyAlignment="1" applyProtection="1">
      <alignment horizontal="center" vertical="center"/>
    </xf>
    <xf numFmtId="0" fontId="16" fillId="0" borderId="12" xfId="0" applyFont="1" applyFill="1" applyBorder="1" applyAlignment="1" applyProtection="1">
      <alignment vertical="center"/>
    </xf>
    <xf numFmtId="0" fontId="15" fillId="0" borderId="0" xfId="0" applyFont="1" applyAlignment="1" applyProtection="1">
      <alignment vertical="center"/>
    </xf>
    <xf numFmtId="0" fontId="15" fillId="0" borderId="0" xfId="0" applyFont="1" applyFill="1" applyBorder="1" applyAlignment="1" applyProtection="1">
      <alignment horizontal="left" vertical="center"/>
    </xf>
    <xf numFmtId="0" fontId="13" fillId="0" borderId="0" xfId="0" applyFont="1" applyFill="1" applyAlignment="1" applyProtection="1">
      <alignment horizontal="left" vertical="center"/>
    </xf>
    <xf numFmtId="0" fontId="14" fillId="0" borderId="0" xfId="0" applyFont="1" applyFill="1" applyBorder="1" applyAlignment="1" applyProtection="1">
      <alignment vertical="center"/>
    </xf>
    <xf numFmtId="0" fontId="15" fillId="0" borderId="0" xfId="0" applyFont="1" applyFill="1" applyAlignment="1" applyProtection="1">
      <alignment vertical="center"/>
    </xf>
    <xf numFmtId="0" fontId="15" fillId="0" borderId="0" xfId="0" applyFont="1" applyAlignment="1" applyProtection="1">
      <alignment horizontal="center" vertical="center"/>
    </xf>
    <xf numFmtId="10" fontId="15" fillId="0" borderId="3" xfId="0" applyNumberFormat="1" applyFont="1" applyFill="1" applyBorder="1" applyAlignment="1" applyProtection="1">
      <alignment horizontal="center" vertical="center"/>
      <protection locked="0"/>
    </xf>
    <xf numFmtId="10" fontId="15" fillId="0" borderId="10" xfId="0" applyNumberFormat="1" applyFont="1" applyFill="1" applyBorder="1" applyAlignment="1" applyProtection="1">
      <alignment horizontal="center" vertical="center"/>
      <protection locked="0"/>
    </xf>
    <xf numFmtId="10" fontId="15" fillId="0" borderId="2" xfId="0" applyNumberFormat="1" applyFont="1" applyFill="1" applyBorder="1" applyAlignment="1" applyProtection="1">
      <alignment horizontal="center" vertical="center"/>
      <protection locked="0"/>
    </xf>
    <xf numFmtId="0" fontId="18" fillId="0" borderId="0" xfId="0" applyFont="1" applyAlignment="1" applyProtection="1">
      <alignment vertical="center"/>
    </xf>
    <xf numFmtId="6" fontId="14" fillId="0" borderId="0" xfId="0" applyNumberFormat="1" applyFont="1" applyBorder="1" applyAlignment="1" applyProtection="1">
      <alignment horizontal="left" vertical="center"/>
    </xf>
    <xf numFmtId="0" fontId="14" fillId="0" borderId="0" xfId="0" applyFont="1" applyFill="1" applyAlignment="1" applyProtection="1">
      <alignment horizontal="center"/>
    </xf>
    <xf numFmtId="0" fontId="29" fillId="0" borderId="0" xfId="0" applyFont="1" applyAlignment="1" applyProtection="1">
      <alignment vertical="center"/>
    </xf>
    <xf numFmtId="0" fontId="14" fillId="0" borderId="0" xfId="0" applyFont="1" applyFill="1" applyAlignment="1" applyProtection="1">
      <alignment vertical="center" wrapText="1"/>
    </xf>
    <xf numFmtId="0" fontId="14" fillId="0" borderId="0" xfId="0" applyFont="1" applyFill="1" applyAlignment="1" applyProtection="1">
      <alignment horizontal="left" wrapText="1"/>
    </xf>
    <xf numFmtId="0" fontId="14" fillId="0" borderId="0" xfId="0" applyFont="1" applyFill="1" applyAlignment="1" applyProtection="1">
      <alignment horizontal="left"/>
    </xf>
    <xf numFmtId="0" fontId="21"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25" fillId="0" borderId="0" xfId="0" applyFont="1" applyFill="1" applyAlignment="1" applyProtection="1">
      <alignment horizontal="left" vertical="center" wrapText="1"/>
    </xf>
    <xf numFmtId="0" fontId="28" fillId="0" borderId="0" xfId="0" applyFont="1" applyFill="1" applyAlignment="1" applyProtection="1">
      <alignment horizontal="left" vertical="center" wrapText="1"/>
    </xf>
    <xf numFmtId="0" fontId="8" fillId="0" borderId="0" xfId="0" applyFont="1" applyAlignment="1" applyProtection="1">
      <alignment vertical="center"/>
    </xf>
    <xf numFmtId="0" fontId="13" fillId="0" borderId="0" xfId="0" applyFont="1" applyFill="1" applyAlignment="1" applyProtection="1">
      <alignment horizontal="center" vertical="center" wrapText="1"/>
    </xf>
    <xf numFmtId="0" fontId="8" fillId="0" borderId="0" xfId="0" applyFont="1" applyFill="1" applyBorder="1" applyAlignment="1" applyProtection="1">
      <alignment vertical="center"/>
    </xf>
    <xf numFmtId="0" fontId="8" fillId="0" borderId="0" xfId="0" applyFont="1" applyProtection="1"/>
    <xf numFmtId="0" fontId="8" fillId="0" borderId="0" xfId="0" applyFont="1" applyAlignment="1" applyProtection="1">
      <alignment vertical="center" wrapText="1"/>
    </xf>
    <xf numFmtId="0" fontId="8" fillId="0" borderId="0" xfId="0" applyFont="1" applyFill="1" applyAlignment="1" applyProtection="1">
      <alignment vertical="center"/>
    </xf>
    <xf numFmtId="0" fontId="8" fillId="0" borderId="0" xfId="0" applyFont="1" applyFill="1" applyProtection="1"/>
    <xf numFmtId="10" fontId="8" fillId="0" borderId="0" xfId="0" applyNumberFormat="1" applyFont="1" applyFill="1" applyBorder="1" applyAlignment="1" applyProtection="1">
      <alignment horizontal="center" vertical="center"/>
    </xf>
    <xf numFmtId="10" fontId="14" fillId="0" borderId="0" xfId="0" applyNumberFormat="1" applyFont="1" applyFill="1" applyBorder="1" applyAlignment="1" applyProtection="1">
      <alignment horizontal="center" vertical="center" wrapText="1"/>
    </xf>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0" fontId="21" fillId="2" borderId="21" xfId="0" applyFont="1" applyFill="1" applyBorder="1" applyAlignment="1" applyProtection="1">
      <alignment horizontal="center" vertical="center"/>
    </xf>
    <xf numFmtId="164" fontId="8" fillId="0" borderId="6" xfId="0" applyNumberFormat="1" applyFont="1" applyFill="1" applyBorder="1" applyAlignment="1" applyProtection="1">
      <alignment horizontal="center" vertical="center"/>
    </xf>
    <xf numFmtId="164" fontId="8" fillId="0" borderId="0" xfId="0" applyNumberFormat="1" applyFont="1" applyFill="1" applyBorder="1" applyAlignment="1" applyProtection="1">
      <alignment horizontal="center" vertical="center"/>
    </xf>
    <xf numFmtId="164" fontId="8" fillId="0" borderId="4" xfId="0" applyNumberFormat="1" applyFont="1" applyBorder="1" applyAlignment="1" applyProtection="1">
      <alignment horizontal="center" vertical="center"/>
    </xf>
    <xf numFmtId="0" fontId="8" fillId="0" borderId="0" xfId="0" applyFont="1" applyAlignment="1" applyProtection="1">
      <alignment horizontal="center" vertical="center"/>
    </xf>
    <xf numFmtId="0" fontId="8" fillId="0" borderId="0" xfId="0" applyFont="1" applyAlignment="1" applyProtection="1">
      <alignment horizontal="center" vertical="center" wrapText="1"/>
    </xf>
    <xf numFmtId="164" fontId="8" fillId="0" borderId="19" xfId="0" applyNumberFormat="1" applyFont="1" applyFill="1" applyBorder="1" applyAlignment="1" applyProtection="1">
      <alignment horizontal="center" vertical="center"/>
      <protection locked="0"/>
    </xf>
    <xf numFmtId="164" fontId="8" fillId="0" borderId="10" xfId="0" applyNumberFormat="1" applyFont="1" applyFill="1" applyBorder="1" applyAlignment="1" applyProtection="1">
      <alignment horizontal="center" vertical="center"/>
      <protection locked="0"/>
    </xf>
    <xf numFmtId="164" fontId="8" fillId="0" borderId="14" xfId="0" applyNumberFormat="1" applyFont="1" applyFill="1" applyBorder="1" applyAlignment="1" applyProtection="1">
      <alignment horizontal="center" vertical="center"/>
      <protection locked="0"/>
    </xf>
    <xf numFmtId="164" fontId="8" fillId="0" borderId="2" xfId="0" applyNumberFormat="1" applyFont="1" applyFill="1" applyBorder="1" applyAlignment="1" applyProtection="1">
      <alignment horizontal="center" vertical="center"/>
      <protection locked="0"/>
    </xf>
    <xf numFmtId="164" fontId="8" fillId="0" borderId="47" xfId="0" applyNumberFormat="1" applyFont="1" applyFill="1" applyBorder="1" applyAlignment="1" applyProtection="1">
      <alignment horizontal="center" vertical="center"/>
      <protection locked="0"/>
    </xf>
    <xf numFmtId="164" fontId="8" fillId="0" borderId="24" xfId="0" applyNumberFormat="1" applyFont="1" applyFill="1" applyBorder="1" applyAlignment="1" applyProtection="1">
      <alignment horizontal="center" vertical="center"/>
      <protection locked="0"/>
    </xf>
    <xf numFmtId="164" fontId="8" fillId="0" borderId="52" xfId="0" applyNumberFormat="1" applyFont="1" applyFill="1" applyBorder="1" applyAlignment="1" applyProtection="1">
      <alignment horizontal="center" vertical="center"/>
      <protection locked="0"/>
    </xf>
    <xf numFmtId="164" fontId="8" fillId="0" borderId="48" xfId="0" applyNumberFormat="1" applyFont="1" applyFill="1" applyBorder="1" applyAlignment="1" applyProtection="1">
      <alignment horizontal="center" vertical="center"/>
      <protection locked="0"/>
    </xf>
    <xf numFmtId="164" fontId="8" fillId="0" borderId="1" xfId="0" applyNumberFormat="1" applyFont="1" applyFill="1" applyBorder="1" applyAlignment="1" applyProtection="1">
      <alignment horizontal="center" vertical="center"/>
      <protection locked="0"/>
    </xf>
    <xf numFmtId="164" fontId="8" fillId="0" borderId="49" xfId="0" applyNumberFormat="1" applyFont="1" applyFill="1" applyBorder="1" applyAlignment="1" applyProtection="1">
      <alignment horizontal="center" vertical="center"/>
      <protection locked="0"/>
    </xf>
    <xf numFmtId="164" fontId="8" fillId="0" borderId="13" xfId="0" applyNumberFormat="1" applyFont="1" applyFill="1" applyBorder="1" applyAlignment="1" applyProtection="1">
      <alignment horizontal="center" vertical="center"/>
      <protection locked="0"/>
    </xf>
    <xf numFmtId="164" fontId="8" fillId="0" borderId="36" xfId="0" applyNumberFormat="1"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xf>
    <xf numFmtId="164" fontId="14" fillId="6" borderId="6" xfId="0" applyNumberFormat="1" applyFont="1" applyFill="1" applyBorder="1" applyAlignment="1" applyProtection="1">
      <alignment horizontal="center" vertical="center"/>
    </xf>
    <xf numFmtId="164" fontId="14" fillId="6" borderId="4" xfId="0" applyNumberFormat="1" applyFont="1" applyFill="1" applyBorder="1" applyAlignment="1" applyProtection="1">
      <alignment horizontal="center" vertical="center"/>
    </xf>
    <xf numFmtId="10" fontId="15" fillId="0" borderId="8" xfId="0" applyNumberFormat="1" applyFont="1" applyFill="1" applyBorder="1" applyAlignment="1" applyProtection="1">
      <alignment horizontal="center" vertical="center"/>
      <protection locked="0"/>
    </xf>
    <xf numFmtId="164" fontId="8" fillId="0" borderId="6" xfId="0" applyNumberFormat="1" applyFont="1" applyBorder="1" applyAlignment="1" applyProtection="1">
      <alignment horizontal="center" vertical="center"/>
    </xf>
    <xf numFmtId="164" fontId="14" fillId="0" borderId="20" xfId="0" applyNumberFormat="1" applyFont="1" applyBorder="1" applyAlignment="1" applyProtection="1">
      <alignment horizontal="center" vertical="center"/>
    </xf>
    <xf numFmtId="10" fontId="8" fillId="0" borderId="12" xfId="0" applyNumberFormat="1" applyFont="1" applyFill="1" applyBorder="1" applyAlignment="1" applyProtection="1">
      <alignment horizontal="center" vertical="center"/>
    </xf>
    <xf numFmtId="0" fontId="14" fillId="2" borderId="21" xfId="0" applyFont="1" applyFill="1" applyBorder="1" applyAlignment="1" applyProtection="1">
      <alignment vertical="center"/>
    </xf>
    <xf numFmtId="6" fontId="8" fillId="0" borderId="32" xfId="0" applyNumberFormat="1" applyFont="1" applyBorder="1" applyAlignment="1" applyProtection="1">
      <alignment horizontal="left" vertical="center"/>
    </xf>
    <xf numFmtId="6" fontId="8" fillId="0" borderId="39" xfId="0" applyNumberFormat="1" applyFont="1" applyBorder="1" applyAlignment="1" applyProtection="1">
      <alignment horizontal="left" vertical="center"/>
    </xf>
    <xf numFmtId="6" fontId="8" fillId="0" borderId="40" xfId="0" applyNumberFormat="1" applyFont="1" applyBorder="1" applyAlignment="1" applyProtection="1">
      <alignment horizontal="left" vertical="center"/>
    </xf>
    <xf numFmtId="6" fontId="14" fillId="0" borderId="40" xfId="0" applyNumberFormat="1" applyFont="1" applyBorder="1" applyAlignment="1" applyProtection="1">
      <alignment horizontal="left" vertical="center"/>
    </xf>
    <xf numFmtId="0" fontId="14" fillId="2" borderId="16" xfId="0" applyFont="1" applyFill="1" applyBorder="1" applyAlignment="1" applyProtection="1">
      <alignment horizontal="center" vertical="center"/>
    </xf>
    <xf numFmtId="10" fontId="8" fillId="0" borderId="25" xfId="0" applyNumberFormat="1" applyFont="1" applyFill="1" applyBorder="1" applyAlignment="1" applyProtection="1">
      <alignment horizontal="center" vertical="center"/>
    </xf>
    <xf numFmtId="10" fontId="8" fillId="0" borderId="26" xfId="0" applyNumberFormat="1" applyFont="1" applyFill="1" applyBorder="1" applyAlignment="1" applyProtection="1">
      <alignment horizontal="center" vertical="center"/>
    </xf>
    <xf numFmtId="10" fontId="8" fillId="0" borderId="27" xfId="0" applyNumberFormat="1" applyFont="1" applyFill="1" applyBorder="1" applyAlignment="1" applyProtection="1">
      <alignment horizontal="center" vertical="center"/>
    </xf>
    <xf numFmtId="164" fontId="8" fillId="0" borderId="0" xfId="0" applyNumberFormat="1" applyFont="1" applyBorder="1" applyAlignment="1" applyProtection="1">
      <alignment horizontal="center" vertical="center"/>
    </xf>
    <xf numFmtId="164" fontId="14" fillId="0" borderId="0" xfId="0" applyNumberFormat="1" applyFont="1" applyBorder="1" applyAlignment="1" applyProtection="1">
      <alignment horizontal="center" vertical="center"/>
    </xf>
    <xf numFmtId="0" fontId="8" fillId="0" borderId="0" xfId="0" applyFont="1" applyFill="1" applyBorder="1" applyAlignment="1" applyProtection="1">
      <alignment horizontal="center" vertical="center" wrapText="1"/>
    </xf>
    <xf numFmtId="10" fontId="8" fillId="0" borderId="12" xfId="0" applyNumberFormat="1" applyFont="1" applyBorder="1" applyAlignment="1" applyProtection="1">
      <alignment horizontal="center" vertical="center" wrapText="1"/>
    </xf>
    <xf numFmtId="164" fontId="8" fillId="0" borderId="4" xfId="0" applyNumberFormat="1" applyFont="1" applyFill="1" applyBorder="1" applyAlignment="1" applyProtection="1">
      <alignment horizontal="center" vertical="center"/>
    </xf>
    <xf numFmtId="9" fontId="8" fillId="0" borderId="4" xfId="2" applyFont="1" applyFill="1" applyBorder="1" applyAlignment="1" applyProtection="1">
      <alignment horizontal="center" vertical="center"/>
    </xf>
    <xf numFmtId="0" fontId="21" fillId="2" borderId="43" xfId="0" applyFont="1" applyFill="1" applyBorder="1" applyAlignment="1" applyProtection="1">
      <alignment horizontal="center" vertical="center" wrapText="1"/>
    </xf>
    <xf numFmtId="0" fontId="18" fillId="0" borderId="0" xfId="0" applyFont="1" applyFill="1" applyAlignment="1" applyProtection="1">
      <alignment vertical="center"/>
    </xf>
    <xf numFmtId="0" fontId="24" fillId="0" borderId="0" xfId="0" applyFont="1" applyFill="1" applyAlignment="1" applyProtection="1">
      <alignment vertical="center"/>
    </xf>
    <xf numFmtId="0" fontId="15" fillId="0" borderId="0" xfId="0" applyFont="1" applyFill="1" applyAlignment="1" applyProtection="1">
      <alignment horizontal="center" vertical="center"/>
    </xf>
    <xf numFmtId="0" fontId="15" fillId="0" borderId="0" xfId="0" applyFont="1" applyFill="1" applyProtection="1"/>
    <xf numFmtId="0" fontId="20" fillId="0" borderId="0" xfId="0" applyFont="1" applyFill="1" applyAlignment="1" applyProtection="1">
      <alignment vertical="center"/>
    </xf>
    <xf numFmtId="0" fontId="14" fillId="0" borderId="0" xfId="0" applyFont="1" applyFill="1" applyAlignment="1" applyProtection="1">
      <alignment horizontal="center" vertical="center"/>
    </xf>
    <xf numFmtId="0" fontId="20" fillId="0" borderId="0" xfId="0" applyFont="1" applyAlignment="1" applyProtection="1">
      <alignment vertical="center"/>
    </xf>
    <xf numFmtId="0" fontId="14" fillId="0" borderId="0" xfId="0" applyFont="1" applyAlignment="1" applyProtection="1">
      <alignment vertical="center"/>
    </xf>
    <xf numFmtId="0" fontId="14" fillId="2" borderId="12" xfId="0" applyFont="1" applyFill="1" applyBorder="1" applyAlignment="1" applyProtection="1">
      <alignment horizontal="center" vertical="center"/>
    </xf>
    <xf numFmtId="0" fontId="14" fillId="2" borderId="12" xfId="0" applyFont="1" applyFill="1" applyBorder="1" applyAlignment="1" applyProtection="1">
      <alignment horizontal="center" vertical="center" wrapText="1"/>
    </xf>
    <xf numFmtId="0" fontId="14" fillId="2" borderId="12" xfId="0" applyFont="1" applyFill="1" applyBorder="1" applyAlignment="1" applyProtection="1">
      <alignment vertical="center"/>
    </xf>
    <xf numFmtId="0" fontId="14" fillId="2" borderId="22" xfId="0" applyFont="1" applyFill="1" applyBorder="1" applyAlignment="1" applyProtection="1">
      <alignment vertical="center"/>
    </xf>
    <xf numFmtId="0" fontId="14" fillId="2" borderId="23" xfId="0" applyFont="1" applyFill="1" applyBorder="1" applyAlignment="1" applyProtection="1">
      <alignment horizontal="center" vertical="center"/>
    </xf>
    <xf numFmtId="0" fontId="15" fillId="0" borderId="0" xfId="0" applyFont="1" applyAlignment="1" applyProtection="1"/>
    <xf numFmtId="6" fontId="8" fillId="0" borderId="19" xfId="0" applyNumberFormat="1" applyFont="1" applyBorder="1" applyAlignment="1" applyProtection="1">
      <alignment horizontal="left" vertical="center"/>
    </xf>
    <xf numFmtId="0" fontId="15" fillId="0" borderId="0" xfId="0" applyFont="1" applyFill="1" applyBorder="1" applyAlignment="1" applyProtection="1">
      <alignment vertical="center"/>
    </xf>
    <xf numFmtId="0" fontId="8" fillId="0" borderId="21" xfId="0" applyFont="1" applyBorder="1" applyAlignment="1" applyProtection="1">
      <alignment horizontal="center" vertical="center"/>
    </xf>
    <xf numFmtId="0" fontId="8" fillId="0" borderId="32" xfId="0" applyFont="1" applyFill="1" applyBorder="1" applyAlignment="1" applyProtection="1">
      <alignment horizontal="left" vertical="center"/>
    </xf>
    <xf numFmtId="6" fontId="8" fillId="0" borderId="14" xfId="0" applyNumberFormat="1" applyFont="1" applyBorder="1" applyAlignment="1" applyProtection="1">
      <alignment horizontal="left" vertical="center"/>
    </xf>
    <xf numFmtId="0" fontId="8" fillId="0" borderId="26" xfId="0" applyFont="1" applyBorder="1" applyAlignment="1" applyProtection="1">
      <alignment horizontal="center" vertical="center"/>
    </xf>
    <xf numFmtId="0" fontId="8" fillId="0" borderId="39" xfId="0" applyFont="1" applyFill="1" applyBorder="1" applyAlignment="1" applyProtection="1">
      <alignment horizontal="left" vertical="center"/>
    </xf>
    <xf numFmtId="6" fontId="8" fillId="0" borderId="15" xfId="0" applyNumberFormat="1" applyFont="1" applyBorder="1" applyAlignment="1" applyProtection="1">
      <alignment horizontal="left" vertical="center"/>
    </xf>
    <xf numFmtId="6" fontId="15" fillId="0" borderId="0" xfId="0" applyNumberFormat="1" applyFont="1" applyBorder="1" applyAlignment="1" applyProtection="1">
      <alignment horizontal="left" vertical="center"/>
    </xf>
    <xf numFmtId="10" fontId="15" fillId="0" borderId="0" xfId="0" applyNumberFormat="1" applyFont="1" applyFill="1" applyBorder="1" applyAlignment="1" applyProtection="1">
      <alignment horizontal="center" vertical="center"/>
    </xf>
    <xf numFmtId="0" fontId="8" fillId="0" borderId="9" xfId="0" applyFont="1" applyBorder="1" applyAlignment="1" applyProtection="1">
      <alignment horizontal="center" vertical="center"/>
    </xf>
    <xf numFmtId="0" fontId="8" fillId="0" borderId="40" xfId="0" applyFont="1" applyFill="1" applyBorder="1" applyAlignment="1" applyProtection="1">
      <alignment horizontal="left" vertical="center"/>
    </xf>
    <xf numFmtId="0" fontId="8" fillId="0" borderId="41" xfId="0" applyFont="1" applyBorder="1" applyAlignment="1" applyProtection="1">
      <alignment horizontal="center" vertical="center"/>
    </xf>
    <xf numFmtId="0" fontId="8" fillId="0" borderId="11" xfId="0" applyFont="1" applyFill="1" applyBorder="1" applyAlignment="1" applyProtection="1">
      <alignment horizontal="left" vertical="center"/>
    </xf>
    <xf numFmtId="0" fontId="8" fillId="0" borderId="12" xfId="0" applyFont="1" applyFill="1" applyBorder="1" applyAlignment="1" applyProtection="1">
      <alignment horizontal="center" vertical="center"/>
    </xf>
    <xf numFmtId="0" fontId="8" fillId="0" borderId="39" xfId="0" applyFont="1" applyFill="1" applyBorder="1" applyAlignment="1" applyProtection="1">
      <alignment horizontal="center" vertical="center"/>
    </xf>
    <xf numFmtId="0" fontId="14" fillId="0" borderId="11" xfId="0" applyFont="1" applyBorder="1" applyAlignment="1" applyProtection="1">
      <alignment horizontal="center" vertical="center"/>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xf>
    <xf numFmtId="0" fontId="15" fillId="0" borderId="0" xfId="0" applyFont="1" applyFill="1" applyBorder="1" applyProtection="1"/>
    <xf numFmtId="0" fontId="15" fillId="0" borderId="0" xfId="0" applyFont="1" applyFill="1" applyBorder="1" applyAlignment="1" applyProtection="1">
      <alignment horizontal="center" vertical="center"/>
    </xf>
    <xf numFmtId="0" fontId="14" fillId="6" borderId="4" xfId="0" applyFont="1" applyFill="1" applyBorder="1" applyAlignment="1" applyProtection="1">
      <alignment horizontal="center" vertical="center" wrapText="1"/>
    </xf>
    <xf numFmtId="0" fontId="14" fillId="6" borderId="6" xfId="0" applyFont="1" applyFill="1" applyBorder="1" applyAlignment="1" applyProtection="1">
      <alignment horizontal="center" vertical="center" wrapText="1"/>
    </xf>
    <xf numFmtId="0" fontId="14" fillId="6" borderId="35" xfId="0" applyFont="1" applyFill="1" applyBorder="1" applyAlignment="1" applyProtection="1">
      <alignment horizontal="center" vertical="center" wrapText="1"/>
    </xf>
    <xf numFmtId="0" fontId="8" fillId="0" borderId="25" xfId="0" applyFont="1" applyFill="1" applyBorder="1" applyAlignment="1" applyProtection="1">
      <alignment horizontal="left" vertical="center"/>
    </xf>
    <xf numFmtId="0" fontId="8" fillId="0" borderId="25" xfId="0" applyFont="1" applyBorder="1" applyAlignment="1" applyProtection="1">
      <alignment horizontal="center" vertical="center"/>
    </xf>
    <xf numFmtId="0" fontId="8" fillId="0" borderId="39" xfId="0" applyFont="1" applyBorder="1" applyAlignment="1" applyProtection="1">
      <alignment horizontal="center" vertical="center"/>
    </xf>
    <xf numFmtId="0" fontId="8" fillId="0" borderId="26" xfId="0" applyFont="1" applyFill="1" applyBorder="1" applyAlignment="1" applyProtection="1">
      <alignment horizontal="left" vertical="center"/>
    </xf>
    <xf numFmtId="0" fontId="8" fillId="0" borderId="26" xfId="0" applyFont="1" applyFill="1" applyBorder="1" applyAlignment="1" applyProtection="1">
      <alignment vertical="center"/>
    </xf>
    <xf numFmtId="0" fontId="8" fillId="0" borderId="37" xfId="0" applyFont="1" applyBorder="1" applyAlignment="1" applyProtection="1">
      <alignment horizontal="center" vertical="center"/>
    </xf>
    <xf numFmtId="0" fontId="8" fillId="0" borderId="37" xfId="0" applyFont="1" applyFill="1" applyBorder="1" applyAlignment="1" applyProtection="1">
      <alignment horizontal="left" vertical="center"/>
    </xf>
    <xf numFmtId="0" fontId="8" fillId="0" borderId="34" xfId="0" applyFont="1" applyBorder="1" applyAlignment="1" applyProtection="1">
      <alignment horizontal="center" vertical="center"/>
    </xf>
    <xf numFmtId="0" fontId="8" fillId="0" borderId="34" xfId="0" applyFont="1" applyFill="1" applyBorder="1" applyAlignment="1" applyProtection="1">
      <alignment vertical="center"/>
    </xf>
    <xf numFmtId="0" fontId="30" fillId="6" borderId="11" xfId="0" applyFont="1" applyFill="1" applyBorder="1" applyAlignment="1" applyProtection="1">
      <alignment horizontal="center" vertical="center"/>
    </xf>
    <xf numFmtId="0" fontId="14" fillId="6" borderId="12" xfId="0" applyFont="1" applyFill="1" applyBorder="1" applyAlignment="1" applyProtection="1">
      <alignment vertical="center"/>
    </xf>
    <xf numFmtId="0" fontId="14" fillId="6" borderId="12" xfId="0" applyFont="1" applyFill="1" applyBorder="1" applyAlignment="1" applyProtection="1">
      <alignment horizontal="center" vertical="center"/>
    </xf>
    <xf numFmtId="0" fontId="8" fillId="0" borderId="32" xfId="0" applyFont="1" applyBorder="1" applyAlignment="1" applyProtection="1">
      <alignment horizontal="center" vertical="center"/>
    </xf>
    <xf numFmtId="0" fontId="8" fillId="0" borderId="25" xfId="0" applyFont="1" applyFill="1" applyBorder="1" applyAlignment="1" applyProtection="1">
      <alignment horizontal="center" vertical="center"/>
    </xf>
    <xf numFmtId="0" fontId="8" fillId="0" borderId="0" xfId="0" applyFont="1" applyBorder="1" applyAlignment="1" applyProtection="1">
      <alignment horizontal="center" vertical="center"/>
    </xf>
    <xf numFmtId="0" fontId="8" fillId="0" borderId="37" xfId="0" applyFont="1" applyFill="1" applyBorder="1" applyAlignment="1" applyProtection="1">
      <alignment vertical="center"/>
    </xf>
    <xf numFmtId="0" fontId="8" fillId="0" borderId="26" xfId="0" applyFont="1" applyFill="1" applyBorder="1" applyAlignment="1" applyProtection="1">
      <alignment horizontal="center" vertical="center"/>
    </xf>
    <xf numFmtId="0" fontId="8" fillId="0" borderId="31" xfId="0" applyFont="1" applyBorder="1" applyAlignment="1" applyProtection="1">
      <alignment horizontal="center" vertical="center"/>
    </xf>
    <xf numFmtId="0" fontId="8" fillId="0" borderId="18" xfId="0" applyFont="1" applyFill="1" applyBorder="1" applyAlignment="1" applyProtection="1">
      <alignment vertical="center"/>
    </xf>
    <xf numFmtId="0" fontId="8" fillId="0" borderId="18" xfId="0" applyFont="1" applyBorder="1" applyAlignment="1" applyProtection="1">
      <alignment horizontal="center" vertical="center"/>
    </xf>
    <xf numFmtId="0" fontId="8" fillId="0" borderId="27" xfId="0" applyFont="1" applyFill="1" applyBorder="1" applyAlignment="1" applyProtection="1">
      <alignment horizontal="center" vertical="center"/>
    </xf>
    <xf numFmtId="0" fontId="8" fillId="0" borderId="25" xfId="0" applyFont="1" applyBorder="1" applyAlignment="1" applyProtection="1">
      <alignment vertical="center"/>
    </xf>
    <xf numFmtId="0" fontId="8" fillId="0" borderId="33" xfId="0" applyFont="1" applyFill="1" applyBorder="1" applyAlignment="1" applyProtection="1">
      <alignment horizontal="center" vertical="center"/>
    </xf>
    <xf numFmtId="0" fontId="8" fillId="0" borderId="26" xfId="0" applyFont="1" applyBorder="1" applyAlignment="1" applyProtection="1">
      <alignment vertical="center"/>
    </xf>
    <xf numFmtId="0" fontId="8" fillId="0" borderId="51" xfId="0" applyFont="1" applyFill="1" applyBorder="1" applyAlignment="1" applyProtection="1">
      <alignment horizontal="center" vertical="center"/>
    </xf>
    <xf numFmtId="0" fontId="8" fillId="0" borderId="27" xfId="0" applyFont="1" applyBorder="1" applyAlignment="1" applyProtection="1">
      <alignment vertical="center"/>
    </xf>
    <xf numFmtId="0" fontId="8" fillId="0" borderId="50" xfId="0" applyFont="1" applyFill="1" applyBorder="1" applyAlignment="1" applyProtection="1">
      <alignment horizontal="center" vertical="center"/>
    </xf>
    <xf numFmtId="0" fontId="8" fillId="0" borderId="40" xfId="0" applyFont="1" applyBorder="1" applyAlignment="1" applyProtection="1">
      <alignment horizontal="center" vertical="center"/>
    </xf>
    <xf numFmtId="0" fontId="8" fillId="0" borderId="27" xfId="0" applyFont="1" applyFill="1" applyBorder="1" applyAlignment="1" applyProtection="1">
      <alignment horizontal="left" vertical="center"/>
    </xf>
    <xf numFmtId="0" fontId="8" fillId="0" borderId="40" xfId="0" applyFont="1" applyFill="1" applyBorder="1" applyAlignment="1" applyProtection="1">
      <alignment horizontal="center" vertical="center"/>
    </xf>
    <xf numFmtId="0" fontId="14" fillId="0" borderId="0" xfId="0" applyFont="1" applyFill="1" applyBorder="1" applyAlignment="1" applyProtection="1">
      <alignment horizontal="left" vertical="center"/>
    </xf>
    <xf numFmtId="8" fontId="15" fillId="0" borderId="0" xfId="0" applyNumberFormat="1" applyFont="1" applyFill="1" applyBorder="1" applyAlignment="1" applyProtection="1">
      <alignment horizontal="center" vertical="center"/>
    </xf>
    <xf numFmtId="0" fontId="8" fillId="0" borderId="21" xfId="0" applyFont="1" applyFill="1" applyBorder="1" applyAlignment="1" applyProtection="1">
      <alignment vertical="center"/>
    </xf>
    <xf numFmtId="0" fontId="8" fillId="0" borderId="43" xfId="0" applyFont="1" applyFill="1" applyBorder="1" applyAlignment="1" applyProtection="1">
      <alignment horizontal="center" vertical="center"/>
    </xf>
    <xf numFmtId="0" fontId="15" fillId="0" borderId="43" xfId="0" applyFont="1" applyFill="1" applyBorder="1" applyAlignment="1" applyProtection="1">
      <alignment horizontal="center" vertical="center"/>
    </xf>
    <xf numFmtId="0" fontId="8" fillId="0" borderId="33" xfId="0" applyFont="1" applyFill="1" applyBorder="1" applyAlignment="1" applyProtection="1">
      <alignment vertical="center"/>
    </xf>
    <xf numFmtId="0" fontId="8" fillId="0" borderId="51" xfId="0" applyFont="1" applyFill="1" applyBorder="1" applyAlignment="1" applyProtection="1">
      <alignment vertical="center"/>
    </xf>
    <xf numFmtId="0" fontId="8" fillId="0" borderId="51" xfId="0" applyFont="1" applyFill="1" applyBorder="1" applyAlignment="1" applyProtection="1">
      <alignment horizontal="left" vertical="center"/>
    </xf>
    <xf numFmtId="0" fontId="8" fillId="0" borderId="51" xfId="0" applyFont="1" applyBorder="1" applyAlignment="1" applyProtection="1">
      <alignment vertical="center"/>
    </xf>
    <xf numFmtId="0" fontId="8" fillId="0" borderId="27" xfId="0" applyFont="1" applyBorder="1" applyAlignment="1" applyProtection="1">
      <alignment horizontal="center" vertical="center"/>
    </xf>
    <xf numFmtId="0" fontId="8" fillId="0" borderId="50" xfId="0" applyFont="1" applyBorder="1" applyAlignment="1" applyProtection="1">
      <alignment vertical="center"/>
    </xf>
    <xf numFmtId="0" fontId="8" fillId="0" borderId="33" xfId="0" applyFont="1" applyBorder="1" applyAlignment="1" applyProtection="1">
      <alignment vertical="center"/>
    </xf>
    <xf numFmtId="0" fontId="8" fillId="0" borderId="33" xfId="0" applyFont="1" applyBorder="1" applyAlignment="1" applyProtection="1">
      <alignment horizontal="center" vertical="center"/>
    </xf>
    <xf numFmtId="0" fontId="8" fillId="0" borderId="50" xfId="0" applyFont="1" applyBorder="1" applyAlignment="1" applyProtection="1">
      <alignment horizontal="center" vertical="center"/>
    </xf>
    <xf numFmtId="0" fontId="8" fillId="0" borderId="51"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37" xfId="0" applyFont="1" applyBorder="1" applyAlignment="1" applyProtection="1">
      <alignment vertical="center"/>
    </xf>
    <xf numFmtId="0" fontId="8" fillId="0" borderId="46" xfId="0" applyFont="1" applyBorder="1" applyAlignment="1" applyProtection="1">
      <alignment horizontal="center" vertical="center"/>
    </xf>
    <xf numFmtId="8" fontId="8" fillId="0" borderId="0" xfId="0" applyNumberFormat="1" applyFont="1" applyFill="1" applyBorder="1" applyAlignment="1" applyProtection="1">
      <alignment horizontal="center" vertical="center"/>
    </xf>
    <xf numFmtId="0" fontId="8" fillId="0" borderId="18" xfId="0" applyFont="1" applyBorder="1" applyAlignment="1" applyProtection="1">
      <alignment vertical="center"/>
    </xf>
    <xf numFmtId="0" fontId="8" fillId="0" borderId="34" xfId="0" applyFont="1" applyFill="1" applyBorder="1" applyAlignment="1" applyProtection="1">
      <alignment horizontal="center" vertical="center"/>
    </xf>
    <xf numFmtId="0" fontId="8" fillId="0" borderId="12" xfId="0" applyFont="1" applyFill="1" applyBorder="1" applyAlignment="1" applyProtection="1">
      <alignment vertical="center"/>
    </xf>
    <xf numFmtId="6" fontId="8" fillId="0" borderId="41" xfId="0" applyNumberFormat="1" applyFont="1" applyFill="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8" fillId="0" borderId="41" xfId="0" applyFont="1" applyFill="1" applyBorder="1" applyAlignment="1" applyProtection="1">
      <alignment horizontal="center" vertical="center" wrapText="1"/>
    </xf>
    <xf numFmtId="0" fontId="7" fillId="0" borderId="12" xfId="0" applyFont="1" applyBorder="1" applyAlignment="1" applyProtection="1">
      <alignment horizontal="center" vertical="center"/>
    </xf>
    <xf numFmtId="0" fontId="7" fillId="0" borderId="4" xfId="0" applyFont="1" applyBorder="1" applyAlignment="1" applyProtection="1">
      <alignment horizontal="center" vertical="center" wrapText="1"/>
    </xf>
    <xf numFmtId="0" fontId="33" fillId="0" borderId="0" xfId="0" applyFont="1" applyAlignment="1" applyProtection="1">
      <alignment vertical="center"/>
    </xf>
    <xf numFmtId="164" fontId="34" fillId="9" borderId="12" xfId="0" applyNumberFormat="1" applyFont="1" applyFill="1" applyBorder="1" applyAlignment="1" applyProtection="1">
      <alignment horizontal="center" vertical="center"/>
    </xf>
    <xf numFmtId="0" fontId="33" fillId="0" borderId="0" xfId="0" applyFont="1" applyAlignment="1" applyProtection="1">
      <alignment horizontal="left" vertical="center"/>
    </xf>
    <xf numFmtId="0" fontId="33" fillId="0" borderId="0" xfId="0" applyFont="1" applyFill="1" applyBorder="1" applyAlignment="1" applyProtection="1">
      <alignment horizontal="center" vertical="center" wrapText="1"/>
    </xf>
    <xf numFmtId="0" fontId="33" fillId="0" borderId="0" xfId="0" applyFont="1" applyFill="1" applyBorder="1" applyAlignment="1" applyProtection="1">
      <alignment vertical="center"/>
    </xf>
    <xf numFmtId="0" fontId="33" fillId="0" borderId="0" xfId="0" applyFont="1" applyProtection="1"/>
    <xf numFmtId="10" fontId="34" fillId="9" borderId="12" xfId="0" applyNumberFormat="1" applyFont="1" applyFill="1" applyBorder="1" applyAlignment="1" applyProtection="1">
      <alignment horizontal="center" vertical="center"/>
    </xf>
    <xf numFmtId="0" fontId="33" fillId="0" borderId="0" xfId="0" applyFont="1" applyAlignment="1" applyProtection="1">
      <alignment horizontal="center" vertical="center" wrapText="1"/>
    </xf>
    <xf numFmtId="2" fontId="14" fillId="6" borderId="20" xfId="0" applyNumberFormat="1" applyFont="1" applyFill="1" applyBorder="1" applyAlignment="1" applyProtection="1">
      <alignment horizontal="center" vertical="center" wrapText="1"/>
    </xf>
    <xf numFmtId="9" fontId="14" fillId="8" borderId="0" xfId="2" applyFont="1" applyFill="1" applyBorder="1" applyAlignment="1" applyProtection="1">
      <alignment horizontal="center" vertical="center" wrapText="1"/>
    </xf>
    <xf numFmtId="9" fontId="14" fillId="6" borderId="6" xfId="2" applyFont="1" applyFill="1" applyBorder="1" applyAlignment="1" applyProtection="1">
      <alignment horizontal="center" vertical="center" wrapText="1"/>
    </xf>
    <xf numFmtId="0" fontId="21" fillId="2" borderId="22" xfId="0" applyFont="1" applyFill="1" applyBorder="1" applyAlignment="1" applyProtection="1">
      <alignment horizontal="center" vertical="center" wrapText="1"/>
    </xf>
    <xf numFmtId="0" fontId="21" fillId="2" borderId="53" xfId="0" applyFont="1" applyFill="1" applyBorder="1" applyAlignment="1" applyProtection="1">
      <alignment vertical="center"/>
    </xf>
    <xf numFmtId="0" fontId="21" fillId="2" borderId="23" xfId="0" applyFont="1" applyFill="1" applyBorder="1" applyAlignment="1" applyProtection="1">
      <alignment horizontal="center" vertical="center" wrapText="1"/>
    </xf>
    <xf numFmtId="0" fontId="21" fillId="6" borderId="28" xfId="0" applyFont="1" applyFill="1" applyBorder="1" applyAlignment="1" applyProtection="1">
      <alignment horizontal="center" vertical="center" wrapText="1"/>
    </xf>
    <xf numFmtId="0" fontId="21" fillId="2" borderId="21" xfId="0" applyFont="1" applyFill="1" applyBorder="1" applyAlignment="1" applyProtection="1">
      <alignment horizontal="center" vertical="center" wrapText="1"/>
    </xf>
    <xf numFmtId="0" fontId="21" fillId="2" borderId="43" xfId="0" applyFont="1" applyFill="1" applyBorder="1" applyAlignment="1" applyProtection="1">
      <alignment vertical="center"/>
    </xf>
    <xf numFmtId="0" fontId="14" fillId="6" borderId="38" xfId="0" applyFont="1" applyFill="1" applyBorder="1" applyAlignment="1" applyProtection="1">
      <alignment horizontal="center" vertical="center" wrapText="1"/>
    </xf>
    <xf numFmtId="9" fontId="14" fillId="0" borderId="20" xfId="0" applyNumberFormat="1"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left" vertical="center"/>
    </xf>
    <xf numFmtId="0" fontId="8" fillId="0" borderId="6" xfId="0" applyFont="1" applyBorder="1" applyAlignment="1" applyProtection="1">
      <alignment horizontal="center" vertical="center" wrapText="1"/>
    </xf>
    <xf numFmtId="0" fontId="14" fillId="0" borderId="0" xfId="0" applyFont="1" applyBorder="1" applyAlignment="1" applyProtection="1">
      <alignment vertical="center"/>
    </xf>
    <xf numFmtId="9" fontId="14" fillId="0" borderId="0" xfId="0" applyNumberFormat="1" applyFont="1" applyBorder="1" applyAlignment="1" applyProtection="1">
      <alignment horizontal="center"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center" vertical="center" wrapText="1"/>
    </xf>
    <xf numFmtId="0" fontId="14" fillId="0" borderId="0" xfId="0" applyFont="1" applyAlignment="1" applyProtection="1">
      <alignment horizontal="center" vertical="center"/>
    </xf>
    <xf numFmtId="9" fontId="14" fillId="0" borderId="38" xfId="0" applyNumberFormat="1" applyFont="1" applyBorder="1" applyAlignment="1" applyProtection="1">
      <alignment horizontal="center" vertical="center" wrapText="1"/>
    </xf>
    <xf numFmtId="0" fontId="11" fillId="0" borderId="4" xfId="0" applyFont="1" applyBorder="1" applyAlignment="1" applyProtection="1">
      <alignment horizontal="center" vertical="center"/>
    </xf>
    <xf numFmtId="0" fontId="12" fillId="0" borderId="5" xfId="0" applyFont="1" applyFill="1" applyBorder="1" applyAlignment="1" applyProtection="1">
      <alignment vertical="center"/>
    </xf>
    <xf numFmtId="6" fontId="8" fillId="0" borderId="6" xfId="0" applyNumberFormat="1" applyFont="1" applyFill="1" applyBorder="1" applyAlignment="1" applyProtection="1">
      <alignment horizontal="center" vertical="center" wrapText="1"/>
    </xf>
    <xf numFmtId="164" fontId="15" fillId="0" borderId="12" xfId="2" applyNumberFormat="1" applyFont="1" applyFill="1" applyBorder="1" applyAlignment="1" applyProtection="1">
      <alignment horizontal="center" vertical="center"/>
    </xf>
    <xf numFmtId="0" fontId="14" fillId="0" borderId="0" xfId="0" applyFont="1" applyBorder="1" applyAlignment="1" applyProtection="1">
      <alignment horizontal="center" vertical="center"/>
    </xf>
    <xf numFmtId="9" fontId="14" fillId="0" borderId="0" xfId="0" applyNumberFormat="1" applyFont="1" applyBorder="1" applyAlignment="1" applyProtection="1">
      <alignment horizontal="center" vertical="center" wrapText="1"/>
    </xf>
    <xf numFmtId="0" fontId="11" fillId="0" borderId="0" xfId="0" applyFont="1" applyBorder="1" applyAlignment="1" applyProtection="1">
      <alignment horizontal="center" vertical="center"/>
    </xf>
    <xf numFmtId="0" fontId="12" fillId="0" borderId="0" xfId="0" applyFont="1" applyFill="1" applyBorder="1" applyAlignment="1" applyProtection="1">
      <alignment vertical="center"/>
    </xf>
    <xf numFmtId="6" fontId="10" fillId="0" borderId="0" xfId="0" applyNumberFormat="1" applyFont="1" applyFill="1" applyBorder="1" applyAlignment="1" applyProtection="1">
      <alignment horizontal="center" vertical="center" wrapText="1"/>
    </xf>
    <xf numFmtId="164" fontId="33" fillId="0" borderId="0" xfId="0" applyNumberFormat="1" applyFont="1" applyFill="1" applyBorder="1" applyAlignment="1" applyProtection="1">
      <alignment horizontal="center" vertical="center"/>
    </xf>
    <xf numFmtId="9" fontId="8" fillId="0" borderId="0" xfId="0" applyNumberFormat="1" applyFont="1" applyProtection="1"/>
    <xf numFmtId="9" fontId="8" fillId="0" borderId="25" xfId="2" applyFont="1" applyBorder="1" applyAlignment="1" applyProtection="1">
      <alignment horizontal="center" vertical="center"/>
    </xf>
    <xf numFmtId="10" fontId="8" fillId="0" borderId="25" xfId="2" applyNumberFormat="1" applyFont="1" applyBorder="1" applyAlignment="1" applyProtection="1">
      <alignment horizontal="center" vertical="center"/>
    </xf>
    <xf numFmtId="9" fontId="8" fillId="0" borderId="26" xfId="2" applyFont="1" applyBorder="1" applyAlignment="1" applyProtection="1">
      <alignment horizontal="center" vertical="center"/>
    </xf>
    <xf numFmtId="10" fontId="8" fillId="0" borderId="26" xfId="2" applyNumberFormat="1" applyFont="1" applyBorder="1" applyAlignment="1" applyProtection="1">
      <alignment horizontal="center" vertical="center"/>
    </xf>
    <xf numFmtId="9" fontId="8" fillId="0" borderId="27" xfId="2" applyFont="1" applyBorder="1" applyAlignment="1" applyProtection="1">
      <alignment horizontal="center" vertical="center"/>
    </xf>
    <xf numFmtId="10" fontId="8" fillId="0" borderId="27" xfId="2" applyNumberFormat="1" applyFont="1" applyBorder="1" applyAlignment="1" applyProtection="1">
      <alignment horizontal="center" vertical="center"/>
    </xf>
    <xf numFmtId="10" fontId="8" fillId="0" borderId="0" xfId="0" applyNumberFormat="1" applyFont="1" applyBorder="1" applyAlignment="1" applyProtection="1">
      <alignment horizontal="center" vertical="center" wrapText="1"/>
    </xf>
    <xf numFmtId="0" fontId="8" fillId="0" borderId="25" xfId="0" applyFont="1" applyFill="1" applyBorder="1" applyAlignment="1" applyProtection="1">
      <alignment horizontal="center" vertical="center"/>
      <protection locked="0"/>
    </xf>
    <xf numFmtId="0" fontId="8" fillId="0" borderId="26" xfId="0" applyFont="1" applyFill="1" applyBorder="1" applyAlignment="1" applyProtection="1">
      <alignment horizontal="center" vertical="center"/>
      <protection locked="0"/>
    </xf>
    <xf numFmtId="0" fontId="8" fillId="0" borderId="27" xfId="0" applyFont="1" applyFill="1" applyBorder="1" applyAlignment="1" applyProtection="1">
      <alignment horizontal="center" vertical="center"/>
      <protection locked="0"/>
    </xf>
    <xf numFmtId="0" fontId="8" fillId="0" borderId="37" xfId="0" applyFont="1" applyFill="1" applyBorder="1" applyAlignment="1" applyProtection="1">
      <alignment horizontal="center" vertical="center"/>
      <protection locked="0"/>
    </xf>
    <xf numFmtId="0" fontId="6" fillId="0" borderId="0" xfId="0" applyFont="1" applyFill="1" applyBorder="1" applyAlignment="1" applyProtection="1">
      <alignment vertical="center"/>
    </xf>
    <xf numFmtId="0" fontId="28" fillId="0" borderId="0" xfId="0" applyFont="1" applyFill="1" applyAlignment="1" applyProtection="1">
      <alignment horizontal="left" vertical="center"/>
    </xf>
    <xf numFmtId="0" fontId="19" fillId="0" borderId="0" xfId="0" applyFont="1" applyFill="1" applyBorder="1" applyAlignment="1" applyProtection="1">
      <alignment vertical="top"/>
    </xf>
    <xf numFmtId="0" fontId="9" fillId="0" borderId="0" xfId="0" applyFont="1" applyProtection="1"/>
    <xf numFmtId="0" fontId="9" fillId="0" borderId="0" xfId="0" applyFont="1" applyFill="1" applyAlignment="1" applyProtection="1">
      <alignment vertical="top"/>
    </xf>
    <xf numFmtId="0" fontId="9" fillId="0" borderId="0" xfId="0" applyFont="1" applyFill="1" applyProtection="1"/>
    <xf numFmtId="0" fontId="9" fillId="0" borderId="0" xfId="0" applyFont="1" applyFill="1" applyAlignment="1" applyProtection="1">
      <alignment vertical="center"/>
    </xf>
    <xf numFmtId="0" fontId="9" fillId="0" borderId="0" xfId="0" applyFont="1" applyAlignment="1" applyProtection="1">
      <alignment vertical="center"/>
    </xf>
    <xf numFmtId="0" fontId="9" fillId="0" borderId="16" xfId="0" applyFont="1" applyBorder="1" applyAlignment="1" applyProtection="1">
      <alignment vertical="top"/>
    </xf>
    <xf numFmtId="0" fontId="9" fillId="0" borderId="43" xfId="0" applyFont="1" applyBorder="1" applyAlignment="1" applyProtection="1">
      <alignment vertical="top"/>
    </xf>
    <xf numFmtId="0" fontId="9" fillId="0" borderId="43" xfId="0" applyFont="1" applyBorder="1" applyAlignment="1" applyProtection="1">
      <alignment vertical="top" wrapText="1"/>
    </xf>
    <xf numFmtId="0" fontId="9" fillId="0" borderId="43" xfId="0" applyFont="1" applyBorder="1" applyProtection="1"/>
    <xf numFmtId="0" fontId="9" fillId="0" borderId="28" xfId="0" applyFont="1" applyBorder="1" applyProtection="1"/>
    <xf numFmtId="0" fontId="22" fillId="0" borderId="7" xfId="0" applyFont="1" applyBorder="1" applyAlignment="1" applyProtection="1">
      <alignment vertical="top"/>
    </xf>
    <xf numFmtId="0" fontId="9" fillId="0" borderId="0" xfId="0" applyFont="1" applyBorder="1" applyAlignment="1" applyProtection="1">
      <alignment vertical="top"/>
    </xf>
    <xf numFmtId="0" fontId="9" fillId="0" borderId="0" xfId="0" applyFont="1" applyBorder="1" applyAlignment="1" applyProtection="1">
      <alignment vertical="top" wrapText="1"/>
    </xf>
    <xf numFmtId="0" fontId="9" fillId="0" borderId="0" xfId="0" applyFont="1" applyBorder="1" applyProtection="1"/>
    <xf numFmtId="0" fontId="9" fillId="0" borderId="29" xfId="0" applyFont="1" applyBorder="1" applyProtection="1"/>
    <xf numFmtId="0" fontId="6" fillId="0" borderId="7" xfId="0" applyFont="1" applyBorder="1" applyAlignment="1" applyProtection="1">
      <alignment vertical="top"/>
    </xf>
    <xf numFmtId="0" fontId="22" fillId="0" borderId="7" xfId="0" applyFont="1" applyBorder="1" applyAlignment="1" applyProtection="1">
      <alignment vertical="top" wrapText="1"/>
    </xf>
    <xf numFmtId="0" fontId="22" fillId="0" borderId="0" xfId="0" applyFont="1" applyBorder="1" applyAlignment="1" applyProtection="1">
      <alignment horizontal="center" vertical="top"/>
    </xf>
    <xf numFmtId="0" fontId="22" fillId="0" borderId="0" xfId="0" applyFont="1" applyBorder="1" applyAlignment="1" applyProtection="1">
      <alignment vertical="top" wrapText="1"/>
    </xf>
    <xf numFmtId="0" fontId="9" fillId="0" borderId="7" xfId="0" applyFont="1" applyBorder="1" applyAlignment="1" applyProtection="1">
      <alignment vertical="center"/>
    </xf>
    <xf numFmtId="0" fontId="9" fillId="0" borderId="0" xfId="0" applyFont="1" applyBorder="1" applyAlignment="1" applyProtection="1">
      <alignment horizontal="center" vertical="center"/>
    </xf>
    <xf numFmtId="0" fontId="9" fillId="0" borderId="0" xfId="0" applyFont="1" applyBorder="1" applyAlignment="1" applyProtection="1">
      <alignment vertical="center"/>
    </xf>
    <xf numFmtId="0" fontId="9" fillId="0" borderId="29" xfId="0" applyFont="1" applyBorder="1" applyAlignment="1" applyProtection="1">
      <alignment vertical="center"/>
    </xf>
    <xf numFmtId="0" fontId="6" fillId="0" borderId="0" xfId="0" applyFont="1" applyBorder="1" applyAlignment="1" applyProtection="1">
      <alignment vertical="center"/>
    </xf>
    <xf numFmtId="0" fontId="9" fillId="0" borderId="0" xfId="0" applyFont="1" applyFill="1" applyBorder="1" applyAlignment="1" applyProtection="1">
      <alignment vertical="center"/>
    </xf>
    <xf numFmtId="0" fontId="9" fillId="0" borderId="7" xfId="0" applyFont="1" applyFill="1" applyBorder="1" applyAlignment="1" applyProtection="1">
      <alignment vertical="center"/>
    </xf>
    <xf numFmtId="0" fontId="9" fillId="0" borderId="0" xfId="0" applyFont="1" applyFill="1" applyBorder="1" applyAlignment="1" applyProtection="1">
      <alignment horizontal="center" vertical="center"/>
    </xf>
    <xf numFmtId="0" fontId="8" fillId="0" borderId="7" xfId="0" applyFont="1" applyFill="1" applyBorder="1" applyAlignment="1" applyProtection="1">
      <alignment vertical="center"/>
    </xf>
    <xf numFmtId="0" fontId="6" fillId="0" borderId="7" xfId="0" applyFont="1" applyFill="1" applyBorder="1" applyAlignment="1" applyProtection="1">
      <alignment vertical="center"/>
    </xf>
    <xf numFmtId="0" fontId="9" fillId="0" borderId="42" xfId="0" applyFont="1" applyBorder="1" applyAlignment="1" applyProtection="1">
      <alignment vertical="center"/>
    </xf>
    <xf numFmtId="0" fontId="9" fillId="0" borderId="46" xfId="0" applyFont="1" applyBorder="1" applyAlignment="1" applyProtection="1">
      <alignment horizontal="center" vertical="center"/>
    </xf>
    <xf numFmtId="0" fontId="9" fillId="0" borderId="46" xfId="0" applyFont="1" applyBorder="1" applyAlignment="1" applyProtection="1">
      <alignment vertical="center"/>
    </xf>
    <xf numFmtId="0" fontId="9" fillId="0" borderId="45" xfId="0" applyFont="1" applyBorder="1" applyAlignment="1" applyProtection="1">
      <alignment vertical="center"/>
    </xf>
    <xf numFmtId="0" fontId="23" fillId="0" borderId="7" xfId="0" applyFont="1" applyBorder="1" applyAlignment="1" applyProtection="1">
      <alignment vertical="top"/>
    </xf>
    <xf numFmtId="0" fontId="9" fillId="0" borderId="7" xfId="0" applyFont="1" applyBorder="1" applyAlignment="1" applyProtection="1">
      <alignment vertical="top"/>
    </xf>
    <xf numFmtId="0" fontId="8" fillId="0" borderId="42" xfId="0" applyFont="1" applyBorder="1" applyAlignment="1" applyProtection="1">
      <alignment vertical="top"/>
    </xf>
    <xf numFmtId="0" fontId="9" fillId="0" borderId="46" xfId="0" applyFont="1" applyBorder="1" applyAlignment="1" applyProtection="1">
      <alignment vertical="top"/>
    </xf>
    <xf numFmtId="0" fontId="9" fillId="0" borderId="46" xfId="0" applyFont="1" applyBorder="1" applyProtection="1"/>
    <xf numFmtId="0" fontId="9" fillId="0" borderId="45" xfId="0" applyFont="1" applyBorder="1" applyProtection="1"/>
    <xf numFmtId="0" fontId="23" fillId="0" borderId="7" xfId="0" applyFont="1" applyFill="1" applyBorder="1" applyAlignment="1" applyProtection="1">
      <alignment vertical="top" wrapText="1"/>
    </xf>
    <xf numFmtId="0" fontId="9" fillId="0" borderId="7" xfId="0" applyFont="1" applyFill="1" applyBorder="1" applyAlignment="1" applyProtection="1">
      <alignment vertical="top"/>
    </xf>
    <xf numFmtId="0" fontId="8" fillId="0" borderId="7" xfId="0" applyFont="1" applyFill="1" applyBorder="1" applyAlignment="1" applyProtection="1">
      <alignment vertical="top"/>
    </xf>
    <xf numFmtId="0" fontId="9" fillId="0" borderId="0" xfId="0" applyFont="1" applyFill="1" applyBorder="1" applyAlignment="1" applyProtection="1">
      <alignment vertical="top"/>
    </xf>
    <xf numFmtId="0" fontId="6" fillId="0" borderId="7" xfId="0" applyFont="1" applyFill="1" applyBorder="1" applyAlignment="1" applyProtection="1">
      <alignment vertical="top"/>
    </xf>
    <xf numFmtId="0" fontId="6" fillId="0" borderId="0" xfId="0" applyFont="1" applyFill="1" applyBorder="1" applyAlignment="1" applyProtection="1">
      <alignment vertical="top"/>
    </xf>
    <xf numFmtId="0" fontId="6" fillId="0" borderId="0" xfId="0" applyFont="1" applyBorder="1" applyProtection="1"/>
    <xf numFmtId="0" fontId="6" fillId="0" borderId="29" xfId="0" applyFont="1" applyBorder="1" applyProtection="1"/>
    <xf numFmtId="0" fontId="6" fillId="0" borderId="7" xfId="0" applyFont="1" applyBorder="1" applyProtection="1"/>
    <xf numFmtId="0" fontId="9" fillId="0" borderId="31" xfId="0" applyFont="1" applyBorder="1" applyAlignment="1" applyProtection="1">
      <alignment vertical="top"/>
    </xf>
    <xf numFmtId="0" fontId="9" fillId="0" borderId="31" xfId="0" applyFont="1" applyBorder="1" applyProtection="1"/>
    <xf numFmtId="0" fontId="9" fillId="0" borderId="30" xfId="0" applyFont="1" applyBorder="1" applyProtection="1"/>
    <xf numFmtId="0" fontId="9" fillId="0" borderId="0" xfId="0" applyFont="1" applyAlignment="1" applyProtection="1">
      <alignment vertical="top"/>
    </xf>
    <xf numFmtId="0" fontId="8" fillId="0" borderId="11" xfId="0" applyFont="1" applyFill="1" applyBorder="1" applyAlignment="1" applyProtection="1">
      <alignment horizontal="center" vertical="center"/>
    </xf>
    <xf numFmtId="0" fontId="6" fillId="0" borderId="11" xfId="0" applyFont="1" applyFill="1" applyBorder="1" applyAlignment="1" applyProtection="1">
      <alignment horizontal="center" vertical="center" wrapText="1"/>
    </xf>
    <xf numFmtId="164" fontId="37" fillId="0" borderId="55" xfId="0" applyNumberFormat="1" applyFont="1" applyFill="1" applyBorder="1" applyAlignment="1" applyProtection="1">
      <alignment horizontal="center" vertical="center"/>
    </xf>
    <xf numFmtId="164" fontId="38" fillId="0" borderId="0" xfId="0" applyNumberFormat="1" applyFont="1" applyFill="1" applyBorder="1" applyAlignment="1" applyProtection="1">
      <alignment horizontal="center" vertical="center"/>
    </xf>
    <xf numFmtId="164" fontId="37" fillId="0" borderId="55" xfId="0" applyNumberFormat="1" applyFont="1" applyBorder="1" applyAlignment="1" applyProtection="1">
      <alignment horizontal="center" vertical="center"/>
    </xf>
    <xf numFmtId="0" fontId="38" fillId="0" borderId="0" xfId="0" applyFont="1" applyAlignment="1" applyProtection="1">
      <alignment vertical="center"/>
    </xf>
    <xf numFmtId="0" fontId="4" fillId="0" borderId="7" xfId="0" applyFont="1" applyBorder="1" applyAlignment="1" applyProtection="1">
      <alignment vertical="top"/>
    </xf>
    <xf numFmtId="0" fontId="4" fillId="0" borderId="0" xfId="0" applyFont="1" applyFill="1" applyBorder="1" applyAlignment="1" applyProtection="1">
      <alignment vertical="center"/>
    </xf>
    <xf numFmtId="0" fontId="4" fillId="0" borderId="0" xfId="0" applyFont="1" applyFill="1" applyBorder="1" applyAlignment="1" applyProtection="1">
      <alignment vertical="top"/>
    </xf>
    <xf numFmtId="0" fontId="4" fillId="0" borderId="0" xfId="0" applyFont="1" applyFill="1" applyBorder="1" applyAlignment="1" applyProtection="1">
      <alignment horizontal="left" vertical="top" wrapText="1"/>
    </xf>
    <xf numFmtId="0" fontId="14" fillId="2" borderId="23" xfId="0" applyFont="1" applyFill="1" applyBorder="1" applyAlignment="1" applyProtection="1">
      <alignment horizontal="center" vertical="center" wrapText="1"/>
    </xf>
    <xf numFmtId="6" fontId="3" fillId="0" borderId="32" xfId="0" applyNumberFormat="1" applyFont="1" applyBorder="1" applyAlignment="1" applyProtection="1">
      <alignment horizontal="left" vertical="center"/>
    </xf>
    <xf numFmtId="10" fontId="3" fillId="0" borderId="25" xfId="0" applyNumberFormat="1" applyFont="1" applyFill="1" applyBorder="1" applyAlignment="1" applyProtection="1">
      <alignment horizontal="center" vertical="center"/>
    </xf>
    <xf numFmtId="6" fontId="3" fillId="0" borderId="39" xfId="0" applyNumberFormat="1" applyFont="1" applyBorder="1" applyAlignment="1" applyProtection="1">
      <alignment horizontal="left" vertical="center"/>
    </xf>
    <xf numFmtId="10" fontId="3" fillId="0" borderId="26" xfId="0" applyNumberFormat="1" applyFont="1" applyFill="1" applyBorder="1" applyAlignment="1" applyProtection="1">
      <alignment horizontal="center" vertical="center"/>
    </xf>
    <xf numFmtId="6" fontId="3" fillId="0" borderId="40" xfId="0" applyNumberFormat="1" applyFont="1" applyBorder="1" applyAlignment="1" applyProtection="1">
      <alignment horizontal="left" vertical="center"/>
    </xf>
    <xf numFmtId="10" fontId="3" fillId="0" borderId="27" xfId="0" applyNumberFormat="1" applyFont="1" applyFill="1" applyBorder="1" applyAlignment="1" applyProtection="1">
      <alignment horizontal="center" vertical="center"/>
    </xf>
    <xf numFmtId="0" fontId="2" fillId="0" borderId="20" xfId="0" applyFont="1" applyBorder="1" applyAlignment="1" applyProtection="1">
      <alignment horizontal="center" vertical="center" wrapText="1"/>
    </xf>
    <xf numFmtId="0" fontId="8" fillId="0" borderId="21" xfId="0" applyFont="1" applyBorder="1" applyAlignment="1" applyProtection="1">
      <alignment horizontal="center" vertical="center"/>
    </xf>
    <xf numFmtId="9" fontId="14" fillId="6" borderId="11" xfId="2" applyFont="1" applyFill="1" applyBorder="1" applyAlignment="1" applyProtection="1">
      <alignment horizontal="center" vertical="center" wrapText="1"/>
    </xf>
    <xf numFmtId="9" fontId="14" fillId="6" borderId="41" xfId="2"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xf>
    <xf numFmtId="0" fontId="14" fillId="4" borderId="11" xfId="0" applyFont="1" applyFill="1" applyBorder="1" applyAlignment="1" applyProtection="1">
      <alignment horizontal="left" vertical="center"/>
    </xf>
    <xf numFmtId="0" fontId="14" fillId="4" borderId="41" xfId="0" applyFont="1" applyFill="1" applyBorder="1" applyAlignment="1" applyProtection="1">
      <alignment horizontal="left" vertical="center"/>
    </xf>
    <xf numFmtId="0" fontId="14" fillId="4" borderId="20" xfId="0" applyFont="1" applyFill="1" applyBorder="1" applyAlignment="1" applyProtection="1">
      <alignment horizontal="left" vertical="center"/>
    </xf>
    <xf numFmtId="0" fontId="9" fillId="0" borderId="7"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29" xfId="0" applyFont="1" applyFill="1" applyBorder="1" applyAlignment="1" applyProtection="1">
      <alignment horizontal="left" vertical="top" wrapText="1"/>
    </xf>
    <xf numFmtId="0" fontId="4" fillId="0" borderId="7" xfId="0" applyFont="1" applyFill="1" applyBorder="1" applyAlignment="1" applyProtection="1">
      <alignment horizontal="left" vertical="top"/>
    </xf>
    <xf numFmtId="0" fontId="9" fillId="0" borderId="0" xfId="0" applyFont="1" applyFill="1" applyBorder="1" applyAlignment="1" applyProtection="1">
      <alignment horizontal="left" vertical="top"/>
    </xf>
    <xf numFmtId="0" fontId="9" fillId="0" borderId="29" xfId="0" applyFont="1" applyFill="1" applyBorder="1" applyAlignment="1" applyProtection="1">
      <alignment horizontal="left" vertical="top"/>
    </xf>
    <xf numFmtId="0" fontId="9" fillId="0" borderId="7"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29" xfId="0" applyFont="1" applyBorder="1" applyAlignment="1" applyProtection="1">
      <alignment horizontal="left" vertical="top" wrapText="1"/>
    </xf>
    <xf numFmtId="0" fontId="5" fillId="0" borderId="7" xfId="0" applyFont="1" applyFill="1" applyBorder="1" applyAlignment="1" applyProtection="1">
      <alignment horizontal="left" vertical="top"/>
    </xf>
    <xf numFmtId="0" fontId="5" fillId="0" borderId="0" xfId="0" applyFont="1" applyFill="1" applyBorder="1" applyAlignment="1" applyProtection="1">
      <alignment horizontal="left" vertical="top"/>
    </xf>
    <xf numFmtId="0" fontId="5" fillId="0" borderId="29" xfId="0" applyFont="1" applyFill="1" applyBorder="1" applyAlignment="1" applyProtection="1">
      <alignment horizontal="left" vertical="top"/>
    </xf>
    <xf numFmtId="0" fontId="6" fillId="0" borderId="7" xfId="0" applyFont="1" applyFill="1" applyBorder="1" applyAlignment="1" applyProtection="1">
      <alignment horizontal="left" vertical="top"/>
    </xf>
    <xf numFmtId="10" fontId="15" fillId="5" borderId="11" xfId="0" applyNumberFormat="1" applyFont="1" applyFill="1" applyBorder="1" applyAlignment="1" applyProtection="1">
      <alignment horizontal="center" vertical="center"/>
      <protection locked="0"/>
    </xf>
    <xf numFmtId="10" fontId="15" fillId="5" borderId="41" xfId="0" applyNumberFormat="1" applyFont="1" applyFill="1" applyBorder="1" applyAlignment="1" applyProtection="1">
      <alignment horizontal="center" vertical="center"/>
      <protection locked="0"/>
    </xf>
    <xf numFmtId="10" fontId="15" fillId="5" borderId="20" xfId="0" applyNumberFormat="1" applyFont="1" applyFill="1" applyBorder="1" applyAlignment="1" applyProtection="1">
      <alignment horizontal="center" vertical="center"/>
      <protection locked="0"/>
    </xf>
    <xf numFmtId="0" fontId="15" fillId="3" borderId="43" xfId="0" applyFont="1" applyFill="1" applyBorder="1" applyAlignment="1" applyProtection="1">
      <alignment horizontal="center" vertical="center"/>
    </xf>
    <xf numFmtId="0" fontId="15" fillId="3" borderId="28"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29" xfId="0" applyFont="1" applyFill="1" applyBorder="1" applyAlignment="1" applyProtection="1">
      <alignment horizontal="center" vertical="center"/>
    </xf>
    <xf numFmtId="0" fontId="15" fillId="3" borderId="31" xfId="0" applyFont="1" applyFill="1" applyBorder="1" applyAlignment="1" applyProtection="1">
      <alignment horizontal="center" vertical="center"/>
    </xf>
    <xf numFmtId="0" fontId="15" fillId="3" borderId="30" xfId="0" applyFont="1" applyFill="1" applyBorder="1" applyAlignment="1" applyProtection="1">
      <alignment horizontal="center" vertical="center"/>
    </xf>
    <xf numFmtId="0" fontId="8" fillId="3" borderId="11" xfId="0" applyFont="1" applyFill="1" applyBorder="1" applyAlignment="1" applyProtection="1">
      <alignment horizontal="center" vertical="center"/>
    </xf>
    <xf numFmtId="0" fontId="15" fillId="3" borderId="41" xfId="0" applyFont="1" applyFill="1" applyBorder="1" applyAlignment="1" applyProtection="1">
      <alignment horizontal="center" vertical="center"/>
    </xf>
    <xf numFmtId="0" fontId="15" fillId="3" borderId="20" xfId="0" applyFont="1" applyFill="1" applyBorder="1" applyAlignment="1" applyProtection="1">
      <alignment horizontal="center" vertical="center"/>
    </xf>
    <xf numFmtId="0" fontId="8" fillId="0" borderId="16"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15" fillId="3" borderId="21" xfId="0" applyFont="1" applyFill="1" applyBorder="1" applyAlignment="1" applyProtection="1">
      <alignment horizontal="center" vertical="center"/>
    </xf>
    <xf numFmtId="0" fontId="15" fillId="3" borderId="7" xfId="0" applyFont="1" applyFill="1" applyBorder="1" applyAlignment="1" applyProtection="1">
      <alignment horizontal="center" vertical="center"/>
    </xf>
    <xf numFmtId="0" fontId="15" fillId="3" borderId="9" xfId="0" applyFont="1" applyFill="1" applyBorder="1" applyAlignment="1" applyProtection="1">
      <alignment horizontal="center" vertical="center"/>
    </xf>
    <xf numFmtId="0" fontId="8" fillId="0" borderId="21"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9" xfId="0" applyFont="1" applyBorder="1" applyAlignment="1" applyProtection="1">
      <alignment horizontal="center" vertical="center"/>
    </xf>
    <xf numFmtId="0" fontId="7" fillId="0" borderId="21" xfId="0" applyFont="1" applyBorder="1" applyAlignment="1" applyProtection="1">
      <alignment horizontal="center" vertical="center"/>
    </xf>
    <xf numFmtId="0" fontId="8" fillId="0" borderId="16" xfId="0" applyFont="1" applyBorder="1" applyAlignment="1" applyProtection="1">
      <alignment horizontal="center" vertical="center"/>
    </xf>
    <xf numFmtId="0" fontId="8" fillId="0" borderId="17" xfId="0" applyFont="1" applyBorder="1" applyAlignment="1" applyProtection="1">
      <alignment horizontal="center" vertical="center"/>
    </xf>
    <xf numFmtId="0" fontId="8" fillId="0" borderId="18" xfId="0" applyFont="1" applyBorder="1" applyAlignment="1" applyProtection="1">
      <alignment horizontal="center" vertical="center"/>
    </xf>
    <xf numFmtId="0" fontId="7" fillId="0" borderId="16" xfId="0" applyFont="1" applyBorder="1" applyAlignment="1" applyProtection="1">
      <alignment horizontal="center" vertical="center"/>
    </xf>
    <xf numFmtId="0" fontId="14" fillId="2" borderId="5" xfId="0" applyFont="1" applyFill="1" applyBorder="1" applyAlignment="1" applyProtection="1">
      <alignment horizontal="center" vertical="center" wrapText="1"/>
    </xf>
    <xf numFmtId="0" fontId="31" fillId="0" borderId="5" xfId="0" applyFont="1" applyBorder="1" applyAlignment="1" applyProtection="1">
      <alignment horizontal="center" vertical="center" wrapText="1"/>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8" fillId="0" borderId="18" xfId="0" applyFont="1" applyBorder="1" applyAlignment="1" applyProtection="1">
      <alignment horizontal="center" vertical="center" wrapText="1"/>
    </xf>
    <xf numFmtId="0" fontId="14" fillId="0" borderId="16" xfId="0" applyFont="1" applyFill="1" applyBorder="1" applyAlignment="1" applyProtection="1">
      <alignment horizontal="center" vertical="center"/>
    </xf>
    <xf numFmtId="0" fontId="14" fillId="0" borderId="17" xfId="0" applyFont="1" applyFill="1" applyBorder="1" applyAlignment="1" applyProtection="1">
      <alignment horizontal="center" vertical="center"/>
    </xf>
    <xf numFmtId="0" fontId="14" fillId="0" borderId="18" xfId="0" applyFont="1" applyFill="1" applyBorder="1" applyAlignment="1" applyProtection="1">
      <alignment horizontal="center" vertical="center"/>
    </xf>
    <xf numFmtId="0" fontId="14" fillId="0" borderId="16" xfId="0" applyFont="1" applyBorder="1" applyAlignment="1" applyProtection="1">
      <alignment horizontal="center" vertical="center" wrapText="1"/>
    </xf>
    <xf numFmtId="0" fontId="14" fillId="0" borderId="17" xfId="0" applyFont="1" applyBorder="1" applyAlignment="1" applyProtection="1">
      <alignment horizontal="center" vertical="center" wrapText="1"/>
    </xf>
    <xf numFmtId="0" fontId="14" fillId="0" borderId="18" xfId="0" applyFont="1" applyBorder="1" applyAlignment="1" applyProtection="1">
      <alignment horizontal="center" vertical="center" wrapText="1"/>
    </xf>
    <xf numFmtId="0" fontId="8" fillId="3" borderId="21" xfId="0" applyFont="1" applyFill="1" applyBorder="1" applyAlignment="1" applyProtection="1">
      <alignment horizontal="center" vertical="center"/>
    </xf>
    <xf numFmtId="0" fontId="8" fillId="3" borderId="43"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7" xfId="0" applyFont="1" applyFill="1" applyBorder="1" applyAlignment="1" applyProtection="1">
      <alignment horizontal="center" vertical="center"/>
    </xf>
    <xf numFmtId="0" fontId="8" fillId="3" borderId="0"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3" borderId="9" xfId="0" applyFont="1" applyFill="1" applyBorder="1" applyAlignment="1" applyProtection="1">
      <alignment horizontal="center" vertical="center"/>
    </xf>
    <xf numFmtId="0" fontId="8" fillId="3" borderId="31" xfId="0"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0" fontId="27" fillId="0" borderId="11" xfId="0" applyFont="1" applyFill="1" applyBorder="1" applyAlignment="1" applyProtection="1">
      <alignment horizontal="left" vertical="center"/>
      <protection locked="0"/>
    </xf>
    <xf numFmtId="0" fontId="27" fillId="0" borderId="41" xfId="0" applyFont="1" applyFill="1" applyBorder="1" applyAlignment="1" applyProtection="1">
      <alignment horizontal="left" vertical="center"/>
      <protection locked="0"/>
    </xf>
    <xf numFmtId="0" fontId="27" fillId="0" borderId="20" xfId="0" applyFont="1" applyFill="1" applyBorder="1" applyAlignment="1" applyProtection="1">
      <alignment horizontal="left" vertical="center"/>
      <protection locked="0"/>
    </xf>
    <xf numFmtId="0" fontId="8" fillId="0" borderId="16" xfId="0"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wrapText="1"/>
    </xf>
    <xf numFmtId="0" fontId="8" fillId="0"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15" fillId="3" borderId="11" xfId="0" applyFont="1" applyFill="1" applyBorder="1" applyAlignment="1" applyProtection="1">
      <alignment horizontal="center" vertical="center"/>
    </xf>
    <xf numFmtId="10" fontId="8" fillId="7" borderId="11" xfId="0" applyNumberFormat="1" applyFont="1" applyFill="1" applyBorder="1" applyAlignment="1" applyProtection="1">
      <alignment horizontal="center" vertical="center"/>
    </xf>
    <xf numFmtId="10" fontId="15" fillId="7" borderId="41" xfId="0" applyNumberFormat="1" applyFont="1" applyFill="1" applyBorder="1" applyAlignment="1" applyProtection="1">
      <alignment horizontal="center" vertical="center"/>
    </xf>
    <xf numFmtId="10" fontId="15" fillId="7" borderId="20" xfId="0" applyNumberFormat="1" applyFont="1" applyFill="1" applyBorder="1" applyAlignment="1" applyProtection="1">
      <alignment horizontal="center" vertical="center"/>
    </xf>
    <xf numFmtId="0" fontId="14" fillId="2" borderId="11" xfId="0" applyFont="1" applyFill="1" applyBorder="1" applyAlignment="1" applyProtection="1">
      <alignment horizontal="center" vertical="center" wrapText="1"/>
    </xf>
    <xf numFmtId="0" fontId="14" fillId="2" borderId="41" xfId="0" applyFont="1" applyFill="1" applyBorder="1" applyAlignment="1" applyProtection="1">
      <alignment horizontal="center" vertical="center" wrapText="1"/>
    </xf>
    <xf numFmtId="0" fontId="14" fillId="2" borderId="20"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26" fillId="0" borderId="31" xfId="0" applyFont="1" applyFill="1" applyBorder="1" applyAlignment="1" applyProtection="1">
      <alignment horizontal="center" vertical="center" wrapText="1"/>
    </xf>
    <xf numFmtId="8" fontId="8" fillId="3" borderId="21" xfId="0" applyNumberFormat="1" applyFont="1" applyFill="1" applyBorder="1" applyAlignment="1" applyProtection="1">
      <alignment horizontal="center" vertical="center"/>
    </xf>
    <xf numFmtId="8" fontId="8" fillId="3" borderId="43" xfId="0" applyNumberFormat="1" applyFont="1" applyFill="1" applyBorder="1" applyAlignment="1" applyProtection="1">
      <alignment horizontal="center" vertical="center"/>
    </xf>
    <xf numFmtId="8" fontId="8" fillId="3" borderId="28" xfId="0" applyNumberFormat="1" applyFont="1" applyFill="1" applyBorder="1" applyAlignment="1" applyProtection="1">
      <alignment horizontal="center" vertical="center"/>
    </xf>
    <xf numFmtId="8" fontId="8" fillId="3" borderId="7" xfId="0" applyNumberFormat="1" applyFont="1" applyFill="1" applyBorder="1" applyAlignment="1" applyProtection="1">
      <alignment horizontal="center" vertical="center"/>
    </xf>
    <xf numFmtId="8" fontId="8" fillId="3" borderId="0" xfId="0" applyNumberFormat="1" applyFont="1" applyFill="1" applyBorder="1" applyAlignment="1" applyProtection="1">
      <alignment horizontal="center" vertical="center"/>
    </xf>
    <xf numFmtId="8" fontId="8" fillId="3" borderId="29" xfId="0" applyNumberFormat="1" applyFont="1" applyFill="1" applyBorder="1" applyAlignment="1" applyProtection="1">
      <alignment horizontal="center" vertical="center"/>
    </xf>
    <xf numFmtId="0" fontId="14" fillId="6" borderId="11" xfId="0" applyFont="1" applyFill="1" applyBorder="1" applyAlignment="1" applyProtection="1">
      <alignment horizontal="center" vertical="center" wrapText="1"/>
    </xf>
    <xf numFmtId="0" fontId="14" fillId="6" borderId="20" xfId="0" applyFont="1" applyFill="1" applyBorder="1" applyAlignment="1" applyProtection="1">
      <alignment horizontal="center" vertical="center" wrapText="1"/>
    </xf>
    <xf numFmtId="0" fontId="31" fillId="0" borderId="35" xfId="0" applyFont="1" applyBorder="1" applyAlignment="1" applyProtection="1">
      <alignment horizontal="center" vertical="center" wrapText="1"/>
    </xf>
    <xf numFmtId="0" fontId="14" fillId="2" borderId="35" xfId="0" applyFont="1" applyFill="1" applyBorder="1" applyAlignment="1" applyProtection="1">
      <alignment horizontal="center" vertical="center" wrapText="1"/>
    </xf>
    <xf numFmtId="0" fontId="14" fillId="2" borderId="38" xfId="0" applyFont="1" applyFill="1" applyBorder="1" applyAlignment="1" applyProtection="1">
      <alignment horizontal="center" vertical="center" wrapText="1"/>
    </xf>
    <xf numFmtId="0" fontId="31" fillId="0" borderId="6" xfId="0" applyFont="1" applyBorder="1" applyAlignment="1" applyProtection="1">
      <alignment horizontal="center" vertical="center" wrapText="1"/>
    </xf>
    <xf numFmtId="164" fontId="37" fillId="0" borderId="56" xfId="0" applyNumberFormat="1" applyFont="1" applyFill="1" applyBorder="1" applyAlignment="1" applyProtection="1">
      <alignment horizontal="center" vertical="center"/>
    </xf>
    <xf numFmtId="164" fontId="37" fillId="0" borderId="57" xfId="0" applyNumberFormat="1" applyFont="1" applyFill="1" applyBorder="1" applyAlignment="1" applyProtection="1">
      <alignment horizontal="center" vertical="center"/>
    </xf>
    <xf numFmtId="164" fontId="37" fillId="0" borderId="58" xfId="0" applyNumberFormat="1" applyFont="1" applyFill="1" applyBorder="1" applyAlignment="1" applyProtection="1">
      <alignment horizontal="center" vertical="center"/>
    </xf>
    <xf numFmtId="0" fontId="4" fillId="0" borderId="0" xfId="0" applyFont="1" applyAlignment="1" applyProtection="1">
      <alignment vertical="center" wrapText="1"/>
    </xf>
    <xf numFmtId="0" fontId="8" fillId="0" borderId="11" xfId="0" applyFont="1" applyFill="1" applyBorder="1" applyAlignment="1" applyProtection="1">
      <alignment horizontal="center" vertical="center"/>
    </xf>
    <xf numFmtId="0" fontId="8" fillId="0" borderId="41"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0" fontId="21" fillId="6" borderId="4" xfId="0" applyFont="1" applyFill="1" applyBorder="1" applyAlignment="1" applyProtection="1">
      <alignment horizontal="center" vertical="center" wrapText="1"/>
    </xf>
    <xf numFmtId="0" fontId="21" fillId="6" borderId="38" xfId="0" applyFont="1" applyFill="1" applyBorder="1" applyAlignment="1" applyProtection="1">
      <alignment horizontal="center" vertical="center" wrapText="1"/>
    </xf>
    <xf numFmtId="0" fontId="21" fillId="6" borderId="5" xfId="0" applyFont="1" applyFill="1" applyBorder="1" applyAlignment="1" applyProtection="1">
      <alignment horizontal="center" vertical="center" wrapText="1"/>
    </xf>
    <xf numFmtId="0" fontId="21" fillId="6" borderId="6" xfId="0" applyFont="1" applyFill="1" applyBorder="1" applyAlignment="1" applyProtection="1">
      <alignment horizontal="center" vertical="center" wrapText="1"/>
    </xf>
    <xf numFmtId="0" fontId="14" fillId="6" borderId="41" xfId="0" applyFont="1" applyFill="1" applyBorder="1" applyAlignment="1" applyProtection="1">
      <alignment horizontal="center" vertical="center" wrapText="1"/>
    </xf>
    <xf numFmtId="0" fontId="21" fillId="2" borderId="11" xfId="0" applyFont="1" applyFill="1" applyBorder="1" applyAlignment="1" applyProtection="1">
      <alignment horizontal="center" vertical="center" wrapText="1"/>
    </xf>
    <xf numFmtId="0" fontId="21" fillId="2" borderId="20" xfId="0" applyFont="1" applyFill="1" applyBorder="1" applyAlignment="1" applyProtection="1">
      <alignment horizontal="center" vertical="center" wrapText="1"/>
    </xf>
    <xf numFmtId="0" fontId="21" fillId="2" borderId="31" xfId="0" applyFont="1" applyFill="1" applyBorder="1" applyAlignment="1" applyProtection="1">
      <alignment horizontal="center" vertical="center" wrapText="1"/>
    </xf>
    <xf numFmtId="0" fontId="21" fillId="6" borderId="11" xfId="0" applyFont="1" applyFill="1" applyBorder="1" applyAlignment="1" applyProtection="1">
      <alignment horizontal="center" vertical="center" wrapText="1"/>
    </xf>
    <xf numFmtId="0" fontId="21" fillId="6" borderId="20" xfId="0" applyFont="1" applyFill="1" applyBorder="1" applyAlignment="1" applyProtection="1">
      <alignment horizontal="center" vertical="center" wrapText="1"/>
    </xf>
    <xf numFmtId="0" fontId="21" fillId="6" borderId="41" xfId="0" applyFont="1" applyFill="1" applyBorder="1" applyAlignment="1" applyProtection="1">
      <alignment horizontal="center" vertical="center" wrapText="1"/>
    </xf>
    <xf numFmtId="9" fontId="14" fillId="6" borderId="11" xfId="2" applyFont="1" applyFill="1" applyBorder="1" applyAlignment="1" applyProtection="1">
      <alignment horizontal="center" vertical="center" wrapText="1"/>
    </xf>
    <xf numFmtId="9" fontId="14" fillId="6" borderId="20" xfId="2" applyFont="1" applyFill="1" applyBorder="1" applyAlignment="1" applyProtection="1">
      <alignment horizontal="center" vertical="center" wrapText="1"/>
    </xf>
    <xf numFmtId="9" fontId="14" fillId="6" borderId="41" xfId="2" applyFont="1" applyFill="1" applyBorder="1" applyAlignment="1" applyProtection="1">
      <alignment horizontal="center" vertical="center" wrapText="1"/>
    </xf>
    <xf numFmtId="164" fontId="8" fillId="10" borderId="14" xfId="0" applyNumberFormat="1" applyFont="1" applyFill="1" applyBorder="1" applyAlignment="1" applyProtection="1">
      <alignment horizontal="center" vertical="center"/>
      <protection locked="0"/>
    </xf>
    <xf numFmtId="164" fontId="8" fillId="10" borderId="2" xfId="0" applyNumberFormat="1" applyFont="1" applyFill="1" applyBorder="1" applyAlignment="1" applyProtection="1">
      <alignment horizontal="center" vertical="center"/>
      <protection locked="0"/>
    </xf>
    <xf numFmtId="164" fontId="8" fillId="10" borderId="24" xfId="0" applyNumberFormat="1" applyFont="1" applyFill="1" applyBorder="1" applyAlignment="1" applyProtection="1">
      <alignment horizontal="center" vertical="center"/>
      <protection locked="0"/>
    </xf>
    <xf numFmtId="164" fontId="8" fillId="10" borderId="1" xfId="0" applyNumberFormat="1" applyFont="1" applyFill="1" applyBorder="1" applyAlignment="1" applyProtection="1">
      <alignment horizontal="center" vertical="center"/>
      <protection locked="0"/>
    </xf>
    <xf numFmtId="0" fontId="7" fillId="0" borderId="17" xfId="0" applyFont="1" applyBorder="1" applyAlignment="1" applyProtection="1">
      <alignment horizontal="center" vertical="center"/>
    </xf>
    <xf numFmtId="0" fontId="7" fillId="0" borderId="18" xfId="0" applyFont="1" applyBorder="1" applyAlignment="1" applyProtection="1">
      <alignment horizontal="center" vertical="center"/>
    </xf>
    <xf numFmtId="0" fontId="8" fillId="0" borderId="42" xfId="0" applyFont="1" applyBorder="1" applyAlignment="1" applyProtection="1">
      <alignment horizontal="center" vertical="center"/>
    </xf>
    <xf numFmtId="0" fontId="8" fillId="0" borderId="42" xfId="0" applyFont="1" applyFill="1" applyBorder="1" applyAlignment="1" applyProtection="1">
      <alignment horizontal="center" vertical="center"/>
    </xf>
    <xf numFmtId="0" fontId="8" fillId="0" borderId="12" xfId="0" applyFont="1" applyFill="1" applyBorder="1" applyAlignment="1" applyProtection="1">
      <alignment horizontal="left" vertical="center"/>
    </xf>
    <xf numFmtId="0" fontId="1" fillId="0" borderId="12" xfId="0" applyFont="1" applyBorder="1" applyAlignment="1" applyProtection="1">
      <alignment horizontal="center" vertical="center"/>
    </xf>
    <xf numFmtId="164" fontId="14" fillId="0" borderId="4" xfId="0" applyNumberFormat="1" applyFont="1" applyFill="1" applyBorder="1" applyAlignment="1" applyProtection="1">
      <alignment horizontal="center" vertical="center"/>
    </xf>
    <xf numFmtId="164" fontId="14" fillId="0" borderId="6" xfId="0" applyNumberFormat="1" applyFont="1" applyFill="1" applyBorder="1" applyAlignment="1" applyProtection="1">
      <alignment horizontal="center" vertical="center"/>
    </xf>
    <xf numFmtId="164" fontId="8" fillId="10" borderId="44" xfId="0" applyNumberFormat="1" applyFont="1" applyFill="1" applyBorder="1" applyAlignment="1" applyProtection="1">
      <alignment horizontal="center" vertical="center"/>
      <protection locked="0"/>
    </xf>
    <xf numFmtId="164" fontId="8" fillId="10" borderId="54" xfId="0" applyNumberFormat="1" applyFont="1" applyFill="1" applyBorder="1" applyAlignment="1" applyProtection="1">
      <alignment horizontal="center" vertical="center"/>
      <protection locked="0"/>
    </xf>
    <xf numFmtId="164" fontId="8" fillId="10" borderId="52" xfId="0" applyNumberFormat="1" applyFont="1" applyFill="1" applyBorder="1" applyAlignment="1" applyProtection="1">
      <alignment horizontal="center" vertical="center"/>
      <protection locked="0"/>
    </xf>
    <xf numFmtId="164" fontId="8" fillId="10" borderId="49" xfId="0" applyNumberFormat="1" applyFont="1" applyFill="1" applyBorder="1" applyAlignment="1" applyProtection="1">
      <alignment horizontal="center" vertical="center"/>
      <protection locked="0"/>
    </xf>
    <xf numFmtId="164" fontId="14" fillId="10" borderId="4" xfId="0" applyNumberFormat="1" applyFont="1" applyFill="1" applyBorder="1" applyAlignment="1" applyProtection="1">
      <alignment horizontal="center" vertical="center"/>
    </xf>
    <xf numFmtId="164" fontId="14" fillId="10" borderId="6" xfId="0" applyNumberFormat="1" applyFont="1" applyFill="1" applyBorder="1" applyAlignment="1" applyProtection="1">
      <alignment horizontal="center" vertical="center"/>
    </xf>
    <xf numFmtId="164" fontId="37" fillId="0" borderId="0" xfId="0" applyNumberFormat="1" applyFont="1" applyFill="1" applyBorder="1" applyAlignment="1" applyProtection="1">
      <alignment horizontal="center" vertical="center"/>
    </xf>
    <xf numFmtId="164" fontId="37" fillId="0" borderId="0" xfId="0" applyNumberFormat="1" applyFont="1" applyBorder="1" applyAlignment="1" applyProtection="1">
      <alignment horizontal="center" vertical="center"/>
    </xf>
    <xf numFmtId="164" fontId="8" fillId="10" borderId="4" xfId="0" applyNumberFormat="1" applyFont="1" applyFill="1" applyBorder="1" applyAlignment="1" applyProtection="1">
      <alignment horizontal="center" vertical="center"/>
    </xf>
    <xf numFmtId="164" fontId="8" fillId="10" borderId="6" xfId="0" applyNumberFormat="1" applyFont="1" applyFill="1" applyBorder="1" applyAlignment="1" applyProtection="1">
      <alignment horizontal="center" vertical="center"/>
    </xf>
    <xf numFmtId="164" fontId="37" fillId="10" borderId="55" xfId="0" applyNumberFormat="1" applyFont="1" applyFill="1" applyBorder="1" applyAlignment="1" applyProtection="1">
      <alignment horizontal="center" vertical="center"/>
    </xf>
    <xf numFmtId="0" fontId="1" fillId="0" borderId="4" xfId="0" applyFont="1" applyBorder="1" applyAlignment="1" applyProtection="1">
      <alignment horizontal="center" vertical="center"/>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left" vertical="center"/>
    </xf>
    <xf numFmtId="9" fontId="14" fillId="10" borderId="11" xfId="2" applyFont="1" applyFill="1" applyBorder="1" applyAlignment="1" applyProtection="1">
      <alignment horizontal="center" vertical="center" wrapText="1"/>
    </xf>
    <xf numFmtId="9" fontId="14" fillId="10" borderId="20" xfId="2" applyFont="1" applyFill="1" applyBorder="1" applyAlignment="1" applyProtection="1">
      <alignment horizontal="center" vertical="center" wrapText="1"/>
    </xf>
    <xf numFmtId="9" fontId="14" fillId="10" borderId="41" xfId="2" applyFont="1" applyFill="1" applyBorder="1" applyAlignment="1" applyProtection="1">
      <alignment horizontal="center" vertical="center" wrapText="1"/>
    </xf>
    <xf numFmtId="9" fontId="14" fillId="10" borderId="41" xfId="2" applyFont="1" applyFill="1" applyBorder="1" applyAlignment="1" applyProtection="1">
      <alignment horizontal="center" vertical="center" wrapText="1"/>
    </xf>
    <xf numFmtId="9" fontId="14" fillId="10" borderId="6" xfId="2" applyFont="1" applyFill="1" applyBorder="1" applyAlignment="1" applyProtection="1">
      <alignment horizontal="center" vertical="center" wrapText="1"/>
    </xf>
    <xf numFmtId="9" fontId="14" fillId="10" borderId="11" xfId="2" applyFont="1" applyFill="1" applyBorder="1" applyAlignment="1" applyProtection="1">
      <alignment horizontal="center" vertical="center" wrapText="1"/>
    </xf>
    <xf numFmtId="0" fontId="1" fillId="0" borderId="0" xfId="0" applyFont="1" applyFill="1" applyBorder="1" applyAlignment="1" applyProtection="1">
      <alignment horizontal="left" vertical="top" wrapText="1"/>
    </xf>
    <xf numFmtId="0" fontId="1" fillId="0" borderId="7" xfId="0" applyFont="1" applyBorder="1" applyAlignment="1" applyProtection="1">
      <alignment vertical="center" wrapText="1"/>
    </xf>
    <xf numFmtId="0" fontId="1" fillId="0" borderId="7" xfId="0" applyFont="1" applyBorder="1" applyAlignment="1" applyProtection="1">
      <alignment vertical="top"/>
    </xf>
    <xf numFmtId="0" fontId="1" fillId="0" borderId="0" xfId="0" applyFont="1" applyFill="1" applyBorder="1" applyAlignment="1" applyProtection="1">
      <alignment vertical="top"/>
    </xf>
    <xf numFmtId="0" fontId="1" fillId="0" borderId="0" xfId="0" applyFont="1" applyBorder="1" applyAlignment="1" applyProtection="1">
      <alignment horizontal="left" vertical="center" indent="2"/>
    </xf>
    <xf numFmtId="0" fontId="1" fillId="0" borderId="0" xfId="0" applyFont="1" applyBorder="1" applyAlignment="1" applyProtection="1">
      <alignment vertical="top"/>
    </xf>
    <xf numFmtId="0" fontId="4" fillId="0" borderId="0" xfId="0" applyFont="1" applyFill="1" applyBorder="1" applyAlignment="1" applyProtection="1">
      <alignment horizontal="left" vertical="center" indent="2"/>
    </xf>
    <xf numFmtId="0" fontId="1" fillId="0" borderId="31" xfId="0" applyFont="1" applyBorder="1" applyAlignment="1" applyProtection="1">
      <alignment vertical="top"/>
    </xf>
    <xf numFmtId="164" fontId="8" fillId="0" borderId="15" xfId="0" applyNumberFormat="1" applyFont="1" applyFill="1" applyBorder="1" applyAlignment="1" applyProtection="1">
      <alignment horizontal="center" vertical="center"/>
      <protection locked="0"/>
    </xf>
    <xf numFmtId="0" fontId="1" fillId="0" borderId="25" xfId="0" applyFont="1" applyBorder="1" applyAlignment="1" applyProtection="1">
      <alignment vertical="center"/>
    </xf>
    <xf numFmtId="0" fontId="1" fillId="0" borderId="9" xfId="0" applyFont="1" applyBorder="1" applyAlignment="1" applyProtection="1">
      <alignment horizontal="center" vertical="center"/>
    </xf>
  </cellXfs>
  <cellStyles count="3">
    <cellStyle name="Normal" xfId="0" builtinId="0"/>
    <cellStyle name="Percent" xfId="2" builtinId="5"/>
    <cellStyle name="Percent 2" xfId="1"/>
  </cellStyles>
  <dxfs count="2">
    <dxf>
      <fill>
        <patternFill>
          <bgColor rgb="FFFFFF00"/>
        </patternFill>
      </fill>
    </dxf>
    <dxf>
      <fill>
        <patternFill>
          <bgColor rgb="FF70AD47"/>
        </patternFill>
      </fill>
    </dxf>
  </dxfs>
  <tableStyles count="0" defaultTableStyle="TableStyleMedium2" defaultPivotStyle="PivotStyleLight16"/>
  <colors>
    <mruColors>
      <color rgb="FF70AD47"/>
      <color rgb="FF70FF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60"/>
  <sheetViews>
    <sheetView zoomScale="70" zoomScaleNormal="70" zoomScaleSheetLayoutView="40" workbookViewId="0"/>
  </sheetViews>
  <sheetFormatPr defaultColWidth="9.140625" defaultRowHeight="14.25" x14ac:dyDescent="0.2"/>
  <cols>
    <col min="1" max="1" width="40.28515625" style="277" customWidth="1"/>
    <col min="2" max="2" width="33.140625" style="277" customWidth="1"/>
    <col min="3" max="3" width="164.140625" style="277" customWidth="1"/>
    <col min="4" max="11" width="9.140625" style="226"/>
    <col min="12" max="12" width="11.140625" style="226" customWidth="1"/>
    <col min="13" max="13" width="41" style="226" customWidth="1"/>
    <col min="14" max="16384" width="9.140625" style="226"/>
  </cols>
  <sheetData>
    <row r="1" spans="1:15" ht="26.25" x14ac:dyDescent="0.2">
      <c r="A1" s="24" t="s">
        <v>336</v>
      </c>
      <c r="B1" s="225"/>
      <c r="C1" s="225"/>
    </row>
    <row r="2" spans="1:15" s="228" customFormat="1" ht="38.450000000000003" customHeight="1" x14ac:dyDescent="0.2">
      <c r="A2" s="224" t="s">
        <v>404</v>
      </c>
      <c r="B2" s="227"/>
      <c r="C2" s="227"/>
    </row>
    <row r="3" spans="1:15" s="228" customFormat="1" ht="30.75" thickBot="1" x14ac:dyDescent="0.25">
      <c r="A3" s="25"/>
      <c r="B3" s="227"/>
      <c r="C3" s="227"/>
    </row>
    <row r="4" spans="1:15" s="229" customFormat="1" ht="26.45" customHeight="1" thickBot="1" x14ac:dyDescent="0.3">
      <c r="A4" s="300" t="s">
        <v>149</v>
      </c>
      <c r="B4" s="301"/>
      <c r="C4" s="301"/>
      <c r="D4" s="301"/>
      <c r="E4" s="301"/>
      <c r="F4" s="301"/>
      <c r="G4" s="301"/>
      <c r="H4" s="301"/>
      <c r="I4" s="301"/>
      <c r="J4" s="301"/>
      <c r="K4" s="301"/>
      <c r="L4" s="301"/>
      <c r="M4" s="301"/>
      <c r="N4" s="301"/>
      <c r="O4" s="302"/>
    </row>
    <row r="5" spans="1:15" s="228" customFormat="1" ht="18.95" customHeight="1" x14ac:dyDescent="0.2">
      <c r="A5" s="303" t="s">
        <v>134</v>
      </c>
      <c r="B5" s="304"/>
      <c r="C5" s="304"/>
      <c r="D5" s="304"/>
      <c r="E5" s="304"/>
      <c r="F5" s="304"/>
      <c r="G5" s="304"/>
      <c r="H5" s="304"/>
      <c r="I5" s="304"/>
      <c r="J5" s="304"/>
      <c r="K5" s="304"/>
      <c r="L5" s="304"/>
      <c r="M5" s="304"/>
      <c r="N5" s="304"/>
      <c r="O5" s="305"/>
    </row>
    <row r="6" spans="1:15" s="228" customFormat="1" ht="18.95" customHeight="1" x14ac:dyDescent="0.2">
      <c r="A6" s="303" t="s">
        <v>335</v>
      </c>
      <c r="B6" s="304"/>
      <c r="C6" s="304"/>
      <c r="D6" s="304"/>
      <c r="E6" s="304"/>
      <c r="F6" s="304"/>
      <c r="G6" s="304"/>
      <c r="H6" s="304"/>
      <c r="I6" s="304"/>
      <c r="J6" s="304"/>
      <c r="K6" s="304"/>
      <c r="L6" s="304"/>
      <c r="M6" s="304"/>
      <c r="N6" s="304"/>
      <c r="O6" s="305"/>
    </row>
    <row r="7" spans="1:15" s="228" customFormat="1" ht="18.95" customHeight="1" x14ac:dyDescent="0.2">
      <c r="A7" s="306" t="s">
        <v>400</v>
      </c>
      <c r="B7" s="307"/>
      <c r="C7" s="307"/>
      <c r="D7" s="307"/>
      <c r="E7" s="307"/>
      <c r="F7" s="307"/>
      <c r="G7" s="307"/>
      <c r="H7" s="307"/>
      <c r="I7" s="307"/>
      <c r="J7" s="307"/>
      <c r="K7" s="307"/>
      <c r="L7" s="307"/>
      <c r="M7" s="307"/>
      <c r="N7" s="307"/>
      <c r="O7" s="308"/>
    </row>
    <row r="8" spans="1:15" s="228" customFormat="1" ht="18.95" customHeight="1" x14ac:dyDescent="0.2">
      <c r="A8" s="312" t="s">
        <v>396</v>
      </c>
      <c r="B8" s="313"/>
      <c r="C8" s="313"/>
      <c r="D8" s="313"/>
      <c r="E8" s="313"/>
      <c r="F8" s="313"/>
      <c r="G8" s="313"/>
      <c r="H8" s="313"/>
      <c r="I8" s="313"/>
      <c r="J8" s="313"/>
      <c r="K8" s="313"/>
      <c r="L8" s="313"/>
      <c r="M8" s="313"/>
      <c r="N8" s="313"/>
      <c r="O8" s="314"/>
    </row>
    <row r="9" spans="1:15" s="228" customFormat="1" ht="18.95" customHeight="1" x14ac:dyDescent="0.2">
      <c r="A9" s="315" t="s">
        <v>379</v>
      </c>
      <c r="B9" s="307"/>
      <c r="C9" s="307"/>
      <c r="D9" s="307"/>
      <c r="E9" s="307"/>
      <c r="F9" s="307"/>
      <c r="G9" s="307"/>
      <c r="H9" s="307"/>
      <c r="I9" s="307"/>
      <c r="J9" s="307"/>
      <c r="K9" s="307"/>
      <c r="L9" s="307"/>
      <c r="M9" s="307"/>
      <c r="N9" s="307"/>
      <c r="O9" s="308"/>
    </row>
    <row r="10" spans="1:15" s="228" customFormat="1" ht="18.95" customHeight="1" x14ac:dyDescent="0.2">
      <c r="A10" s="303" t="s">
        <v>133</v>
      </c>
      <c r="B10" s="304"/>
      <c r="C10" s="304"/>
      <c r="D10" s="304"/>
      <c r="E10" s="304"/>
      <c r="F10" s="304"/>
      <c r="G10" s="304"/>
      <c r="H10" s="304"/>
      <c r="I10" s="304"/>
      <c r="J10" s="304"/>
      <c r="K10" s="304"/>
      <c r="L10" s="304"/>
      <c r="M10" s="304"/>
      <c r="N10" s="304"/>
      <c r="O10" s="305"/>
    </row>
    <row r="11" spans="1:15" ht="18.95" customHeight="1" x14ac:dyDescent="0.2">
      <c r="A11" s="309" t="s">
        <v>73</v>
      </c>
      <c r="B11" s="310"/>
      <c r="C11" s="310"/>
      <c r="D11" s="310"/>
      <c r="E11" s="310"/>
      <c r="F11" s="310"/>
      <c r="G11" s="310"/>
      <c r="H11" s="310"/>
      <c r="I11" s="310"/>
      <c r="J11" s="310"/>
      <c r="K11" s="310"/>
      <c r="L11" s="310"/>
      <c r="M11" s="310"/>
      <c r="N11" s="310"/>
      <c r="O11" s="311"/>
    </row>
    <row r="12" spans="1:15" ht="18.95" customHeight="1" thickBot="1" x14ac:dyDescent="0.25">
      <c r="A12" s="309" t="s">
        <v>72</v>
      </c>
      <c r="B12" s="310"/>
      <c r="C12" s="310"/>
      <c r="D12" s="310"/>
      <c r="E12" s="310"/>
      <c r="F12" s="310"/>
      <c r="G12" s="310"/>
      <c r="H12" s="310"/>
      <c r="I12" s="310"/>
      <c r="J12" s="310"/>
      <c r="K12" s="310"/>
      <c r="L12" s="310"/>
      <c r="M12" s="310"/>
      <c r="N12" s="310"/>
      <c r="O12" s="311"/>
    </row>
    <row r="13" spans="1:15" s="230" customFormat="1" ht="29.45" customHeight="1" thickBot="1" x14ac:dyDescent="0.3">
      <c r="A13" s="300" t="s">
        <v>390</v>
      </c>
      <c r="B13" s="301"/>
      <c r="C13" s="301"/>
      <c r="D13" s="301"/>
      <c r="E13" s="301"/>
      <c r="F13" s="301"/>
      <c r="G13" s="301"/>
      <c r="H13" s="301"/>
      <c r="I13" s="301"/>
      <c r="J13" s="301"/>
      <c r="K13" s="301"/>
      <c r="L13" s="301"/>
      <c r="M13" s="301"/>
      <c r="N13" s="301"/>
      <c r="O13" s="302"/>
    </row>
    <row r="14" spans="1:15" ht="18.95" customHeight="1" x14ac:dyDescent="0.2">
      <c r="A14" s="231" t="s">
        <v>166</v>
      </c>
      <c r="B14" s="232"/>
      <c r="C14" s="233"/>
      <c r="D14" s="234"/>
      <c r="E14" s="234"/>
      <c r="F14" s="234"/>
      <c r="G14" s="234"/>
      <c r="H14" s="234"/>
      <c r="I14" s="234"/>
      <c r="J14" s="234"/>
      <c r="K14" s="234"/>
      <c r="L14" s="234"/>
      <c r="M14" s="234"/>
      <c r="N14" s="234"/>
      <c r="O14" s="235"/>
    </row>
    <row r="15" spans="1:15" ht="18.95" customHeight="1" x14ac:dyDescent="0.2">
      <c r="A15" s="236" t="s">
        <v>65</v>
      </c>
      <c r="B15" s="237"/>
      <c r="C15" s="238"/>
      <c r="D15" s="239"/>
      <c r="E15" s="239"/>
      <c r="F15" s="239"/>
      <c r="G15" s="239"/>
      <c r="H15" s="239"/>
      <c r="I15" s="239"/>
      <c r="J15" s="239"/>
      <c r="K15" s="239"/>
      <c r="L15" s="239"/>
      <c r="M15" s="239"/>
      <c r="N15" s="239"/>
      <c r="O15" s="240"/>
    </row>
    <row r="16" spans="1:15" ht="18.95" customHeight="1" x14ac:dyDescent="0.2">
      <c r="A16" s="284" t="s">
        <v>392</v>
      </c>
      <c r="B16" s="237"/>
      <c r="C16" s="238"/>
      <c r="D16" s="239"/>
      <c r="E16" s="239"/>
      <c r="F16" s="239"/>
      <c r="G16" s="239"/>
      <c r="H16" s="239"/>
      <c r="I16" s="239"/>
      <c r="J16" s="239"/>
      <c r="K16" s="239"/>
      <c r="L16" s="239"/>
      <c r="M16" s="239"/>
      <c r="N16" s="239"/>
      <c r="O16" s="240"/>
    </row>
    <row r="17" spans="1:15" ht="18.95" customHeight="1" x14ac:dyDescent="0.2">
      <c r="A17" s="242" t="s">
        <v>141</v>
      </c>
      <c r="B17" s="243" t="s">
        <v>142</v>
      </c>
      <c r="C17" s="244" t="s">
        <v>143</v>
      </c>
      <c r="D17" s="239"/>
      <c r="E17" s="239"/>
      <c r="F17" s="239"/>
      <c r="G17" s="239"/>
      <c r="H17" s="239"/>
      <c r="I17" s="239"/>
      <c r="J17" s="239"/>
      <c r="K17" s="239"/>
      <c r="L17" s="239"/>
      <c r="M17" s="239"/>
      <c r="N17" s="239"/>
      <c r="O17" s="240"/>
    </row>
    <row r="18" spans="1:15" s="230" customFormat="1" ht="18.95" customHeight="1" x14ac:dyDescent="0.25">
      <c r="A18" s="245" t="s">
        <v>135</v>
      </c>
      <c r="B18" s="246" t="s">
        <v>63</v>
      </c>
      <c r="C18" s="247" t="s">
        <v>140</v>
      </c>
      <c r="D18" s="247"/>
      <c r="E18" s="247"/>
      <c r="F18" s="247"/>
      <c r="G18" s="247"/>
      <c r="H18" s="247"/>
      <c r="I18" s="247"/>
      <c r="J18" s="247"/>
      <c r="K18" s="247"/>
      <c r="L18" s="247"/>
      <c r="M18" s="247"/>
      <c r="N18" s="247"/>
      <c r="O18" s="248"/>
    </row>
    <row r="19" spans="1:15" s="230" customFormat="1" ht="18.95" customHeight="1" x14ac:dyDescent="0.25">
      <c r="A19" s="245" t="s">
        <v>136</v>
      </c>
      <c r="B19" s="246" t="s">
        <v>63</v>
      </c>
      <c r="C19" s="249" t="s">
        <v>380</v>
      </c>
      <c r="D19" s="247"/>
      <c r="E19" s="247"/>
      <c r="F19" s="247"/>
      <c r="G19" s="247"/>
      <c r="H19" s="247"/>
      <c r="I19" s="247"/>
      <c r="J19" s="247"/>
      <c r="K19" s="247"/>
      <c r="L19" s="247"/>
      <c r="M19" s="247"/>
      <c r="N19" s="247"/>
      <c r="O19" s="248"/>
    </row>
    <row r="20" spans="1:15" s="230" customFormat="1" ht="18.95" customHeight="1" x14ac:dyDescent="0.25">
      <c r="A20" s="245" t="s">
        <v>137</v>
      </c>
      <c r="B20" s="246" t="s">
        <v>63</v>
      </c>
      <c r="C20" s="247" t="s">
        <v>303</v>
      </c>
      <c r="D20" s="247"/>
      <c r="E20" s="247"/>
      <c r="F20" s="247"/>
      <c r="G20" s="247"/>
      <c r="H20" s="247"/>
      <c r="I20" s="247"/>
      <c r="J20" s="247"/>
      <c r="K20" s="247"/>
      <c r="L20" s="247"/>
      <c r="M20" s="247"/>
      <c r="N20" s="247"/>
      <c r="O20" s="248"/>
    </row>
    <row r="21" spans="1:15" s="230" customFormat="1" ht="18.95" customHeight="1" x14ac:dyDescent="0.25">
      <c r="A21" s="245" t="s">
        <v>138</v>
      </c>
      <c r="B21" s="246" t="s">
        <v>63</v>
      </c>
      <c r="C21" s="247" t="s">
        <v>302</v>
      </c>
      <c r="D21" s="247"/>
      <c r="E21" s="247"/>
      <c r="F21" s="247"/>
      <c r="G21" s="247"/>
      <c r="H21" s="247"/>
      <c r="I21" s="247"/>
      <c r="J21" s="247"/>
      <c r="K21" s="247"/>
      <c r="L21" s="247"/>
      <c r="M21" s="247"/>
      <c r="N21" s="247"/>
      <c r="O21" s="248"/>
    </row>
    <row r="22" spans="1:15" s="230" customFormat="1" ht="18.75" customHeight="1" x14ac:dyDescent="0.25">
      <c r="A22" s="245" t="s">
        <v>139</v>
      </c>
      <c r="B22" s="246" t="s">
        <v>63</v>
      </c>
      <c r="C22" s="250" t="s">
        <v>331</v>
      </c>
      <c r="D22" s="247"/>
      <c r="E22" s="247"/>
      <c r="F22" s="247"/>
      <c r="G22" s="247"/>
      <c r="H22" s="247"/>
      <c r="I22" s="247"/>
      <c r="J22" s="247"/>
      <c r="K22" s="247"/>
      <c r="L22" s="247"/>
      <c r="M22" s="247"/>
      <c r="N22" s="247"/>
      <c r="O22" s="248"/>
    </row>
    <row r="23" spans="1:15" s="230" customFormat="1" ht="30" customHeight="1" x14ac:dyDescent="0.25">
      <c r="A23" s="245"/>
      <c r="B23" s="246"/>
      <c r="C23" s="287" t="s">
        <v>381</v>
      </c>
      <c r="D23" s="247"/>
      <c r="E23" s="247"/>
      <c r="F23" s="247"/>
      <c r="G23" s="247"/>
      <c r="H23" s="247"/>
      <c r="I23" s="247"/>
      <c r="J23" s="247"/>
      <c r="K23" s="247"/>
      <c r="L23" s="247"/>
      <c r="M23" s="247"/>
      <c r="N23" s="247"/>
      <c r="O23" s="248"/>
    </row>
    <row r="24" spans="1:15" s="230" customFormat="1" ht="32.1" customHeight="1" x14ac:dyDescent="0.25">
      <c r="A24" s="245"/>
      <c r="B24" s="246"/>
      <c r="C24" s="287" t="s">
        <v>405</v>
      </c>
      <c r="D24" s="247"/>
      <c r="E24" s="247"/>
      <c r="F24" s="247"/>
      <c r="G24" s="247"/>
      <c r="H24" s="247"/>
      <c r="I24" s="247"/>
      <c r="J24" s="247"/>
      <c r="K24" s="247"/>
      <c r="L24" s="247"/>
      <c r="M24" s="247"/>
      <c r="N24" s="247"/>
      <c r="O24" s="248"/>
    </row>
    <row r="25" spans="1:15" s="230" customFormat="1" ht="32.1" customHeight="1" x14ac:dyDescent="0.25">
      <c r="A25" s="245"/>
      <c r="B25" s="246"/>
      <c r="C25" s="444" t="s">
        <v>435</v>
      </c>
      <c r="D25" s="247"/>
      <c r="E25" s="247"/>
      <c r="F25" s="247"/>
      <c r="G25" s="247"/>
      <c r="H25" s="247"/>
      <c r="I25" s="247"/>
      <c r="J25" s="247"/>
      <c r="K25" s="247"/>
      <c r="L25" s="247"/>
      <c r="M25" s="247"/>
      <c r="N25" s="247"/>
      <c r="O25" s="248"/>
    </row>
    <row r="26" spans="1:15" s="230" customFormat="1" ht="18.75" customHeight="1" x14ac:dyDescent="0.25">
      <c r="A26" s="245"/>
      <c r="B26" s="246"/>
      <c r="C26" s="287" t="s">
        <v>382</v>
      </c>
      <c r="D26" s="247"/>
      <c r="E26" s="247"/>
      <c r="F26" s="247"/>
      <c r="G26" s="247"/>
      <c r="H26" s="247"/>
      <c r="I26" s="247"/>
      <c r="J26" s="247"/>
      <c r="K26" s="247"/>
      <c r="L26" s="247"/>
      <c r="M26" s="247"/>
      <c r="N26" s="247"/>
      <c r="O26" s="248"/>
    </row>
    <row r="27" spans="1:15" s="230" customFormat="1" ht="18.75" customHeight="1" x14ac:dyDescent="0.25">
      <c r="A27" s="245"/>
      <c r="B27" s="246"/>
      <c r="C27" s="287" t="s">
        <v>383</v>
      </c>
      <c r="D27" s="247"/>
      <c r="E27" s="247"/>
      <c r="F27" s="247"/>
      <c r="G27" s="247"/>
      <c r="H27" s="247"/>
      <c r="I27" s="247"/>
      <c r="J27" s="247"/>
      <c r="K27" s="247"/>
      <c r="L27" s="247"/>
      <c r="M27" s="247"/>
      <c r="N27" s="247"/>
      <c r="O27" s="248"/>
    </row>
    <row r="28" spans="1:15" s="230" customFormat="1" ht="18.75" customHeight="1" x14ac:dyDescent="0.25">
      <c r="A28" s="245"/>
      <c r="B28" s="246"/>
      <c r="C28" s="287" t="s">
        <v>384</v>
      </c>
      <c r="D28" s="247"/>
      <c r="E28" s="247"/>
      <c r="F28" s="247"/>
      <c r="G28" s="247"/>
      <c r="H28" s="247"/>
      <c r="I28" s="247"/>
      <c r="J28" s="247"/>
      <c r="K28" s="247"/>
      <c r="L28" s="247"/>
      <c r="M28" s="247"/>
      <c r="N28" s="247"/>
      <c r="O28" s="248"/>
    </row>
    <row r="29" spans="1:15" s="230" customFormat="1" ht="18.95" customHeight="1" x14ac:dyDescent="0.25">
      <c r="A29" s="251" t="s">
        <v>144</v>
      </c>
      <c r="B29" s="252" t="s">
        <v>63</v>
      </c>
      <c r="C29" s="28" t="s">
        <v>365</v>
      </c>
      <c r="D29" s="250"/>
      <c r="E29" s="250"/>
      <c r="F29" s="250"/>
      <c r="G29" s="250"/>
      <c r="H29" s="250"/>
      <c r="I29" s="250"/>
      <c r="J29" s="250"/>
      <c r="K29" s="250"/>
      <c r="L29" s="250"/>
      <c r="M29" s="250"/>
      <c r="N29" s="250"/>
      <c r="O29" s="248"/>
    </row>
    <row r="30" spans="1:15" s="230" customFormat="1" ht="18.95" customHeight="1" x14ac:dyDescent="0.25">
      <c r="A30" s="251" t="s">
        <v>144</v>
      </c>
      <c r="B30" s="252" t="s">
        <v>15</v>
      </c>
      <c r="C30" s="223" t="s">
        <v>385</v>
      </c>
      <c r="D30" s="250"/>
      <c r="E30" s="250"/>
      <c r="F30" s="250"/>
      <c r="G30" s="250"/>
      <c r="H30" s="250"/>
      <c r="I30" s="250"/>
      <c r="J30" s="250"/>
      <c r="K30" s="250"/>
      <c r="L30" s="250"/>
      <c r="M30" s="250"/>
      <c r="N30" s="250"/>
      <c r="O30" s="248"/>
    </row>
    <row r="31" spans="1:15" s="230" customFormat="1" ht="12" customHeight="1" x14ac:dyDescent="0.25">
      <c r="A31" s="251"/>
      <c r="B31" s="252"/>
      <c r="C31" s="250"/>
      <c r="D31" s="250"/>
      <c r="E31" s="250"/>
      <c r="F31" s="250"/>
      <c r="G31" s="250"/>
      <c r="H31" s="250"/>
      <c r="I31" s="250"/>
      <c r="J31" s="250"/>
      <c r="K31" s="250"/>
      <c r="L31" s="250"/>
      <c r="M31" s="250"/>
      <c r="N31" s="250"/>
      <c r="O31" s="248"/>
    </row>
    <row r="32" spans="1:15" s="230" customFormat="1" ht="18.75" customHeight="1" x14ac:dyDescent="0.25">
      <c r="A32" s="253" t="s">
        <v>366</v>
      </c>
      <c r="B32" s="252" t="s">
        <v>63</v>
      </c>
      <c r="C32" s="223" t="s">
        <v>388</v>
      </c>
      <c r="D32" s="250"/>
      <c r="E32" s="250"/>
      <c r="F32" s="250"/>
      <c r="G32" s="250"/>
      <c r="H32" s="250"/>
      <c r="I32" s="250"/>
      <c r="J32" s="250"/>
      <c r="K32" s="250"/>
      <c r="L32" s="250"/>
      <c r="M32" s="250"/>
      <c r="N32" s="250"/>
      <c r="O32" s="248"/>
    </row>
    <row r="33" spans="1:15" s="230" customFormat="1" ht="18.75" customHeight="1" x14ac:dyDescent="0.25">
      <c r="A33" s="254" t="s">
        <v>387</v>
      </c>
      <c r="B33" s="252" t="s">
        <v>63</v>
      </c>
      <c r="C33" s="285" t="s">
        <v>401</v>
      </c>
      <c r="D33" s="250"/>
      <c r="E33" s="250"/>
      <c r="F33" s="250"/>
      <c r="G33" s="250"/>
      <c r="H33" s="250"/>
      <c r="I33" s="250"/>
      <c r="J33" s="250"/>
      <c r="K33" s="250"/>
      <c r="L33" s="250"/>
      <c r="M33" s="250"/>
      <c r="N33" s="250"/>
      <c r="O33" s="248"/>
    </row>
    <row r="34" spans="1:15" s="230" customFormat="1" ht="18.95" customHeight="1" x14ac:dyDescent="0.25">
      <c r="A34" s="253" t="s">
        <v>367</v>
      </c>
      <c r="B34" s="252" t="s">
        <v>15</v>
      </c>
      <c r="C34" s="223" t="s">
        <v>386</v>
      </c>
      <c r="D34" s="250"/>
      <c r="E34" s="250"/>
      <c r="F34" s="250"/>
      <c r="G34" s="250"/>
      <c r="H34" s="250"/>
      <c r="I34" s="250"/>
      <c r="J34" s="250"/>
      <c r="K34" s="250"/>
      <c r="L34" s="250"/>
      <c r="M34" s="250"/>
      <c r="N34" s="250"/>
      <c r="O34" s="248"/>
    </row>
    <row r="35" spans="1:15" s="230" customFormat="1" ht="18.95" customHeight="1" x14ac:dyDescent="0.25">
      <c r="A35" s="253" t="s">
        <v>367</v>
      </c>
      <c r="B35" s="252" t="s">
        <v>63</v>
      </c>
      <c r="C35" s="250" t="s">
        <v>325</v>
      </c>
      <c r="D35" s="250"/>
      <c r="E35" s="250"/>
      <c r="F35" s="250"/>
      <c r="G35" s="250"/>
      <c r="H35" s="250"/>
      <c r="I35" s="250"/>
      <c r="J35" s="250"/>
      <c r="K35" s="250"/>
      <c r="L35" s="250"/>
      <c r="M35" s="250"/>
      <c r="N35" s="250"/>
      <c r="O35" s="248"/>
    </row>
    <row r="36" spans="1:15" s="230" customFormat="1" ht="18.95" customHeight="1" x14ac:dyDescent="0.25">
      <c r="A36" s="253" t="s">
        <v>367</v>
      </c>
      <c r="B36" s="252" t="s">
        <v>63</v>
      </c>
      <c r="C36" s="250" t="s">
        <v>326</v>
      </c>
      <c r="D36" s="250"/>
      <c r="E36" s="250"/>
      <c r="F36" s="250"/>
      <c r="G36" s="250"/>
      <c r="H36" s="250"/>
      <c r="I36" s="250"/>
      <c r="J36" s="250"/>
      <c r="K36" s="250"/>
      <c r="L36" s="250"/>
      <c r="M36" s="250"/>
      <c r="N36" s="250"/>
      <c r="O36" s="248"/>
    </row>
    <row r="37" spans="1:15" s="230" customFormat="1" ht="17.100000000000001" customHeight="1" x14ac:dyDescent="0.25">
      <c r="A37" s="255"/>
      <c r="B37" s="256"/>
      <c r="C37" s="257"/>
      <c r="D37" s="257"/>
      <c r="E37" s="257"/>
      <c r="F37" s="257"/>
      <c r="G37" s="257"/>
      <c r="H37" s="257"/>
      <c r="I37" s="257"/>
      <c r="J37" s="257"/>
      <c r="K37" s="257"/>
      <c r="L37" s="257"/>
      <c r="M37" s="257"/>
      <c r="N37" s="257"/>
      <c r="O37" s="258"/>
    </row>
    <row r="38" spans="1:15" ht="18.600000000000001" customHeight="1" x14ac:dyDescent="0.2">
      <c r="A38" s="236" t="s">
        <v>71</v>
      </c>
      <c r="B38" s="237"/>
      <c r="C38" s="237"/>
      <c r="D38" s="239"/>
      <c r="E38" s="239"/>
      <c r="F38" s="239"/>
      <c r="G38" s="239"/>
      <c r="H38" s="239"/>
      <c r="I38" s="239"/>
      <c r="J38" s="239"/>
      <c r="K38" s="239"/>
      <c r="L38" s="239"/>
      <c r="M38" s="239"/>
      <c r="N38" s="239"/>
      <c r="O38" s="240"/>
    </row>
    <row r="39" spans="1:15" ht="18.600000000000001" customHeight="1" x14ac:dyDescent="0.2">
      <c r="A39" s="259" t="s">
        <v>150</v>
      </c>
      <c r="B39" s="237"/>
      <c r="C39" s="237"/>
      <c r="D39" s="239"/>
      <c r="E39" s="239"/>
      <c r="F39" s="239"/>
      <c r="G39" s="239"/>
      <c r="H39" s="239"/>
      <c r="I39" s="239"/>
      <c r="J39" s="239"/>
      <c r="K39" s="239"/>
      <c r="L39" s="239"/>
      <c r="M39" s="239"/>
      <c r="N39" s="239"/>
      <c r="O39" s="240"/>
    </row>
    <row r="40" spans="1:15" ht="18.600000000000001" customHeight="1" x14ac:dyDescent="0.2">
      <c r="A40" s="241" t="s">
        <v>389</v>
      </c>
      <c r="B40" s="237"/>
      <c r="C40" s="237"/>
      <c r="D40" s="239"/>
      <c r="E40" s="239"/>
      <c r="F40" s="239"/>
      <c r="G40" s="239"/>
      <c r="H40" s="239"/>
      <c r="I40" s="239"/>
      <c r="J40" s="239"/>
      <c r="K40" s="239"/>
      <c r="L40" s="239"/>
      <c r="M40" s="239"/>
      <c r="N40" s="239"/>
      <c r="O40" s="240"/>
    </row>
    <row r="41" spans="1:15" ht="18.600000000000001" customHeight="1" x14ac:dyDescent="0.2">
      <c r="A41" s="260" t="s">
        <v>306</v>
      </c>
      <c r="B41" s="237"/>
      <c r="C41" s="237"/>
      <c r="D41" s="239"/>
      <c r="E41" s="239"/>
      <c r="F41" s="239"/>
      <c r="G41" s="239"/>
      <c r="H41" s="239"/>
      <c r="I41" s="239"/>
      <c r="J41" s="239"/>
      <c r="K41" s="239"/>
      <c r="L41" s="239"/>
      <c r="M41" s="239"/>
      <c r="N41" s="239"/>
      <c r="O41" s="240"/>
    </row>
    <row r="42" spans="1:15" ht="18.600000000000001" customHeight="1" x14ac:dyDescent="0.2">
      <c r="A42" s="260" t="s">
        <v>307</v>
      </c>
      <c r="B42" s="237"/>
      <c r="C42" s="237"/>
      <c r="D42" s="239"/>
      <c r="E42" s="239"/>
      <c r="F42" s="239"/>
      <c r="G42" s="239"/>
      <c r="H42" s="239"/>
      <c r="I42" s="239"/>
      <c r="J42" s="239"/>
      <c r="K42" s="239"/>
      <c r="L42" s="239"/>
      <c r="M42" s="239"/>
      <c r="N42" s="239"/>
      <c r="O42" s="240"/>
    </row>
    <row r="43" spans="1:15" ht="18.600000000000001" customHeight="1" x14ac:dyDescent="0.2">
      <c r="A43" s="260" t="s">
        <v>308</v>
      </c>
      <c r="B43" s="237"/>
      <c r="C43" s="237"/>
      <c r="D43" s="239"/>
      <c r="E43" s="239"/>
      <c r="F43" s="239"/>
      <c r="G43" s="239"/>
      <c r="H43" s="239"/>
      <c r="I43" s="239"/>
      <c r="J43" s="239"/>
      <c r="K43" s="239"/>
      <c r="L43" s="239"/>
      <c r="M43" s="239"/>
      <c r="N43" s="239"/>
      <c r="O43" s="240"/>
    </row>
    <row r="44" spans="1:15" ht="18.600000000000001" customHeight="1" x14ac:dyDescent="0.2">
      <c r="A44" s="261" t="s">
        <v>417</v>
      </c>
      <c r="B44" s="262"/>
      <c r="C44" s="262"/>
      <c r="D44" s="263"/>
      <c r="E44" s="263"/>
      <c r="F44" s="263"/>
      <c r="G44" s="263"/>
      <c r="H44" s="263"/>
      <c r="I44" s="263"/>
      <c r="J44" s="263"/>
      <c r="K44" s="263"/>
      <c r="L44" s="263"/>
      <c r="M44" s="263"/>
      <c r="N44" s="263"/>
      <c r="O44" s="264"/>
    </row>
    <row r="45" spans="1:15" ht="18.600000000000001" customHeight="1" x14ac:dyDescent="0.2">
      <c r="A45" s="236" t="s">
        <v>371</v>
      </c>
      <c r="B45" s="237"/>
      <c r="C45" s="237"/>
      <c r="D45" s="239"/>
      <c r="E45" s="239"/>
      <c r="F45" s="239"/>
      <c r="G45" s="239"/>
      <c r="H45" s="239"/>
      <c r="I45" s="239"/>
      <c r="J45" s="239"/>
      <c r="K45" s="239"/>
      <c r="L45" s="239"/>
      <c r="M45" s="239"/>
      <c r="N45" s="239"/>
      <c r="O45" s="240"/>
    </row>
    <row r="46" spans="1:15" ht="18.600000000000001" customHeight="1" x14ac:dyDescent="0.2">
      <c r="A46" s="265" t="s">
        <v>391</v>
      </c>
      <c r="B46" s="237"/>
      <c r="C46" s="237"/>
      <c r="D46" s="239"/>
      <c r="E46" s="239"/>
      <c r="F46" s="239"/>
      <c r="G46" s="239"/>
      <c r="H46" s="239"/>
      <c r="I46" s="239"/>
      <c r="J46" s="239"/>
      <c r="K46" s="239"/>
      <c r="L46" s="239"/>
      <c r="M46" s="239"/>
      <c r="N46" s="239"/>
      <c r="O46" s="240"/>
    </row>
    <row r="47" spans="1:15" ht="18.600000000000001" customHeight="1" x14ac:dyDescent="0.2">
      <c r="A47" s="266" t="s">
        <v>151</v>
      </c>
      <c r="B47" s="237"/>
      <c r="C47" s="237"/>
      <c r="D47" s="239"/>
      <c r="E47" s="239"/>
      <c r="F47" s="239"/>
      <c r="G47" s="239"/>
      <c r="H47" s="239"/>
      <c r="I47" s="239"/>
      <c r="J47" s="239"/>
      <c r="K47" s="239"/>
      <c r="L47" s="239"/>
      <c r="M47" s="239"/>
      <c r="N47" s="239"/>
      <c r="O47" s="240"/>
    </row>
    <row r="48" spans="1:15" ht="18.600000000000001" customHeight="1" x14ac:dyDescent="0.2">
      <c r="A48" s="267" t="s">
        <v>406</v>
      </c>
      <c r="B48" s="237"/>
      <c r="C48" s="237"/>
      <c r="D48" s="239"/>
      <c r="E48" s="239"/>
      <c r="F48" s="239"/>
      <c r="G48" s="239"/>
      <c r="H48" s="239"/>
      <c r="I48" s="239"/>
      <c r="J48" s="239"/>
      <c r="K48" s="239"/>
      <c r="L48" s="239"/>
      <c r="M48" s="239"/>
      <c r="N48" s="239"/>
      <c r="O48" s="240"/>
    </row>
    <row r="49" spans="1:15" ht="18.600000000000001" customHeight="1" thickBot="1" x14ac:dyDescent="0.25">
      <c r="A49" s="241"/>
      <c r="B49" s="237"/>
      <c r="C49" s="237"/>
      <c r="D49" s="239"/>
      <c r="E49" s="239"/>
      <c r="F49" s="239"/>
      <c r="G49" s="239"/>
      <c r="H49" s="239"/>
      <c r="I49" s="239"/>
      <c r="J49" s="239"/>
      <c r="K49" s="239"/>
      <c r="L49" s="239"/>
      <c r="M49" s="239"/>
      <c r="N49" s="239"/>
      <c r="O49" s="240"/>
    </row>
    <row r="50" spans="1:15" s="230" customFormat="1" ht="26.45" customHeight="1" thickBot="1" x14ac:dyDescent="0.3">
      <c r="A50" s="300" t="s">
        <v>393</v>
      </c>
      <c r="B50" s="301"/>
      <c r="C50" s="301"/>
      <c r="D50" s="301"/>
      <c r="E50" s="301"/>
      <c r="F50" s="301"/>
      <c r="G50" s="301"/>
      <c r="H50" s="301"/>
      <c r="I50" s="301"/>
      <c r="J50" s="301"/>
      <c r="K50" s="301"/>
      <c r="L50" s="301"/>
      <c r="M50" s="301"/>
      <c r="N50" s="301"/>
      <c r="O50" s="302"/>
    </row>
    <row r="51" spans="1:15" s="239" customFormat="1" ht="18.600000000000001" customHeight="1" x14ac:dyDescent="0.2">
      <c r="A51" s="446" t="s">
        <v>440</v>
      </c>
      <c r="B51" s="237"/>
      <c r="C51" s="237"/>
      <c r="O51" s="240"/>
    </row>
    <row r="52" spans="1:15" s="239" customFormat="1" ht="18.600000000000001" customHeight="1" x14ac:dyDescent="0.2">
      <c r="A52" s="266" t="s">
        <v>145</v>
      </c>
      <c r="B52" s="447" t="s">
        <v>441</v>
      </c>
      <c r="C52" s="268"/>
      <c r="O52" s="240"/>
    </row>
    <row r="53" spans="1:15" s="239" customFormat="1" ht="18.600000000000001" customHeight="1" x14ac:dyDescent="0.2">
      <c r="A53" s="269" t="s">
        <v>146</v>
      </c>
      <c r="B53" s="447" t="s">
        <v>442</v>
      </c>
      <c r="C53" s="268"/>
      <c r="O53" s="240"/>
    </row>
    <row r="54" spans="1:15" s="239" customFormat="1" ht="18.600000000000001" customHeight="1" x14ac:dyDescent="0.2">
      <c r="A54" s="267" t="s">
        <v>369</v>
      </c>
      <c r="B54" s="286" t="s">
        <v>403</v>
      </c>
      <c r="C54" s="268"/>
      <c r="O54" s="240"/>
    </row>
    <row r="55" spans="1:15" s="271" customFormat="1" ht="18.600000000000001" customHeight="1" x14ac:dyDescent="0.2">
      <c r="A55" s="269" t="s">
        <v>370</v>
      </c>
      <c r="B55" s="270" t="s">
        <v>394</v>
      </c>
      <c r="C55" s="270"/>
      <c r="O55" s="272"/>
    </row>
    <row r="56" spans="1:15" s="271" customFormat="1" ht="18.600000000000001" customHeight="1" x14ac:dyDescent="0.2">
      <c r="A56" s="273"/>
      <c r="B56" s="223" t="s">
        <v>395</v>
      </c>
      <c r="C56" s="270"/>
      <c r="O56" s="272"/>
    </row>
    <row r="57" spans="1:15" s="239" customFormat="1" ht="18.600000000000001" customHeight="1" x14ac:dyDescent="0.2">
      <c r="A57" s="266"/>
      <c r="B57" s="448" t="s">
        <v>445</v>
      </c>
      <c r="C57" s="268"/>
      <c r="O57" s="240"/>
    </row>
    <row r="58" spans="1:15" s="239" customFormat="1" x14ac:dyDescent="0.2">
      <c r="A58" s="260"/>
      <c r="B58" s="450" t="s">
        <v>402</v>
      </c>
      <c r="C58" s="237"/>
      <c r="O58" s="240"/>
    </row>
    <row r="59" spans="1:15" s="239" customFormat="1" x14ac:dyDescent="0.2">
      <c r="A59" s="449" t="s">
        <v>438</v>
      </c>
      <c r="B59" s="449" t="s">
        <v>446</v>
      </c>
      <c r="C59" s="237"/>
      <c r="O59" s="240"/>
    </row>
    <row r="60" spans="1:15" ht="15" thickBot="1" x14ac:dyDescent="0.25">
      <c r="A60" s="451" t="s">
        <v>439</v>
      </c>
      <c r="B60" s="451" t="s">
        <v>447</v>
      </c>
      <c r="C60" s="274"/>
      <c r="D60" s="275"/>
      <c r="E60" s="275"/>
      <c r="F60" s="275"/>
      <c r="G60" s="275"/>
      <c r="H60" s="275"/>
      <c r="I60" s="275"/>
      <c r="J60" s="275"/>
      <c r="K60" s="275"/>
      <c r="L60" s="275"/>
      <c r="M60" s="275"/>
      <c r="N60" s="275"/>
      <c r="O60" s="276"/>
    </row>
  </sheetData>
  <sheetProtection algorithmName="SHA-512" hashValue="1KUaEHNSHwzaqNsBwXSSsvGWcctP8VL6cfBv9R3JpkjjUqmYcSKH8LUbleqtCccNN54rUQJ8h/O106VBbP5umg==" saltValue="K3Sc8Ou6A8yD/SkloyE/DA==" spinCount="100000" sheet="1" objects="1" scenarios="1"/>
  <mergeCells count="11">
    <mergeCell ref="A50:O50"/>
    <mergeCell ref="A11:O11"/>
    <mergeCell ref="A12:O12"/>
    <mergeCell ref="A8:O8"/>
    <mergeCell ref="A9:O9"/>
    <mergeCell ref="A10:O10"/>
    <mergeCell ref="A4:O4"/>
    <mergeCell ref="A5:O5"/>
    <mergeCell ref="A6:O6"/>
    <mergeCell ref="A7:O7"/>
    <mergeCell ref="A13:O13"/>
  </mergeCells>
  <pageMargins left="0.23622047244094491" right="0.23622047244094491" top="0.74803149606299213" bottom="0.74803149606299213" header="0.31496062992125984" footer="0.31496062992125984"/>
  <pageSetup paperSize="8" scale="53" fitToHeight="0" orientation="landscape" r:id="rId1"/>
  <headerFooter>
    <oddHeader>&amp;C&amp;F</oddHead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J171"/>
  <sheetViews>
    <sheetView tabSelected="1" zoomScale="59" zoomScaleNormal="59" zoomScaleSheetLayoutView="10" workbookViewId="0"/>
  </sheetViews>
  <sheetFormatPr defaultColWidth="8.7109375" defaultRowHeight="14.25" x14ac:dyDescent="0.2"/>
  <cols>
    <col min="1" max="1" width="48.7109375" style="6" bestFit="1" customWidth="1"/>
    <col min="2" max="2" width="35.5703125" style="11" customWidth="1"/>
    <col min="3" max="3" width="19.140625" style="11" customWidth="1"/>
    <col min="4" max="4" width="80.5703125" style="6" customWidth="1"/>
    <col min="5" max="5" width="58.140625" style="11" customWidth="1"/>
    <col min="6" max="6" width="12.85546875" style="11" customWidth="1"/>
    <col min="7" max="32" width="13.85546875" style="6" customWidth="1"/>
    <col min="33" max="33" width="4.42578125" style="1" customWidth="1"/>
    <col min="34" max="34" width="4.42578125" style="1" hidden="1" customWidth="1"/>
    <col min="35" max="35" width="68.5703125" style="6" customWidth="1"/>
    <col min="36" max="36" width="17.5703125" style="11" customWidth="1"/>
    <col min="37" max="37" width="5.42578125" style="10" customWidth="1"/>
    <col min="38" max="38" width="92.42578125" style="1" bestFit="1" customWidth="1"/>
    <col min="39" max="39" width="15.42578125" style="1" customWidth="1"/>
    <col min="40" max="50" width="8.7109375" style="1"/>
    <col min="51" max="52" width="0" style="1" hidden="1" customWidth="1"/>
    <col min="53" max="61" width="8.7109375" style="1"/>
    <col min="62" max="62" width="8.7109375" style="1" hidden="1" customWidth="1"/>
    <col min="63" max="16384" width="8.7109375" style="1"/>
  </cols>
  <sheetData>
    <row r="1" spans="1:62" ht="26.25" x14ac:dyDescent="0.2">
      <c r="A1" s="24" t="s">
        <v>336</v>
      </c>
      <c r="B1" s="3"/>
      <c r="C1" s="3"/>
      <c r="E1" s="3"/>
      <c r="F1" s="3"/>
      <c r="AY1" s="29" t="s">
        <v>359</v>
      </c>
      <c r="BJ1" s="11" t="s">
        <v>15</v>
      </c>
    </row>
    <row r="2" spans="1:62" ht="30" x14ac:dyDescent="0.2">
      <c r="A2" s="25" t="s">
        <v>374</v>
      </c>
      <c r="B2" s="3"/>
      <c r="C2" s="3"/>
      <c r="E2" s="3"/>
      <c r="F2" s="3"/>
      <c r="U2" s="1"/>
      <c r="V2" s="1"/>
      <c r="AY2" s="29" t="s">
        <v>360</v>
      </c>
      <c r="BJ2" s="11" t="s">
        <v>63</v>
      </c>
    </row>
    <row r="3" spans="1:62" ht="21" thickBot="1" x14ac:dyDescent="0.25">
      <c r="A3" s="8"/>
      <c r="B3" s="3"/>
      <c r="C3" s="3"/>
      <c r="E3" s="3"/>
      <c r="F3" s="3"/>
      <c r="BJ3" s="11"/>
    </row>
    <row r="4" spans="1:62" s="6" customFormat="1" ht="42.6" customHeight="1" thickBot="1" x14ac:dyDescent="0.3">
      <c r="A4" s="5" t="s">
        <v>1</v>
      </c>
      <c r="B4" s="362"/>
      <c r="C4" s="363"/>
      <c r="D4" s="364"/>
      <c r="F4" s="78" t="str">
        <f ca="1">IF(SUM(COUNTIF(INDIRECT({"B4","G32:AF33","K34:P34","S34:X34","AA34:AF34","G35:AF38","AA39:AB39","AC39:AD39","O41:P41","S41:T41","U41:V41","F73:F82","F84:F99","F111:F116","F120:F121","F123:F134","F146:F155","G157","G159","AJ9:AJ11","AM9:AM12"}),""))&gt;0,"Please complete all yellow input cells to ensure a compliant bid","")</f>
        <v>Please complete all yellow input cells to ensure a compliant bid</v>
      </c>
      <c r="AG4" s="10"/>
      <c r="AH4" s="10"/>
      <c r="AJ4" s="11"/>
      <c r="AK4" s="10"/>
    </row>
    <row r="5" spans="1:62" s="81" customFormat="1" ht="18" x14ac:dyDescent="0.2">
      <c r="A5" s="9"/>
      <c r="B5" s="4"/>
      <c r="C5" s="4"/>
      <c r="D5" s="79" t="str">
        <f>IF(B4="","Please enter your organisations name in the yellow box above","")</f>
        <v>Please enter your organisations name in the yellow box above</v>
      </c>
      <c r="E5" s="4"/>
      <c r="F5" s="4"/>
      <c r="G5" s="7"/>
      <c r="H5" s="7"/>
      <c r="I5" s="7"/>
      <c r="J5" s="7"/>
      <c r="K5" s="7"/>
      <c r="L5" s="7"/>
      <c r="M5" s="7"/>
      <c r="N5" s="7"/>
      <c r="O5" s="7"/>
      <c r="P5" s="7"/>
      <c r="Q5" s="7"/>
      <c r="R5" s="7"/>
      <c r="S5" s="7"/>
      <c r="T5" s="7"/>
      <c r="U5" s="7"/>
      <c r="V5" s="7"/>
      <c r="W5" s="7"/>
      <c r="X5" s="7"/>
      <c r="Y5" s="7"/>
      <c r="Z5" s="7"/>
      <c r="AA5" s="7"/>
      <c r="AB5" s="7"/>
      <c r="AC5" s="7"/>
      <c r="AD5" s="7"/>
      <c r="AE5" s="7"/>
      <c r="AF5" s="7"/>
      <c r="AG5" s="2"/>
      <c r="AH5" s="2"/>
      <c r="AI5" s="10"/>
      <c r="AJ5" s="80"/>
      <c r="AK5" s="10"/>
      <c r="BJ5" s="81" t="s">
        <v>67</v>
      </c>
    </row>
    <row r="6" spans="1:62" ht="16.5" thickBot="1" x14ac:dyDescent="0.25">
      <c r="A6" s="82" t="s">
        <v>65</v>
      </c>
      <c r="B6" s="83"/>
      <c r="C6" s="83"/>
      <c r="E6" s="83"/>
      <c r="F6" s="83"/>
      <c r="G6" s="10"/>
      <c r="H6" s="10"/>
      <c r="I6" s="10"/>
      <c r="J6" s="10"/>
      <c r="K6" s="10"/>
      <c r="L6" s="10"/>
      <c r="M6" s="10"/>
      <c r="N6" s="10"/>
      <c r="O6" s="10"/>
      <c r="P6" s="10"/>
      <c r="Q6" s="10"/>
      <c r="R6" s="10"/>
      <c r="S6" s="10"/>
      <c r="T6" s="10"/>
      <c r="U6" s="10"/>
      <c r="V6" s="10"/>
      <c r="W6" s="10"/>
      <c r="X6" s="10"/>
      <c r="Y6" s="10"/>
      <c r="Z6" s="10"/>
      <c r="AA6" s="10"/>
      <c r="AB6" s="10"/>
      <c r="AC6" s="10"/>
      <c r="AD6" s="10"/>
      <c r="AE6" s="10"/>
      <c r="AF6" s="10"/>
      <c r="AG6" s="81"/>
      <c r="AH6" s="81"/>
      <c r="AI6" s="84" t="s">
        <v>71</v>
      </c>
      <c r="AL6" s="84" t="s">
        <v>371</v>
      </c>
      <c r="BJ6" s="1" t="s">
        <v>68</v>
      </c>
    </row>
    <row r="7" spans="1:62" ht="43.15" customHeight="1" thickBot="1" x14ac:dyDescent="0.25">
      <c r="G7" s="374" t="s">
        <v>373</v>
      </c>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6"/>
      <c r="AI7" s="85" t="s">
        <v>145</v>
      </c>
      <c r="AL7" s="85" t="s">
        <v>145</v>
      </c>
      <c r="AM7" s="11"/>
    </row>
    <row r="8" spans="1:62" s="6" customFormat="1" ht="155.1" customHeight="1" thickBot="1" x14ac:dyDescent="0.3">
      <c r="A8" s="86" t="s">
        <v>70</v>
      </c>
      <c r="B8" s="87" t="s">
        <v>56</v>
      </c>
      <c r="C8" s="87" t="s">
        <v>304</v>
      </c>
      <c r="D8" s="88" t="s">
        <v>305</v>
      </c>
      <c r="E8" s="87" t="s">
        <v>4</v>
      </c>
      <c r="F8" s="87" t="s">
        <v>69</v>
      </c>
      <c r="G8" s="377" t="s">
        <v>418</v>
      </c>
      <c r="H8" s="342"/>
      <c r="I8" s="341" t="s">
        <v>419</v>
      </c>
      <c r="J8" s="342"/>
      <c r="K8" s="341" t="s">
        <v>420</v>
      </c>
      <c r="L8" s="342"/>
      <c r="M8" s="341" t="s">
        <v>421</v>
      </c>
      <c r="N8" s="342"/>
      <c r="O8" s="341" t="s">
        <v>422</v>
      </c>
      <c r="P8" s="342"/>
      <c r="Q8" s="341" t="s">
        <v>436</v>
      </c>
      <c r="R8" s="342"/>
      <c r="S8" s="388" t="s">
        <v>430</v>
      </c>
      <c r="T8" s="389"/>
      <c r="U8" s="388" t="s">
        <v>425</v>
      </c>
      <c r="V8" s="389"/>
      <c r="W8" s="388" t="s">
        <v>426</v>
      </c>
      <c r="X8" s="389"/>
      <c r="Y8" s="388" t="s">
        <v>427</v>
      </c>
      <c r="Z8" s="389"/>
      <c r="AA8" s="388" t="s">
        <v>424</v>
      </c>
      <c r="AB8" s="389"/>
      <c r="AC8" s="341" t="s">
        <v>428</v>
      </c>
      <c r="AD8" s="387"/>
      <c r="AE8" s="341" t="s">
        <v>429</v>
      </c>
      <c r="AF8" s="390"/>
      <c r="AI8" s="89" t="s">
        <v>3</v>
      </c>
      <c r="AJ8" s="90" t="s">
        <v>64</v>
      </c>
      <c r="AK8" s="4"/>
      <c r="AL8" s="89" t="s">
        <v>408</v>
      </c>
      <c r="AM8" s="288" t="s">
        <v>413</v>
      </c>
    </row>
    <row r="9" spans="1:62" ht="32.450000000000003" customHeight="1" thickBot="1" x14ac:dyDescent="0.25">
      <c r="A9" s="4"/>
      <c r="B9" s="23"/>
      <c r="C9" s="23"/>
      <c r="D9" s="9"/>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91"/>
      <c r="AH9" s="91"/>
      <c r="AI9" s="92" t="s">
        <v>407</v>
      </c>
      <c r="AJ9" s="13"/>
      <c r="AK9" s="93"/>
      <c r="AL9" s="92" t="s">
        <v>409</v>
      </c>
      <c r="AM9" s="13"/>
    </row>
    <row r="10" spans="1:62" ht="30.6" customHeight="1" x14ac:dyDescent="0.2">
      <c r="A10" s="343" t="s">
        <v>102</v>
      </c>
      <c r="B10" s="328" t="s">
        <v>356</v>
      </c>
      <c r="C10" s="94" t="s">
        <v>167</v>
      </c>
      <c r="D10" s="95" t="s">
        <v>104</v>
      </c>
      <c r="E10" s="365" t="s">
        <v>358</v>
      </c>
      <c r="F10" s="368" t="s">
        <v>359</v>
      </c>
      <c r="G10" s="330" t="s">
        <v>103</v>
      </c>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20"/>
      <c r="AG10" s="91"/>
      <c r="AH10" s="91"/>
      <c r="AI10" s="96" t="s">
        <v>55</v>
      </c>
      <c r="AJ10" s="14"/>
      <c r="AK10" s="93"/>
      <c r="AL10" s="96" t="s">
        <v>410</v>
      </c>
      <c r="AM10" s="14"/>
    </row>
    <row r="11" spans="1:62" ht="30.6" customHeight="1" thickBot="1" x14ac:dyDescent="0.25">
      <c r="A11" s="344"/>
      <c r="B11" s="329"/>
      <c r="C11" s="97" t="s">
        <v>168</v>
      </c>
      <c r="D11" s="98" t="s">
        <v>105</v>
      </c>
      <c r="E11" s="366"/>
      <c r="F11" s="369"/>
      <c r="G11" s="33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2"/>
      <c r="AG11" s="91"/>
      <c r="AH11" s="91"/>
      <c r="AI11" s="99" t="s">
        <v>2</v>
      </c>
      <c r="AJ11" s="12"/>
      <c r="AK11" s="93"/>
      <c r="AL11" s="96" t="s">
        <v>411</v>
      </c>
      <c r="AM11" s="14"/>
    </row>
    <row r="12" spans="1:62" ht="30.6" customHeight="1" thickBot="1" x14ac:dyDescent="0.25">
      <c r="A12" s="344"/>
      <c r="B12" s="329"/>
      <c r="C12" s="97" t="s">
        <v>169</v>
      </c>
      <c r="D12" s="98" t="s">
        <v>106</v>
      </c>
      <c r="E12" s="366"/>
      <c r="F12" s="369"/>
      <c r="G12" s="331"/>
      <c r="H12" s="321"/>
      <c r="I12" s="32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2"/>
      <c r="AG12" s="91"/>
      <c r="AH12" s="91"/>
      <c r="AI12" s="100"/>
      <c r="AJ12" s="101"/>
      <c r="AK12" s="93"/>
      <c r="AL12" s="99" t="s">
        <v>412</v>
      </c>
      <c r="AM12" s="58"/>
    </row>
    <row r="13" spans="1:62" ht="30.6" customHeight="1" x14ac:dyDescent="0.2">
      <c r="A13" s="344"/>
      <c r="B13" s="329"/>
      <c r="C13" s="97" t="s">
        <v>170</v>
      </c>
      <c r="D13" s="98" t="s">
        <v>107</v>
      </c>
      <c r="E13" s="366"/>
      <c r="F13" s="369"/>
      <c r="G13" s="331"/>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2"/>
      <c r="AG13" s="91"/>
      <c r="AH13" s="91"/>
      <c r="AK13" s="1"/>
      <c r="AL13" s="1" t="s">
        <v>414</v>
      </c>
    </row>
    <row r="14" spans="1:62" ht="30.6" customHeight="1" x14ac:dyDescent="0.2">
      <c r="A14" s="344"/>
      <c r="B14" s="329"/>
      <c r="C14" s="97" t="s">
        <v>171</v>
      </c>
      <c r="D14" s="98" t="s">
        <v>108</v>
      </c>
      <c r="E14" s="366"/>
      <c r="F14" s="369"/>
      <c r="G14" s="331"/>
      <c r="H14" s="321"/>
      <c r="I14" s="321"/>
      <c r="J14" s="321"/>
      <c r="K14" s="321"/>
      <c r="L14" s="321"/>
      <c r="M14" s="321"/>
      <c r="N14" s="321"/>
      <c r="O14" s="321"/>
      <c r="P14" s="321"/>
      <c r="Q14" s="321"/>
      <c r="R14" s="321"/>
      <c r="S14" s="321"/>
      <c r="T14" s="321"/>
      <c r="U14" s="321"/>
      <c r="V14" s="321"/>
      <c r="W14" s="321"/>
      <c r="X14" s="321"/>
      <c r="Y14" s="321"/>
      <c r="Z14" s="321"/>
      <c r="AA14" s="321"/>
      <c r="AB14" s="321"/>
      <c r="AC14" s="321"/>
      <c r="AD14" s="321"/>
      <c r="AE14" s="321"/>
      <c r="AF14" s="322"/>
      <c r="AG14" s="91"/>
      <c r="AH14" s="91"/>
      <c r="AK14" s="1"/>
    </row>
    <row r="15" spans="1:62" ht="30.6" customHeight="1" x14ac:dyDescent="0.2">
      <c r="A15" s="344"/>
      <c r="B15" s="329"/>
      <c r="C15" s="97" t="s">
        <v>172</v>
      </c>
      <c r="D15" s="98" t="s">
        <v>109</v>
      </c>
      <c r="E15" s="366"/>
      <c r="F15" s="369"/>
      <c r="G15" s="331"/>
      <c r="H15" s="321"/>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2"/>
      <c r="AG15" s="91"/>
      <c r="AH15" s="91"/>
      <c r="AK15" s="1"/>
    </row>
    <row r="16" spans="1:62" ht="30.6" customHeight="1" x14ac:dyDescent="0.2">
      <c r="A16" s="344"/>
      <c r="B16" s="329"/>
      <c r="C16" s="97" t="s">
        <v>173</v>
      </c>
      <c r="D16" s="98" t="s">
        <v>110</v>
      </c>
      <c r="E16" s="366"/>
      <c r="F16" s="369"/>
      <c r="G16" s="331"/>
      <c r="H16" s="321"/>
      <c r="I16" s="321"/>
      <c r="J16" s="321"/>
      <c r="K16" s="321"/>
      <c r="L16" s="321"/>
      <c r="M16" s="321"/>
      <c r="N16" s="321"/>
      <c r="O16" s="321"/>
      <c r="P16" s="321"/>
      <c r="Q16" s="321"/>
      <c r="R16" s="321"/>
      <c r="S16" s="321"/>
      <c r="T16" s="321"/>
      <c r="U16" s="321"/>
      <c r="V16" s="321"/>
      <c r="W16" s="321"/>
      <c r="X16" s="321"/>
      <c r="Y16" s="321"/>
      <c r="Z16" s="321"/>
      <c r="AA16" s="321"/>
      <c r="AB16" s="321"/>
      <c r="AC16" s="321"/>
      <c r="AD16" s="321"/>
      <c r="AE16" s="321"/>
      <c r="AF16" s="322"/>
      <c r="AG16" s="91"/>
      <c r="AH16" s="91"/>
      <c r="AK16" s="1"/>
    </row>
    <row r="17" spans="1:37" ht="30.6" customHeight="1" x14ac:dyDescent="0.2">
      <c r="A17" s="344"/>
      <c r="B17" s="329"/>
      <c r="C17" s="97" t="s">
        <v>174</v>
      </c>
      <c r="D17" s="98" t="s">
        <v>111</v>
      </c>
      <c r="E17" s="366"/>
      <c r="F17" s="369"/>
      <c r="G17" s="331"/>
      <c r="H17" s="321"/>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2"/>
      <c r="AK17" s="1"/>
    </row>
    <row r="18" spans="1:37" ht="30.6" customHeight="1" x14ac:dyDescent="0.2">
      <c r="A18" s="344"/>
      <c r="B18" s="329"/>
      <c r="C18" s="97" t="s">
        <v>175</v>
      </c>
      <c r="D18" s="98" t="s">
        <v>112</v>
      </c>
      <c r="E18" s="366"/>
      <c r="F18" s="369"/>
      <c r="G18" s="33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2"/>
      <c r="AI18" s="1"/>
      <c r="AJ18" s="1"/>
      <c r="AK18" s="1"/>
    </row>
    <row r="19" spans="1:37" ht="30.6" customHeight="1" x14ac:dyDescent="0.2">
      <c r="A19" s="344"/>
      <c r="B19" s="329"/>
      <c r="C19" s="97" t="s">
        <v>176</v>
      </c>
      <c r="D19" s="98" t="s">
        <v>113</v>
      </c>
      <c r="E19" s="366"/>
      <c r="F19" s="369"/>
      <c r="G19" s="33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2"/>
      <c r="AI19" s="1"/>
      <c r="AJ19" s="1"/>
      <c r="AK19" s="1"/>
    </row>
    <row r="20" spans="1:37" ht="30.6" customHeight="1" x14ac:dyDescent="0.2">
      <c r="A20" s="344"/>
      <c r="B20" s="329"/>
      <c r="C20" s="97" t="s">
        <v>177</v>
      </c>
      <c r="D20" s="98" t="s">
        <v>114</v>
      </c>
      <c r="E20" s="366"/>
      <c r="F20" s="369"/>
      <c r="G20" s="33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2"/>
      <c r="AI20" s="1"/>
      <c r="AJ20" s="1"/>
      <c r="AK20" s="1"/>
    </row>
    <row r="21" spans="1:37" ht="30.6" customHeight="1" x14ac:dyDescent="0.2">
      <c r="A21" s="344"/>
      <c r="B21" s="329"/>
      <c r="C21" s="97" t="s">
        <v>178</v>
      </c>
      <c r="D21" s="98" t="s">
        <v>311</v>
      </c>
      <c r="E21" s="366"/>
      <c r="F21" s="369"/>
      <c r="G21" s="331"/>
      <c r="H21" s="321"/>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2"/>
      <c r="AI21" s="1"/>
      <c r="AJ21" s="1"/>
      <c r="AK21" s="1"/>
    </row>
    <row r="22" spans="1:37" ht="30.6" customHeight="1" x14ac:dyDescent="0.2">
      <c r="A22" s="344"/>
      <c r="B22" s="329"/>
      <c r="C22" s="97" t="s">
        <v>179</v>
      </c>
      <c r="D22" s="98" t="s">
        <v>115</v>
      </c>
      <c r="E22" s="366"/>
      <c r="F22" s="369"/>
      <c r="G22" s="331"/>
      <c r="H22" s="321"/>
      <c r="I22" s="321"/>
      <c r="J22" s="321"/>
      <c r="K22" s="321"/>
      <c r="L22" s="321"/>
      <c r="M22" s="321"/>
      <c r="N22" s="321"/>
      <c r="O22" s="321"/>
      <c r="P22" s="321"/>
      <c r="Q22" s="321"/>
      <c r="R22" s="321"/>
      <c r="S22" s="321"/>
      <c r="T22" s="321"/>
      <c r="U22" s="321"/>
      <c r="V22" s="321"/>
      <c r="W22" s="321"/>
      <c r="X22" s="321"/>
      <c r="Y22" s="321"/>
      <c r="Z22" s="321"/>
      <c r="AA22" s="321"/>
      <c r="AB22" s="321"/>
      <c r="AC22" s="321"/>
      <c r="AD22" s="321"/>
      <c r="AE22" s="321"/>
      <c r="AF22" s="322"/>
      <c r="AI22" s="1"/>
      <c r="AJ22" s="1"/>
      <c r="AK22" s="1"/>
    </row>
    <row r="23" spans="1:37" ht="30.6" customHeight="1" x14ac:dyDescent="0.2">
      <c r="A23" s="344"/>
      <c r="B23" s="329"/>
      <c r="C23" s="97" t="s">
        <v>180</v>
      </c>
      <c r="D23" s="98" t="s">
        <v>116</v>
      </c>
      <c r="E23" s="366"/>
      <c r="F23" s="369"/>
      <c r="G23" s="331"/>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2"/>
      <c r="AI23" s="1"/>
      <c r="AJ23" s="1"/>
      <c r="AK23" s="1"/>
    </row>
    <row r="24" spans="1:37" ht="30.6" customHeight="1" x14ac:dyDescent="0.2">
      <c r="A24" s="344"/>
      <c r="B24" s="329"/>
      <c r="C24" s="97" t="s">
        <v>181</v>
      </c>
      <c r="D24" s="98" t="s">
        <v>117</v>
      </c>
      <c r="E24" s="366"/>
      <c r="F24" s="369"/>
      <c r="G24" s="331"/>
      <c r="H24" s="321"/>
      <c r="I24" s="321"/>
      <c r="J24" s="321"/>
      <c r="K24" s="321"/>
      <c r="L24" s="321"/>
      <c r="M24" s="321"/>
      <c r="N24" s="321"/>
      <c r="O24" s="321"/>
      <c r="P24" s="321"/>
      <c r="Q24" s="321"/>
      <c r="R24" s="321"/>
      <c r="S24" s="321"/>
      <c r="T24" s="321"/>
      <c r="U24" s="321"/>
      <c r="V24" s="321"/>
      <c r="W24" s="321"/>
      <c r="X24" s="321"/>
      <c r="Y24" s="321"/>
      <c r="Z24" s="321"/>
      <c r="AA24" s="321"/>
      <c r="AB24" s="321"/>
      <c r="AC24" s="321"/>
      <c r="AD24" s="321"/>
      <c r="AE24" s="321"/>
      <c r="AF24" s="322"/>
      <c r="AI24" s="1"/>
      <c r="AJ24" s="1"/>
      <c r="AK24" s="1"/>
    </row>
    <row r="25" spans="1:37" ht="30.6" customHeight="1" x14ac:dyDescent="0.2">
      <c r="A25" s="344"/>
      <c r="B25" s="329"/>
      <c r="C25" s="97" t="s">
        <v>182</v>
      </c>
      <c r="D25" s="98" t="s">
        <v>118</v>
      </c>
      <c r="E25" s="366"/>
      <c r="F25" s="369"/>
      <c r="G25" s="33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2"/>
      <c r="AI25" s="1"/>
      <c r="AJ25" s="1"/>
      <c r="AK25" s="1"/>
    </row>
    <row r="26" spans="1:37" ht="30.6" customHeight="1" thickBot="1" x14ac:dyDescent="0.25">
      <c r="A26" s="344"/>
      <c r="B26" s="346"/>
      <c r="C26" s="102" t="s">
        <v>183</v>
      </c>
      <c r="D26" s="103" t="s">
        <v>119</v>
      </c>
      <c r="E26" s="367"/>
      <c r="F26" s="369"/>
      <c r="G26" s="33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2"/>
      <c r="AI26" s="1"/>
      <c r="AJ26" s="1"/>
      <c r="AK26" s="1"/>
    </row>
    <row r="27" spans="1:37" ht="30.6" customHeight="1" thickBot="1" x14ac:dyDescent="0.25">
      <c r="A27" s="345"/>
      <c r="B27" s="171" t="s">
        <v>372</v>
      </c>
      <c r="C27" s="104" t="s">
        <v>184</v>
      </c>
      <c r="D27" s="105" t="s">
        <v>122</v>
      </c>
      <c r="E27" s="278" t="s">
        <v>329</v>
      </c>
      <c r="F27" s="278" t="s">
        <v>359</v>
      </c>
      <c r="G27" s="370" t="s">
        <v>327</v>
      </c>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7"/>
      <c r="AI27" s="1"/>
      <c r="AJ27" s="1"/>
      <c r="AK27" s="1"/>
    </row>
    <row r="28" spans="1:37" ht="18" customHeight="1" thickBot="1" x14ac:dyDescent="0.25">
      <c r="A28" s="4"/>
      <c r="B28" s="23"/>
      <c r="C28" s="23"/>
      <c r="D28" s="9"/>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I28" s="1"/>
      <c r="AJ28" s="1"/>
      <c r="AK28" s="1"/>
    </row>
    <row r="29" spans="1:37" s="111" customFormat="1" ht="57" customHeight="1" thickBot="1" x14ac:dyDescent="0.25">
      <c r="A29" s="108" t="s">
        <v>126</v>
      </c>
      <c r="B29" s="172" t="s">
        <v>372</v>
      </c>
      <c r="C29" s="110" t="s">
        <v>186</v>
      </c>
      <c r="D29" s="105" t="s">
        <v>312</v>
      </c>
      <c r="E29" s="279" t="s">
        <v>378</v>
      </c>
      <c r="F29" s="278" t="s">
        <v>359</v>
      </c>
      <c r="G29" s="371" t="s">
        <v>327</v>
      </c>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3"/>
      <c r="AI29" s="6"/>
      <c r="AJ29" s="11"/>
      <c r="AK29" s="112"/>
    </row>
    <row r="30" spans="1:37" ht="38.1" customHeight="1" thickBot="1" x14ac:dyDescent="0.25">
      <c r="A30" s="4"/>
      <c r="B30" s="23"/>
      <c r="C30" s="23"/>
      <c r="D30" s="9"/>
      <c r="E30" s="23"/>
      <c r="F30" s="23"/>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K30" s="112"/>
    </row>
    <row r="31" spans="1:37" ht="54.75" customHeight="1" thickBot="1" x14ac:dyDescent="0.25">
      <c r="A31" s="4"/>
      <c r="B31" s="23"/>
      <c r="C31" s="23"/>
      <c r="D31" s="9"/>
      <c r="E31" s="385" t="s">
        <v>351</v>
      </c>
      <c r="F31" s="386"/>
      <c r="G31" s="113" t="s">
        <v>352</v>
      </c>
      <c r="H31" s="114" t="s">
        <v>353</v>
      </c>
      <c r="I31" s="113" t="s">
        <v>352</v>
      </c>
      <c r="J31" s="114" t="s">
        <v>353</v>
      </c>
      <c r="K31" s="113" t="s">
        <v>352</v>
      </c>
      <c r="L31" s="114" t="s">
        <v>353</v>
      </c>
      <c r="M31" s="113" t="s">
        <v>352</v>
      </c>
      <c r="N31" s="114" t="s">
        <v>353</v>
      </c>
      <c r="O31" s="113" t="s">
        <v>352</v>
      </c>
      <c r="P31" s="114" t="s">
        <v>353</v>
      </c>
      <c r="Q31" s="113" t="s">
        <v>352</v>
      </c>
      <c r="R31" s="114" t="s">
        <v>353</v>
      </c>
      <c r="S31" s="113" t="s">
        <v>352</v>
      </c>
      <c r="T31" s="114" t="s">
        <v>353</v>
      </c>
      <c r="U31" s="113" t="s">
        <v>352</v>
      </c>
      <c r="V31" s="114" t="s">
        <v>353</v>
      </c>
      <c r="W31" s="113" t="s">
        <v>352</v>
      </c>
      <c r="X31" s="114" t="s">
        <v>353</v>
      </c>
      <c r="Y31" s="113" t="s">
        <v>352</v>
      </c>
      <c r="Z31" s="114" t="s">
        <v>353</v>
      </c>
      <c r="AA31" s="113" t="s">
        <v>352</v>
      </c>
      <c r="AB31" s="114" t="s">
        <v>353</v>
      </c>
      <c r="AC31" s="113" t="s">
        <v>352</v>
      </c>
      <c r="AD31" s="115" t="s">
        <v>353</v>
      </c>
      <c r="AE31" s="113" t="s">
        <v>352</v>
      </c>
      <c r="AF31" s="114" t="s">
        <v>353</v>
      </c>
      <c r="AK31" s="112"/>
    </row>
    <row r="32" spans="1:37" ht="24.6" customHeight="1" x14ac:dyDescent="0.2">
      <c r="A32" s="350" t="s">
        <v>10</v>
      </c>
      <c r="B32" s="328" t="s">
        <v>356</v>
      </c>
      <c r="C32" s="94" t="s">
        <v>187</v>
      </c>
      <c r="D32" s="116" t="s">
        <v>338</v>
      </c>
      <c r="E32" s="117" t="s">
        <v>328</v>
      </c>
      <c r="F32" s="107" t="s">
        <v>359</v>
      </c>
      <c r="G32" s="53"/>
      <c r="H32" s="54"/>
      <c r="I32" s="47"/>
      <c r="J32" s="50"/>
      <c r="K32" s="43"/>
      <c r="L32" s="44"/>
      <c r="M32" s="47"/>
      <c r="N32" s="50"/>
      <c r="O32" s="43"/>
      <c r="P32" s="44"/>
      <c r="Q32" s="47"/>
      <c r="R32" s="50"/>
      <c r="S32" s="43"/>
      <c r="T32" s="44"/>
      <c r="U32" s="43"/>
      <c r="V32" s="44"/>
      <c r="W32" s="47"/>
      <c r="X32" s="50"/>
      <c r="Y32" s="43"/>
      <c r="Z32" s="44"/>
      <c r="AA32" s="47"/>
      <c r="AB32" s="50"/>
      <c r="AC32" s="43"/>
      <c r="AD32" s="50"/>
      <c r="AE32" s="43"/>
      <c r="AF32" s="44"/>
      <c r="AK32" s="112"/>
    </row>
    <row r="33" spans="1:37" ht="24.6" customHeight="1" x14ac:dyDescent="0.2">
      <c r="A33" s="351"/>
      <c r="B33" s="329"/>
      <c r="C33" s="118" t="s">
        <v>188</v>
      </c>
      <c r="D33" s="119" t="s">
        <v>339</v>
      </c>
      <c r="E33" s="97" t="s">
        <v>328</v>
      </c>
      <c r="F33" s="107" t="s">
        <v>359</v>
      </c>
      <c r="G33" s="45"/>
      <c r="H33" s="46"/>
      <c r="I33" s="48"/>
      <c r="J33" s="51"/>
      <c r="K33" s="45"/>
      <c r="L33" s="46"/>
      <c r="M33" s="48"/>
      <c r="N33" s="51"/>
      <c r="O33" s="45"/>
      <c r="P33" s="46"/>
      <c r="Q33" s="48"/>
      <c r="R33" s="51"/>
      <c r="S33" s="45"/>
      <c r="T33" s="46"/>
      <c r="U33" s="45"/>
      <c r="V33" s="46"/>
      <c r="W33" s="48"/>
      <c r="X33" s="51"/>
      <c r="Y33" s="45"/>
      <c r="Z33" s="46"/>
      <c r="AA33" s="48"/>
      <c r="AB33" s="51"/>
      <c r="AC33" s="45"/>
      <c r="AD33" s="51"/>
      <c r="AE33" s="45"/>
      <c r="AF33" s="46"/>
      <c r="AK33" s="112"/>
    </row>
    <row r="34" spans="1:37" ht="24.6" customHeight="1" x14ac:dyDescent="0.2">
      <c r="A34" s="351"/>
      <c r="B34" s="329"/>
      <c r="C34" s="118" t="s">
        <v>189</v>
      </c>
      <c r="D34" s="119" t="s">
        <v>340</v>
      </c>
      <c r="E34" s="97" t="s">
        <v>328</v>
      </c>
      <c r="F34" s="107" t="s">
        <v>359</v>
      </c>
      <c r="G34" s="412"/>
      <c r="H34" s="413"/>
      <c r="I34" s="414"/>
      <c r="J34" s="415"/>
      <c r="K34" s="45"/>
      <c r="L34" s="46"/>
      <c r="M34" s="48"/>
      <c r="N34" s="51"/>
      <c r="O34" s="45"/>
      <c r="P34" s="46"/>
      <c r="Q34" s="414"/>
      <c r="R34" s="415"/>
      <c r="S34" s="45"/>
      <c r="T34" s="46"/>
      <c r="U34" s="45"/>
      <c r="V34" s="46"/>
      <c r="W34" s="48"/>
      <c r="X34" s="51"/>
      <c r="Y34" s="412"/>
      <c r="Z34" s="413"/>
      <c r="AA34" s="48"/>
      <c r="AB34" s="51"/>
      <c r="AC34" s="45"/>
      <c r="AD34" s="51"/>
      <c r="AE34" s="45"/>
      <c r="AF34" s="46"/>
      <c r="AK34" s="112"/>
    </row>
    <row r="35" spans="1:37" ht="24.6" customHeight="1" x14ac:dyDescent="0.2">
      <c r="A35" s="351"/>
      <c r="B35" s="329"/>
      <c r="C35" s="118" t="s">
        <v>190</v>
      </c>
      <c r="D35" s="119" t="s">
        <v>341</v>
      </c>
      <c r="E35" s="97" t="s">
        <v>328</v>
      </c>
      <c r="F35" s="107" t="s">
        <v>359</v>
      </c>
      <c r="G35" s="45"/>
      <c r="H35" s="46"/>
      <c r="I35" s="48"/>
      <c r="J35" s="51"/>
      <c r="K35" s="45"/>
      <c r="L35" s="46"/>
      <c r="M35" s="48"/>
      <c r="N35" s="51"/>
      <c r="O35" s="45"/>
      <c r="P35" s="46"/>
      <c r="Q35" s="48"/>
      <c r="R35" s="51"/>
      <c r="S35" s="45"/>
      <c r="T35" s="46"/>
      <c r="U35" s="45"/>
      <c r="V35" s="46"/>
      <c r="W35" s="48"/>
      <c r="X35" s="51"/>
      <c r="Y35" s="45"/>
      <c r="Z35" s="46"/>
      <c r="AA35" s="48"/>
      <c r="AB35" s="51"/>
      <c r="AC35" s="45"/>
      <c r="AD35" s="51"/>
      <c r="AE35" s="45"/>
      <c r="AF35" s="46"/>
      <c r="AK35" s="112"/>
    </row>
    <row r="36" spans="1:37" ht="24.6" customHeight="1" x14ac:dyDescent="0.2">
      <c r="A36" s="351"/>
      <c r="B36" s="329"/>
      <c r="C36" s="118" t="s">
        <v>192</v>
      </c>
      <c r="D36" s="119" t="s">
        <v>343</v>
      </c>
      <c r="E36" s="97" t="s">
        <v>328</v>
      </c>
      <c r="F36" s="107" t="s">
        <v>359</v>
      </c>
      <c r="G36" s="45"/>
      <c r="H36" s="46"/>
      <c r="I36" s="48"/>
      <c r="J36" s="51"/>
      <c r="K36" s="45"/>
      <c r="L36" s="46"/>
      <c r="M36" s="48"/>
      <c r="N36" s="51"/>
      <c r="O36" s="45"/>
      <c r="P36" s="46"/>
      <c r="Q36" s="48"/>
      <c r="R36" s="51"/>
      <c r="S36" s="45"/>
      <c r="T36" s="46"/>
      <c r="U36" s="45"/>
      <c r="V36" s="46"/>
      <c r="W36" s="48"/>
      <c r="X36" s="51"/>
      <c r="Y36" s="45"/>
      <c r="Z36" s="46"/>
      <c r="AA36" s="48"/>
      <c r="AB36" s="51"/>
      <c r="AC36" s="45"/>
      <c r="AD36" s="51"/>
      <c r="AE36" s="45"/>
      <c r="AF36" s="46"/>
      <c r="AK36" s="112"/>
    </row>
    <row r="37" spans="1:37" ht="24.6" customHeight="1" x14ac:dyDescent="0.2">
      <c r="A37" s="351"/>
      <c r="B37" s="329"/>
      <c r="C37" s="118" t="s">
        <v>185</v>
      </c>
      <c r="D37" s="120" t="s">
        <v>345</v>
      </c>
      <c r="E37" s="97" t="s">
        <v>328</v>
      </c>
      <c r="F37" s="107" t="s">
        <v>359</v>
      </c>
      <c r="G37" s="45"/>
      <c r="H37" s="46"/>
      <c r="I37" s="48"/>
      <c r="J37" s="51"/>
      <c r="K37" s="45"/>
      <c r="L37" s="46"/>
      <c r="M37" s="48"/>
      <c r="N37" s="51"/>
      <c r="O37" s="45"/>
      <c r="P37" s="46"/>
      <c r="Q37" s="48"/>
      <c r="R37" s="51"/>
      <c r="S37" s="45"/>
      <c r="T37" s="46"/>
      <c r="U37" s="45"/>
      <c r="V37" s="46"/>
      <c r="W37" s="48"/>
      <c r="X37" s="51"/>
      <c r="Y37" s="45"/>
      <c r="Z37" s="46"/>
      <c r="AA37" s="48"/>
      <c r="AB37" s="51"/>
      <c r="AC37" s="45"/>
      <c r="AD37" s="51"/>
      <c r="AE37" s="45"/>
      <c r="AF37" s="46"/>
      <c r="AK37" s="112"/>
    </row>
    <row r="38" spans="1:37" ht="24.6" customHeight="1" x14ac:dyDescent="0.2">
      <c r="A38" s="351"/>
      <c r="B38" s="329"/>
      <c r="C38" s="118" t="s">
        <v>197</v>
      </c>
      <c r="D38" s="120" t="s">
        <v>346</v>
      </c>
      <c r="E38" s="97" t="s">
        <v>328</v>
      </c>
      <c r="F38" s="107" t="s">
        <v>359</v>
      </c>
      <c r="G38" s="45"/>
      <c r="H38" s="46"/>
      <c r="I38" s="48"/>
      <c r="J38" s="51"/>
      <c r="K38" s="45"/>
      <c r="L38" s="46"/>
      <c r="M38" s="48"/>
      <c r="N38" s="51"/>
      <c r="O38" s="45"/>
      <c r="P38" s="46"/>
      <c r="Q38" s="48"/>
      <c r="R38" s="51"/>
      <c r="S38" s="45"/>
      <c r="T38" s="46"/>
      <c r="U38" s="45"/>
      <c r="V38" s="46"/>
      <c r="W38" s="48"/>
      <c r="X38" s="51"/>
      <c r="Y38" s="45"/>
      <c r="Z38" s="46"/>
      <c r="AA38" s="48"/>
      <c r="AB38" s="51"/>
      <c r="AC38" s="45"/>
      <c r="AD38" s="51"/>
      <c r="AE38" s="45"/>
      <c r="AF38" s="46"/>
      <c r="AK38" s="112"/>
    </row>
    <row r="39" spans="1:37" ht="24.6" customHeight="1" thickBot="1" x14ac:dyDescent="0.25">
      <c r="A39" s="351"/>
      <c r="B39" s="329"/>
      <c r="C39" s="121" t="s">
        <v>199</v>
      </c>
      <c r="D39" s="122" t="s">
        <v>5</v>
      </c>
      <c r="E39" s="121" t="s">
        <v>328</v>
      </c>
      <c r="F39" s="107" t="s">
        <v>359</v>
      </c>
      <c r="G39" s="424"/>
      <c r="H39" s="425"/>
      <c r="I39" s="426"/>
      <c r="J39" s="427"/>
      <c r="K39" s="424"/>
      <c r="L39" s="425"/>
      <c r="M39" s="426"/>
      <c r="N39" s="427"/>
      <c r="O39" s="424"/>
      <c r="P39" s="425"/>
      <c r="Q39" s="426"/>
      <c r="R39" s="427"/>
      <c r="S39" s="424"/>
      <c r="T39" s="425"/>
      <c r="U39" s="424"/>
      <c r="V39" s="425"/>
      <c r="W39" s="426"/>
      <c r="X39" s="427"/>
      <c r="Y39" s="424"/>
      <c r="Z39" s="425"/>
      <c r="AA39" s="49"/>
      <c r="AB39" s="52"/>
      <c r="AC39" s="452"/>
      <c r="AD39" s="52"/>
      <c r="AE39" s="424"/>
      <c r="AF39" s="425"/>
      <c r="AK39" s="112"/>
    </row>
    <row r="40" spans="1:37" ht="24.6" customHeight="1" thickBot="1" x14ac:dyDescent="0.25">
      <c r="A40" s="351"/>
      <c r="B40" s="329"/>
      <c r="C40" s="125" t="s">
        <v>347</v>
      </c>
      <c r="D40" s="126" t="s">
        <v>337</v>
      </c>
      <c r="E40" s="127" t="s">
        <v>328</v>
      </c>
      <c r="F40" s="55"/>
      <c r="G40" s="57">
        <f>SUM(G32:G39)</f>
        <v>0</v>
      </c>
      <c r="H40" s="56">
        <f>SUM(H32:H39)</f>
        <v>0</v>
      </c>
      <c r="I40" s="57">
        <f>SUM(I32:I39)</f>
        <v>0</v>
      </c>
      <c r="J40" s="56">
        <f>SUM(J32:J39)</f>
        <v>0</v>
      </c>
      <c r="K40" s="57">
        <f>SUM(K32:K39)</f>
        <v>0</v>
      </c>
      <c r="L40" s="56">
        <f>SUM(L32:L39)</f>
        <v>0</v>
      </c>
      <c r="M40" s="57">
        <f>SUM(M32:M39)</f>
        <v>0</v>
      </c>
      <c r="N40" s="56">
        <f>SUM(N32:N39)</f>
        <v>0</v>
      </c>
      <c r="O40" s="57">
        <f>SUM(O32:O39)</f>
        <v>0</v>
      </c>
      <c r="P40" s="56">
        <f>SUM(P32:P39)</f>
        <v>0</v>
      </c>
      <c r="Q40" s="57">
        <f>SUM(Q32:Q39)</f>
        <v>0</v>
      </c>
      <c r="R40" s="56">
        <f>SUM(R32:R39)</f>
        <v>0</v>
      </c>
      <c r="S40" s="57">
        <f>SUM(S32:S39)</f>
        <v>0</v>
      </c>
      <c r="T40" s="56">
        <f>SUM(T32:T39)</f>
        <v>0</v>
      </c>
      <c r="U40" s="57">
        <f>SUM(U32:U39)</f>
        <v>0</v>
      </c>
      <c r="V40" s="56">
        <f>SUM(V32:V39)</f>
        <v>0</v>
      </c>
      <c r="W40" s="57">
        <f>SUM(W32:W39)</f>
        <v>0</v>
      </c>
      <c r="X40" s="56">
        <f>SUM(X32:X39)</f>
        <v>0</v>
      </c>
      <c r="Y40" s="57">
        <f>SUM(Y32:Y39)</f>
        <v>0</v>
      </c>
      <c r="Z40" s="56">
        <f>SUM(Z32:Z39)</f>
        <v>0</v>
      </c>
      <c r="AA40" s="57">
        <f>SUM(AA32:AA39)</f>
        <v>0</v>
      </c>
      <c r="AB40" s="56">
        <f>SUM(AB32:AB39)</f>
        <v>0</v>
      </c>
      <c r="AC40" s="57">
        <f>SUM(AC32:AC39)</f>
        <v>0</v>
      </c>
      <c r="AD40" s="56">
        <f>SUM(AD32:AD39)</f>
        <v>0</v>
      </c>
      <c r="AE40" s="57">
        <f>SUM(AE32:AE39)</f>
        <v>0</v>
      </c>
      <c r="AF40" s="56">
        <f>SUM(AF32:AF39)</f>
        <v>0</v>
      </c>
      <c r="AK40" s="112"/>
    </row>
    <row r="41" spans="1:37" ht="24.6" customHeight="1" thickBot="1" x14ac:dyDescent="0.25">
      <c r="A41" s="351"/>
      <c r="B41" s="346"/>
      <c r="C41" s="110" t="s">
        <v>191</v>
      </c>
      <c r="D41" s="420" t="s">
        <v>342</v>
      </c>
      <c r="E41" s="421" t="s">
        <v>431</v>
      </c>
      <c r="F41" s="299" t="s">
        <v>359</v>
      </c>
      <c r="G41" s="428"/>
      <c r="H41" s="429"/>
      <c r="I41" s="428"/>
      <c r="J41" s="429"/>
      <c r="K41" s="428"/>
      <c r="L41" s="429"/>
      <c r="M41" s="428"/>
      <c r="N41" s="429"/>
      <c r="O41" s="422"/>
      <c r="P41" s="423"/>
      <c r="Q41" s="428"/>
      <c r="R41" s="429"/>
      <c r="S41" s="422"/>
      <c r="T41" s="423"/>
      <c r="U41" s="422"/>
      <c r="V41" s="423"/>
      <c r="W41" s="428"/>
      <c r="X41" s="429"/>
      <c r="Y41" s="428"/>
      <c r="Z41" s="429"/>
      <c r="AA41" s="428"/>
      <c r="AB41" s="429"/>
      <c r="AC41" s="428"/>
      <c r="AD41" s="429"/>
      <c r="AE41" s="428"/>
      <c r="AF41" s="429"/>
      <c r="AK41" s="112"/>
    </row>
    <row r="42" spans="1:37" ht="24.6" customHeight="1" x14ac:dyDescent="0.2">
      <c r="A42" s="351"/>
      <c r="B42" s="416" t="s">
        <v>372</v>
      </c>
      <c r="C42" s="418" t="s">
        <v>193</v>
      </c>
      <c r="D42" s="122" t="s">
        <v>344</v>
      </c>
      <c r="E42" s="121" t="s">
        <v>328</v>
      </c>
      <c r="F42" s="419" t="s">
        <v>359</v>
      </c>
      <c r="G42" s="353" t="s">
        <v>327</v>
      </c>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5"/>
      <c r="AK42" s="112"/>
    </row>
    <row r="43" spans="1:37" ht="24.6" customHeight="1" x14ac:dyDescent="0.2">
      <c r="A43" s="351"/>
      <c r="B43" s="416"/>
      <c r="C43" s="118" t="s">
        <v>194</v>
      </c>
      <c r="D43" s="119" t="s">
        <v>313</v>
      </c>
      <c r="E43" s="132" t="s">
        <v>120</v>
      </c>
      <c r="F43" s="132" t="s">
        <v>359</v>
      </c>
      <c r="G43" s="356"/>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8"/>
      <c r="AK43" s="112"/>
    </row>
    <row r="44" spans="1:37" ht="24.6" customHeight="1" x14ac:dyDescent="0.2">
      <c r="A44" s="351"/>
      <c r="B44" s="416"/>
      <c r="C44" s="130" t="s">
        <v>195</v>
      </c>
      <c r="D44" s="131" t="s">
        <v>314</v>
      </c>
      <c r="E44" s="121" t="s">
        <v>329</v>
      </c>
      <c r="F44" s="132" t="s">
        <v>359</v>
      </c>
      <c r="G44" s="356"/>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8"/>
      <c r="AK44" s="112"/>
    </row>
    <row r="45" spans="1:37" ht="24.6" customHeight="1" x14ac:dyDescent="0.2">
      <c r="A45" s="351"/>
      <c r="B45" s="416"/>
      <c r="C45" s="97" t="s">
        <v>196</v>
      </c>
      <c r="D45" s="131" t="s">
        <v>315</v>
      </c>
      <c r="E45" s="121" t="s">
        <v>329</v>
      </c>
      <c r="F45" s="132" t="s">
        <v>359</v>
      </c>
      <c r="G45" s="356"/>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8"/>
      <c r="AK45" s="112"/>
    </row>
    <row r="46" spans="1:37" ht="24.6" customHeight="1" x14ac:dyDescent="0.2">
      <c r="A46" s="351"/>
      <c r="B46" s="416"/>
      <c r="C46" s="118" t="s">
        <v>198</v>
      </c>
      <c r="D46" s="120" t="s">
        <v>348</v>
      </c>
      <c r="E46" s="121" t="s">
        <v>329</v>
      </c>
      <c r="F46" s="132" t="s">
        <v>359</v>
      </c>
      <c r="G46" s="356"/>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8"/>
      <c r="AK46" s="112"/>
    </row>
    <row r="47" spans="1:37" ht="24.6" customHeight="1" x14ac:dyDescent="0.2">
      <c r="A47" s="351"/>
      <c r="B47" s="416"/>
      <c r="C47" s="97" t="s">
        <v>200</v>
      </c>
      <c r="D47" s="120" t="s">
        <v>154</v>
      </c>
      <c r="E47" s="121" t="s">
        <v>328</v>
      </c>
      <c r="F47" s="107" t="s">
        <v>359</v>
      </c>
      <c r="G47" s="356"/>
      <c r="H47" s="357"/>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8"/>
      <c r="AK47" s="112"/>
    </row>
    <row r="48" spans="1:37" ht="24.6" customHeight="1" x14ac:dyDescent="0.2">
      <c r="A48" s="351"/>
      <c r="B48" s="416"/>
      <c r="C48" s="97" t="s">
        <v>201</v>
      </c>
      <c r="D48" s="120" t="s">
        <v>6</v>
      </c>
      <c r="E48" s="121" t="s">
        <v>329</v>
      </c>
      <c r="F48" s="132" t="s">
        <v>359</v>
      </c>
      <c r="G48" s="356"/>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8"/>
      <c r="AK48" s="112"/>
    </row>
    <row r="49" spans="1:51" ht="24.6" customHeight="1" x14ac:dyDescent="0.2">
      <c r="A49" s="351"/>
      <c r="B49" s="416"/>
      <c r="C49" s="97" t="s">
        <v>202</v>
      </c>
      <c r="D49" s="120" t="s">
        <v>79</v>
      </c>
      <c r="E49" s="121" t="s">
        <v>329</v>
      </c>
      <c r="F49" s="132" t="s">
        <v>359</v>
      </c>
      <c r="G49" s="356"/>
      <c r="H49" s="357"/>
      <c r="I49" s="357"/>
      <c r="J49" s="357"/>
      <c r="K49" s="357"/>
      <c r="L49" s="357"/>
      <c r="M49" s="357"/>
      <c r="N49" s="357"/>
      <c r="O49" s="357"/>
      <c r="P49" s="357"/>
      <c r="Q49" s="357"/>
      <c r="R49" s="357"/>
      <c r="S49" s="357"/>
      <c r="T49" s="357"/>
      <c r="U49" s="357"/>
      <c r="V49" s="357"/>
      <c r="W49" s="357"/>
      <c r="X49" s="357"/>
      <c r="Y49" s="357"/>
      <c r="Z49" s="357"/>
      <c r="AA49" s="357"/>
      <c r="AB49" s="357"/>
      <c r="AC49" s="357"/>
      <c r="AD49" s="357"/>
      <c r="AE49" s="357"/>
      <c r="AF49" s="358"/>
      <c r="AK49" s="112"/>
    </row>
    <row r="50" spans="1:51" ht="24.6" customHeight="1" x14ac:dyDescent="0.2">
      <c r="A50" s="351"/>
      <c r="B50" s="416"/>
      <c r="C50" s="123" t="s">
        <v>203</v>
      </c>
      <c r="D50" s="124" t="s">
        <v>7</v>
      </c>
      <c r="E50" s="97" t="s">
        <v>328</v>
      </c>
      <c r="F50" s="107" t="s">
        <v>359</v>
      </c>
      <c r="G50" s="356"/>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8"/>
      <c r="AK50" s="112"/>
    </row>
    <row r="51" spans="1:51" ht="24.6" customHeight="1" x14ac:dyDescent="0.2">
      <c r="A51" s="351"/>
      <c r="B51" s="416"/>
      <c r="C51" s="97" t="s">
        <v>204</v>
      </c>
      <c r="D51" s="120" t="s">
        <v>9</v>
      </c>
      <c r="E51" s="121" t="s">
        <v>329</v>
      </c>
      <c r="F51" s="132" t="s">
        <v>359</v>
      </c>
      <c r="G51" s="356"/>
      <c r="H51" s="357"/>
      <c r="I51" s="357"/>
      <c r="J51" s="357"/>
      <c r="K51" s="357"/>
      <c r="L51" s="357"/>
      <c r="M51" s="357"/>
      <c r="N51" s="357"/>
      <c r="O51" s="357"/>
      <c r="P51" s="357"/>
      <c r="Q51" s="357"/>
      <c r="R51" s="357"/>
      <c r="S51" s="357"/>
      <c r="T51" s="357"/>
      <c r="U51" s="357"/>
      <c r="V51" s="357"/>
      <c r="W51" s="357"/>
      <c r="X51" s="357"/>
      <c r="Y51" s="357"/>
      <c r="Z51" s="357"/>
      <c r="AA51" s="357"/>
      <c r="AB51" s="357"/>
      <c r="AC51" s="357"/>
      <c r="AD51" s="357"/>
      <c r="AE51" s="357"/>
      <c r="AF51" s="358"/>
      <c r="AK51" s="112"/>
    </row>
    <row r="52" spans="1:51" ht="24.6" customHeight="1" x14ac:dyDescent="0.2">
      <c r="A52" s="351"/>
      <c r="B52" s="416"/>
      <c r="C52" s="97" t="s">
        <v>205</v>
      </c>
      <c r="D52" s="120" t="s">
        <v>80</v>
      </c>
      <c r="E52" s="97" t="s">
        <v>329</v>
      </c>
      <c r="F52" s="132" t="s">
        <v>359</v>
      </c>
      <c r="G52" s="356"/>
      <c r="H52" s="357"/>
      <c r="I52" s="357"/>
      <c r="J52" s="357"/>
      <c r="K52" s="357"/>
      <c r="L52" s="357"/>
      <c r="M52" s="357"/>
      <c r="N52" s="357"/>
      <c r="O52" s="357"/>
      <c r="P52" s="357"/>
      <c r="Q52" s="357"/>
      <c r="R52" s="357"/>
      <c r="S52" s="357"/>
      <c r="T52" s="357"/>
      <c r="U52" s="357"/>
      <c r="V52" s="357"/>
      <c r="W52" s="357"/>
      <c r="X52" s="357"/>
      <c r="Y52" s="357"/>
      <c r="Z52" s="357"/>
      <c r="AA52" s="357"/>
      <c r="AB52" s="357"/>
      <c r="AC52" s="357"/>
      <c r="AD52" s="357"/>
      <c r="AE52" s="357"/>
      <c r="AF52" s="358"/>
      <c r="AK52" s="112"/>
    </row>
    <row r="53" spans="1:51" ht="24.6" customHeight="1" x14ac:dyDescent="0.2">
      <c r="A53" s="351"/>
      <c r="B53" s="416"/>
      <c r="C53" s="97" t="s">
        <v>206</v>
      </c>
      <c r="D53" s="120" t="s">
        <v>129</v>
      </c>
      <c r="E53" s="97" t="s">
        <v>329</v>
      </c>
      <c r="F53" s="132" t="s">
        <v>359</v>
      </c>
      <c r="G53" s="356"/>
      <c r="H53" s="357"/>
      <c r="I53" s="357"/>
      <c r="J53" s="357"/>
      <c r="K53" s="357"/>
      <c r="L53" s="357"/>
      <c r="M53" s="357"/>
      <c r="N53" s="357"/>
      <c r="O53" s="357"/>
      <c r="P53" s="357"/>
      <c r="Q53" s="357"/>
      <c r="R53" s="357"/>
      <c r="S53" s="357"/>
      <c r="T53" s="357"/>
      <c r="U53" s="357"/>
      <c r="V53" s="357"/>
      <c r="W53" s="357"/>
      <c r="X53" s="357"/>
      <c r="Y53" s="357"/>
      <c r="Z53" s="357"/>
      <c r="AA53" s="357"/>
      <c r="AB53" s="357"/>
      <c r="AC53" s="357"/>
      <c r="AD53" s="357"/>
      <c r="AE53" s="357"/>
      <c r="AF53" s="358"/>
      <c r="AK53" s="112"/>
    </row>
    <row r="54" spans="1:51" ht="24.6" customHeight="1" thickBot="1" x14ac:dyDescent="0.25">
      <c r="A54" s="352"/>
      <c r="B54" s="417"/>
      <c r="C54" s="133" t="s">
        <v>207</v>
      </c>
      <c r="D54" s="134" t="s">
        <v>121</v>
      </c>
      <c r="E54" s="135" t="s">
        <v>329</v>
      </c>
      <c r="F54" s="136" t="s">
        <v>359</v>
      </c>
      <c r="G54" s="359"/>
      <c r="H54" s="360"/>
      <c r="I54" s="360"/>
      <c r="J54" s="360"/>
      <c r="K54" s="360"/>
      <c r="L54" s="360"/>
      <c r="M54" s="360"/>
      <c r="N54" s="360"/>
      <c r="O54" s="360"/>
      <c r="P54" s="360"/>
      <c r="Q54" s="360"/>
      <c r="R54" s="360"/>
      <c r="S54" s="360"/>
      <c r="T54" s="360"/>
      <c r="U54" s="360"/>
      <c r="V54" s="360"/>
      <c r="W54" s="360"/>
      <c r="X54" s="360"/>
      <c r="Y54" s="360"/>
      <c r="Z54" s="360"/>
      <c r="AA54" s="360"/>
      <c r="AB54" s="360"/>
      <c r="AC54" s="360"/>
      <c r="AD54" s="360"/>
      <c r="AE54" s="360"/>
      <c r="AF54" s="361"/>
      <c r="AK54" s="112"/>
    </row>
    <row r="55" spans="1:51" ht="24.6" customHeight="1" thickBot="1" x14ac:dyDescent="0.25">
      <c r="A55" s="4"/>
      <c r="B55" s="23"/>
      <c r="C55" s="23"/>
      <c r="D55" s="9"/>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K55" s="112"/>
    </row>
    <row r="56" spans="1:51" ht="24.6" customHeight="1" x14ac:dyDescent="0.2">
      <c r="A56" s="347" t="s">
        <v>11</v>
      </c>
      <c r="B56" s="340" t="s">
        <v>372</v>
      </c>
      <c r="C56" s="94" t="s">
        <v>208</v>
      </c>
      <c r="D56" s="137" t="s">
        <v>58</v>
      </c>
      <c r="E56" s="138" t="s">
        <v>329</v>
      </c>
      <c r="F56" s="129" t="s">
        <v>359</v>
      </c>
      <c r="G56" s="319" t="s">
        <v>327</v>
      </c>
      <c r="H56" s="319"/>
      <c r="I56" s="319"/>
      <c r="J56" s="319"/>
      <c r="K56" s="319"/>
      <c r="L56" s="319"/>
      <c r="M56" s="319"/>
      <c r="N56" s="319"/>
      <c r="O56" s="319"/>
      <c r="P56" s="319"/>
      <c r="Q56" s="319"/>
      <c r="R56" s="319"/>
      <c r="S56" s="319"/>
      <c r="T56" s="319"/>
      <c r="U56" s="319"/>
      <c r="V56" s="319"/>
      <c r="W56" s="319"/>
      <c r="X56" s="319"/>
      <c r="Y56" s="319"/>
      <c r="Z56" s="319"/>
      <c r="AA56" s="319"/>
      <c r="AB56" s="319"/>
      <c r="AC56" s="319"/>
      <c r="AD56" s="319"/>
      <c r="AE56" s="319"/>
      <c r="AF56" s="320"/>
    </row>
    <row r="57" spans="1:51" ht="24.6" customHeight="1" x14ac:dyDescent="0.2">
      <c r="A57" s="348"/>
      <c r="B57" s="338"/>
      <c r="C57" s="118" t="s">
        <v>209</v>
      </c>
      <c r="D57" s="139" t="s">
        <v>12</v>
      </c>
      <c r="E57" s="140" t="s">
        <v>329</v>
      </c>
      <c r="F57" s="132" t="s">
        <v>359</v>
      </c>
      <c r="G57" s="321"/>
      <c r="H57" s="321"/>
      <c r="I57" s="321"/>
      <c r="J57" s="321"/>
      <c r="K57" s="321"/>
      <c r="L57" s="321"/>
      <c r="M57" s="321"/>
      <c r="N57" s="321"/>
      <c r="O57" s="321"/>
      <c r="P57" s="321"/>
      <c r="Q57" s="321"/>
      <c r="R57" s="321"/>
      <c r="S57" s="321"/>
      <c r="T57" s="321"/>
      <c r="U57" s="321"/>
      <c r="V57" s="321"/>
      <c r="W57" s="321"/>
      <c r="X57" s="321"/>
      <c r="Y57" s="321"/>
      <c r="Z57" s="321"/>
      <c r="AA57" s="321"/>
      <c r="AB57" s="321"/>
      <c r="AC57" s="321"/>
      <c r="AD57" s="321"/>
      <c r="AE57" s="321"/>
      <c r="AF57" s="322"/>
    </row>
    <row r="58" spans="1:51" ht="24.6" customHeight="1" x14ac:dyDescent="0.2">
      <c r="A58" s="348"/>
      <c r="B58" s="338"/>
      <c r="C58" s="118" t="s">
        <v>210</v>
      </c>
      <c r="D58" s="139" t="s">
        <v>74</v>
      </c>
      <c r="E58" s="140" t="s">
        <v>329</v>
      </c>
      <c r="F58" s="132" t="s">
        <v>359</v>
      </c>
      <c r="G58" s="321"/>
      <c r="H58" s="321"/>
      <c r="I58" s="321"/>
      <c r="J58" s="321"/>
      <c r="K58" s="321"/>
      <c r="L58" s="321"/>
      <c r="M58" s="321"/>
      <c r="N58" s="321"/>
      <c r="O58" s="321"/>
      <c r="P58" s="321"/>
      <c r="Q58" s="321"/>
      <c r="R58" s="321"/>
      <c r="S58" s="321"/>
      <c r="T58" s="321"/>
      <c r="U58" s="321"/>
      <c r="V58" s="321"/>
      <c r="W58" s="321"/>
      <c r="X58" s="321"/>
      <c r="Y58" s="321"/>
      <c r="Z58" s="321"/>
      <c r="AA58" s="321"/>
      <c r="AB58" s="321"/>
      <c r="AC58" s="321"/>
      <c r="AD58" s="321"/>
      <c r="AE58" s="321"/>
      <c r="AF58" s="322"/>
      <c r="AY58" s="29"/>
    </row>
    <row r="59" spans="1:51" ht="24.6" customHeight="1" x14ac:dyDescent="0.2">
      <c r="A59" s="348"/>
      <c r="B59" s="338"/>
      <c r="C59" s="118" t="s">
        <v>211</v>
      </c>
      <c r="D59" s="139" t="s">
        <v>131</v>
      </c>
      <c r="E59" s="140" t="s">
        <v>329</v>
      </c>
      <c r="F59" s="132" t="s">
        <v>359</v>
      </c>
      <c r="G59" s="321"/>
      <c r="H59" s="321"/>
      <c r="I59" s="321"/>
      <c r="J59" s="321"/>
      <c r="K59" s="321"/>
      <c r="L59" s="321"/>
      <c r="M59" s="321"/>
      <c r="N59" s="321"/>
      <c r="O59" s="321"/>
      <c r="P59" s="321"/>
      <c r="Q59" s="321"/>
      <c r="R59" s="321"/>
      <c r="S59" s="321"/>
      <c r="T59" s="321"/>
      <c r="U59" s="321"/>
      <c r="V59" s="321"/>
      <c r="W59" s="321"/>
      <c r="X59" s="321"/>
      <c r="Y59" s="321"/>
      <c r="Z59" s="321"/>
      <c r="AA59" s="321"/>
      <c r="AB59" s="321"/>
      <c r="AC59" s="321"/>
      <c r="AD59" s="321"/>
      <c r="AE59" s="321"/>
      <c r="AF59" s="322"/>
      <c r="AY59" s="29"/>
    </row>
    <row r="60" spans="1:51" ht="24.6" customHeight="1" x14ac:dyDescent="0.2">
      <c r="A60" s="348"/>
      <c r="B60" s="338"/>
      <c r="C60" s="118" t="s">
        <v>212</v>
      </c>
      <c r="D60" s="139" t="s">
        <v>13</v>
      </c>
      <c r="E60" s="140" t="s">
        <v>329</v>
      </c>
      <c r="F60" s="132" t="s">
        <v>359</v>
      </c>
      <c r="G60" s="321"/>
      <c r="H60" s="321"/>
      <c r="I60" s="321"/>
      <c r="J60" s="321"/>
      <c r="K60" s="321"/>
      <c r="L60" s="321"/>
      <c r="M60" s="321"/>
      <c r="N60" s="321"/>
      <c r="O60" s="321"/>
      <c r="P60" s="321"/>
      <c r="Q60" s="321"/>
      <c r="R60" s="321"/>
      <c r="S60" s="321"/>
      <c r="T60" s="321"/>
      <c r="U60" s="321"/>
      <c r="V60" s="321"/>
      <c r="W60" s="321"/>
      <c r="X60" s="321"/>
      <c r="Y60" s="321"/>
      <c r="Z60" s="321"/>
      <c r="AA60" s="321"/>
      <c r="AB60" s="321"/>
      <c r="AC60" s="321"/>
      <c r="AD60" s="321"/>
      <c r="AE60" s="321"/>
      <c r="AF60" s="322"/>
    </row>
    <row r="61" spans="1:51" ht="23.1" customHeight="1" thickBot="1" x14ac:dyDescent="0.25">
      <c r="A61" s="349"/>
      <c r="B61" s="339"/>
      <c r="C61" s="102" t="s">
        <v>213</v>
      </c>
      <c r="D61" s="141" t="s">
        <v>14</v>
      </c>
      <c r="E61" s="142" t="s">
        <v>329</v>
      </c>
      <c r="F61" s="136" t="s">
        <v>359</v>
      </c>
      <c r="G61" s="323"/>
      <c r="H61" s="323"/>
      <c r="I61" s="323"/>
      <c r="J61" s="323"/>
      <c r="K61" s="323"/>
      <c r="L61" s="323"/>
      <c r="M61" s="323"/>
      <c r="N61" s="323"/>
      <c r="O61" s="323"/>
      <c r="P61" s="323"/>
      <c r="Q61" s="323"/>
      <c r="R61" s="323"/>
      <c r="S61" s="323"/>
      <c r="T61" s="323"/>
      <c r="U61" s="323"/>
      <c r="V61" s="323"/>
      <c r="W61" s="323"/>
      <c r="X61" s="323"/>
      <c r="Y61" s="323"/>
      <c r="Z61" s="323"/>
      <c r="AA61" s="323"/>
      <c r="AB61" s="323"/>
      <c r="AC61" s="323"/>
      <c r="AD61" s="323"/>
      <c r="AE61" s="323"/>
      <c r="AF61" s="324"/>
    </row>
    <row r="62" spans="1:51" ht="23.1" customHeight="1" thickBot="1" x14ac:dyDescent="0.25">
      <c r="A62" s="4"/>
      <c r="B62" s="36"/>
      <c r="C62" s="36"/>
      <c r="D62" s="28"/>
      <c r="E62" s="36"/>
      <c r="F62" s="36"/>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row>
    <row r="63" spans="1:51" ht="23.1" customHeight="1" x14ac:dyDescent="0.2">
      <c r="A63" s="343" t="s">
        <v>16</v>
      </c>
      <c r="B63" s="340" t="s">
        <v>372</v>
      </c>
      <c r="C63" s="128" t="s">
        <v>214</v>
      </c>
      <c r="D63" s="137" t="s">
        <v>155</v>
      </c>
      <c r="E63" s="128" t="s">
        <v>354</v>
      </c>
      <c r="F63" s="129" t="s">
        <v>359</v>
      </c>
      <c r="G63" s="379" t="s">
        <v>327</v>
      </c>
      <c r="H63" s="380"/>
      <c r="I63" s="380"/>
      <c r="J63" s="380"/>
      <c r="K63" s="380"/>
      <c r="L63" s="380"/>
      <c r="M63" s="380"/>
      <c r="N63" s="380"/>
      <c r="O63" s="380"/>
      <c r="P63" s="380"/>
      <c r="Q63" s="380"/>
      <c r="R63" s="380"/>
      <c r="S63" s="380"/>
      <c r="T63" s="380"/>
      <c r="U63" s="380"/>
      <c r="V63" s="380"/>
      <c r="W63" s="380"/>
      <c r="X63" s="380"/>
      <c r="Y63" s="380"/>
      <c r="Z63" s="380"/>
      <c r="AA63" s="380"/>
      <c r="AB63" s="380"/>
      <c r="AC63" s="380"/>
      <c r="AD63" s="380"/>
      <c r="AE63" s="380"/>
      <c r="AF63" s="381"/>
    </row>
    <row r="64" spans="1:51" ht="23.1" customHeight="1" x14ac:dyDescent="0.2">
      <c r="A64" s="344"/>
      <c r="B64" s="338"/>
      <c r="C64" s="118" t="s">
        <v>215</v>
      </c>
      <c r="D64" s="139" t="s">
        <v>17</v>
      </c>
      <c r="E64" s="118" t="s">
        <v>354</v>
      </c>
      <c r="F64" s="132" t="s">
        <v>359</v>
      </c>
      <c r="G64" s="382"/>
      <c r="H64" s="383"/>
      <c r="I64" s="383"/>
      <c r="J64" s="383"/>
      <c r="K64" s="383"/>
      <c r="L64" s="383"/>
      <c r="M64" s="383"/>
      <c r="N64" s="383"/>
      <c r="O64" s="383"/>
      <c r="P64" s="383"/>
      <c r="Q64" s="383"/>
      <c r="R64" s="383"/>
      <c r="S64" s="383"/>
      <c r="T64" s="383"/>
      <c r="U64" s="383"/>
      <c r="V64" s="383"/>
      <c r="W64" s="383"/>
      <c r="X64" s="383"/>
      <c r="Y64" s="383"/>
      <c r="Z64" s="383"/>
      <c r="AA64" s="383"/>
      <c r="AB64" s="383"/>
      <c r="AC64" s="383"/>
      <c r="AD64" s="383"/>
      <c r="AE64" s="383"/>
      <c r="AF64" s="384"/>
      <c r="AK64" s="93"/>
    </row>
    <row r="65" spans="1:37" ht="23.1" customHeight="1" x14ac:dyDescent="0.2">
      <c r="A65" s="344"/>
      <c r="B65" s="338"/>
      <c r="C65" s="118" t="s">
        <v>216</v>
      </c>
      <c r="D65" s="139" t="s">
        <v>18</v>
      </c>
      <c r="E65" s="118" t="s">
        <v>354</v>
      </c>
      <c r="F65" s="132" t="s">
        <v>359</v>
      </c>
      <c r="G65" s="382"/>
      <c r="H65" s="383"/>
      <c r="I65" s="383"/>
      <c r="J65" s="383"/>
      <c r="K65" s="383"/>
      <c r="L65" s="383"/>
      <c r="M65" s="383"/>
      <c r="N65" s="383"/>
      <c r="O65" s="383"/>
      <c r="P65" s="383"/>
      <c r="Q65" s="383"/>
      <c r="R65" s="383"/>
      <c r="S65" s="383"/>
      <c r="T65" s="383"/>
      <c r="U65" s="383"/>
      <c r="V65" s="383"/>
      <c r="W65" s="383"/>
      <c r="X65" s="383"/>
      <c r="Y65" s="383"/>
      <c r="Z65" s="383"/>
      <c r="AA65" s="383"/>
      <c r="AB65" s="383"/>
      <c r="AC65" s="383"/>
      <c r="AD65" s="383"/>
      <c r="AE65" s="383"/>
      <c r="AF65" s="384"/>
    </row>
    <row r="66" spans="1:37" ht="23.1" customHeight="1" x14ac:dyDescent="0.2">
      <c r="A66" s="344"/>
      <c r="B66" s="338"/>
      <c r="C66" s="118" t="s">
        <v>217</v>
      </c>
      <c r="D66" s="139" t="s">
        <v>19</v>
      </c>
      <c r="E66" s="118" t="s">
        <v>354</v>
      </c>
      <c r="F66" s="132" t="s">
        <v>359</v>
      </c>
      <c r="G66" s="382"/>
      <c r="H66" s="383"/>
      <c r="I66" s="383"/>
      <c r="J66" s="383"/>
      <c r="K66" s="383"/>
      <c r="L66" s="383"/>
      <c r="M66" s="383"/>
      <c r="N66" s="383"/>
      <c r="O66" s="383"/>
      <c r="P66" s="383"/>
      <c r="Q66" s="383"/>
      <c r="R66" s="383"/>
      <c r="S66" s="383"/>
      <c r="T66" s="383"/>
      <c r="U66" s="383"/>
      <c r="V66" s="383"/>
      <c r="W66" s="383"/>
      <c r="X66" s="383"/>
      <c r="Y66" s="383"/>
      <c r="Z66" s="383"/>
      <c r="AA66" s="383"/>
      <c r="AB66" s="383"/>
      <c r="AC66" s="383"/>
      <c r="AD66" s="383"/>
      <c r="AE66" s="383"/>
      <c r="AF66" s="384"/>
    </row>
    <row r="67" spans="1:37" ht="23.1" customHeight="1" x14ac:dyDescent="0.2">
      <c r="A67" s="344"/>
      <c r="B67" s="338"/>
      <c r="C67" s="118" t="s">
        <v>218</v>
      </c>
      <c r="D67" s="139" t="s">
        <v>75</v>
      </c>
      <c r="E67" s="118" t="s">
        <v>354</v>
      </c>
      <c r="F67" s="132" t="s">
        <v>359</v>
      </c>
      <c r="G67" s="382"/>
      <c r="H67" s="383"/>
      <c r="I67" s="383"/>
      <c r="J67" s="383"/>
      <c r="K67" s="383"/>
      <c r="L67" s="383"/>
      <c r="M67" s="383"/>
      <c r="N67" s="383"/>
      <c r="O67" s="383"/>
      <c r="P67" s="383"/>
      <c r="Q67" s="383"/>
      <c r="R67" s="383"/>
      <c r="S67" s="383"/>
      <c r="T67" s="383"/>
      <c r="U67" s="383"/>
      <c r="V67" s="383"/>
      <c r="W67" s="383"/>
      <c r="X67" s="383"/>
      <c r="Y67" s="383"/>
      <c r="Z67" s="383"/>
      <c r="AA67" s="383"/>
      <c r="AB67" s="383"/>
      <c r="AC67" s="383"/>
      <c r="AD67" s="383"/>
      <c r="AE67" s="383"/>
      <c r="AF67" s="384"/>
    </row>
    <row r="68" spans="1:37" ht="23.1" customHeight="1" x14ac:dyDescent="0.2">
      <c r="A68" s="344"/>
      <c r="B68" s="338"/>
      <c r="C68" s="118" t="s">
        <v>219</v>
      </c>
      <c r="D68" s="139" t="s">
        <v>76</v>
      </c>
      <c r="E68" s="118" t="s">
        <v>354</v>
      </c>
      <c r="F68" s="132" t="s">
        <v>359</v>
      </c>
      <c r="G68" s="382"/>
      <c r="H68" s="383"/>
      <c r="I68" s="383"/>
      <c r="J68" s="383"/>
      <c r="K68" s="383"/>
      <c r="L68" s="383"/>
      <c r="M68" s="383"/>
      <c r="N68" s="383"/>
      <c r="O68" s="383"/>
      <c r="P68" s="383"/>
      <c r="Q68" s="383"/>
      <c r="R68" s="383"/>
      <c r="S68" s="383"/>
      <c r="T68" s="383"/>
      <c r="U68" s="383"/>
      <c r="V68" s="383"/>
      <c r="W68" s="383"/>
      <c r="X68" s="383"/>
      <c r="Y68" s="383"/>
      <c r="Z68" s="383"/>
      <c r="AA68" s="383"/>
      <c r="AB68" s="383"/>
      <c r="AC68" s="383"/>
      <c r="AD68" s="383"/>
      <c r="AE68" s="383"/>
      <c r="AF68" s="384"/>
    </row>
    <row r="69" spans="1:37" ht="23.1" customHeight="1" x14ac:dyDescent="0.2">
      <c r="A69" s="344"/>
      <c r="B69" s="338"/>
      <c r="C69" s="118" t="s">
        <v>220</v>
      </c>
      <c r="D69" s="139" t="s">
        <v>323</v>
      </c>
      <c r="E69" s="118" t="s">
        <v>354</v>
      </c>
      <c r="F69" s="132" t="s">
        <v>359</v>
      </c>
      <c r="G69" s="382"/>
      <c r="H69" s="383"/>
      <c r="I69" s="383"/>
      <c r="J69" s="383"/>
      <c r="K69" s="383"/>
      <c r="L69" s="383"/>
      <c r="M69" s="383"/>
      <c r="N69" s="383"/>
      <c r="O69" s="383"/>
      <c r="P69" s="383"/>
      <c r="Q69" s="383"/>
      <c r="R69" s="383"/>
      <c r="S69" s="383"/>
      <c r="T69" s="383"/>
      <c r="U69" s="383"/>
      <c r="V69" s="383"/>
      <c r="W69" s="383"/>
      <c r="X69" s="383"/>
      <c r="Y69" s="383"/>
      <c r="Z69" s="383"/>
      <c r="AA69" s="383"/>
      <c r="AB69" s="383"/>
      <c r="AC69" s="383"/>
      <c r="AD69" s="383"/>
      <c r="AE69" s="383"/>
      <c r="AF69" s="384"/>
    </row>
    <row r="70" spans="1:37" ht="23.1" customHeight="1" x14ac:dyDescent="0.2">
      <c r="A70" s="344"/>
      <c r="B70" s="338"/>
      <c r="C70" s="118" t="s">
        <v>221</v>
      </c>
      <c r="D70" s="139" t="s">
        <v>324</v>
      </c>
      <c r="E70" s="118" t="s">
        <v>354</v>
      </c>
      <c r="F70" s="132" t="s">
        <v>359</v>
      </c>
      <c r="G70" s="382"/>
      <c r="H70" s="383"/>
      <c r="I70" s="383"/>
      <c r="J70" s="383"/>
      <c r="K70" s="383"/>
      <c r="L70" s="383"/>
      <c r="M70" s="383"/>
      <c r="N70" s="383"/>
      <c r="O70" s="383"/>
      <c r="P70" s="383"/>
      <c r="Q70" s="383"/>
      <c r="R70" s="383"/>
      <c r="S70" s="383"/>
      <c r="T70" s="383"/>
      <c r="U70" s="383"/>
      <c r="V70" s="383"/>
      <c r="W70" s="383"/>
      <c r="X70" s="383"/>
      <c r="Y70" s="383"/>
      <c r="Z70" s="383"/>
      <c r="AA70" s="383"/>
      <c r="AB70" s="383"/>
      <c r="AC70" s="383"/>
      <c r="AD70" s="383"/>
      <c r="AE70" s="383"/>
      <c r="AF70" s="384"/>
    </row>
    <row r="71" spans="1:37" ht="23.1" customHeight="1" thickBot="1" x14ac:dyDescent="0.25">
      <c r="A71" s="345"/>
      <c r="B71" s="339"/>
      <c r="C71" s="143" t="s">
        <v>222</v>
      </c>
      <c r="D71" s="144" t="s">
        <v>130</v>
      </c>
      <c r="E71" s="145" t="s">
        <v>329</v>
      </c>
      <c r="F71" s="136" t="s">
        <v>359</v>
      </c>
      <c r="G71" s="382"/>
      <c r="H71" s="383"/>
      <c r="I71" s="383"/>
      <c r="J71" s="383"/>
      <c r="K71" s="383"/>
      <c r="L71" s="383"/>
      <c r="M71" s="383"/>
      <c r="N71" s="383"/>
      <c r="O71" s="383"/>
      <c r="P71" s="383"/>
      <c r="Q71" s="383"/>
      <c r="R71" s="383"/>
      <c r="S71" s="383"/>
      <c r="T71" s="383"/>
      <c r="U71" s="383"/>
      <c r="V71" s="383"/>
      <c r="W71" s="383"/>
      <c r="X71" s="383"/>
      <c r="Y71" s="383"/>
      <c r="Z71" s="383"/>
      <c r="AA71" s="383"/>
      <c r="AB71" s="383"/>
      <c r="AC71" s="383"/>
      <c r="AD71" s="383"/>
      <c r="AE71" s="383"/>
      <c r="AF71" s="384"/>
      <c r="AG71" s="111"/>
      <c r="AH71" s="111"/>
      <c r="AI71" s="93"/>
      <c r="AJ71" s="112"/>
    </row>
    <row r="72" spans="1:37" s="111" customFormat="1" ht="23.1" customHeight="1" thickBot="1" x14ac:dyDescent="0.25">
      <c r="A72" s="4"/>
      <c r="B72" s="36"/>
      <c r="C72" s="36"/>
      <c r="D72" s="146"/>
      <c r="E72" s="36"/>
      <c r="F72" s="36"/>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
      <c r="AH72" s="1"/>
      <c r="AI72" s="6"/>
      <c r="AJ72" s="11"/>
      <c r="AK72" s="10"/>
    </row>
    <row r="73" spans="1:37" s="111" customFormat="1" ht="23.1" customHeight="1" x14ac:dyDescent="0.2">
      <c r="A73" s="343" t="s">
        <v>20</v>
      </c>
      <c r="B73" s="337" t="s">
        <v>8</v>
      </c>
      <c r="C73" s="94" t="s">
        <v>223</v>
      </c>
      <c r="D73" s="137" t="s">
        <v>81</v>
      </c>
      <c r="E73" s="138" t="s">
        <v>329</v>
      </c>
      <c r="F73" s="219"/>
      <c r="G73" s="319" t="s">
        <v>327</v>
      </c>
      <c r="H73" s="319"/>
      <c r="I73" s="319"/>
      <c r="J73" s="319"/>
      <c r="K73" s="319"/>
      <c r="L73" s="319"/>
      <c r="M73" s="319"/>
      <c r="N73" s="319"/>
      <c r="O73" s="319"/>
      <c r="P73" s="319"/>
      <c r="Q73" s="319"/>
      <c r="R73" s="319"/>
      <c r="S73" s="319"/>
      <c r="T73" s="319"/>
      <c r="U73" s="319"/>
      <c r="V73" s="319"/>
      <c r="W73" s="319"/>
      <c r="X73" s="319"/>
      <c r="Y73" s="319"/>
      <c r="Z73" s="319"/>
      <c r="AA73" s="319"/>
      <c r="AB73" s="319"/>
      <c r="AC73" s="319"/>
      <c r="AD73" s="319"/>
      <c r="AE73" s="319"/>
      <c r="AF73" s="320"/>
      <c r="AG73" s="1"/>
      <c r="AH73" s="1"/>
      <c r="AI73" s="6"/>
      <c r="AJ73" s="11"/>
      <c r="AK73" s="10"/>
    </row>
    <row r="74" spans="1:37" ht="23.1" customHeight="1" x14ac:dyDescent="0.2">
      <c r="A74" s="344"/>
      <c r="B74" s="338"/>
      <c r="C74" s="118" t="s">
        <v>224</v>
      </c>
      <c r="D74" s="139" t="s">
        <v>316</v>
      </c>
      <c r="E74" s="140" t="s">
        <v>329</v>
      </c>
      <c r="F74" s="220"/>
      <c r="G74" s="321"/>
      <c r="H74" s="321"/>
      <c r="I74" s="321"/>
      <c r="J74" s="321"/>
      <c r="K74" s="321"/>
      <c r="L74" s="321"/>
      <c r="M74" s="321"/>
      <c r="N74" s="321"/>
      <c r="O74" s="321"/>
      <c r="P74" s="321"/>
      <c r="Q74" s="321"/>
      <c r="R74" s="321"/>
      <c r="S74" s="321"/>
      <c r="T74" s="321"/>
      <c r="U74" s="321"/>
      <c r="V74" s="321"/>
      <c r="W74" s="321"/>
      <c r="X74" s="321"/>
      <c r="Y74" s="321"/>
      <c r="Z74" s="321"/>
      <c r="AA74" s="321"/>
      <c r="AB74" s="321"/>
      <c r="AC74" s="321"/>
      <c r="AD74" s="321"/>
      <c r="AE74" s="321"/>
      <c r="AF74" s="322"/>
    </row>
    <row r="75" spans="1:37" ht="23.1" customHeight="1" x14ac:dyDescent="0.2">
      <c r="A75" s="344"/>
      <c r="B75" s="338"/>
      <c r="C75" s="118" t="s">
        <v>225</v>
      </c>
      <c r="D75" s="139" t="s">
        <v>21</v>
      </c>
      <c r="E75" s="140" t="s">
        <v>329</v>
      </c>
      <c r="F75" s="220"/>
      <c r="G75" s="321"/>
      <c r="H75" s="321"/>
      <c r="I75" s="321"/>
      <c r="J75" s="321"/>
      <c r="K75" s="321"/>
      <c r="L75" s="321"/>
      <c r="M75" s="321"/>
      <c r="N75" s="321"/>
      <c r="O75" s="321"/>
      <c r="P75" s="321"/>
      <c r="Q75" s="321"/>
      <c r="R75" s="321"/>
      <c r="S75" s="321"/>
      <c r="T75" s="321"/>
      <c r="U75" s="321"/>
      <c r="V75" s="321"/>
      <c r="W75" s="321"/>
      <c r="X75" s="321"/>
      <c r="Y75" s="321"/>
      <c r="Z75" s="321"/>
      <c r="AA75" s="321"/>
      <c r="AB75" s="321"/>
      <c r="AC75" s="321"/>
      <c r="AD75" s="321"/>
      <c r="AE75" s="321"/>
      <c r="AF75" s="322"/>
    </row>
    <row r="76" spans="1:37" ht="23.1" customHeight="1" x14ac:dyDescent="0.2">
      <c r="A76" s="344"/>
      <c r="B76" s="338"/>
      <c r="C76" s="118" t="s">
        <v>226</v>
      </c>
      <c r="D76" s="139" t="s">
        <v>82</v>
      </c>
      <c r="E76" s="140" t="s">
        <v>329</v>
      </c>
      <c r="F76" s="220"/>
      <c r="G76" s="321"/>
      <c r="H76" s="321"/>
      <c r="I76" s="321"/>
      <c r="J76" s="321"/>
      <c r="K76" s="321"/>
      <c r="L76" s="321"/>
      <c r="M76" s="321"/>
      <c r="N76" s="321"/>
      <c r="O76" s="321"/>
      <c r="P76" s="321"/>
      <c r="Q76" s="321"/>
      <c r="R76" s="321"/>
      <c r="S76" s="321"/>
      <c r="T76" s="321"/>
      <c r="U76" s="321"/>
      <c r="V76" s="321"/>
      <c r="W76" s="321"/>
      <c r="X76" s="321"/>
      <c r="Y76" s="321"/>
      <c r="Z76" s="321"/>
      <c r="AA76" s="321"/>
      <c r="AB76" s="321"/>
      <c r="AC76" s="321"/>
      <c r="AD76" s="321"/>
      <c r="AE76" s="321"/>
      <c r="AF76" s="322"/>
    </row>
    <row r="77" spans="1:37" ht="23.1" customHeight="1" x14ac:dyDescent="0.2">
      <c r="A77" s="344"/>
      <c r="B77" s="338"/>
      <c r="C77" s="118" t="s">
        <v>227</v>
      </c>
      <c r="D77" s="139" t="s">
        <v>83</v>
      </c>
      <c r="E77" s="140" t="s">
        <v>329</v>
      </c>
      <c r="F77" s="220"/>
      <c r="G77" s="321"/>
      <c r="H77" s="321"/>
      <c r="I77" s="321"/>
      <c r="J77" s="321"/>
      <c r="K77" s="321"/>
      <c r="L77" s="321"/>
      <c r="M77" s="321"/>
      <c r="N77" s="321"/>
      <c r="O77" s="321"/>
      <c r="P77" s="321"/>
      <c r="Q77" s="321"/>
      <c r="R77" s="321"/>
      <c r="S77" s="321"/>
      <c r="T77" s="321"/>
      <c r="U77" s="321"/>
      <c r="V77" s="321"/>
      <c r="W77" s="321"/>
      <c r="X77" s="321"/>
      <c r="Y77" s="321"/>
      <c r="Z77" s="321"/>
      <c r="AA77" s="321"/>
      <c r="AB77" s="321"/>
      <c r="AC77" s="321"/>
      <c r="AD77" s="321"/>
      <c r="AE77" s="321"/>
      <c r="AF77" s="322"/>
    </row>
    <row r="78" spans="1:37" ht="23.1" customHeight="1" x14ac:dyDescent="0.2">
      <c r="A78" s="344"/>
      <c r="B78" s="338"/>
      <c r="C78" s="118" t="s">
        <v>228</v>
      </c>
      <c r="D78" s="139" t="s">
        <v>84</v>
      </c>
      <c r="E78" s="140" t="s">
        <v>329</v>
      </c>
      <c r="F78" s="220"/>
      <c r="G78" s="321"/>
      <c r="H78" s="321"/>
      <c r="I78" s="321"/>
      <c r="J78" s="321"/>
      <c r="K78" s="321"/>
      <c r="L78" s="321"/>
      <c r="M78" s="321"/>
      <c r="N78" s="321"/>
      <c r="O78" s="321"/>
      <c r="P78" s="321"/>
      <c r="Q78" s="321"/>
      <c r="R78" s="321"/>
      <c r="S78" s="321"/>
      <c r="T78" s="321"/>
      <c r="U78" s="321"/>
      <c r="V78" s="321"/>
      <c r="W78" s="321"/>
      <c r="X78" s="321"/>
      <c r="Y78" s="321"/>
      <c r="Z78" s="321"/>
      <c r="AA78" s="321"/>
      <c r="AB78" s="321"/>
      <c r="AC78" s="321"/>
      <c r="AD78" s="321"/>
      <c r="AE78" s="321"/>
      <c r="AF78" s="322"/>
    </row>
    <row r="79" spans="1:37" ht="23.1" customHeight="1" x14ac:dyDescent="0.2">
      <c r="A79" s="344"/>
      <c r="B79" s="338"/>
      <c r="C79" s="118" t="s">
        <v>229</v>
      </c>
      <c r="D79" s="139" t="s">
        <v>85</v>
      </c>
      <c r="E79" s="140" t="s">
        <v>329</v>
      </c>
      <c r="F79" s="220"/>
      <c r="G79" s="321"/>
      <c r="H79" s="321"/>
      <c r="I79" s="321"/>
      <c r="J79" s="321"/>
      <c r="K79" s="321"/>
      <c r="L79" s="321"/>
      <c r="M79" s="321"/>
      <c r="N79" s="321"/>
      <c r="O79" s="321"/>
      <c r="P79" s="321"/>
      <c r="Q79" s="321"/>
      <c r="R79" s="321"/>
      <c r="S79" s="321"/>
      <c r="T79" s="321"/>
      <c r="U79" s="321"/>
      <c r="V79" s="321"/>
      <c r="W79" s="321"/>
      <c r="X79" s="321"/>
      <c r="Y79" s="321"/>
      <c r="Z79" s="321"/>
      <c r="AA79" s="321"/>
      <c r="AB79" s="321"/>
      <c r="AC79" s="321"/>
      <c r="AD79" s="321"/>
      <c r="AE79" s="321"/>
      <c r="AF79" s="322"/>
      <c r="AI79" s="93"/>
      <c r="AJ79" s="112"/>
    </row>
    <row r="80" spans="1:37" ht="23.1" customHeight="1" x14ac:dyDescent="0.2">
      <c r="A80" s="344"/>
      <c r="B80" s="338"/>
      <c r="C80" s="118" t="s">
        <v>230</v>
      </c>
      <c r="D80" s="139" t="s">
        <v>86</v>
      </c>
      <c r="E80" s="140" t="s">
        <v>329</v>
      </c>
      <c r="F80" s="220"/>
      <c r="G80" s="321"/>
      <c r="H80" s="321"/>
      <c r="I80" s="321"/>
      <c r="J80" s="321"/>
      <c r="K80" s="321"/>
      <c r="L80" s="321"/>
      <c r="M80" s="321"/>
      <c r="N80" s="321"/>
      <c r="O80" s="321"/>
      <c r="P80" s="321"/>
      <c r="Q80" s="321"/>
      <c r="R80" s="321"/>
      <c r="S80" s="321"/>
      <c r="T80" s="321"/>
      <c r="U80" s="321"/>
      <c r="V80" s="321"/>
      <c r="W80" s="321"/>
      <c r="X80" s="321"/>
      <c r="Y80" s="321"/>
      <c r="Z80" s="321"/>
      <c r="AA80" s="321"/>
      <c r="AB80" s="321"/>
      <c r="AC80" s="321"/>
      <c r="AD80" s="321"/>
      <c r="AE80" s="321"/>
      <c r="AF80" s="322"/>
    </row>
    <row r="81" spans="1:37" ht="23.1" customHeight="1" x14ac:dyDescent="0.2">
      <c r="A81" s="344"/>
      <c r="B81" s="338"/>
      <c r="C81" s="118" t="s">
        <v>231</v>
      </c>
      <c r="D81" s="139" t="s">
        <v>317</v>
      </c>
      <c r="E81" s="140" t="s">
        <v>329</v>
      </c>
      <c r="F81" s="220"/>
      <c r="G81" s="321"/>
      <c r="H81" s="321"/>
      <c r="I81" s="321"/>
      <c r="J81" s="321"/>
      <c r="K81" s="321"/>
      <c r="L81" s="321"/>
      <c r="M81" s="321"/>
      <c r="N81" s="321"/>
      <c r="O81" s="321"/>
      <c r="P81" s="321"/>
      <c r="Q81" s="321"/>
      <c r="R81" s="321"/>
      <c r="S81" s="321"/>
      <c r="T81" s="321"/>
      <c r="U81" s="321"/>
      <c r="V81" s="321"/>
      <c r="W81" s="321"/>
      <c r="X81" s="321"/>
      <c r="Y81" s="321"/>
      <c r="Z81" s="321"/>
      <c r="AA81" s="321"/>
      <c r="AB81" s="321"/>
      <c r="AC81" s="321"/>
      <c r="AD81" s="321"/>
      <c r="AE81" s="321"/>
      <c r="AF81" s="322"/>
    </row>
    <row r="82" spans="1:37" ht="23.1" customHeight="1" thickBot="1" x14ac:dyDescent="0.25">
      <c r="A82" s="345"/>
      <c r="B82" s="339"/>
      <c r="C82" s="102" t="s">
        <v>232</v>
      </c>
      <c r="D82" s="141" t="s">
        <v>22</v>
      </c>
      <c r="E82" s="142" t="s">
        <v>329</v>
      </c>
      <c r="F82" s="221"/>
      <c r="G82" s="323"/>
      <c r="H82" s="323"/>
      <c r="I82" s="323"/>
      <c r="J82" s="323"/>
      <c r="K82" s="323"/>
      <c r="L82" s="323"/>
      <c r="M82" s="323"/>
      <c r="N82" s="323"/>
      <c r="O82" s="323"/>
      <c r="P82" s="323"/>
      <c r="Q82" s="323"/>
      <c r="R82" s="323"/>
      <c r="S82" s="323"/>
      <c r="T82" s="323"/>
      <c r="U82" s="323"/>
      <c r="V82" s="323"/>
      <c r="W82" s="323"/>
      <c r="X82" s="323"/>
      <c r="Y82" s="323"/>
      <c r="Z82" s="323"/>
      <c r="AA82" s="323"/>
      <c r="AB82" s="323"/>
      <c r="AC82" s="323"/>
      <c r="AD82" s="323"/>
      <c r="AE82" s="323"/>
      <c r="AF82" s="324"/>
      <c r="AK82" s="93"/>
    </row>
    <row r="83" spans="1:37" ht="23.1" customHeight="1" thickBot="1" x14ac:dyDescent="0.25">
      <c r="A83" s="36"/>
      <c r="B83" s="36"/>
      <c r="C83" s="36"/>
      <c r="D83" s="148"/>
      <c r="E83" s="149"/>
      <c r="F83" s="36"/>
      <c r="G83" s="112"/>
      <c r="H83" s="150"/>
      <c r="I83" s="112"/>
      <c r="J83" s="112"/>
      <c r="K83" s="112"/>
      <c r="L83" s="112"/>
      <c r="M83" s="112"/>
      <c r="N83" s="112"/>
      <c r="O83" s="112"/>
      <c r="P83" s="112"/>
      <c r="Q83" s="112"/>
      <c r="R83" s="112"/>
      <c r="S83" s="112"/>
      <c r="T83" s="112"/>
      <c r="U83" s="150"/>
      <c r="V83" s="112"/>
      <c r="W83" s="112"/>
      <c r="X83" s="112"/>
      <c r="Y83" s="112"/>
      <c r="Z83" s="112"/>
      <c r="AA83" s="112"/>
      <c r="AB83" s="112"/>
      <c r="AC83" s="112"/>
      <c r="AD83" s="112"/>
      <c r="AE83" s="112"/>
      <c r="AF83" s="112"/>
    </row>
    <row r="84" spans="1:37" ht="23.1" customHeight="1" x14ac:dyDescent="0.2">
      <c r="A84" s="343" t="s">
        <v>23</v>
      </c>
      <c r="B84" s="333" t="s">
        <v>8</v>
      </c>
      <c r="C84" s="117" t="s">
        <v>233</v>
      </c>
      <c r="D84" s="151" t="s">
        <v>132</v>
      </c>
      <c r="E84" s="128" t="s">
        <v>328</v>
      </c>
      <c r="F84" s="219"/>
      <c r="G84" s="319" t="s">
        <v>327</v>
      </c>
      <c r="H84" s="319"/>
      <c r="I84" s="319"/>
      <c r="J84" s="319"/>
      <c r="K84" s="319"/>
      <c r="L84" s="319"/>
      <c r="M84" s="319"/>
      <c r="N84" s="319"/>
      <c r="O84" s="319"/>
      <c r="P84" s="319"/>
      <c r="Q84" s="319"/>
      <c r="R84" s="319"/>
      <c r="S84" s="319"/>
      <c r="T84" s="319"/>
      <c r="U84" s="319"/>
      <c r="V84" s="319"/>
      <c r="W84" s="319"/>
      <c r="X84" s="319"/>
      <c r="Y84" s="319"/>
      <c r="Z84" s="319"/>
      <c r="AA84" s="319"/>
      <c r="AB84" s="319"/>
      <c r="AC84" s="319"/>
      <c r="AD84" s="319"/>
      <c r="AE84" s="319"/>
      <c r="AF84" s="320"/>
    </row>
    <row r="85" spans="1:37" ht="23.1" customHeight="1" x14ac:dyDescent="0.2">
      <c r="A85" s="344"/>
      <c r="B85" s="334"/>
      <c r="C85" s="97" t="s">
        <v>234</v>
      </c>
      <c r="D85" s="152" t="s">
        <v>318</v>
      </c>
      <c r="E85" s="118" t="s">
        <v>328</v>
      </c>
      <c r="F85" s="220"/>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2"/>
    </row>
    <row r="86" spans="1:37" ht="23.1" customHeight="1" x14ac:dyDescent="0.2">
      <c r="A86" s="344"/>
      <c r="B86" s="334"/>
      <c r="C86" s="97" t="s">
        <v>235</v>
      </c>
      <c r="D86" s="152" t="s">
        <v>156</v>
      </c>
      <c r="E86" s="118" t="s">
        <v>328</v>
      </c>
      <c r="F86" s="220"/>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2"/>
    </row>
    <row r="87" spans="1:37" ht="26.1" customHeight="1" x14ac:dyDescent="0.2">
      <c r="A87" s="344"/>
      <c r="B87" s="334"/>
      <c r="C87" s="97" t="s">
        <v>236</v>
      </c>
      <c r="D87" s="152" t="s">
        <v>319</v>
      </c>
      <c r="E87" s="118" t="s">
        <v>328</v>
      </c>
      <c r="F87" s="220"/>
      <c r="G87" s="321"/>
      <c r="H87" s="321"/>
      <c r="I87" s="321"/>
      <c r="J87" s="321"/>
      <c r="K87" s="321"/>
      <c r="L87" s="321"/>
      <c r="M87" s="321"/>
      <c r="N87" s="321"/>
      <c r="O87" s="321"/>
      <c r="P87" s="321"/>
      <c r="Q87" s="321"/>
      <c r="R87" s="321"/>
      <c r="S87" s="321"/>
      <c r="T87" s="321"/>
      <c r="U87" s="321"/>
      <c r="V87" s="321"/>
      <c r="W87" s="321"/>
      <c r="X87" s="321"/>
      <c r="Y87" s="321"/>
      <c r="Z87" s="321"/>
      <c r="AA87" s="321"/>
      <c r="AB87" s="321"/>
      <c r="AC87" s="321"/>
      <c r="AD87" s="321"/>
      <c r="AE87" s="321"/>
      <c r="AF87" s="322"/>
      <c r="AG87" s="111"/>
      <c r="AH87" s="111"/>
    </row>
    <row r="88" spans="1:37" ht="26.1" customHeight="1" x14ac:dyDescent="0.2">
      <c r="A88" s="344"/>
      <c r="B88" s="334"/>
      <c r="C88" s="97" t="s">
        <v>237</v>
      </c>
      <c r="D88" s="152" t="s">
        <v>24</v>
      </c>
      <c r="E88" s="118" t="s">
        <v>330</v>
      </c>
      <c r="F88" s="220"/>
      <c r="G88" s="321"/>
      <c r="H88" s="321"/>
      <c r="I88" s="321"/>
      <c r="J88" s="321"/>
      <c r="K88" s="321"/>
      <c r="L88" s="321"/>
      <c r="M88" s="321"/>
      <c r="N88" s="321"/>
      <c r="O88" s="321"/>
      <c r="P88" s="321"/>
      <c r="Q88" s="321"/>
      <c r="R88" s="321"/>
      <c r="S88" s="321"/>
      <c r="T88" s="321"/>
      <c r="U88" s="321"/>
      <c r="V88" s="321"/>
      <c r="W88" s="321"/>
      <c r="X88" s="321"/>
      <c r="Y88" s="321"/>
      <c r="Z88" s="321"/>
      <c r="AA88" s="321"/>
      <c r="AB88" s="321"/>
      <c r="AC88" s="321"/>
      <c r="AD88" s="321"/>
      <c r="AE88" s="321"/>
      <c r="AF88" s="322"/>
      <c r="AI88" s="93"/>
      <c r="AJ88" s="112"/>
    </row>
    <row r="89" spans="1:37" s="111" customFormat="1" ht="26.1" customHeight="1" x14ac:dyDescent="0.2">
      <c r="A89" s="344"/>
      <c r="B89" s="334"/>
      <c r="C89" s="97" t="s">
        <v>238</v>
      </c>
      <c r="D89" s="152" t="s">
        <v>25</v>
      </c>
      <c r="E89" s="118" t="s">
        <v>328</v>
      </c>
      <c r="F89" s="220"/>
      <c r="G89" s="321"/>
      <c r="H89" s="321"/>
      <c r="I89" s="321"/>
      <c r="J89" s="321"/>
      <c r="K89" s="321"/>
      <c r="L89" s="321"/>
      <c r="M89" s="321"/>
      <c r="N89" s="321"/>
      <c r="O89" s="321"/>
      <c r="P89" s="321"/>
      <c r="Q89" s="321"/>
      <c r="R89" s="321"/>
      <c r="S89" s="321"/>
      <c r="T89" s="321"/>
      <c r="U89" s="321"/>
      <c r="V89" s="321"/>
      <c r="W89" s="321"/>
      <c r="X89" s="321"/>
      <c r="Y89" s="321"/>
      <c r="Z89" s="321"/>
      <c r="AA89" s="321"/>
      <c r="AB89" s="321"/>
      <c r="AC89" s="321"/>
      <c r="AD89" s="321"/>
      <c r="AE89" s="321"/>
      <c r="AF89" s="322"/>
      <c r="AG89" s="1"/>
      <c r="AH89" s="1"/>
      <c r="AI89" s="6"/>
      <c r="AJ89" s="11"/>
      <c r="AK89" s="93"/>
    </row>
    <row r="90" spans="1:37" ht="26.1" customHeight="1" x14ac:dyDescent="0.2">
      <c r="A90" s="344"/>
      <c r="B90" s="334"/>
      <c r="C90" s="97" t="s">
        <v>239</v>
      </c>
      <c r="D90" s="152" t="s">
        <v>66</v>
      </c>
      <c r="E90" s="118" t="s">
        <v>328</v>
      </c>
      <c r="F90" s="220"/>
      <c r="G90" s="321"/>
      <c r="H90" s="321"/>
      <c r="I90" s="321"/>
      <c r="J90" s="321"/>
      <c r="K90" s="321"/>
      <c r="L90" s="321"/>
      <c r="M90" s="321"/>
      <c r="N90" s="321"/>
      <c r="O90" s="321"/>
      <c r="P90" s="321"/>
      <c r="Q90" s="321"/>
      <c r="R90" s="321"/>
      <c r="S90" s="321"/>
      <c r="T90" s="321"/>
      <c r="U90" s="321"/>
      <c r="V90" s="321"/>
      <c r="W90" s="321"/>
      <c r="X90" s="321"/>
      <c r="Y90" s="321"/>
      <c r="Z90" s="321"/>
      <c r="AA90" s="321"/>
      <c r="AB90" s="321"/>
      <c r="AC90" s="321"/>
      <c r="AD90" s="321"/>
      <c r="AE90" s="321"/>
      <c r="AF90" s="322"/>
      <c r="AI90" s="93"/>
      <c r="AJ90" s="112"/>
    </row>
    <row r="91" spans="1:37" ht="26.1" customHeight="1" x14ac:dyDescent="0.2">
      <c r="A91" s="344"/>
      <c r="B91" s="334"/>
      <c r="C91" s="97" t="s">
        <v>240</v>
      </c>
      <c r="D91" s="152" t="s">
        <v>26</v>
      </c>
      <c r="E91" s="118" t="s">
        <v>329</v>
      </c>
      <c r="F91" s="220"/>
      <c r="G91" s="321"/>
      <c r="H91" s="321"/>
      <c r="I91" s="321"/>
      <c r="J91" s="321"/>
      <c r="K91" s="321"/>
      <c r="L91" s="321"/>
      <c r="M91" s="321"/>
      <c r="N91" s="321"/>
      <c r="O91" s="321"/>
      <c r="P91" s="321"/>
      <c r="Q91" s="321"/>
      <c r="R91" s="321"/>
      <c r="S91" s="321"/>
      <c r="T91" s="321"/>
      <c r="U91" s="321"/>
      <c r="V91" s="321"/>
      <c r="W91" s="321"/>
      <c r="X91" s="321"/>
      <c r="Y91" s="321"/>
      <c r="Z91" s="321"/>
      <c r="AA91" s="321"/>
      <c r="AB91" s="321"/>
      <c r="AC91" s="321"/>
      <c r="AD91" s="321"/>
      <c r="AE91" s="321"/>
      <c r="AF91" s="322"/>
    </row>
    <row r="92" spans="1:37" ht="26.1" customHeight="1" x14ac:dyDescent="0.2">
      <c r="A92" s="344"/>
      <c r="B92" s="334"/>
      <c r="C92" s="97" t="s">
        <v>241</v>
      </c>
      <c r="D92" s="153" t="s">
        <v>320</v>
      </c>
      <c r="E92" s="118" t="s">
        <v>329</v>
      </c>
      <c r="F92" s="220"/>
      <c r="G92" s="321"/>
      <c r="H92" s="321"/>
      <c r="I92" s="321"/>
      <c r="J92" s="321"/>
      <c r="K92" s="321"/>
      <c r="L92" s="321"/>
      <c r="M92" s="321"/>
      <c r="N92" s="321"/>
      <c r="O92" s="321"/>
      <c r="P92" s="321"/>
      <c r="Q92" s="321"/>
      <c r="R92" s="321"/>
      <c r="S92" s="321"/>
      <c r="T92" s="321"/>
      <c r="U92" s="321"/>
      <c r="V92" s="321"/>
      <c r="W92" s="321"/>
      <c r="X92" s="321"/>
      <c r="Y92" s="321"/>
      <c r="Z92" s="321"/>
      <c r="AA92" s="321"/>
      <c r="AB92" s="321"/>
      <c r="AC92" s="321"/>
      <c r="AD92" s="321"/>
      <c r="AE92" s="321"/>
      <c r="AF92" s="322"/>
    </row>
    <row r="93" spans="1:37" ht="26.1" customHeight="1" x14ac:dyDescent="0.2">
      <c r="A93" s="344"/>
      <c r="B93" s="334"/>
      <c r="C93" s="97" t="s">
        <v>242</v>
      </c>
      <c r="D93" s="154" t="s">
        <v>123</v>
      </c>
      <c r="E93" s="118" t="s">
        <v>329</v>
      </c>
      <c r="F93" s="220"/>
      <c r="G93" s="321"/>
      <c r="H93" s="321"/>
      <c r="I93" s="321"/>
      <c r="J93" s="321"/>
      <c r="K93" s="321"/>
      <c r="L93" s="321"/>
      <c r="M93" s="321"/>
      <c r="N93" s="321"/>
      <c r="O93" s="321"/>
      <c r="P93" s="321"/>
      <c r="Q93" s="321"/>
      <c r="R93" s="321"/>
      <c r="S93" s="321"/>
      <c r="T93" s="321"/>
      <c r="U93" s="321"/>
      <c r="V93" s="321"/>
      <c r="W93" s="321"/>
      <c r="X93" s="321"/>
      <c r="Y93" s="321"/>
      <c r="Z93" s="321"/>
      <c r="AA93" s="321"/>
      <c r="AB93" s="321"/>
      <c r="AC93" s="321"/>
      <c r="AD93" s="321"/>
      <c r="AE93" s="321"/>
      <c r="AF93" s="322"/>
      <c r="AG93" s="111"/>
      <c r="AH93" s="111"/>
    </row>
    <row r="94" spans="1:37" ht="26.1" customHeight="1" x14ac:dyDescent="0.2">
      <c r="A94" s="344"/>
      <c r="B94" s="334"/>
      <c r="C94" s="97" t="s">
        <v>243</v>
      </c>
      <c r="D94" s="154" t="s">
        <v>27</v>
      </c>
      <c r="E94" s="118" t="s">
        <v>329</v>
      </c>
      <c r="F94" s="220"/>
      <c r="G94" s="321"/>
      <c r="H94" s="321"/>
      <c r="I94" s="321"/>
      <c r="J94" s="321"/>
      <c r="K94" s="321"/>
      <c r="L94" s="321"/>
      <c r="M94" s="321"/>
      <c r="N94" s="321"/>
      <c r="O94" s="321"/>
      <c r="P94" s="321"/>
      <c r="Q94" s="321"/>
      <c r="R94" s="321"/>
      <c r="S94" s="321"/>
      <c r="T94" s="321"/>
      <c r="U94" s="321"/>
      <c r="V94" s="321"/>
      <c r="W94" s="321"/>
      <c r="X94" s="321"/>
      <c r="Y94" s="321"/>
      <c r="Z94" s="321"/>
      <c r="AA94" s="321"/>
      <c r="AB94" s="321"/>
      <c r="AC94" s="321"/>
      <c r="AD94" s="321"/>
      <c r="AE94" s="321"/>
      <c r="AF94" s="322"/>
    </row>
    <row r="95" spans="1:37" ht="26.1" customHeight="1" x14ac:dyDescent="0.2">
      <c r="A95" s="344"/>
      <c r="B95" s="334"/>
      <c r="C95" s="97" t="s">
        <v>244</v>
      </c>
      <c r="D95" s="154" t="s">
        <v>59</v>
      </c>
      <c r="E95" s="118" t="s">
        <v>329</v>
      </c>
      <c r="F95" s="220"/>
      <c r="G95" s="321"/>
      <c r="H95" s="321"/>
      <c r="I95" s="321"/>
      <c r="J95" s="321"/>
      <c r="K95" s="321"/>
      <c r="L95" s="321"/>
      <c r="M95" s="321"/>
      <c r="N95" s="321"/>
      <c r="O95" s="321"/>
      <c r="P95" s="321"/>
      <c r="Q95" s="321"/>
      <c r="R95" s="321"/>
      <c r="S95" s="321"/>
      <c r="T95" s="321"/>
      <c r="U95" s="321"/>
      <c r="V95" s="321"/>
      <c r="W95" s="321"/>
      <c r="X95" s="321"/>
      <c r="Y95" s="321"/>
      <c r="Z95" s="321"/>
      <c r="AA95" s="321"/>
      <c r="AB95" s="321"/>
      <c r="AC95" s="321"/>
      <c r="AD95" s="321"/>
      <c r="AE95" s="321"/>
      <c r="AF95" s="322"/>
    </row>
    <row r="96" spans="1:37" s="111" customFormat="1" ht="26.1" customHeight="1" x14ac:dyDescent="0.2">
      <c r="A96" s="344"/>
      <c r="B96" s="334"/>
      <c r="C96" s="97" t="s">
        <v>245</v>
      </c>
      <c r="D96" s="154" t="s">
        <v>321</v>
      </c>
      <c r="E96" s="118" t="s">
        <v>329</v>
      </c>
      <c r="F96" s="220"/>
      <c r="G96" s="321"/>
      <c r="H96" s="321"/>
      <c r="I96" s="321"/>
      <c r="J96" s="321"/>
      <c r="K96" s="321"/>
      <c r="L96" s="321"/>
      <c r="M96" s="321"/>
      <c r="N96" s="321"/>
      <c r="O96" s="321"/>
      <c r="P96" s="321"/>
      <c r="Q96" s="321"/>
      <c r="R96" s="321"/>
      <c r="S96" s="321"/>
      <c r="T96" s="321"/>
      <c r="U96" s="321"/>
      <c r="V96" s="321"/>
      <c r="W96" s="321"/>
      <c r="X96" s="321"/>
      <c r="Y96" s="321"/>
      <c r="Z96" s="321"/>
      <c r="AA96" s="321"/>
      <c r="AB96" s="321"/>
      <c r="AC96" s="321"/>
      <c r="AD96" s="321"/>
      <c r="AE96" s="321"/>
      <c r="AF96" s="322"/>
      <c r="AG96" s="1"/>
      <c r="AH96" s="1"/>
      <c r="AI96" s="6"/>
      <c r="AJ96" s="11"/>
      <c r="AK96" s="10"/>
    </row>
    <row r="97" spans="1:37" ht="26.1" customHeight="1" x14ac:dyDescent="0.2">
      <c r="A97" s="344"/>
      <c r="B97" s="334"/>
      <c r="C97" s="97" t="s">
        <v>246</v>
      </c>
      <c r="D97" s="154" t="s">
        <v>77</v>
      </c>
      <c r="E97" s="118" t="s">
        <v>329</v>
      </c>
      <c r="F97" s="220"/>
      <c r="G97" s="321"/>
      <c r="H97" s="321"/>
      <c r="I97" s="321"/>
      <c r="J97" s="321"/>
      <c r="K97" s="321"/>
      <c r="L97" s="321"/>
      <c r="M97" s="321"/>
      <c r="N97" s="321"/>
      <c r="O97" s="321"/>
      <c r="P97" s="321"/>
      <c r="Q97" s="321"/>
      <c r="R97" s="321"/>
      <c r="S97" s="321"/>
      <c r="T97" s="321"/>
      <c r="U97" s="321"/>
      <c r="V97" s="321"/>
      <c r="W97" s="321"/>
      <c r="X97" s="321"/>
      <c r="Y97" s="321"/>
      <c r="Z97" s="321"/>
      <c r="AA97" s="321"/>
      <c r="AB97" s="321"/>
      <c r="AC97" s="321"/>
      <c r="AD97" s="321"/>
      <c r="AE97" s="321"/>
      <c r="AF97" s="322"/>
    </row>
    <row r="98" spans="1:37" ht="26.1" customHeight="1" x14ac:dyDescent="0.2">
      <c r="A98" s="344"/>
      <c r="B98" s="334"/>
      <c r="C98" s="97" t="s">
        <v>247</v>
      </c>
      <c r="D98" s="152" t="s">
        <v>61</v>
      </c>
      <c r="E98" s="118" t="s">
        <v>328</v>
      </c>
      <c r="F98" s="220"/>
      <c r="G98" s="321"/>
      <c r="H98" s="321"/>
      <c r="I98" s="321"/>
      <c r="J98" s="321"/>
      <c r="K98" s="321"/>
      <c r="L98" s="321"/>
      <c r="M98" s="321"/>
      <c r="N98" s="321"/>
      <c r="O98" s="321"/>
      <c r="P98" s="321"/>
      <c r="Q98" s="321"/>
      <c r="R98" s="321"/>
      <c r="S98" s="321"/>
      <c r="T98" s="321"/>
      <c r="U98" s="321"/>
      <c r="V98" s="321"/>
      <c r="W98" s="321"/>
      <c r="X98" s="321"/>
      <c r="Y98" s="321"/>
      <c r="Z98" s="321"/>
      <c r="AA98" s="321"/>
      <c r="AB98" s="321"/>
      <c r="AC98" s="321"/>
      <c r="AD98" s="321"/>
      <c r="AE98" s="321"/>
      <c r="AF98" s="322"/>
    </row>
    <row r="99" spans="1:37" ht="26.1" customHeight="1" thickBot="1" x14ac:dyDescent="0.25">
      <c r="A99" s="345"/>
      <c r="B99" s="335"/>
      <c r="C99" s="155" t="s">
        <v>248</v>
      </c>
      <c r="D99" s="156" t="s">
        <v>124</v>
      </c>
      <c r="E99" s="143" t="s">
        <v>329</v>
      </c>
      <c r="F99" s="221"/>
      <c r="G99" s="323"/>
      <c r="H99" s="323"/>
      <c r="I99" s="323"/>
      <c r="J99" s="323"/>
      <c r="K99" s="323"/>
      <c r="L99" s="323"/>
      <c r="M99" s="323"/>
      <c r="N99" s="323"/>
      <c r="O99" s="323"/>
      <c r="P99" s="323"/>
      <c r="Q99" s="323"/>
      <c r="R99" s="323"/>
      <c r="S99" s="323"/>
      <c r="T99" s="323"/>
      <c r="U99" s="323"/>
      <c r="V99" s="323"/>
      <c r="W99" s="323"/>
      <c r="X99" s="323"/>
      <c r="Y99" s="323"/>
      <c r="Z99" s="323"/>
      <c r="AA99" s="323"/>
      <c r="AB99" s="323"/>
      <c r="AC99" s="323"/>
      <c r="AD99" s="323"/>
      <c r="AE99" s="323"/>
      <c r="AF99" s="324"/>
    </row>
    <row r="100" spans="1:37" ht="26.1" customHeight="1" thickBot="1" x14ac:dyDescent="0.25">
      <c r="A100" s="36"/>
      <c r="B100" s="36"/>
      <c r="C100" s="36"/>
      <c r="D100" s="28"/>
      <c r="E100" s="36"/>
      <c r="F100" s="36"/>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row>
    <row r="101" spans="1:37" ht="26.1" customHeight="1" x14ac:dyDescent="0.2">
      <c r="A101" s="343" t="s">
        <v>152</v>
      </c>
      <c r="B101" s="336" t="s">
        <v>372</v>
      </c>
      <c r="C101" s="117" t="s">
        <v>252</v>
      </c>
      <c r="D101" s="157" t="s">
        <v>89</v>
      </c>
      <c r="E101" s="117" t="s">
        <v>44</v>
      </c>
      <c r="F101" s="129" t="s">
        <v>359</v>
      </c>
      <c r="G101" s="330" t="s">
        <v>327</v>
      </c>
      <c r="H101" s="319"/>
      <c r="I101" s="319"/>
      <c r="J101" s="319"/>
      <c r="K101" s="319"/>
      <c r="L101" s="319"/>
      <c r="M101" s="319"/>
      <c r="N101" s="319"/>
      <c r="O101" s="319"/>
      <c r="P101" s="319"/>
      <c r="Q101" s="319"/>
      <c r="R101" s="319"/>
      <c r="S101" s="319"/>
      <c r="T101" s="319"/>
      <c r="U101" s="319"/>
      <c r="V101" s="319"/>
      <c r="W101" s="319"/>
      <c r="X101" s="319"/>
      <c r="Y101" s="319"/>
      <c r="Z101" s="319"/>
      <c r="AA101" s="319"/>
      <c r="AB101" s="319"/>
      <c r="AC101" s="319"/>
      <c r="AD101" s="319"/>
      <c r="AE101" s="319"/>
      <c r="AF101" s="320"/>
    </row>
    <row r="102" spans="1:37" ht="26.1" customHeight="1" x14ac:dyDescent="0.2">
      <c r="A102" s="344"/>
      <c r="B102" s="334"/>
      <c r="C102" s="97" t="s">
        <v>253</v>
      </c>
      <c r="D102" s="154" t="s">
        <v>90</v>
      </c>
      <c r="E102" s="97" t="s">
        <v>44</v>
      </c>
      <c r="F102" s="132" t="s">
        <v>359</v>
      </c>
      <c r="G102" s="331"/>
      <c r="H102" s="321"/>
      <c r="I102" s="321"/>
      <c r="J102" s="321"/>
      <c r="K102" s="321"/>
      <c r="L102" s="321"/>
      <c r="M102" s="321"/>
      <c r="N102" s="321"/>
      <c r="O102" s="321"/>
      <c r="P102" s="321"/>
      <c r="Q102" s="321"/>
      <c r="R102" s="321"/>
      <c r="S102" s="321"/>
      <c r="T102" s="321"/>
      <c r="U102" s="321"/>
      <c r="V102" s="321"/>
      <c r="W102" s="321"/>
      <c r="X102" s="321"/>
      <c r="Y102" s="321"/>
      <c r="Z102" s="321"/>
      <c r="AA102" s="321"/>
      <c r="AB102" s="321"/>
      <c r="AC102" s="321"/>
      <c r="AD102" s="321"/>
      <c r="AE102" s="321"/>
      <c r="AF102" s="322"/>
    </row>
    <row r="103" spans="1:37" ht="26.1" customHeight="1" x14ac:dyDescent="0.2">
      <c r="A103" s="344"/>
      <c r="B103" s="334"/>
      <c r="C103" s="97" t="s">
        <v>255</v>
      </c>
      <c r="D103" s="154" t="s">
        <v>349</v>
      </c>
      <c r="E103" s="97" t="s">
        <v>329</v>
      </c>
      <c r="F103" s="132" t="s">
        <v>359</v>
      </c>
      <c r="G103" s="331"/>
      <c r="H103" s="321"/>
      <c r="I103" s="321"/>
      <c r="J103" s="321"/>
      <c r="K103" s="321"/>
      <c r="L103" s="321"/>
      <c r="M103" s="321"/>
      <c r="N103" s="321"/>
      <c r="O103" s="321"/>
      <c r="P103" s="321"/>
      <c r="Q103" s="321"/>
      <c r="R103" s="321"/>
      <c r="S103" s="321"/>
      <c r="T103" s="321"/>
      <c r="U103" s="321"/>
      <c r="V103" s="321"/>
      <c r="W103" s="321"/>
      <c r="X103" s="321"/>
      <c r="Y103" s="321"/>
      <c r="Z103" s="321"/>
      <c r="AA103" s="321"/>
      <c r="AB103" s="321"/>
      <c r="AC103" s="321"/>
      <c r="AD103" s="321"/>
      <c r="AE103" s="321"/>
      <c r="AF103" s="322"/>
    </row>
    <row r="104" spans="1:37" ht="26.1" customHeight="1" x14ac:dyDescent="0.2">
      <c r="A104" s="344"/>
      <c r="B104" s="334"/>
      <c r="C104" s="97" t="s">
        <v>256</v>
      </c>
      <c r="D104" s="154" t="s">
        <v>30</v>
      </c>
      <c r="E104" s="97" t="s">
        <v>329</v>
      </c>
      <c r="F104" s="132" t="s">
        <v>359</v>
      </c>
      <c r="G104" s="331"/>
      <c r="H104" s="321"/>
      <c r="I104" s="321"/>
      <c r="J104" s="321"/>
      <c r="K104" s="321"/>
      <c r="L104" s="321"/>
      <c r="M104" s="321"/>
      <c r="N104" s="321"/>
      <c r="O104" s="321"/>
      <c r="P104" s="321"/>
      <c r="Q104" s="321"/>
      <c r="R104" s="321"/>
      <c r="S104" s="321"/>
      <c r="T104" s="321"/>
      <c r="U104" s="321"/>
      <c r="V104" s="321"/>
      <c r="W104" s="321"/>
      <c r="X104" s="321"/>
      <c r="Y104" s="321"/>
      <c r="Z104" s="321"/>
      <c r="AA104" s="321"/>
      <c r="AB104" s="321"/>
      <c r="AC104" s="321"/>
      <c r="AD104" s="321"/>
      <c r="AE104" s="321"/>
      <c r="AF104" s="322"/>
      <c r="AK104" s="93"/>
    </row>
    <row r="105" spans="1:37" ht="26.1" customHeight="1" x14ac:dyDescent="0.2">
      <c r="A105" s="344"/>
      <c r="B105" s="334"/>
      <c r="C105" s="97" t="s">
        <v>258</v>
      </c>
      <c r="D105" s="154" t="s">
        <v>162</v>
      </c>
      <c r="E105" s="97" t="s">
        <v>329</v>
      </c>
      <c r="F105" s="132" t="s">
        <v>359</v>
      </c>
      <c r="G105" s="331"/>
      <c r="H105" s="321"/>
      <c r="I105" s="321"/>
      <c r="J105" s="321"/>
      <c r="K105" s="321"/>
      <c r="L105" s="321"/>
      <c r="M105" s="321"/>
      <c r="N105" s="321"/>
      <c r="O105" s="321"/>
      <c r="P105" s="321"/>
      <c r="Q105" s="321"/>
      <c r="R105" s="321"/>
      <c r="S105" s="321"/>
      <c r="T105" s="321"/>
      <c r="U105" s="321"/>
      <c r="V105" s="321"/>
      <c r="W105" s="321"/>
      <c r="X105" s="321"/>
      <c r="Y105" s="321"/>
      <c r="Z105" s="321"/>
      <c r="AA105" s="321"/>
      <c r="AB105" s="321"/>
      <c r="AC105" s="321"/>
      <c r="AD105" s="321"/>
      <c r="AE105" s="321"/>
      <c r="AF105" s="322"/>
    </row>
    <row r="106" spans="1:37" ht="26.1" customHeight="1" x14ac:dyDescent="0.2">
      <c r="A106" s="344"/>
      <c r="B106" s="334"/>
      <c r="C106" s="97" t="s">
        <v>259</v>
      </c>
      <c r="D106" s="154" t="s">
        <v>32</v>
      </c>
      <c r="E106" s="97" t="s">
        <v>329</v>
      </c>
      <c r="F106" s="132" t="s">
        <v>359</v>
      </c>
      <c r="G106" s="331"/>
      <c r="H106" s="321"/>
      <c r="I106" s="321"/>
      <c r="J106" s="321"/>
      <c r="K106" s="321"/>
      <c r="L106" s="321"/>
      <c r="M106" s="321"/>
      <c r="N106" s="321"/>
      <c r="O106" s="321"/>
      <c r="P106" s="321"/>
      <c r="Q106" s="321"/>
      <c r="R106" s="321"/>
      <c r="S106" s="321"/>
      <c r="T106" s="321"/>
      <c r="U106" s="321"/>
      <c r="V106" s="321"/>
      <c r="W106" s="321"/>
      <c r="X106" s="321"/>
      <c r="Y106" s="321"/>
      <c r="Z106" s="321"/>
      <c r="AA106" s="321"/>
      <c r="AB106" s="321"/>
      <c r="AC106" s="321"/>
      <c r="AD106" s="321"/>
      <c r="AE106" s="321"/>
      <c r="AF106" s="322"/>
    </row>
    <row r="107" spans="1:37" ht="26.1" customHeight="1" x14ac:dyDescent="0.2">
      <c r="A107" s="344"/>
      <c r="B107" s="334"/>
      <c r="C107" s="97" t="s">
        <v>260</v>
      </c>
      <c r="D107" s="154" t="s">
        <v>33</v>
      </c>
      <c r="E107" s="97" t="s">
        <v>329</v>
      </c>
      <c r="F107" s="132" t="s">
        <v>359</v>
      </c>
      <c r="G107" s="331"/>
      <c r="H107" s="321"/>
      <c r="I107" s="321"/>
      <c r="J107" s="321"/>
      <c r="K107" s="321"/>
      <c r="L107" s="321"/>
      <c r="M107" s="321"/>
      <c r="N107" s="321"/>
      <c r="O107" s="321"/>
      <c r="P107" s="321"/>
      <c r="Q107" s="321"/>
      <c r="R107" s="321"/>
      <c r="S107" s="321"/>
      <c r="T107" s="321"/>
      <c r="U107" s="321"/>
      <c r="V107" s="321"/>
      <c r="W107" s="321"/>
      <c r="X107" s="321"/>
      <c r="Y107" s="321"/>
      <c r="Z107" s="321"/>
      <c r="AA107" s="321"/>
      <c r="AB107" s="321"/>
      <c r="AC107" s="321"/>
      <c r="AD107" s="321"/>
      <c r="AE107" s="321"/>
      <c r="AF107" s="322"/>
    </row>
    <row r="108" spans="1:37" ht="26.1" customHeight="1" x14ac:dyDescent="0.2">
      <c r="A108" s="344"/>
      <c r="B108" s="334"/>
      <c r="C108" s="97" t="s">
        <v>261</v>
      </c>
      <c r="D108" s="154" t="s">
        <v>163</v>
      </c>
      <c r="E108" s="97" t="s">
        <v>329</v>
      </c>
      <c r="F108" s="132" t="s">
        <v>359</v>
      </c>
      <c r="G108" s="331"/>
      <c r="H108" s="321"/>
      <c r="I108" s="321"/>
      <c r="J108" s="321"/>
      <c r="K108" s="321"/>
      <c r="L108" s="321"/>
      <c r="M108" s="321"/>
      <c r="N108" s="321"/>
      <c r="O108" s="321"/>
      <c r="P108" s="321"/>
      <c r="Q108" s="321"/>
      <c r="R108" s="321"/>
      <c r="S108" s="321"/>
      <c r="T108" s="321"/>
      <c r="U108" s="321"/>
      <c r="V108" s="321"/>
      <c r="W108" s="321"/>
      <c r="X108" s="321"/>
      <c r="Y108" s="321"/>
      <c r="Z108" s="321"/>
      <c r="AA108" s="321"/>
      <c r="AB108" s="321"/>
      <c r="AC108" s="321"/>
      <c r="AD108" s="321"/>
      <c r="AE108" s="321"/>
      <c r="AF108" s="322"/>
    </row>
    <row r="109" spans="1:37" ht="26.1" customHeight="1" x14ac:dyDescent="0.2">
      <c r="A109" s="344"/>
      <c r="B109" s="334"/>
      <c r="C109" s="97" t="s">
        <v>262</v>
      </c>
      <c r="D109" s="154" t="s">
        <v>125</v>
      </c>
      <c r="E109" s="97" t="s">
        <v>329</v>
      </c>
      <c r="F109" s="132" t="s">
        <v>359</v>
      </c>
      <c r="G109" s="331"/>
      <c r="H109" s="321"/>
      <c r="I109" s="321"/>
      <c r="J109" s="321"/>
      <c r="K109" s="321"/>
      <c r="L109" s="321"/>
      <c r="M109" s="321"/>
      <c r="N109" s="321"/>
      <c r="O109" s="321"/>
      <c r="P109" s="321"/>
      <c r="Q109" s="321"/>
      <c r="R109" s="321"/>
      <c r="S109" s="321"/>
      <c r="T109" s="321"/>
      <c r="U109" s="321"/>
      <c r="V109" s="321"/>
      <c r="W109" s="321"/>
      <c r="X109" s="321"/>
      <c r="Y109" s="321"/>
      <c r="Z109" s="321"/>
      <c r="AA109" s="321"/>
      <c r="AB109" s="321"/>
      <c r="AC109" s="321"/>
      <c r="AD109" s="321"/>
      <c r="AE109" s="321"/>
      <c r="AF109" s="322"/>
      <c r="AG109" s="111"/>
      <c r="AH109" s="111"/>
    </row>
    <row r="110" spans="1:37" ht="26.1" customHeight="1" thickBot="1" x14ac:dyDescent="0.25">
      <c r="A110" s="344"/>
      <c r="B110" s="335"/>
      <c r="C110" s="155" t="s">
        <v>264</v>
      </c>
      <c r="D110" s="156" t="s">
        <v>165</v>
      </c>
      <c r="E110" s="155" t="s">
        <v>329</v>
      </c>
      <c r="F110" s="136" t="s">
        <v>359</v>
      </c>
      <c r="G110" s="331"/>
      <c r="H110" s="321"/>
      <c r="I110" s="321"/>
      <c r="J110" s="321"/>
      <c r="K110" s="321"/>
      <c r="L110" s="321"/>
      <c r="M110" s="321"/>
      <c r="N110" s="321"/>
      <c r="O110" s="321"/>
      <c r="P110" s="321"/>
      <c r="Q110" s="321"/>
      <c r="R110" s="321"/>
      <c r="S110" s="321"/>
      <c r="T110" s="321"/>
      <c r="U110" s="321"/>
      <c r="V110" s="321"/>
      <c r="W110" s="321"/>
      <c r="X110" s="321"/>
      <c r="Y110" s="321"/>
      <c r="Z110" s="321"/>
      <c r="AA110" s="321"/>
      <c r="AB110" s="321"/>
      <c r="AC110" s="321"/>
      <c r="AD110" s="321"/>
      <c r="AE110" s="321"/>
      <c r="AF110" s="322"/>
    </row>
    <row r="111" spans="1:37" s="111" customFormat="1" ht="26.1" customHeight="1" x14ac:dyDescent="0.2">
      <c r="A111" s="344"/>
      <c r="B111" s="333" t="s">
        <v>8</v>
      </c>
      <c r="C111" s="117" t="s">
        <v>249</v>
      </c>
      <c r="D111" s="157" t="s">
        <v>87</v>
      </c>
      <c r="E111" s="117" t="s">
        <v>329</v>
      </c>
      <c r="F111" s="222"/>
      <c r="G111" s="331"/>
      <c r="H111" s="321"/>
      <c r="I111" s="321"/>
      <c r="J111" s="321"/>
      <c r="K111" s="321"/>
      <c r="L111" s="321"/>
      <c r="M111" s="321"/>
      <c r="N111" s="321"/>
      <c r="O111" s="321"/>
      <c r="P111" s="321"/>
      <c r="Q111" s="321"/>
      <c r="R111" s="321"/>
      <c r="S111" s="321"/>
      <c r="T111" s="321"/>
      <c r="U111" s="321"/>
      <c r="V111" s="321"/>
      <c r="W111" s="321"/>
      <c r="X111" s="321"/>
      <c r="Y111" s="321"/>
      <c r="Z111" s="321"/>
      <c r="AA111" s="321"/>
      <c r="AB111" s="321"/>
      <c r="AC111" s="321"/>
      <c r="AD111" s="321"/>
      <c r="AE111" s="321"/>
      <c r="AF111" s="322"/>
      <c r="AG111" s="1"/>
      <c r="AH111" s="1"/>
      <c r="AI111" s="6"/>
      <c r="AJ111" s="11"/>
      <c r="AK111" s="10"/>
    </row>
    <row r="112" spans="1:37" ht="26.1" customHeight="1" x14ac:dyDescent="0.2">
      <c r="A112" s="344"/>
      <c r="B112" s="334"/>
      <c r="C112" s="97" t="s">
        <v>250</v>
      </c>
      <c r="D112" s="154" t="s">
        <v>88</v>
      </c>
      <c r="E112" s="97" t="s">
        <v>329</v>
      </c>
      <c r="F112" s="220"/>
      <c r="G112" s="33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2"/>
    </row>
    <row r="113" spans="1:37" ht="26.1" customHeight="1" x14ac:dyDescent="0.2">
      <c r="A113" s="344"/>
      <c r="B113" s="334"/>
      <c r="C113" s="97" t="s">
        <v>251</v>
      </c>
      <c r="D113" s="154" t="s">
        <v>28</v>
      </c>
      <c r="E113" s="97" t="s">
        <v>329</v>
      </c>
      <c r="F113" s="220"/>
      <c r="G113" s="331"/>
      <c r="H113" s="321"/>
      <c r="I113" s="321"/>
      <c r="J113" s="321"/>
      <c r="K113" s="321"/>
      <c r="L113" s="321"/>
      <c r="M113" s="321"/>
      <c r="N113" s="321"/>
      <c r="O113" s="321"/>
      <c r="P113" s="321"/>
      <c r="Q113" s="321"/>
      <c r="R113" s="321"/>
      <c r="S113" s="321"/>
      <c r="T113" s="321"/>
      <c r="U113" s="321"/>
      <c r="V113" s="321"/>
      <c r="W113" s="321"/>
      <c r="X113" s="321"/>
      <c r="Y113" s="321"/>
      <c r="Z113" s="321"/>
      <c r="AA113" s="321"/>
      <c r="AB113" s="321"/>
      <c r="AC113" s="321"/>
      <c r="AD113" s="321"/>
      <c r="AE113" s="321"/>
      <c r="AF113" s="322"/>
      <c r="AK113" s="93"/>
    </row>
    <row r="114" spans="1:37" ht="26.1" customHeight="1" x14ac:dyDescent="0.2">
      <c r="A114" s="344"/>
      <c r="B114" s="334"/>
      <c r="C114" s="97" t="s">
        <v>254</v>
      </c>
      <c r="D114" s="154" t="s">
        <v>29</v>
      </c>
      <c r="E114" s="97" t="s">
        <v>329</v>
      </c>
      <c r="F114" s="220"/>
      <c r="G114" s="331"/>
      <c r="H114" s="321"/>
      <c r="I114" s="321"/>
      <c r="J114" s="321"/>
      <c r="K114" s="321"/>
      <c r="L114" s="321"/>
      <c r="M114" s="321"/>
      <c r="N114" s="321"/>
      <c r="O114" s="321"/>
      <c r="P114" s="321"/>
      <c r="Q114" s="321"/>
      <c r="R114" s="321"/>
      <c r="S114" s="321"/>
      <c r="T114" s="321"/>
      <c r="U114" s="321"/>
      <c r="V114" s="321"/>
      <c r="W114" s="321"/>
      <c r="X114" s="321"/>
      <c r="Y114" s="321"/>
      <c r="Z114" s="321"/>
      <c r="AA114" s="321"/>
      <c r="AB114" s="321"/>
      <c r="AC114" s="321"/>
      <c r="AD114" s="321"/>
      <c r="AE114" s="321"/>
      <c r="AF114" s="322"/>
    </row>
    <row r="115" spans="1:37" ht="26.1" customHeight="1" x14ac:dyDescent="0.2">
      <c r="A115" s="344"/>
      <c r="B115" s="334"/>
      <c r="C115" s="97" t="s">
        <v>257</v>
      </c>
      <c r="D115" s="154" t="s">
        <v>31</v>
      </c>
      <c r="E115" s="97" t="s">
        <v>329</v>
      </c>
      <c r="F115" s="220"/>
      <c r="G115" s="331"/>
      <c r="H115" s="321"/>
      <c r="I115" s="321"/>
      <c r="J115" s="321"/>
      <c r="K115" s="321"/>
      <c r="L115" s="321"/>
      <c r="M115" s="321"/>
      <c r="N115" s="321"/>
      <c r="O115" s="321"/>
      <c r="P115" s="321"/>
      <c r="Q115" s="321"/>
      <c r="R115" s="321"/>
      <c r="S115" s="321"/>
      <c r="T115" s="321"/>
      <c r="U115" s="321"/>
      <c r="V115" s="321"/>
      <c r="W115" s="321"/>
      <c r="X115" s="321"/>
      <c r="Y115" s="321"/>
      <c r="Z115" s="321"/>
      <c r="AA115" s="321"/>
      <c r="AB115" s="321"/>
      <c r="AC115" s="321"/>
      <c r="AD115" s="321"/>
      <c r="AE115" s="321"/>
      <c r="AF115" s="322"/>
    </row>
    <row r="116" spans="1:37" ht="26.1" customHeight="1" thickBot="1" x14ac:dyDescent="0.25">
      <c r="A116" s="345"/>
      <c r="B116" s="335"/>
      <c r="C116" s="155" t="s">
        <v>263</v>
      </c>
      <c r="D116" s="156" t="s">
        <v>164</v>
      </c>
      <c r="E116" s="155" t="s">
        <v>329</v>
      </c>
      <c r="F116" s="221"/>
      <c r="G116" s="332"/>
      <c r="H116" s="323"/>
      <c r="I116" s="323"/>
      <c r="J116" s="323"/>
      <c r="K116" s="323"/>
      <c r="L116" s="323"/>
      <c r="M116" s="323"/>
      <c r="N116" s="323"/>
      <c r="O116" s="323"/>
      <c r="P116" s="323"/>
      <c r="Q116" s="323"/>
      <c r="R116" s="323"/>
      <c r="S116" s="323"/>
      <c r="T116" s="323"/>
      <c r="U116" s="323"/>
      <c r="V116" s="323"/>
      <c r="W116" s="323"/>
      <c r="X116" s="323"/>
      <c r="Y116" s="323"/>
      <c r="Z116" s="323"/>
      <c r="AA116" s="323"/>
      <c r="AB116" s="323"/>
      <c r="AC116" s="323"/>
      <c r="AD116" s="323"/>
      <c r="AE116" s="323"/>
      <c r="AF116" s="324"/>
    </row>
    <row r="117" spans="1:37" ht="26.1" customHeight="1" thickBot="1" x14ac:dyDescent="0.25">
      <c r="A117" s="36"/>
      <c r="B117" s="36"/>
      <c r="C117" s="36"/>
      <c r="D117" s="28"/>
      <c r="E117" s="36"/>
      <c r="F117" s="36"/>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row>
    <row r="118" spans="1:37" ht="26.1" customHeight="1" x14ac:dyDescent="0.2">
      <c r="A118" s="343" t="s">
        <v>35</v>
      </c>
      <c r="B118" s="340" t="s">
        <v>372</v>
      </c>
      <c r="C118" s="94" t="s">
        <v>265</v>
      </c>
      <c r="D118" s="137" t="s">
        <v>91</v>
      </c>
      <c r="E118" s="158" t="s">
        <v>44</v>
      </c>
      <c r="F118" s="129" t="s">
        <v>359</v>
      </c>
      <c r="G118" s="330" t="s">
        <v>327</v>
      </c>
      <c r="H118" s="319"/>
      <c r="I118" s="319"/>
      <c r="J118" s="319"/>
      <c r="K118" s="319"/>
      <c r="L118" s="319"/>
      <c r="M118" s="319"/>
      <c r="N118" s="319"/>
      <c r="O118" s="319"/>
      <c r="P118" s="319"/>
      <c r="Q118" s="319"/>
      <c r="R118" s="319"/>
      <c r="S118" s="319"/>
      <c r="T118" s="319"/>
      <c r="U118" s="319"/>
      <c r="V118" s="319"/>
      <c r="W118" s="319"/>
      <c r="X118" s="319"/>
      <c r="Y118" s="319"/>
      <c r="Z118" s="319"/>
      <c r="AA118" s="319"/>
      <c r="AB118" s="319"/>
      <c r="AC118" s="319"/>
      <c r="AD118" s="319"/>
      <c r="AE118" s="319"/>
      <c r="AF118" s="320"/>
      <c r="AG118" s="111"/>
      <c r="AH118" s="111"/>
    </row>
    <row r="119" spans="1:37" ht="26.1" customHeight="1" thickBot="1" x14ac:dyDescent="0.25">
      <c r="A119" s="344"/>
      <c r="B119" s="339"/>
      <c r="C119" s="143" t="s">
        <v>268</v>
      </c>
      <c r="D119" s="141" t="s">
        <v>38</v>
      </c>
      <c r="E119" s="159" t="s">
        <v>44</v>
      </c>
      <c r="F119" s="136" t="s">
        <v>359</v>
      </c>
      <c r="G119" s="33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1"/>
      <c r="AD119" s="321"/>
      <c r="AE119" s="321"/>
      <c r="AF119" s="322"/>
    </row>
    <row r="120" spans="1:37" s="111" customFormat="1" ht="26.1" customHeight="1" x14ac:dyDescent="0.2">
      <c r="A120" s="344"/>
      <c r="B120" s="337" t="s">
        <v>8</v>
      </c>
      <c r="C120" s="128" t="s">
        <v>266</v>
      </c>
      <c r="D120" s="137" t="s">
        <v>36</v>
      </c>
      <c r="E120" s="158" t="s">
        <v>44</v>
      </c>
      <c r="F120" s="219"/>
      <c r="G120" s="331"/>
      <c r="H120" s="321"/>
      <c r="I120" s="321"/>
      <c r="J120" s="321"/>
      <c r="K120" s="321"/>
      <c r="L120" s="321"/>
      <c r="M120" s="321"/>
      <c r="N120" s="321"/>
      <c r="O120" s="321"/>
      <c r="P120" s="321"/>
      <c r="Q120" s="321"/>
      <c r="R120" s="321"/>
      <c r="S120" s="321"/>
      <c r="T120" s="321"/>
      <c r="U120" s="321"/>
      <c r="V120" s="321"/>
      <c r="W120" s="321"/>
      <c r="X120" s="321"/>
      <c r="Y120" s="321"/>
      <c r="Z120" s="321"/>
      <c r="AA120" s="321"/>
      <c r="AB120" s="321"/>
      <c r="AC120" s="321"/>
      <c r="AD120" s="321"/>
      <c r="AE120" s="321"/>
      <c r="AF120" s="322"/>
      <c r="AG120" s="1"/>
      <c r="AH120" s="1"/>
      <c r="AI120" s="6"/>
      <c r="AJ120" s="11"/>
      <c r="AK120" s="10"/>
    </row>
    <row r="121" spans="1:37" ht="26.1" customHeight="1" thickBot="1" x14ac:dyDescent="0.25">
      <c r="A121" s="345"/>
      <c r="B121" s="339"/>
      <c r="C121" s="143" t="s">
        <v>267</v>
      </c>
      <c r="D121" s="141" t="s">
        <v>37</v>
      </c>
      <c r="E121" s="159" t="s">
        <v>44</v>
      </c>
      <c r="F121" s="221"/>
      <c r="G121" s="332"/>
      <c r="H121" s="323"/>
      <c r="I121" s="323"/>
      <c r="J121" s="323"/>
      <c r="K121" s="323"/>
      <c r="L121" s="323"/>
      <c r="M121" s="323"/>
      <c r="N121" s="323"/>
      <c r="O121" s="323"/>
      <c r="P121" s="323"/>
      <c r="Q121" s="323"/>
      <c r="R121" s="323"/>
      <c r="S121" s="323"/>
      <c r="T121" s="323"/>
      <c r="U121" s="323"/>
      <c r="V121" s="323"/>
      <c r="W121" s="323"/>
      <c r="X121" s="323"/>
      <c r="Y121" s="323"/>
      <c r="Z121" s="323"/>
      <c r="AA121" s="323"/>
      <c r="AB121" s="323"/>
      <c r="AC121" s="323"/>
      <c r="AD121" s="323"/>
      <c r="AE121" s="323"/>
      <c r="AF121" s="324"/>
    </row>
    <row r="122" spans="1:37" ht="18" customHeight="1" thickBot="1" x14ac:dyDescent="0.25">
      <c r="A122" s="36"/>
      <c r="B122" s="36"/>
      <c r="C122" s="36"/>
      <c r="D122" s="28"/>
      <c r="E122" s="36"/>
      <c r="F122" s="36"/>
      <c r="G122" s="147"/>
      <c r="H122" s="147"/>
      <c r="I122" s="147"/>
      <c r="J122" s="147"/>
      <c r="K122" s="147"/>
      <c r="L122" s="147"/>
      <c r="M122" s="147"/>
      <c r="N122" s="147"/>
      <c r="O122" s="147"/>
      <c r="P122" s="147"/>
      <c r="Q122" s="147"/>
      <c r="R122" s="147"/>
      <c r="S122" s="147"/>
      <c r="T122" s="147"/>
      <c r="U122" s="147"/>
      <c r="V122" s="147"/>
      <c r="W122" s="147"/>
      <c r="X122" s="147"/>
      <c r="Y122" s="147"/>
      <c r="Z122" s="147"/>
      <c r="AA122" s="147"/>
      <c r="AB122" s="147"/>
      <c r="AC122" s="147"/>
      <c r="AD122" s="147"/>
      <c r="AE122" s="147"/>
      <c r="AF122" s="147"/>
      <c r="AK122" s="93"/>
    </row>
    <row r="123" spans="1:37" ht="27.95" customHeight="1" x14ac:dyDescent="0.2">
      <c r="A123" s="343" t="s">
        <v>127</v>
      </c>
      <c r="B123" s="337" t="s">
        <v>8</v>
      </c>
      <c r="C123" s="94" t="s">
        <v>269</v>
      </c>
      <c r="D123" s="137" t="s">
        <v>92</v>
      </c>
      <c r="E123" s="158" t="s">
        <v>44</v>
      </c>
      <c r="F123" s="219"/>
      <c r="G123" s="330" t="s">
        <v>327</v>
      </c>
      <c r="H123" s="319"/>
      <c r="I123" s="319"/>
      <c r="J123" s="319"/>
      <c r="K123" s="319"/>
      <c r="L123" s="319"/>
      <c r="M123" s="319"/>
      <c r="N123" s="319"/>
      <c r="O123" s="319"/>
      <c r="P123" s="319"/>
      <c r="Q123" s="319"/>
      <c r="R123" s="319"/>
      <c r="S123" s="319"/>
      <c r="T123" s="319"/>
      <c r="U123" s="319"/>
      <c r="V123" s="319"/>
      <c r="W123" s="319"/>
      <c r="X123" s="319"/>
      <c r="Y123" s="319"/>
      <c r="Z123" s="319"/>
      <c r="AA123" s="319"/>
      <c r="AB123" s="319"/>
      <c r="AC123" s="319"/>
      <c r="AD123" s="319"/>
      <c r="AE123" s="319"/>
      <c r="AF123" s="320"/>
    </row>
    <row r="124" spans="1:37" ht="27.95" customHeight="1" x14ac:dyDescent="0.2">
      <c r="A124" s="344"/>
      <c r="B124" s="338"/>
      <c r="C124" s="118" t="s">
        <v>270</v>
      </c>
      <c r="D124" s="139" t="s">
        <v>39</v>
      </c>
      <c r="E124" s="160" t="s">
        <v>44</v>
      </c>
      <c r="F124" s="220"/>
      <c r="G124" s="331"/>
      <c r="H124" s="321"/>
      <c r="I124" s="321"/>
      <c r="J124" s="321"/>
      <c r="K124" s="321"/>
      <c r="L124" s="321"/>
      <c r="M124" s="321"/>
      <c r="N124" s="321"/>
      <c r="O124" s="321"/>
      <c r="P124" s="321"/>
      <c r="Q124" s="321"/>
      <c r="R124" s="321"/>
      <c r="S124" s="321"/>
      <c r="T124" s="321"/>
      <c r="U124" s="321"/>
      <c r="V124" s="321"/>
      <c r="W124" s="321"/>
      <c r="X124" s="321"/>
      <c r="Y124" s="321"/>
      <c r="Z124" s="321"/>
      <c r="AA124" s="321"/>
      <c r="AB124" s="321"/>
      <c r="AC124" s="321"/>
      <c r="AD124" s="321"/>
      <c r="AE124" s="321"/>
      <c r="AF124" s="322"/>
      <c r="AK124" s="93"/>
    </row>
    <row r="125" spans="1:37" ht="27.95" customHeight="1" x14ac:dyDescent="0.2">
      <c r="A125" s="344"/>
      <c r="B125" s="338"/>
      <c r="C125" s="118" t="s">
        <v>271</v>
      </c>
      <c r="D125" s="139" t="s">
        <v>40</v>
      </c>
      <c r="E125" s="160" t="s">
        <v>44</v>
      </c>
      <c r="F125" s="220"/>
      <c r="G125" s="33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2"/>
      <c r="AI125" s="10"/>
      <c r="AJ125" s="80"/>
    </row>
    <row r="126" spans="1:37" ht="27.95" customHeight="1" x14ac:dyDescent="0.2">
      <c r="A126" s="344"/>
      <c r="B126" s="338"/>
      <c r="C126" s="118" t="s">
        <v>272</v>
      </c>
      <c r="D126" s="139" t="s">
        <v>93</v>
      </c>
      <c r="E126" s="160" t="s">
        <v>44</v>
      </c>
      <c r="F126" s="222"/>
      <c r="G126" s="331"/>
      <c r="H126" s="321"/>
      <c r="I126" s="321"/>
      <c r="J126" s="321"/>
      <c r="K126" s="321"/>
      <c r="L126" s="321"/>
      <c r="M126" s="321"/>
      <c r="N126" s="321"/>
      <c r="O126" s="321"/>
      <c r="P126" s="321"/>
      <c r="Q126" s="321"/>
      <c r="R126" s="321"/>
      <c r="S126" s="321"/>
      <c r="T126" s="321"/>
      <c r="U126" s="321"/>
      <c r="V126" s="321"/>
      <c r="W126" s="321"/>
      <c r="X126" s="321"/>
      <c r="Y126" s="321"/>
      <c r="Z126" s="321"/>
      <c r="AA126" s="321"/>
      <c r="AB126" s="321"/>
      <c r="AC126" s="321"/>
      <c r="AD126" s="321"/>
      <c r="AE126" s="321"/>
      <c r="AF126" s="322"/>
      <c r="AI126" s="10"/>
      <c r="AJ126" s="80"/>
    </row>
    <row r="127" spans="1:37" ht="27.95" customHeight="1" x14ac:dyDescent="0.2">
      <c r="A127" s="344"/>
      <c r="B127" s="338"/>
      <c r="C127" s="118" t="s">
        <v>273</v>
      </c>
      <c r="D127" s="139" t="s">
        <v>41</v>
      </c>
      <c r="E127" s="160" t="s">
        <v>44</v>
      </c>
      <c r="F127" s="220"/>
      <c r="G127" s="331"/>
      <c r="H127" s="321"/>
      <c r="I127" s="321"/>
      <c r="J127" s="321"/>
      <c r="K127" s="321"/>
      <c r="L127" s="321"/>
      <c r="M127" s="321"/>
      <c r="N127" s="321"/>
      <c r="O127" s="321"/>
      <c r="P127" s="321"/>
      <c r="Q127" s="321"/>
      <c r="R127" s="321"/>
      <c r="S127" s="321"/>
      <c r="T127" s="321"/>
      <c r="U127" s="321"/>
      <c r="V127" s="321"/>
      <c r="W127" s="321"/>
      <c r="X127" s="321"/>
      <c r="Y127" s="321"/>
      <c r="Z127" s="321"/>
      <c r="AA127" s="321"/>
      <c r="AB127" s="321"/>
      <c r="AC127" s="321"/>
      <c r="AD127" s="321"/>
      <c r="AE127" s="321"/>
      <c r="AF127" s="322"/>
      <c r="AG127" s="111"/>
      <c r="AH127" s="111"/>
    </row>
    <row r="128" spans="1:37" ht="27.95" customHeight="1" x14ac:dyDescent="0.2">
      <c r="A128" s="344"/>
      <c r="B128" s="338"/>
      <c r="C128" s="118" t="s">
        <v>274</v>
      </c>
      <c r="D128" s="139" t="s">
        <v>94</v>
      </c>
      <c r="E128" s="160" t="s">
        <v>44</v>
      </c>
      <c r="F128" s="220"/>
      <c r="G128" s="331"/>
      <c r="H128" s="321"/>
      <c r="I128" s="321"/>
      <c r="J128" s="321"/>
      <c r="K128" s="321"/>
      <c r="L128" s="321"/>
      <c r="M128" s="321"/>
      <c r="N128" s="321"/>
      <c r="O128" s="321"/>
      <c r="P128" s="321"/>
      <c r="Q128" s="321"/>
      <c r="R128" s="321"/>
      <c r="S128" s="321"/>
      <c r="T128" s="321"/>
      <c r="U128" s="321"/>
      <c r="V128" s="321"/>
      <c r="W128" s="321"/>
      <c r="X128" s="321"/>
      <c r="Y128" s="321"/>
      <c r="Z128" s="321"/>
      <c r="AA128" s="321"/>
      <c r="AB128" s="321"/>
      <c r="AC128" s="321"/>
      <c r="AD128" s="321"/>
      <c r="AE128" s="321"/>
      <c r="AF128" s="322"/>
    </row>
    <row r="129" spans="1:37" s="111" customFormat="1" ht="27.95" customHeight="1" x14ac:dyDescent="0.2">
      <c r="A129" s="344"/>
      <c r="B129" s="338"/>
      <c r="C129" s="118" t="s">
        <v>275</v>
      </c>
      <c r="D129" s="139" t="s">
        <v>95</v>
      </c>
      <c r="E129" s="160" t="s">
        <v>329</v>
      </c>
      <c r="F129" s="222"/>
      <c r="G129" s="331"/>
      <c r="H129" s="321"/>
      <c r="I129" s="321"/>
      <c r="J129" s="321"/>
      <c r="K129" s="321"/>
      <c r="L129" s="321"/>
      <c r="M129" s="321"/>
      <c r="N129" s="321"/>
      <c r="O129" s="321"/>
      <c r="P129" s="321"/>
      <c r="Q129" s="321"/>
      <c r="R129" s="321"/>
      <c r="S129" s="321"/>
      <c r="T129" s="321"/>
      <c r="U129" s="321"/>
      <c r="V129" s="321"/>
      <c r="W129" s="321"/>
      <c r="X129" s="321"/>
      <c r="Y129" s="321"/>
      <c r="Z129" s="321"/>
      <c r="AA129" s="321"/>
      <c r="AB129" s="321"/>
      <c r="AC129" s="321"/>
      <c r="AD129" s="321"/>
      <c r="AE129" s="321"/>
      <c r="AF129" s="322"/>
      <c r="AI129" s="6"/>
      <c r="AJ129" s="11"/>
      <c r="AK129" s="10"/>
    </row>
    <row r="130" spans="1:37" ht="27.95" customHeight="1" x14ac:dyDescent="0.2">
      <c r="A130" s="344"/>
      <c r="B130" s="338"/>
      <c r="C130" s="161" t="s">
        <v>276</v>
      </c>
      <c r="D130" s="162" t="s">
        <v>42</v>
      </c>
      <c r="E130" s="163" t="s">
        <v>329</v>
      </c>
      <c r="F130" s="220"/>
      <c r="G130" s="331"/>
      <c r="H130" s="321"/>
      <c r="I130" s="321"/>
      <c r="J130" s="321"/>
      <c r="K130" s="321"/>
      <c r="L130" s="321"/>
      <c r="M130" s="321"/>
      <c r="N130" s="321"/>
      <c r="O130" s="321"/>
      <c r="P130" s="321"/>
      <c r="Q130" s="321"/>
      <c r="R130" s="321"/>
      <c r="S130" s="321"/>
      <c r="T130" s="321"/>
      <c r="U130" s="321"/>
      <c r="V130" s="321"/>
      <c r="W130" s="321"/>
      <c r="X130" s="321"/>
      <c r="Y130" s="321"/>
      <c r="Z130" s="321"/>
      <c r="AA130" s="321"/>
      <c r="AB130" s="321"/>
      <c r="AC130" s="321"/>
      <c r="AD130" s="321"/>
      <c r="AE130" s="321"/>
      <c r="AF130" s="322"/>
    </row>
    <row r="131" spans="1:37" s="111" customFormat="1" ht="27.95" customHeight="1" x14ac:dyDescent="0.2">
      <c r="A131" s="344"/>
      <c r="B131" s="338"/>
      <c r="C131" s="118" t="s">
        <v>277</v>
      </c>
      <c r="D131" s="139" t="s">
        <v>96</v>
      </c>
      <c r="E131" s="163" t="s">
        <v>329</v>
      </c>
      <c r="F131" s="220"/>
      <c r="G131" s="331"/>
      <c r="H131" s="321"/>
      <c r="I131" s="321"/>
      <c r="J131" s="321"/>
      <c r="K131" s="321"/>
      <c r="L131" s="321"/>
      <c r="M131" s="321"/>
      <c r="N131" s="321"/>
      <c r="O131" s="321"/>
      <c r="P131" s="321"/>
      <c r="Q131" s="321"/>
      <c r="R131" s="321"/>
      <c r="S131" s="321"/>
      <c r="T131" s="321"/>
      <c r="U131" s="321"/>
      <c r="V131" s="321"/>
      <c r="W131" s="321"/>
      <c r="X131" s="321"/>
      <c r="Y131" s="321"/>
      <c r="Z131" s="321"/>
      <c r="AA131" s="321"/>
      <c r="AB131" s="321"/>
      <c r="AC131" s="321"/>
      <c r="AD131" s="321"/>
      <c r="AE131" s="321"/>
      <c r="AF131" s="322"/>
      <c r="AG131" s="1"/>
      <c r="AH131" s="1"/>
      <c r="AI131" s="6"/>
      <c r="AJ131" s="11"/>
      <c r="AK131" s="10"/>
    </row>
    <row r="132" spans="1:37" ht="27.95" customHeight="1" x14ac:dyDescent="0.2">
      <c r="A132" s="344"/>
      <c r="B132" s="338"/>
      <c r="C132" s="118" t="s">
        <v>278</v>
      </c>
      <c r="D132" s="139" t="s">
        <v>97</v>
      </c>
      <c r="E132" s="163" t="s">
        <v>329</v>
      </c>
      <c r="F132" s="222"/>
      <c r="G132" s="331"/>
      <c r="H132" s="321"/>
      <c r="I132" s="321"/>
      <c r="J132" s="321"/>
      <c r="K132" s="321"/>
      <c r="L132" s="321"/>
      <c r="M132" s="321"/>
      <c r="N132" s="321"/>
      <c r="O132" s="321"/>
      <c r="P132" s="321"/>
      <c r="Q132" s="321"/>
      <c r="R132" s="321"/>
      <c r="S132" s="321"/>
      <c r="T132" s="321"/>
      <c r="U132" s="321"/>
      <c r="V132" s="321"/>
      <c r="W132" s="321"/>
      <c r="X132" s="321"/>
      <c r="Y132" s="321"/>
      <c r="Z132" s="321"/>
      <c r="AA132" s="321"/>
      <c r="AB132" s="321"/>
      <c r="AC132" s="321"/>
      <c r="AD132" s="321"/>
      <c r="AE132" s="321"/>
      <c r="AF132" s="322"/>
    </row>
    <row r="133" spans="1:37" ht="27.95" customHeight="1" x14ac:dyDescent="0.2">
      <c r="A133" s="344"/>
      <c r="B133" s="338"/>
      <c r="C133" s="118" t="s">
        <v>279</v>
      </c>
      <c r="D133" s="139" t="s">
        <v>157</v>
      </c>
      <c r="E133" s="163" t="s">
        <v>329</v>
      </c>
      <c r="F133" s="220"/>
      <c r="G133" s="331"/>
      <c r="H133" s="321"/>
      <c r="I133" s="321"/>
      <c r="J133" s="321"/>
      <c r="K133" s="321"/>
      <c r="L133" s="321"/>
      <c r="M133" s="321"/>
      <c r="N133" s="321"/>
      <c r="O133" s="321"/>
      <c r="P133" s="321"/>
      <c r="Q133" s="321"/>
      <c r="R133" s="321"/>
      <c r="S133" s="321"/>
      <c r="T133" s="321"/>
      <c r="U133" s="321"/>
      <c r="V133" s="321"/>
      <c r="W133" s="321"/>
      <c r="X133" s="321"/>
      <c r="Y133" s="321"/>
      <c r="Z133" s="321"/>
      <c r="AA133" s="321"/>
      <c r="AB133" s="321"/>
      <c r="AC133" s="321"/>
      <c r="AD133" s="321"/>
      <c r="AE133" s="321"/>
      <c r="AF133" s="322"/>
      <c r="AK133" s="6"/>
    </row>
    <row r="134" spans="1:37" ht="27.95" customHeight="1" thickBot="1" x14ac:dyDescent="0.25">
      <c r="A134" s="345"/>
      <c r="B134" s="339"/>
      <c r="C134" s="102" t="s">
        <v>280</v>
      </c>
      <c r="D134" s="141" t="s">
        <v>43</v>
      </c>
      <c r="E134" s="133" t="s">
        <v>329</v>
      </c>
      <c r="F134" s="221"/>
      <c r="G134" s="332"/>
      <c r="H134" s="323"/>
      <c r="I134" s="323"/>
      <c r="J134" s="323"/>
      <c r="K134" s="323"/>
      <c r="L134" s="323"/>
      <c r="M134" s="323"/>
      <c r="N134" s="323"/>
      <c r="O134" s="323"/>
      <c r="P134" s="323"/>
      <c r="Q134" s="323"/>
      <c r="R134" s="323"/>
      <c r="S134" s="323"/>
      <c r="T134" s="323"/>
      <c r="U134" s="323"/>
      <c r="V134" s="323"/>
      <c r="W134" s="323"/>
      <c r="X134" s="323"/>
      <c r="Y134" s="323"/>
      <c r="Z134" s="323"/>
      <c r="AA134" s="323"/>
      <c r="AB134" s="323"/>
      <c r="AC134" s="323"/>
      <c r="AD134" s="323"/>
      <c r="AE134" s="323"/>
      <c r="AF134" s="324"/>
      <c r="AK134" s="6"/>
    </row>
    <row r="135" spans="1:37" ht="27.95" customHeight="1" thickBot="1" x14ac:dyDescent="0.25">
      <c r="A135" s="36"/>
      <c r="B135" s="36"/>
      <c r="C135" s="36"/>
      <c r="D135" s="28"/>
      <c r="E135" s="36"/>
      <c r="F135" s="164"/>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K135" s="6"/>
    </row>
    <row r="136" spans="1:37" ht="27.95" customHeight="1" x14ac:dyDescent="0.2">
      <c r="A136" s="343" t="s">
        <v>153</v>
      </c>
      <c r="B136" s="336" t="s">
        <v>372</v>
      </c>
      <c r="C136" s="128" t="s">
        <v>281</v>
      </c>
      <c r="D136" s="137" t="s">
        <v>45</v>
      </c>
      <c r="E136" s="158" t="s">
        <v>309</v>
      </c>
      <c r="F136" s="129" t="s">
        <v>359</v>
      </c>
      <c r="G136" s="319" t="s">
        <v>327</v>
      </c>
      <c r="H136" s="319"/>
      <c r="I136" s="319"/>
      <c r="J136" s="319"/>
      <c r="K136" s="319"/>
      <c r="L136" s="319"/>
      <c r="M136" s="319"/>
      <c r="N136" s="319"/>
      <c r="O136" s="319"/>
      <c r="P136" s="319"/>
      <c r="Q136" s="319"/>
      <c r="R136" s="319"/>
      <c r="S136" s="319"/>
      <c r="T136" s="319"/>
      <c r="U136" s="319"/>
      <c r="V136" s="319"/>
      <c r="W136" s="319"/>
      <c r="X136" s="319"/>
      <c r="Y136" s="319"/>
      <c r="Z136" s="319"/>
      <c r="AA136" s="319"/>
      <c r="AB136" s="319"/>
      <c r="AC136" s="319"/>
      <c r="AD136" s="319"/>
      <c r="AE136" s="319"/>
      <c r="AF136" s="320"/>
      <c r="AK136" s="6"/>
    </row>
    <row r="137" spans="1:37" ht="27.95" customHeight="1" x14ac:dyDescent="0.2">
      <c r="A137" s="344"/>
      <c r="B137" s="334"/>
      <c r="C137" s="118" t="s">
        <v>282</v>
      </c>
      <c r="D137" s="139" t="s">
        <v>46</v>
      </c>
      <c r="E137" s="160" t="s">
        <v>62</v>
      </c>
      <c r="F137" s="132" t="s">
        <v>359</v>
      </c>
      <c r="G137" s="321"/>
      <c r="H137" s="321"/>
      <c r="I137" s="321"/>
      <c r="J137" s="321"/>
      <c r="K137" s="321"/>
      <c r="L137" s="321"/>
      <c r="M137" s="321"/>
      <c r="N137" s="321"/>
      <c r="O137" s="321"/>
      <c r="P137" s="321"/>
      <c r="Q137" s="321"/>
      <c r="R137" s="321"/>
      <c r="S137" s="321"/>
      <c r="T137" s="321"/>
      <c r="U137" s="321"/>
      <c r="V137" s="321"/>
      <c r="W137" s="321"/>
      <c r="X137" s="321"/>
      <c r="Y137" s="321"/>
      <c r="Z137" s="321"/>
      <c r="AA137" s="321"/>
      <c r="AB137" s="321"/>
      <c r="AC137" s="321"/>
      <c r="AD137" s="321"/>
      <c r="AE137" s="321"/>
      <c r="AF137" s="322"/>
      <c r="AK137" s="6"/>
    </row>
    <row r="138" spans="1:37" ht="27.95" customHeight="1" x14ac:dyDescent="0.2">
      <c r="A138" s="344"/>
      <c r="B138" s="334"/>
      <c r="C138" s="118" t="s">
        <v>283</v>
      </c>
      <c r="D138" s="139" t="s">
        <v>98</v>
      </c>
      <c r="E138" s="160" t="s">
        <v>62</v>
      </c>
      <c r="F138" s="132" t="s">
        <v>359</v>
      </c>
      <c r="G138" s="321"/>
      <c r="H138" s="321"/>
      <c r="I138" s="321"/>
      <c r="J138" s="321"/>
      <c r="K138" s="321"/>
      <c r="L138" s="321"/>
      <c r="M138" s="321"/>
      <c r="N138" s="321"/>
      <c r="O138" s="321"/>
      <c r="P138" s="321"/>
      <c r="Q138" s="321"/>
      <c r="R138" s="321"/>
      <c r="S138" s="321"/>
      <c r="T138" s="321"/>
      <c r="U138" s="321"/>
      <c r="V138" s="321"/>
      <c r="W138" s="321"/>
      <c r="X138" s="321"/>
      <c r="Y138" s="321"/>
      <c r="Z138" s="321"/>
      <c r="AA138" s="321"/>
      <c r="AB138" s="321"/>
      <c r="AC138" s="321"/>
      <c r="AD138" s="321"/>
      <c r="AE138" s="321"/>
      <c r="AF138" s="322"/>
      <c r="AG138" s="81"/>
      <c r="AH138" s="81"/>
      <c r="AK138" s="6"/>
    </row>
    <row r="139" spans="1:37" ht="27.95" customHeight="1" x14ac:dyDescent="0.2">
      <c r="A139" s="344"/>
      <c r="B139" s="334"/>
      <c r="C139" s="118" t="s">
        <v>284</v>
      </c>
      <c r="D139" s="139" t="s">
        <v>47</v>
      </c>
      <c r="E139" s="160" t="s">
        <v>62</v>
      </c>
      <c r="F139" s="132" t="s">
        <v>359</v>
      </c>
      <c r="G139" s="321"/>
      <c r="H139" s="321"/>
      <c r="I139" s="321"/>
      <c r="J139" s="321"/>
      <c r="K139" s="321"/>
      <c r="L139" s="321"/>
      <c r="M139" s="321"/>
      <c r="N139" s="321"/>
      <c r="O139" s="321"/>
      <c r="P139" s="321"/>
      <c r="Q139" s="321"/>
      <c r="R139" s="321"/>
      <c r="S139" s="321"/>
      <c r="T139" s="321"/>
      <c r="U139" s="321"/>
      <c r="V139" s="321"/>
      <c r="W139" s="321"/>
      <c r="X139" s="321"/>
      <c r="Y139" s="321"/>
      <c r="Z139" s="321"/>
      <c r="AA139" s="321"/>
      <c r="AB139" s="321"/>
      <c r="AC139" s="321"/>
      <c r="AD139" s="321"/>
      <c r="AE139" s="321"/>
      <c r="AF139" s="322"/>
      <c r="AG139" s="81"/>
      <c r="AH139" s="81"/>
      <c r="AK139" s="6"/>
    </row>
    <row r="140" spans="1:37" s="81" customFormat="1" ht="27.95" customHeight="1" x14ac:dyDescent="0.2">
      <c r="A140" s="344"/>
      <c r="B140" s="334"/>
      <c r="C140" s="118" t="s">
        <v>285</v>
      </c>
      <c r="D140" s="139" t="s">
        <v>99</v>
      </c>
      <c r="E140" s="160" t="s">
        <v>62</v>
      </c>
      <c r="F140" s="132" t="s">
        <v>359</v>
      </c>
      <c r="G140" s="321"/>
      <c r="H140" s="321"/>
      <c r="I140" s="321"/>
      <c r="J140" s="321"/>
      <c r="K140" s="321"/>
      <c r="L140" s="321"/>
      <c r="M140" s="321"/>
      <c r="N140" s="321"/>
      <c r="O140" s="321"/>
      <c r="P140" s="321"/>
      <c r="Q140" s="321"/>
      <c r="R140" s="321"/>
      <c r="S140" s="321"/>
      <c r="T140" s="321"/>
      <c r="U140" s="321"/>
      <c r="V140" s="321"/>
      <c r="W140" s="321"/>
      <c r="X140" s="321"/>
      <c r="Y140" s="321"/>
      <c r="Z140" s="321"/>
      <c r="AA140" s="321"/>
      <c r="AB140" s="321"/>
      <c r="AC140" s="321"/>
      <c r="AD140" s="321"/>
      <c r="AE140" s="321"/>
      <c r="AF140" s="322"/>
      <c r="AG140" s="1"/>
      <c r="AH140" s="1"/>
      <c r="AI140" s="6"/>
      <c r="AJ140" s="11"/>
      <c r="AK140" s="10"/>
    </row>
    <row r="141" spans="1:37" s="81" customFormat="1" ht="27.95" customHeight="1" x14ac:dyDescent="0.2">
      <c r="A141" s="344"/>
      <c r="B141" s="334"/>
      <c r="C141" s="118" t="s">
        <v>286</v>
      </c>
      <c r="D141" s="139" t="s">
        <v>100</v>
      </c>
      <c r="E141" s="160" t="s">
        <v>62</v>
      </c>
      <c r="F141" s="132" t="s">
        <v>359</v>
      </c>
      <c r="G141" s="321"/>
      <c r="H141" s="321"/>
      <c r="I141" s="321"/>
      <c r="J141" s="321"/>
      <c r="K141" s="321"/>
      <c r="L141" s="321"/>
      <c r="M141" s="321"/>
      <c r="N141" s="321"/>
      <c r="O141" s="321"/>
      <c r="P141" s="321"/>
      <c r="Q141" s="321"/>
      <c r="R141" s="321"/>
      <c r="S141" s="321"/>
      <c r="T141" s="321"/>
      <c r="U141" s="321"/>
      <c r="V141" s="321"/>
      <c r="W141" s="321"/>
      <c r="X141" s="321"/>
      <c r="Y141" s="321"/>
      <c r="Z141" s="321"/>
      <c r="AA141" s="321"/>
      <c r="AB141" s="321"/>
      <c r="AC141" s="321"/>
      <c r="AD141" s="321"/>
      <c r="AE141" s="321"/>
      <c r="AF141" s="322"/>
      <c r="AG141" s="1"/>
      <c r="AH141" s="1"/>
      <c r="AI141" s="6"/>
      <c r="AJ141" s="11"/>
      <c r="AK141" s="10"/>
    </row>
    <row r="142" spans="1:37" ht="27.95" customHeight="1" thickBot="1" x14ac:dyDescent="0.25">
      <c r="A142" s="345"/>
      <c r="B142" s="335"/>
      <c r="C142" s="143" t="s">
        <v>287</v>
      </c>
      <c r="D142" s="141" t="s">
        <v>101</v>
      </c>
      <c r="E142" s="159" t="s">
        <v>310</v>
      </c>
      <c r="F142" s="136" t="s">
        <v>359</v>
      </c>
      <c r="G142" s="323"/>
      <c r="H142" s="323"/>
      <c r="I142" s="323"/>
      <c r="J142" s="323"/>
      <c r="K142" s="323"/>
      <c r="L142" s="323"/>
      <c r="M142" s="323"/>
      <c r="N142" s="323"/>
      <c r="O142" s="323"/>
      <c r="P142" s="323"/>
      <c r="Q142" s="323"/>
      <c r="R142" s="323"/>
      <c r="S142" s="323"/>
      <c r="T142" s="323"/>
      <c r="U142" s="323"/>
      <c r="V142" s="323"/>
      <c r="W142" s="323"/>
      <c r="X142" s="323"/>
      <c r="Y142" s="323"/>
      <c r="Z142" s="323"/>
      <c r="AA142" s="323"/>
      <c r="AB142" s="323"/>
      <c r="AC142" s="323"/>
      <c r="AD142" s="323"/>
      <c r="AE142" s="323"/>
      <c r="AF142" s="324"/>
    </row>
    <row r="143" spans="1:37" ht="27.95" customHeight="1" thickBot="1" x14ac:dyDescent="0.25">
      <c r="A143" s="36"/>
      <c r="B143" s="36"/>
      <c r="C143" s="36"/>
      <c r="D143" s="28"/>
      <c r="E143" s="36"/>
      <c r="F143" s="36"/>
      <c r="G143" s="147"/>
      <c r="H143" s="147"/>
      <c r="I143" s="147"/>
      <c r="J143" s="147"/>
      <c r="K143" s="147"/>
      <c r="L143" s="147"/>
      <c r="M143" s="147"/>
      <c r="N143" s="147"/>
      <c r="O143" s="147"/>
      <c r="P143" s="147"/>
      <c r="Q143" s="147"/>
      <c r="R143" s="147"/>
      <c r="S143" s="147"/>
      <c r="T143" s="147"/>
      <c r="U143" s="147"/>
      <c r="V143" s="147"/>
      <c r="W143" s="147"/>
      <c r="X143" s="147"/>
      <c r="Y143" s="147"/>
      <c r="Z143" s="147"/>
      <c r="AA143" s="147"/>
      <c r="AB143" s="147"/>
      <c r="AC143" s="147"/>
      <c r="AD143" s="147"/>
      <c r="AE143" s="147"/>
      <c r="AF143" s="147"/>
    </row>
    <row r="144" spans="1:37" ht="27.95" customHeight="1" x14ac:dyDescent="0.2">
      <c r="A144" s="343" t="s">
        <v>48</v>
      </c>
      <c r="B144" s="340" t="s">
        <v>372</v>
      </c>
      <c r="C144" s="128" t="s">
        <v>297</v>
      </c>
      <c r="D144" s="453" t="s">
        <v>448</v>
      </c>
      <c r="E144" s="158" t="s">
        <v>329</v>
      </c>
      <c r="F144" s="129" t="s">
        <v>359</v>
      </c>
      <c r="G144" s="319" t="s">
        <v>327</v>
      </c>
      <c r="H144" s="319"/>
      <c r="I144" s="319"/>
      <c r="J144" s="319"/>
      <c r="K144" s="319"/>
      <c r="L144" s="319"/>
      <c r="M144" s="319"/>
      <c r="N144" s="319"/>
      <c r="O144" s="319"/>
      <c r="P144" s="319"/>
      <c r="Q144" s="319"/>
      <c r="R144" s="319"/>
      <c r="S144" s="319"/>
      <c r="T144" s="319"/>
      <c r="U144" s="319"/>
      <c r="V144" s="319"/>
      <c r="W144" s="319"/>
      <c r="X144" s="319"/>
      <c r="Y144" s="319"/>
      <c r="Z144" s="319"/>
      <c r="AA144" s="319"/>
      <c r="AB144" s="319"/>
      <c r="AC144" s="319"/>
      <c r="AD144" s="319"/>
      <c r="AE144" s="319"/>
      <c r="AF144" s="320"/>
    </row>
    <row r="145" spans="1:32" ht="27.95" customHeight="1" thickBot="1" x14ac:dyDescent="0.25">
      <c r="A145" s="344"/>
      <c r="B145" s="339"/>
      <c r="C145" s="454" t="s">
        <v>298</v>
      </c>
      <c r="D145" s="165" t="s">
        <v>350</v>
      </c>
      <c r="E145" s="133" t="s">
        <v>329</v>
      </c>
      <c r="F145" s="166" t="s">
        <v>359</v>
      </c>
      <c r="G145" s="321"/>
      <c r="H145" s="321"/>
      <c r="I145" s="321"/>
      <c r="J145" s="321"/>
      <c r="K145" s="321"/>
      <c r="L145" s="321"/>
      <c r="M145" s="321"/>
      <c r="N145" s="321"/>
      <c r="O145" s="321"/>
      <c r="P145" s="321"/>
      <c r="Q145" s="321"/>
      <c r="R145" s="321"/>
      <c r="S145" s="321"/>
      <c r="T145" s="321"/>
      <c r="U145" s="321"/>
      <c r="V145" s="321"/>
      <c r="W145" s="321"/>
      <c r="X145" s="321"/>
      <c r="Y145" s="321"/>
      <c r="Z145" s="321"/>
      <c r="AA145" s="321"/>
      <c r="AB145" s="321"/>
      <c r="AC145" s="321"/>
      <c r="AD145" s="321"/>
      <c r="AE145" s="321"/>
      <c r="AF145" s="322"/>
    </row>
    <row r="146" spans="1:32" ht="27.95" customHeight="1" x14ac:dyDescent="0.2">
      <c r="A146" s="344"/>
      <c r="B146" s="337" t="s">
        <v>8</v>
      </c>
      <c r="C146" s="296" t="s">
        <v>288</v>
      </c>
      <c r="D146" s="137" t="s">
        <v>49</v>
      </c>
      <c r="E146" s="158" t="s">
        <v>329</v>
      </c>
      <c r="F146" s="219"/>
      <c r="G146" s="321"/>
      <c r="H146" s="321"/>
      <c r="I146" s="321"/>
      <c r="J146" s="321"/>
      <c r="K146" s="321"/>
      <c r="L146" s="321"/>
      <c r="M146" s="321"/>
      <c r="N146" s="321"/>
      <c r="O146" s="321"/>
      <c r="P146" s="321"/>
      <c r="Q146" s="321"/>
      <c r="R146" s="321"/>
      <c r="S146" s="321"/>
      <c r="T146" s="321"/>
      <c r="U146" s="321"/>
      <c r="V146" s="321"/>
      <c r="W146" s="321"/>
      <c r="X146" s="321"/>
      <c r="Y146" s="321"/>
      <c r="Z146" s="321"/>
      <c r="AA146" s="321"/>
      <c r="AB146" s="321"/>
      <c r="AC146" s="321"/>
      <c r="AD146" s="321"/>
      <c r="AE146" s="321"/>
      <c r="AF146" s="322"/>
    </row>
    <row r="147" spans="1:32" ht="27.95" customHeight="1" x14ac:dyDescent="0.2">
      <c r="A147" s="344"/>
      <c r="B147" s="338"/>
      <c r="C147" s="118" t="s">
        <v>289</v>
      </c>
      <c r="D147" s="139" t="s">
        <v>50</v>
      </c>
      <c r="E147" s="160" t="s">
        <v>329</v>
      </c>
      <c r="F147" s="220"/>
      <c r="G147" s="321"/>
      <c r="H147" s="321"/>
      <c r="I147" s="321"/>
      <c r="J147" s="321"/>
      <c r="K147" s="321"/>
      <c r="L147" s="321"/>
      <c r="M147" s="321"/>
      <c r="N147" s="321"/>
      <c r="O147" s="321"/>
      <c r="P147" s="321"/>
      <c r="Q147" s="321"/>
      <c r="R147" s="321"/>
      <c r="S147" s="321"/>
      <c r="T147" s="321"/>
      <c r="U147" s="321"/>
      <c r="V147" s="321"/>
      <c r="W147" s="321"/>
      <c r="X147" s="321"/>
      <c r="Y147" s="321"/>
      <c r="Z147" s="321"/>
      <c r="AA147" s="321"/>
      <c r="AB147" s="321"/>
      <c r="AC147" s="321"/>
      <c r="AD147" s="321"/>
      <c r="AE147" s="321"/>
      <c r="AF147" s="322"/>
    </row>
    <row r="148" spans="1:32" ht="27.95" customHeight="1" x14ac:dyDescent="0.2">
      <c r="A148" s="344"/>
      <c r="B148" s="338"/>
      <c r="C148" s="118" t="s">
        <v>290</v>
      </c>
      <c r="D148" s="139" t="s">
        <v>158</v>
      </c>
      <c r="E148" s="160" t="s">
        <v>329</v>
      </c>
      <c r="F148" s="220"/>
      <c r="G148" s="321"/>
      <c r="H148" s="321"/>
      <c r="I148" s="321"/>
      <c r="J148" s="321"/>
      <c r="K148" s="321"/>
      <c r="L148" s="321"/>
      <c r="M148" s="321"/>
      <c r="N148" s="321"/>
      <c r="O148" s="321"/>
      <c r="P148" s="321"/>
      <c r="Q148" s="321"/>
      <c r="R148" s="321"/>
      <c r="S148" s="321"/>
      <c r="T148" s="321"/>
      <c r="U148" s="321"/>
      <c r="V148" s="321"/>
      <c r="W148" s="321"/>
      <c r="X148" s="321"/>
      <c r="Y148" s="321"/>
      <c r="Z148" s="321"/>
      <c r="AA148" s="321"/>
      <c r="AB148" s="321"/>
      <c r="AC148" s="321"/>
      <c r="AD148" s="321"/>
      <c r="AE148" s="321"/>
      <c r="AF148" s="322"/>
    </row>
    <row r="149" spans="1:32" ht="27.95" customHeight="1" x14ac:dyDescent="0.2">
      <c r="A149" s="344"/>
      <c r="B149" s="338"/>
      <c r="C149" s="118" t="s">
        <v>291</v>
      </c>
      <c r="D149" s="139" t="s">
        <v>78</v>
      </c>
      <c r="E149" s="160" t="s">
        <v>329</v>
      </c>
      <c r="F149" s="220"/>
      <c r="G149" s="321"/>
      <c r="H149" s="321"/>
      <c r="I149" s="321"/>
      <c r="J149" s="321"/>
      <c r="K149" s="321"/>
      <c r="L149" s="321"/>
      <c r="M149" s="321"/>
      <c r="N149" s="321"/>
      <c r="O149" s="321"/>
      <c r="P149" s="321"/>
      <c r="Q149" s="321"/>
      <c r="R149" s="321"/>
      <c r="S149" s="321"/>
      <c r="T149" s="321"/>
      <c r="U149" s="321"/>
      <c r="V149" s="321"/>
      <c r="W149" s="321"/>
      <c r="X149" s="321"/>
      <c r="Y149" s="321"/>
      <c r="Z149" s="321"/>
      <c r="AA149" s="321"/>
      <c r="AB149" s="321"/>
      <c r="AC149" s="321"/>
      <c r="AD149" s="321"/>
      <c r="AE149" s="321"/>
      <c r="AF149" s="322"/>
    </row>
    <row r="150" spans="1:32" ht="27.95" customHeight="1" x14ac:dyDescent="0.2">
      <c r="A150" s="344"/>
      <c r="B150" s="338"/>
      <c r="C150" s="118" t="s">
        <v>292</v>
      </c>
      <c r="D150" s="139" t="s">
        <v>51</v>
      </c>
      <c r="E150" s="160" t="s">
        <v>329</v>
      </c>
      <c r="F150" s="220"/>
      <c r="G150" s="321"/>
      <c r="H150" s="321"/>
      <c r="I150" s="321"/>
      <c r="J150" s="321"/>
      <c r="K150" s="321"/>
      <c r="L150" s="321"/>
      <c r="M150" s="321"/>
      <c r="N150" s="321"/>
      <c r="O150" s="321"/>
      <c r="P150" s="321"/>
      <c r="Q150" s="321"/>
      <c r="R150" s="321"/>
      <c r="S150" s="321"/>
      <c r="T150" s="321"/>
      <c r="U150" s="321"/>
      <c r="V150" s="321"/>
      <c r="W150" s="321"/>
      <c r="X150" s="321"/>
      <c r="Y150" s="321"/>
      <c r="Z150" s="321"/>
      <c r="AA150" s="321"/>
      <c r="AB150" s="321"/>
      <c r="AC150" s="321"/>
      <c r="AD150" s="321"/>
      <c r="AE150" s="321"/>
      <c r="AF150" s="322"/>
    </row>
    <row r="151" spans="1:32" ht="27.95" customHeight="1" x14ac:dyDescent="0.2">
      <c r="A151" s="344"/>
      <c r="B151" s="338"/>
      <c r="C151" s="118" t="s">
        <v>293</v>
      </c>
      <c r="D151" s="139" t="s">
        <v>34</v>
      </c>
      <c r="E151" s="160" t="s">
        <v>329</v>
      </c>
      <c r="F151" s="220"/>
      <c r="G151" s="321"/>
      <c r="H151" s="321"/>
      <c r="I151" s="321"/>
      <c r="J151" s="321"/>
      <c r="K151" s="321"/>
      <c r="L151" s="321"/>
      <c r="M151" s="321"/>
      <c r="N151" s="321"/>
      <c r="O151" s="321"/>
      <c r="P151" s="321"/>
      <c r="Q151" s="321"/>
      <c r="R151" s="321"/>
      <c r="S151" s="321"/>
      <c r="T151" s="321"/>
      <c r="U151" s="321"/>
      <c r="V151" s="321"/>
      <c r="W151" s="321"/>
      <c r="X151" s="321"/>
      <c r="Y151" s="321"/>
      <c r="Z151" s="321"/>
      <c r="AA151" s="321"/>
      <c r="AB151" s="321"/>
      <c r="AC151" s="321"/>
      <c r="AD151" s="321"/>
      <c r="AE151" s="321"/>
      <c r="AF151" s="322"/>
    </row>
    <row r="152" spans="1:32" ht="27.95" customHeight="1" x14ac:dyDescent="0.2">
      <c r="A152" s="344"/>
      <c r="B152" s="338"/>
      <c r="C152" s="118" t="s">
        <v>294</v>
      </c>
      <c r="D152" s="139" t="s">
        <v>60</v>
      </c>
      <c r="E152" s="160" t="s">
        <v>329</v>
      </c>
      <c r="F152" s="220"/>
      <c r="G152" s="321"/>
      <c r="H152" s="321"/>
      <c r="I152" s="321"/>
      <c r="J152" s="321"/>
      <c r="K152" s="321"/>
      <c r="L152" s="321"/>
      <c r="M152" s="321"/>
      <c r="N152" s="321"/>
      <c r="O152" s="321"/>
      <c r="P152" s="321"/>
      <c r="Q152" s="321"/>
      <c r="R152" s="321"/>
      <c r="S152" s="321"/>
      <c r="T152" s="321"/>
      <c r="U152" s="321"/>
      <c r="V152" s="321"/>
      <c r="W152" s="321"/>
      <c r="X152" s="321"/>
      <c r="Y152" s="321"/>
      <c r="Z152" s="321"/>
      <c r="AA152" s="321"/>
      <c r="AB152" s="321"/>
      <c r="AC152" s="321"/>
      <c r="AD152" s="321"/>
      <c r="AE152" s="321"/>
      <c r="AF152" s="322"/>
    </row>
    <row r="153" spans="1:32" ht="27.95" customHeight="1" x14ac:dyDescent="0.2">
      <c r="A153" s="344"/>
      <c r="B153" s="338"/>
      <c r="C153" s="118" t="s">
        <v>295</v>
      </c>
      <c r="D153" s="162" t="s">
        <v>159</v>
      </c>
      <c r="E153" s="160" t="s">
        <v>329</v>
      </c>
      <c r="F153" s="220"/>
      <c r="G153" s="321"/>
      <c r="H153" s="321"/>
      <c r="I153" s="321"/>
      <c r="J153" s="321"/>
      <c r="K153" s="321"/>
      <c r="L153" s="321"/>
      <c r="M153" s="321"/>
      <c r="N153" s="321"/>
      <c r="O153" s="321"/>
      <c r="P153" s="321"/>
      <c r="Q153" s="321"/>
      <c r="R153" s="321"/>
      <c r="S153" s="321"/>
      <c r="T153" s="321"/>
      <c r="U153" s="321"/>
      <c r="V153" s="321"/>
      <c r="W153" s="321"/>
      <c r="X153" s="321"/>
      <c r="Y153" s="321"/>
      <c r="Z153" s="321"/>
      <c r="AA153" s="321"/>
      <c r="AB153" s="321"/>
      <c r="AC153" s="321"/>
      <c r="AD153" s="321"/>
      <c r="AE153" s="321"/>
      <c r="AF153" s="322"/>
    </row>
    <row r="154" spans="1:32" ht="27.95" customHeight="1" thickBot="1" x14ac:dyDescent="0.25">
      <c r="A154" s="345"/>
      <c r="B154" s="339"/>
      <c r="C154" s="143" t="s">
        <v>296</v>
      </c>
      <c r="D154" s="165" t="s">
        <v>161</v>
      </c>
      <c r="E154" s="159" t="s">
        <v>329</v>
      </c>
      <c r="F154" s="221"/>
      <c r="G154" s="323"/>
      <c r="H154" s="323"/>
      <c r="I154" s="323"/>
      <c r="J154" s="323"/>
      <c r="K154" s="323"/>
      <c r="L154" s="323"/>
      <c r="M154" s="323"/>
      <c r="N154" s="323"/>
      <c r="O154" s="323"/>
      <c r="P154" s="323"/>
      <c r="Q154" s="323"/>
      <c r="R154" s="323"/>
      <c r="S154" s="323"/>
      <c r="T154" s="323"/>
      <c r="U154" s="323"/>
      <c r="V154" s="323"/>
      <c r="W154" s="323"/>
      <c r="X154" s="323"/>
      <c r="Y154" s="323"/>
      <c r="Z154" s="323"/>
      <c r="AA154" s="323"/>
      <c r="AB154" s="323"/>
      <c r="AC154" s="323"/>
      <c r="AD154" s="323"/>
      <c r="AE154" s="323"/>
      <c r="AF154" s="324"/>
    </row>
    <row r="155" spans="1:32" ht="15" thickBot="1" x14ac:dyDescent="0.25">
      <c r="A155" s="36"/>
      <c r="B155" s="36"/>
      <c r="C155" s="36"/>
      <c r="D155" s="28"/>
      <c r="E155" s="36"/>
      <c r="F155" s="164"/>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row>
    <row r="156" spans="1:32" ht="47.45" customHeight="1" thickBot="1" x14ac:dyDescent="0.25">
      <c r="A156" s="108" t="s">
        <v>52</v>
      </c>
      <c r="B156" s="109" t="s">
        <v>356</v>
      </c>
      <c r="C156" s="110" t="s">
        <v>299</v>
      </c>
      <c r="D156" s="167" t="s">
        <v>54</v>
      </c>
      <c r="E156" s="168" t="s">
        <v>322</v>
      </c>
      <c r="F156" s="106" t="s">
        <v>359</v>
      </c>
      <c r="G156" s="316"/>
      <c r="H156" s="317"/>
      <c r="I156" s="317"/>
      <c r="J156" s="317"/>
      <c r="K156" s="317"/>
      <c r="L156" s="317"/>
      <c r="M156" s="317"/>
      <c r="N156" s="317"/>
      <c r="O156" s="317"/>
      <c r="P156" s="317"/>
      <c r="Q156" s="317"/>
      <c r="R156" s="317"/>
      <c r="S156" s="317"/>
      <c r="T156" s="317"/>
      <c r="U156" s="317"/>
      <c r="V156" s="317"/>
      <c r="W156" s="317"/>
      <c r="X156" s="317"/>
      <c r="Y156" s="317"/>
      <c r="Z156" s="317"/>
      <c r="AA156" s="317"/>
      <c r="AB156" s="317"/>
      <c r="AC156" s="317"/>
      <c r="AD156" s="317"/>
      <c r="AE156" s="317"/>
      <c r="AF156" s="318"/>
    </row>
    <row r="157" spans="1:32" ht="21.95" customHeight="1" thickBot="1" x14ac:dyDescent="0.25">
      <c r="A157" s="36"/>
      <c r="B157" s="73"/>
      <c r="C157" s="36"/>
      <c r="D157" s="28"/>
      <c r="E157" s="36"/>
      <c r="F157" s="36"/>
      <c r="G157" s="147"/>
      <c r="H157" s="147"/>
      <c r="I157" s="147"/>
      <c r="J157" s="147"/>
      <c r="K157" s="147"/>
      <c r="L157" s="147"/>
      <c r="M157" s="147"/>
      <c r="N157" s="147"/>
      <c r="O157" s="147"/>
      <c r="P157" s="147"/>
      <c r="Q157" s="147"/>
      <c r="R157" s="147"/>
      <c r="S157" s="147"/>
      <c r="T157" s="147"/>
      <c r="U157" s="147"/>
      <c r="V157" s="147"/>
      <c r="W157" s="147"/>
      <c r="X157" s="147"/>
      <c r="Y157" s="147"/>
      <c r="Z157" s="147"/>
      <c r="AA157" s="147"/>
      <c r="AB157" s="147"/>
      <c r="AC157" s="147"/>
      <c r="AD157" s="147"/>
      <c r="AE157" s="147"/>
      <c r="AF157" s="147"/>
    </row>
    <row r="158" spans="1:32" ht="50.45" customHeight="1" thickBot="1" x14ac:dyDescent="0.25">
      <c r="A158" s="108" t="s">
        <v>53</v>
      </c>
      <c r="B158" s="109" t="s">
        <v>356</v>
      </c>
      <c r="C158" s="110" t="s">
        <v>300</v>
      </c>
      <c r="D158" s="167" t="s">
        <v>160</v>
      </c>
      <c r="E158" s="168" t="s">
        <v>322</v>
      </c>
      <c r="F158" s="106" t="s">
        <v>359</v>
      </c>
      <c r="G158" s="316"/>
      <c r="H158" s="317"/>
      <c r="I158" s="317"/>
      <c r="J158" s="317"/>
      <c r="K158" s="317"/>
      <c r="L158" s="317"/>
      <c r="M158" s="317"/>
      <c r="N158" s="317"/>
      <c r="O158" s="317"/>
      <c r="P158" s="317"/>
      <c r="Q158" s="317"/>
      <c r="R158" s="317"/>
      <c r="S158" s="317"/>
      <c r="T158" s="317"/>
      <c r="U158" s="317"/>
      <c r="V158" s="317"/>
      <c r="W158" s="317"/>
      <c r="X158" s="317"/>
      <c r="Y158" s="317"/>
      <c r="Z158" s="317"/>
      <c r="AA158" s="317"/>
      <c r="AB158" s="317"/>
      <c r="AC158" s="317"/>
      <c r="AD158" s="317"/>
      <c r="AE158" s="317"/>
      <c r="AF158" s="318"/>
    </row>
    <row r="159" spans="1:32" ht="21.95" customHeight="1" thickBot="1" x14ac:dyDescent="0.25">
      <c r="A159" s="41"/>
      <c r="B159" s="42"/>
      <c r="C159" s="41"/>
      <c r="D159" s="26"/>
      <c r="E159" s="41"/>
      <c r="F159" s="41"/>
    </row>
    <row r="160" spans="1:32" ht="46.5" customHeight="1" thickBot="1" x14ac:dyDescent="0.25">
      <c r="A160" s="169" t="s">
        <v>363</v>
      </c>
      <c r="B160" s="295" t="s">
        <v>416</v>
      </c>
      <c r="C160" s="104" t="s">
        <v>301</v>
      </c>
      <c r="D160" s="167" t="s">
        <v>362</v>
      </c>
      <c r="E160" s="170" t="s">
        <v>128</v>
      </c>
      <c r="F160" s="106" t="s">
        <v>359</v>
      </c>
      <c r="G160" s="325" t="s">
        <v>355</v>
      </c>
      <c r="H160" s="326"/>
      <c r="I160" s="326"/>
      <c r="J160" s="326"/>
      <c r="K160" s="326"/>
      <c r="L160" s="326"/>
      <c r="M160" s="326"/>
      <c r="N160" s="326"/>
      <c r="O160" s="326"/>
      <c r="P160" s="326"/>
      <c r="Q160" s="326"/>
      <c r="R160" s="326"/>
      <c r="S160" s="326"/>
      <c r="T160" s="326"/>
      <c r="U160" s="326"/>
      <c r="V160" s="326"/>
      <c r="W160" s="326"/>
      <c r="X160" s="326"/>
      <c r="Y160" s="326"/>
      <c r="Z160" s="326"/>
      <c r="AA160" s="326"/>
      <c r="AB160" s="326"/>
      <c r="AC160" s="326"/>
      <c r="AD160" s="326"/>
      <c r="AE160" s="326"/>
      <c r="AF160" s="327"/>
    </row>
    <row r="164" spans="1:32" x14ac:dyDescent="0.2">
      <c r="A164" s="10"/>
      <c r="B164" s="80"/>
      <c r="C164" s="80"/>
      <c r="D164" s="10"/>
      <c r="E164" s="80"/>
      <c r="F164" s="8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row>
    <row r="165" spans="1:32" x14ac:dyDescent="0.2">
      <c r="A165" s="10"/>
      <c r="B165" s="80"/>
      <c r="C165" s="80"/>
      <c r="D165" s="10"/>
      <c r="E165" s="80"/>
      <c r="F165" s="8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row>
    <row r="169" spans="1:32" ht="29.1" customHeight="1" x14ac:dyDescent="0.2"/>
    <row r="171" spans="1:32" ht="29.1" customHeight="1" x14ac:dyDescent="0.2"/>
  </sheetData>
  <sheetProtection algorithmName="SHA-512" hashValue="Ui+IgUbL80WEIAPuTqZF6SoVSAC3dW/bXLqjyNjX9o17T3hiUXIhWIwegXG0rGaH5G9O+uzL9jiy1oo4b91dXQ==" saltValue="rR2uO0ii7mVQQWBTO1cakg==" spinCount="100000" sheet="1" objects="1" scenarios="1"/>
  <mergeCells count="73">
    <mergeCell ref="B32:B41"/>
    <mergeCell ref="B42:B54"/>
    <mergeCell ref="G42:AF54"/>
    <mergeCell ref="AE30:AF30"/>
    <mergeCell ref="AC8:AD8"/>
    <mergeCell ref="S8:T8"/>
    <mergeCell ref="AA8:AB8"/>
    <mergeCell ref="U8:V8"/>
    <mergeCell ref="W8:X8"/>
    <mergeCell ref="Y8:Z8"/>
    <mergeCell ref="AE8:AF8"/>
    <mergeCell ref="E31:F31"/>
    <mergeCell ref="G30:H30"/>
    <mergeCell ref="I30:J30"/>
    <mergeCell ref="K30:L30"/>
    <mergeCell ref="M30:N30"/>
    <mergeCell ref="O30:P30"/>
    <mergeCell ref="Q30:R30"/>
    <mergeCell ref="S30:T30"/>
    <mergeCell ref="U30:V30"/>
    <mergeCell ref="W30:X30"/>
    <mergeCell ref="B136:B142"/>
    <mergeCell ref="G136:AF142"/>
    <mergeCell ref="B56:B61"/>
    <mergeCell ref="G73:AF82"/>
    <mergeCell ref="G56:AF61"/>
    <mergeCell ref="G63:AF71"/>
    <mergeCell ref="G84:AF99"/>
    <mergeCell ref="A32:A54"/>
    <mergeCell ref="B4:D4"/>
    <mergeCell ref="E10:E26"/>
    <mergeCell ref="F10:F26"/>
    <mergeCell ref="G10:AF26"/>
    <mergeCell ref="G27:AF27"/>
    <mergeCell ref="G29:AF29"/>
    <mergeCell ref="G7:AF7"/>
    <mergeCell ref="G8:H8"/>
    <mergeCell ref="I8:J8"/>
    <mergeCell ref="K8:L8"/>
    <mergeCell ref="Y30:Z30"/>
    <mergeCell ref="AA30:AB30"/>
    <mergeCell ref="AC30:AD30"/>
    <mergeCell ref="M8:N8"/>
    <mergeCell ref="O8:P8"/>
    <mergeCell ref="Q8:R8"/>
    <mergeCell ref="A144:A154"/>
    <mergeCell ref="A10:A27"/>
    <mergeCell ref="B10:B26"/>
    <mergeCell ref="A118:A121"/>
    <mergeCell ref="A123:A134"/>
    <mergeCell ref="A63:A71"/>
    <mergeCell ref="A136:A142"/>
    <mergeCell ref="A101:A116"/>
    <mergeCell ref="A56:A61"/>
    <mergeCell ref="A73:A82"/>
    <mergeCell ref="B73:B82"/>
    <mergeCell ref="A84:A99"/>
    <mergeCell ref="B63:B71"/>
    <mergeCell ref="G156:AF156"/>
    <mergeCell ref="G158:AF158"/>
    <mergeCell ref="G144:AF154"/>
    <mergeCell ref="G160:AF160"/>
    <mergeCell ref="G101:AF116"/>
    <mergeCell ref="G118:AF121"/>
    <mergeCell ref="B84:B99"/>
    <mergeCell ref="B111:B116"/>
    <mergeCell ref="B101:B110"/>
    <mergeCell ref="B146:B154"/>
    <mergeCell ref="B144:B145"/>
    <mergeCell ref="B118:B119"/>
    <mergeCell ref="B120:B121"/>
    <mergeCell ref="B123:B134"/>
    <mergeCell ref="G123:AF134"/>
  </mergeCells>
  <conditionalFormatting sqref="B4 F73:F82 F84:F99 F111:F116 F120:F121 F123:F134 F146:F154 G156 G158 AJ9:AJ11 AM9:AM12 K34:P34 AA39:AD39 O41:P41 S41:V41 AC32:AF38 S34:X34 AA34:AB34 G32:AB33 G35:AB38">
    <cfRule type="notContainsBlanks" dxfId="1" priority="116">
      <formula>LEN(TRIM(B4))&gt;0</formula>
    </cfRule>
    <cfRule type="containsBlanks" dxfId="0" priority="118">
      <formula>LEN(TRIM(B4))=0</formula>
    </cfRule>
  </conditionalFormatting>
  <dataValidations count="4">
    <dataValidation type="custom" operator="greaterThan" allowBlank="1" showInputMessage="1" showErrorMessage="1" error="Please enter a value greater than 0, and to no more than 2 decimal places" sqref="AJ9:AJ12 AM9:AM12">
      <formula1>AND(AJ9&gt;0,OR(IF(ISERROR(FIND(".",AJ9)),LEN(AJ9)&gt;0,LEN(MID(AJ9,FIND(".",AJ9)+1,25))&lt;5)))</formula1>
    </dataValidation>
    <dataValidation type="list" allowBlank="1" showInputMessage="1" showErrorMessage="1" sqref="F146:F154 F84:F99 F73:F82 F120:F121 F123:F134 F111:F116">
      <formula1>$AY$1:$AY$2</formula1>
    </dataValidation>
    <dataValidation type="custom" operator="greaterThan" allowBlank="1" showInputMessage="1" showErrorMessage="1" error="Please enter a value greater than 0, to no more than two decimal places." sqref="G156 G158">
      <formula1>AND(G156&gt;0,OR(IF(ISERROR(FIND(".",G156)),LEN(G156)&gt;0,LEN(MID(G156,FIND(".",G156)+1,25))&lt;5)))</formula1>
    </dataValidation>
    <dataValidation type="custom" operator="greaterThan" allowBlank="1" showInputMessage="1" showErrorMessage="1" error="Please enter a value greater than 0, to no more than two decimal places." sqref="G32:T39 U32:AF39">
      <formula1>AND(G32&gt;0,OR(IF(ISERROR(FIND(".",G32)),LEN(G32)&gt;0,LEN(MID(G32,FIND(".",G32)+1,25))&lt;3)))</formula1>
    </dataValidation>
  </dataValidations>
  <pageMargins left="0.25" right="0.25" top="0.75" bottom="0.75" header="0.3" footer="0.3"/>
  <pageSetup paperSize="8" scale="25" fitToHeight="0" orientation="landscape" r:id="rId1"/>
  <headerFooter>
    <oddHeader>&amp;C&amp;F</oddHead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H42"/>
  <sheetViews>
    <sheetView topLeftCell="A25" zoomScale="69" zoomScaleNormal="69" workbookViewId="0">
      <selection activeCell="F30" sqref="F30"/>
    </sheetView>
  </sheetViews>
  <sheetFormatPr defaultColWidth="8.7109375" defaultRowHeight="14.25" x14ac:dyDescent="0.2"/>
  <cols>
    <col min="1" max="1" width="58.42578125" style="26" customWidth="1"/>
    <col min="2" max="2" width="16.28515625" style="41" bestFit="1" customWidth="1"/>
    <col min="3" max="3" width="30.85546875" style="41" customWidth="1"/>
    <col min="4" max="4" width="38.140625" style="26" customWidth="1"/>
    <col min="5" max="5" width="28" style="42" bestFit="1" customWidth="1"/>
    <col min="6" max="6" width="13.42578125" style="26" customWidth="1"/>
    <col min="7" max="7" width="16.140625" style="26" customWidth="1"/>
    <col min="8" max="31" width="12" style="26" customWidth="1"/>
    <col min="32" max="32" width="4" style="28" customWidth="1"/>
    <col min="33" max="58" width="12" style="29" customWidth="1"/>
    <col min="59" max="59" width="18.85546875" style="29" customWidth="1"/>
    <col min="60" max="16384" width="8.7109375" style="29"/>
  </cols>
  <sheetData>
    <row r="1" spans="1:59" ht="26.25" x14ac:dyDescent="0.2">
      <c r="A1" s="24" t="s">
        <v>336</v>
      </c>
      <c r="B1" s="3"/>
      <c r="C1" s="3"/>
      <c r="E1" s="27"/>
    </row>
    <row r="2" spans="1:59" ht="30" x14ac:dyDescent="0.2">
      <c r="A2" s="25" t="s">
        <v>374</v>
      </c>
      <c r="B2" s="3"/>
      <c r="C2" s="3"/>
      <c r="E2" s="27"/>
    </row>
    <row r="3" spans="1:59" ht="21" thickBot="1" x14ac:dyDescent="0.25">
      <c r="A3" s="8"/>
      <c r="B3" s="3"/>
      <c r="C3" s="3"/>
      <c r="E3" s="27"/>
    </row>
    <row r="4" spans="1:59" s="26" customFormat="1" ht="26.25" customHeight="1" thickBot="1" x14ac:dyDescent="0.3">
      <c r="A4" s="5" t="s">
        <v>1</v>
      </c>
      <c r="B4" s="395" t="str">
        <f>IF('Price Matrix'!B4&lt;&gt;"",'Price Matrix'!B4,"")</f>
        <v/>
      </c>
      <c r="C4" s="396"/>
      <c r="D4" s="397"/>
      <c r="E4" s="30"/>
      <c r="F4" s="15"/>
      <c r="G4" s="15"/>
      <c r="H4" s="15"/>
      <c r="I4" s="15"/>
      <c r="J4" s="15"/>
      <c r="K4" s="15"/>
      <c r="L4" s="15"/>
      <c r="M4" s="15"/>
      <c r="N4" s="15"/>
      <c r="O4" s="15"/>
      <c r="P4" s="15"/>
      <c r="Q4" s="15"/>
      <c r="R4" s="15"/>
      <c r="S4" s="15"/>
      <c r="T4" s="15"/>
      <c r="U4" s="15"/>
      <c r="V4" s="15"/>
      <c r="W4" s="15"/>
      <c r="X4" s="15"/>
      <c r="Y4" s="15"/>
      <c r="Z4" s="15"/>
      <c r="AA4" s="15"/>
      <c r="AB4" s="15"/>
      <c r="AC4" s="15"/>
      <c r="AD4" s="15"/>
      <c r="AE4" s="15"/>
      <c r="AF4" s="28"/>
      <c r="AG4" s="20" t="s">
        <v>438</v>
      </c>
      <c r="AH4" s="20"/>
      <c r="AI4" s="32"/>
      <c r="AJ4" s="32"/>
      <c r="AK4" s="32"/>
      <c r="AL4" s="32"/>
      <c r="AM4" s="32"/>
      <c r="AN4" s="32"/>
      <c r="AO4" s="32"/>
      <c r="AP4" s="32"/>
      <c r="AQ4" s="32"/>
      <c r="AR4" s="32"/>
      <c r="AS4" s="32"/>
      <c r="AT4" s="32"/>
      <c r="AU4" s="32"/>
      <c r="AV4" s="32"/>
      <c r="AW4" s="32"/>
      <c r="AX4" s="32"/>
      <c r="AY4" s="32"/>
      <c r="AZ4" s="32"/>
      <c r="BA4" s="32"/>
      <c r="BB4" s="32"/>
      <c r="BC4" s="32"/>
      <c r="BD4" s="32"/>
      <c r="BE4" s="32"/>
      <c r="BF4" s="32"/>
      <c r="BG4" s="19"/>
    </row>
    <row r="5" spans="1:59" s="32" customFormat="1" ht="15" customHeight="1" thickBot="1" x14ac:dyDescent="0.3">
      <c r="A5" s="9"/>
      <c r="B5" s="4"/>
      <c r="C5" s="4"/>
      <c r="D5" s="31"/>
      <c r="E5" s="23"/>
      <c r="F5" s="9"/>
      <c r="G5" s="9"/>
      <c r="H5" s="9"/>
      <c r="I5" s="9"/>
      <c r="J5" s="9"/>
      <c r="K5" s="9"/>
      <c r="L5" s="9"/>
      <c r="M5" s="9"/>
      <c r="N5" s="9"/>
      <c r="O5" s="9"/>
      <c r="P5" s="9"/>
      <c r="Q5" s="9"/>
      <c r="R5" s="9"/>
      <c r="S5" s="9"/>
      <c r="T5" s="9"/>
      <c r="U5" s="9"/>
      <c r="V5" s="9"/>
      <c r="W5" s="9"/>
      <c r="X5" s="9"/>
      <c r="Y5" s="9"/>
      <c r="Z5" s="9"/>
      <c r="AA5" s="9"/>
      <c r="AB5" s="9"/>
      <c r="AC5" s="9"/>
      <c r="AD5" s="9"/>
      <c r="AE5" s="9"/>
      <c r="AF5" s="4"/>
      <c r="AG5" s="398" t="s">
        <v>434</v>
      </c>
      <c r="AH5" s="399"/>
      <c r="AI5" s="400"/>
      <c r="AJ5" s="400"/>
      <c r="AK5" s="400"/>
      <c r="AL5" s="400"/>
      <c r="AM5" s="400"/>
      <c r="AN5" s="400"/>
      <c r="AO5" s="400"/>
      <c r="AP5" s="400"/>
      <c r="AQ5" s="400"/>
      <c r="AR5" s="400"/>
      <c r="AS5" s="400"/>
      <c r="AT5" s="400"/>
      <c r="AU5" s="400"/>
      <c r="AV5" s="400"/>
      <c r="AW5" s="400"/>
      <c r="AX5" s="400"/>
      <c r="AY5" s="400"/>
      <c r="AZ5" s="400"/>
      <c r="BA5" s="400"/>
      <c r="BB5" s="400"/>
      <c r="BC5" s="400"/>
      <c r="BD5" s="400"/>
      <c r="BE5" s="400"/>
      <c r="BF5" s="401"/>
      <c r="BG5" s="17" t="s">
        <v>332</v>
      </c>
    </row>
    <row r="6" spans="1:59" s="32" customFormat="1" ht="15" customHeight="1" thickBot="1" x14ac:dyDescent="0.25">
      <c r="A6" s="9" t="s">
        <v>145</v>
      </c>
      <c r="B6" s="4"/>
      <c r="C6" s="4"/>
      <c r="D6" s="31"/>
      <c r="E6" s="23"/>
      <c r="F6" s="9"/>
      <c r="G6" s="9"/>
      <c r="H6" s="9"/>
      <c r="I6" s="9"/>
      <c r="J6" s="9"/>
      <c r="K6" s="9"/>
      <c r="L6" s="9"/>
      <c r="M6" s="9"/>
      <c r="N6" s="9"/>
      <c r="O6" s="9"/>
      <c r="P6" s="9"/>
      <c r="Q6" s="9"/>
      <c r="R6" s="9"/>
      <c r="S6" s="9"/>
      <c r="T6" s="9"/>
      <c r="U6" s="9"/>
      <c r="V6" s="9"/>
      <c r="W6" s="9"/>
      <c r="X6" s="9"/>
      <c r="Y6" s="9"/>
      <c r="Z6" s="9"/>
      <c r="AA6" s="9"/>
      <c r="AB6" s="9"/>
      <c r="AC6" s="9"/>
      <c r="AD6" s="9"/>
      <c r="AE6" s="9"/>
      <c r="AF6" s="4"/>
      <c r="AG6" s="409">
        <v>0.15</v>
      </c>
      <c r="AH6" s="410"/>
      <c r="AI6" s="411">
        <v>0.15</v>
      </c>
      <c r="AJ6" s="411"/>
      <c r="AK6" s="409">
        <v>7.0000000000000007E-2</v>
      </c>
      <c r="AL6" s="410"/>
      <c r="AM6" s="411">
        <v>0.05</v>
      </c>
      <c r="AN6" s="411"/>
      <c r="AO6" s="409">
        <v>0.04</v>
      </c>
      <c r="AP6" s="410"/>
      <c r="AQ6" s="411">
        <v>0.08</v>
      </c>
      <c r="AR6" s="411"/>
      <c r="AS6" s="409">
        <v>0.04</v>
      </c>
      <c r="AT6" s="410"/>
      <c r="AU6" s="409">
        <v>0.04</v>
      </c>
      <c r="AV6" s="410"/>
      <c r="AW6" s="409">
        <v>0.05</v>
      </c>
      <c r="AX6" s="410"/>
      <c r="AY6" s="411">
        <v>0.05</v>
      </c>
      <c r="AZ6" s="411"/>
      <c r="BA6" s="409">
        <v>0.1</v>
      </c>
      <c r="BB6" s="411"/>
      <c r="BC6" s="409">
        <v>0.1</v>
      </c>
      <c r="BD6" s="410"/>
      <c r="BE6" s="411">
        <v>0.05</v>
      </c>
      <c r="BF6" s="410"/>
      <c r="BG6" s="181">
        <f>SUM(AG6:BF6)</f>
        <v>0.97000000000000008</v>
      </c>
    </row>
    <row r="7" spans="1:59" s="32" customFormat="1" ht="19.5" customHeight="1" thickBot="1" x14ac:dyDescent="0.25">
      <c r="A7" s="62" t="s">
        <v>3</v>
      </c>
      <c r="B7" s="67" t="s">
        <v>0</v>
      </c>
      <c r="C7" s="4"/>
      <c r="D7" s="31"/>
      <c r="E7" s="23"/>
      <c r="F7" s="9"/>
      <c r="G7" s="9"/>
      <c r="H7" s="9"/>
      <c r="I7" s="9"/>
      <c r="J7" s="9"/>
      <c r="K7" s="9"/>
      <c r="L7" s="9"/>
      <c r="M7" s="9"/>
      <c r="N7" s="9"/>
      <c r="O7" s="9"/>
      <c r="P7" s="9"/>
      <c r="Q7" s="9"/>
      <c r="R7" s="9"/>
      <c r="S7" s="9"/>
      <c r="T7" s="9"/>
      <c r="U7" s="9"/>
      <c r="V7" s="9"/>
      <c r="W7" s="9"/>
      <c r="X7" s="9"/>
      <c r="Y7" s="9"/>
      <c r="Z7" s="9"/>
      <c r="AA7" s="9"/>
      <c r="AB7" s="9"/>
      <c r="AC7" s="9"/>
      <c r="AD7" s="9"/>
      <c r="AE7" s="9"/>
      <c r="AF7" s="4"/>
      <c r="AG7" s="297">
        <v>0.5</v>
      </c>
      <c r="AH7" s="183">
        <v>0.5</v>
      </c>
      <c r="AI7" s="298">
        <v>0.5</v>
      </c>
      <c r="AJ7" s="183">
        <v>0.5</v>
      </c>
      <c r="AK7" s="298">
        <v>0.5</v>
      </c>
      <c r="AL7" s="183">
        <v>0.5</v>
      </c>
      <c r="AM7" s="298">
        <v>0.5</v>
      </c>
      <c r="AN7" s="183">
        <v>0.5</v>
      </c>
      <c r="AO7" s="298">
        <v>0.5</v>
      </c>
      <c r="AP7" s="183">
        <v>0.5</v>
      </c>
      <c r="AQ7" s="298">
        <v>0.5</v>
      </c>
      <c r="AR7" s="183">
        <v>0.5</v>
      </c>
      <c r="AS7" s="298">
        <v>0.5</v>
      </c>
      <c r="AT7" s="183">
        <v>0.5</v>
      </c>
      <c r="AU7" s="298">
        <v>0.5</v>
      </c>
      <c r="AV7" s="183">
        <v>0.5</v>
      </c>
      <c r="AW7" s="298">
        <v>0.5</v>
      </c>
      <c r="AX7" s="183">
        <v>0.5</v>
      </c>
      <c r="AY7" s="298">
        <v>0.5</v>
      </c>
      <c r="AZ7" s="183">
        <v>0.5</v>
      </c>
      <c r="BA7" s="298">
        <v>0.5</v>
      </c>
      <c r="BB7" s="183">
        <v>0.5</v>
      </c>
      <c r="BC7" s="298">
        <v>0.5</v>
      </c>
      <c r="BD7" s="183">
        <v>0.5</v>
      </c>
      <c r="BE7" s="298">
        <v>0.5</v>
      </c>
      <c r="BF7" s="183">
        <v>0.5</v>
      </c>
    </row>
    <row r="8" spans="1:59" s="32" customFormat="1" ht="20.45" customHeight="1" thickBot="1" x14ac:dyDescent="0.25">
      <c r="A8" s="63" t="s">
        <v>57</v>
      </c>
      <c r="B8" s="68">
        <f>'Price Matrix'!AJ9</f>
        <v>0</v>
      </c>
      <c r="C8" s="33"/>
      <c r="D8" s="31"/>
      <c r="E8" s="34"/>
      <c r="F8" s="9"/>
      <c r="G8" s="9"/>
      <c r="H8" s="9"/>
      <c r="I8" s="9"/>
      <c r="J8" s="9"/>
      <c r="K8" s="9"/>
      <c r="L8" s="9"/>
      <c r="M8" s="9"/>
      <c r="N8" s="9"/>
      <c r="O8" s="9"/>
      <c r="P8" s="9"/>
      <c r="Q8" s="9"/>
      <c r="R8" s="9"/>
      <c r="S8" s="9"/>
      <c r="T8" s="9"/>
      <c r="U8" s="9"/>
      <c r="V8" s="9"/>
      <c r="W8" s="9"/>
      <c r="X8" s="9"/>
      <c r="Y8" s="9"/>
      <c r="Z8" s="9"/>
      <c r="AA8" s="9"/>
      <c r="AB8" s="9"/>
      <c r="AC8" s="9"/>
      <c r="AD8" s="9"/>
      <c r="AE8" s="9"/>
      <c r="AF8" s="4"/>
    </row>
    <row r="9" spans="1:59" s="32" customFormat="1" ht="20.45" customHeight="1" thickBot="1" x14ac:dyDescent="0.3">
      <c r="A9" s="64" t="s">
        <v>55</v>
      </c>
      <c r="B9" s="69">
        <f>'Price Matrix'!AJ10</f>
        <v>0</v>
      </c>
      <c r="C9" s="33"/>
      <c r="D9" s="31"/>
      <c r="E9" s="34"/>
      <c r="F9" s="9"/>
      <c r="G9" s="9"/>
      <c r="H9" s="9"/>
      <c r="I9" s="9"/>
      <c r="J9" s="9"/>
      <c r="K9" s="9"/>
      <c r="L9" s="9"/>
      <c r="M9" s="9"/>
      <c r="N9" s="9"/>
      <c r="O9" s="9"/>
      <c r="P9" s="9"/>
      <c r="Q9" s="9"/>
      <c r="R9" s="9"/>
      <c r="S9" s="9"/>
      <c r="T9" s="9"/>
      <c r="U9" s="9"/>
      <c r="V9" s="9"/>
      <c r="W9" s="9"/>
      <c r="X9" s="9"/>
      <c r="Y9" s="9"/>
      <c r="Z9" s="9"/>
      <c r="AA9" s="9"/>
      <c r="AB9" s="9"/>
      <c r="AC9" s="9"/>
      <c r="AD9" s="9"/>
      <c r="AE9" s="9"/>
      <c r="AF9" s="4"/>
      <c r="AG9" s="406" t="s">
        <v>433</v>
      </c>
      <c r="AH9" s="408"/>
      <c r="AI9" s="408"/>
      <c r="AJ9" s="408"/>
      <c r="AK9" s="408"/>
      <c r="AL9" s="408"/>
      <c r="AM9" s="408"/>
      <c r="AN9" s="408"/>
      <c r="AO9" s="408"/>
      <c r="AP9" s="408"/>
      <c r="AQ9" s="408"/>
      <c r="AR9" s="408"/>
      <c r="AS9" s="408"/>
      <c r="AT9" s="408"/>
      <c r="AU9" s="408"/>
      <c r="AV9" s="408"/>
      <c r="AW9" s="408"/>
      <c r="AX9" s="408"/>
      <c r="AY9" s="408"/>
      <c r="AZ9" s="408"/>
      <c r="BA9" s="408"/>
      <c r="BB9" s="408"/>
      <c r="BC9" s="408"/>
      <c r="BD9" s="408"/>
      <c r="BE9" s="408"/>
      <c r="BF9" s="407"/>
      <c r="BG9" s="17" t="s">
        <v>332</v>
      </c>
    </row>
    <row r="10" spans="1:59" s="32" customFormat="1" ht="20.45" customHeight="1" thickBot="1" x14ac:dyDescent="0.25">
      <c r="A10" s="65" t="s">
        <v>2</v>
      </c>
      <c r="B10" s="70">
        <f>'Price Matrix'!AJ11</f>
        <v>0</v>
      </c>
      <c r="C10" s="33"/>
      <c r="D10" s="31"/>
      <c r="E10" s="23"/>
      <c r="F10" s="9"/>
      <c r="G10" s="9"/>
      <c r="H10" s="9"/>
      <c r="I10" s="9"/>
      <c r="J10" s="9"/>
      <c r="K10" s="9"/>
      <c r="L10" s="9"/>
      <c r="M10" s="9"/>
      <c r="N10" s="9"/>
      <c r="O10" s="9"/>
      <c r="P10" s="9"/>
      <c r="Q10" s="9"/>
      <c r="R10" s="9"/>
      <c r="S10" s="9"/>
      <c r="T10" s="9"/>
      <c r="U10" s="9"/>
      <c r="V10" s="9"/>
      <c r="W10" s="9"/>
      <c r="X10" s="9"/>
      <c r="Y10" s="9"/>
      <c r="Z10" s="9"/>
      <c r="AA10" s="9"/>
      <c r="AB10" s="9"/>
      <c r="AC10" s="9"/>
      <c r="AD10" s="9"/>
      <c r="AE10" s="9"/>
      <c r="AF10" s="4"/>
      <c r="AG10" s="438"/>
      <c r="AH10" s="439"/>
      <c r="AI10" s="440"/>
      <c r="AJ10" s="440"/>
      <c r="AK10" s="438"/>
      <c r="AL10" s="439"/>
      <c r="AM10" s="440"/>
      <c r="AN10" s="440"/>
      <c r="AO10" s="409">
        <v>0.01</v>
      </c>
      <c r="AP10" s="410"/>
      <c r="AQ10" s="440"/>
      <c r="AR10" s="440"/>
      <c r="AS10" s="409">
        <v>0.01</v>
      </c>
      <c r="AT10" s="410"/>
      <c r="AU10" s="409">
        <v>0.01</v>
      </c>
      <c r="AV10" s="410"/>
      <c r="AW10" s="438"/>
      <c r="AX10" s="439"/>
      <c r="AY10" s="440"/>
      <c r="AZ10" s="440"/>
      <c r="BA10" s="438"/>
      <c r="BB10" s="440"/>
      <c r="BC10" s="438"/>
      <c r="BD10" s="439"/>
      <c r="BE10" s="440"/>
      <c r="BF10" s="439"/>
      <c r="BG10" s="181">
        <f>SUM(AG10:BF10)</f>
        <v>0.03</v>
      </c>
    </row>
    <row r="11" spans="1:59" s="32" customFormat="1" ht="20.45" customHeight="1" thickBot="1" x14ac:dyDescent="0.25">
      <c r="A11" s="66" t="s">
        <v>361</v>
      </c>
      <c r="B11" s="61">
        <f>SUM(SUM(B8:B9)*(1+B10))+B10</f>
        <v>0</v>
      </c>
      <c r="C11" s="23"/>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182"/>
      <c r="AF11" s="182"/>
      <c r="AG11" s="443"/>
      <c r="AH11" s="442"/>
      <c r="AI11" s="441"/>
      <c r="AJ11" s="442"/>
      <c r="AK11" s="441"/>
      <c r="AL11" s="442"/>
      <c r="AM11" s="441"/>
      <c r="AN11" s="442"/>
      <c r="AO11" s="298">
        <v>0.5</v>
      </c>
      <c r="AP11" s="183">
        <v>0.5</v>
      </c>
      <c r="AQ11" s="441"/>
      <c r="AR11" s="442"/>
      <c r="AS11" s="298">
        <v>0.5</v>
      </c>
      <c r="AT11" s="183">
        <v>0.5</v>
      </c>
      <c r="AU11" s="298">
        <v>0.5</v>
      </c>
      <c r="AV11" s="183">
        <v>0.5</v>
      </c>
      <c r="AW11" s="441"/>
      <c r="AX11" s="442"/>
      <c r="AY11" s="441"/>
      <c r="AZ11" s="442"/>
      <c r="BA11" s="441"/>
      <c r="BB11" s="442"/>
      <c r="BC11" s="441"/>
      <c r="BD11" s="442"/>
      <c r="BE11" s="441"/>
      <c r="BF11" s="442"/>
    </row>
    <row r="12" spans="1:59" s="32" customFormat="1" ht="15.75" thickBot="1" x14ac:dyDescent="0.3">
      <c r="A12" s="16"/>
      <c r="B12" s="33"/>
      <c r="C12" s="33"/>
      <c r="D12" s="31"/>
      <c r="E12" s="23"/>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21" t="s">
        <v>439</v>
      </c>
      <c r="AH12" s="21"/>
    </row>
    <row r="13" spans="1:59" s="32" customFormat="1" ht="28.15" customHeight="1" thickBot="1" x14ac:dyDescent="0.25">
      <c r="A13" s="16" t="s">
        <v>146</v>
      </c>
      <c r="B13" s="33"/>
      <c r="C13" s="33"/>
      <c r="D13" s="31"/>
      <c r="E13" s="23"/>
      <c r="F13" s="374" t="s">
        <v>377</v>
      </c>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6"/>
      <c r="AF13" s="36"/>
      <c r="AG13" s="385" t="s">
        <v>333</v>
      </c>
      <c r="AH13" s="402"/>
      <c r="AI13" s="402"/>
      <c r="AJ13" s="402"/>
      <c r="AK13" s="402"/>
      <c r="AL13" s="402"/>
      <c r="AM13" s="402"/>
      <c r="AN13" s="402"/>
      <c r="AO13" s="402"/>
      <c r="AP13" s="402"/>
      <c r="AQ13" s="402"/>
      <c r="AR13" s="402"/>
      <c r="AS13" s="402"/>
      <c r="AT13" s="402"/>
      <c r="AU13" s="402"/>
      <c r="AV13" s="402"/>
      <c r="AW13" s="402"/>
      <c r="AX13" s="402"/>
      <c r="AY13" s="402"/>
      <c r="AZ13" s="402"/>
      <c r="BA13" s="402"/>
      <c r="BB13" s="402"/>
      <c r="BC13" s="402"/>
      <c r="BD13" s="402"/>
      <c r="BE13" s="402"/>
      <c r="BF13" s="386"/>
    </row>
    <row r="14" spans="1:59" s="18" customFormat="1" ht="166.5" customHeight="1" thickBot="1" x14ac:dyDescent="0.3">
      <c r="A14" s="37" t="s">
        <v>70</v>
      </c>
      <c r="B14" s="77"/>
      <c r="C14" s="184" t="s">
        <v>304</v>
      </c>
      <c r="D14" s="185" t="s">
        <v>305</v>
      </c>
      <c r="E14" s="186" t="s">
        <v>4</v>
      </c>
      <c r="F14" s="403" t="s">
        <v>418</v>
      </c>
      <c r="G14" s="404"/>
      <c r="H14" s="405" t="s">
        <v>419</v>
      </c>
      <c r="I14" s="405"/>
      <c r="J14" s="403" t="s">
        <v>420</v>
      </c>
      <c r="K14" s="404"/>
      <c r="L14" s="405" t="s">
        <v>421</v>
      </c>
      <c r="M14" s="405"/>
      <c r="N14" s="403" t="s">
        <v>422</v>
      </c>
      <c r="O14" s="404"/>
      <c r="P14" s="405" t="s">
        <v>423</v>
      </c>
      <c r="Q14" s="405"/>
      <c r="R14" s="403" t="s">
        <v>430</v>
      </c>
      <c r="S14" s="404"/>
      <c r="T14" s="403" t="s">
        <v>425</v>
      </c>
      <c r="U14" s="404"/>
      <c r="V14" s="405" t="s">
        <v>426</v>
      </c>
      <c r="W14" s="405"/>
      <c r="X14" s="403" t="s">
        <v>427</v>
      </c>
      <c r="Y14" s="404"/>
      <c r="Z14" s="405" t="s">
        <v>424</v>
      </c>
      <c r="AA14" s="405"/>
      <c r="AB14" s="403" t="s">
        <v>428</v>
      </c>
      <c r="AC14" s="404"/>
      <c r="AD14" s="403" t="s">
        <v>429</v>
      </c>
      <c r="AE14" s="404"/>
      <c r="AF14" s="22"/>
      <c r="AG14" s="406" t="s">
        <v>418</v>
      </c>
      <c r="AH14" s="407"/>
      <c r="AI14" s="408" t="s">
        <v>419</v>
      </c>
      <c r="AJ14" s="408"/>
      <c r="AK14" s="406" t="s">
        <v>420</v>
      </c>
      <c r="AL14" s="407"/>
      <c r="AM14" s="408" t="s">
        <v>421</v>
      </c>
      <c r="AN14" s="408"/>
      <c r="AO14" s="406" t="s">
        <v>422</v>
      </c>
      <c r="AP14" s="407"/>
      <c r="AQ14" s="408" t="s">
        <v>436</v>
      </c>
      <c r="AR14" s="408"/>
      <c r="AS14" s="406" t="s">
        <v>430</v>
      </c>
      <c r="AT14" s="407"/>
      <c r="AU14" s="406" t="s">
        <v>425</v>
      </c>
      <c r="AV14" s="407"/>
      <c r="AW14" s="408" t="s">
        <v>426</v>
      </c>
      <c r="AX14" s="408"/>
      <c r="AY14" s="406" t="s">
        <v>427</v>
      </c>
      <c r="AZ14" s="407"/>
      <c r="BA14" s="408" t="s">
        <v>424</v>
      </c>
      <c r="BB14" s="408"/>
      <c r="BC14" s="406" t="s">
        <v>428</v>
      </c>
      <c r="BD14" s="407"/>
      <c r="BE14" s="406" t="s">
        <v>429</v>
      </c>
      <c r="BF14" s="407"/>
      <c r="BG14" s="187" t="s">
        <v>376</v>
      </c>
    </row>
    <row r="15" spans="1:59" s="18" customFormat="1" ht="32.450000000000003" customHeight="1" thickBot="1" x14ac:dyDescent="0.3">
      <c r="A15" s="37"/>
      <c r="B15" s="77"/>
      <c r="C15" s="188"/>
      <c r="D15" s="189"/>
      <c r="E15" s="77"/>
      <c r="F15" s="113" t="s">
        <v>352</v>
      </c>
      <c r="G15" s="114" t="s">
        <v>353</v>
      </c>
      <c r="H15" s="190" t="s">
        <v>352</v>
      </c>
      <c r="I15" s="115" t="s">
        <v>353</v>
      </c>
      <c r="J15" s="113" t="s">
        <v>352</v>
      </c>
      <c r="K15" s="114" t="s">
        <v>353</v>
      </c>
      <c r="L15" s="190" t="s">
        <v>352</v>
      </c>
      <c r="M15" s="115" t="s">
        <v>353</v>
      </c>
      <c r="N15" s="113" t="s">
        <v>352</v>
      </c>
      <c r="O15" s="114" t="s">
        <v>353</v>
      </c>
      <c r="P15" s="190" t="s">
        <v>352</v>
      </c>
      <c r="Q15" s="115" t="s">
        <v>353</v>
      </c>
      <c r="R15" s="113" t="s">
        <v>352</v>
      </c>
      <c r="S15" s="114" t="s">
        <v>353</v>
      </c>
      <c r="T15" s="113" t="s">
        <v>352</v>
      </c>
      <c r="U15" s="114" t="s">
        <v>353</v>
      </c>
      <c r="V15" s="190" t="s">
        <v>352</v>
      </c>
      <c r="W15" s="115" t="s">
        <v>353</v>
      </c>
      <c r="X15" s="113" t="s">
        <v>352</v>
      </c>
      <c r="Y15" s="114" t="s">
        <v>353</v>
      </c>
      <c r="Z15" s="190" t="s">
        <v>352</v>
      </c>
      <c r="AA15" s="115" t="s">
        <v>353</v>
      </c>
      <c r="AB15" s="113" t="s">
        <v>352</v>
      </c>
      <c r="AC15" s="114" t="s">
        <v>353</v>
      </c>
      <c r="AD15" s="113" t="s">
        <v>352</v>
      </c>
      <c r="AE15" s="114" t="s">
        <v>353</v>
      </c>
      <c r="AF15" s="22"/>
      <c r="AG15" s="113" t="s">
        <v>352</v>
      </c>
      <c r="AH15" s="114" t="s">
        <v>353</v>
      </c>
      <c r="AI15" s="190" t="s">
        <v>352</v>
      </c>
      <c r="AJ15" s="115" t="s">
        <v>353</v>
      </c>
      <c r="AK15" s="113" t="s">
        <v>352</v>
      </c>
      <c r="AL15" s="114" t="s">
        <v>353</v>
      </c>
      <c r="AM15" s="190" t="s">
        <v>352</v>
      </c>
      <c r="AN15" s="115" t="s">
        <v>353</v>
      </c>
      <c r="AO15" s="113" t="s">
        <v>352</v>
      </c>
      <c r="AP15" s="114" t="s">
        <v>353</v>
      </c>
      <c r="AQ15" s="190" t="s">
        <v>352</v>
      </c>
      <c r="AR15" s="115" t="s">
        <v>353</v>
      </c>
      <c r="AS15" s="113" t="s">
        <v>352</v>
      </c>
      <c r="AT15" s="114" t="s">
        <v>353</v>
      </c>
      <c r="AU15" s="113" t="s">
        <v>352</v>
      </c>
      <c r="AV15" s="114" t="s">
        <v>353</v>
      </c>
      <c r="AW15" s="190" t="s">
        <v>352</v>
      </c>
      <c r="AX15" s="115" t="s">
        <v>353</v>
      </c>
      <c r="AY15" s="113" t="s">
        <v>352</v>
      </c>
      <c r="AZ15" s="114" t="s">
        <v>353</v>
      </c>
      <c r="BA15" s="190" t="s">
        <v>352</v>
      </c>
      <c r="BB15" s="115" t="s">
        <v>353</v>
      </c>
      <c r="BC15" s="113" t="s">
        <v>352</v>
      </c>
      <c r="BD15" s="114" t="s">
        <v>353</v>
      </c>
      <c r="BE15" s="113" t="s">
        <v>352</v>
      </c>
      <c r="BF15" s="114" t="s">
        <v>353</v>
      </c>
      <c r="BG15" s="187"/>
    </row>
    <row r="16" spans="1:59" s="26" customFormat="1" ht="35.450000000000003" customHeight="1" thickBot="1" x14ac:dyDescent="0.3">
      <c r="A16" s="108" t="s">
        <v>10</v>
      </c>
      <c r="B16" s="191"/>
      <c r="C16" s="192" t="s">
        <v>187</v>
      </c>
      <c r="D16" s="193" t="s">
        <v>337</v>
      </c>
      <c r="E16" s="194" t="s">
        <v>328</v>
      </c>
      <c r="F16" s="75">
        <f>'Price Matrix'!G40*(1+$B$11)</f>
        <v>0</v>
      </c>
      <c r="G16" s="38">
        <f>'Price Matrix'!H40*(1+$B$11)</f>
        <v>0</v>
      </c>
      <c r="H16" s="75">
        <f>'Price Matrix'!I40*(1+$B$11)</f>
        <v>0</v>
      </c>
      <c r="I16" s="38">
        <f>'Price Matrix'!J40*(1+$B$11)</f>
        <v>0</v>
      </c>
      <c r="J16" s="75">
        <f>'Price Matrix'!K40*(1+$B$11)</f>
        <v>0</v>
      </c>
      <c r="K16" s="38">
        <f>'Price Matrix'!L40*(1+$B$11)</f>
        <v>0</v>
      </c>
      <c r="L16" s="75">
        <f>'Price Matrix'!M40*(1+$B$11)</f>
        <v>0</v>
      </c>
      <c r="M16" s="38">
        <f>'Price Matrix'!N40*(1+$B$11)</f>
        <v>0</v>
      </c>
      <c r="N16" s="75">
        <f>'Price Matrix'!O40*(1+$B$11)</f>
        <v>0</v>
      </c>
      <c r="O16" s="38">
        <f>'Price Matrix'!P40*(1+$B$11)</f>
        <v>0</v>
      </c>
      <c r="P16" s="75">
        <f>'Price Matrix'!Q40*(1+$B$11)</f>
        <v>0</v>
      </c>
      <c r="Q16" s="38">
        <f>'Price Matrix'!R40*(1+$B$11)</f>
        <v>0</v>
      </c>
      <c r="R16" s="75">
        <f>'Price Matrix'!S40*(1+$B$11)</f>
        <v>0</v>
      </c>
      <c r="S16" s="38">
        <f>'Price Matrix'!T40*(1+$B$11)</f>
        <v>0</v>
      </c>
      <c r="T16" s="75">
        <f>'Price Matrix'!U40*(1+$B$11)</f>
        <v>0</v>
      </c>
      <c r="U16" s="38">
        <f>'Price Matrix'!V40*(1+$B$11)</f>
        <v>0</v>
      </c>
      <c r="V16" s="75">
        <f>'Price Matrix'!W40*(1+$B$11)</f>
        <v>0</v>
      </c>
      <c r="W16" s="38">
        <f>'Price Matrix'!X40*(1+$B$11)</f>
        <v>0</v>
      </c>
      <c r="X16" s="75">
        <f>'Price Matrix'!Y40*(1+$B$11)</f>
        <v>0</v>
      </c>
      <c r="Y16" s="38">
        <f>'Price Matrix'!Z40*(1+$B$11)</f>
        <v>0</v>
      </c>
      <c r="Z16" s="75">
        <f>'Price Matrix'!AA40*(1+$B$11)</f>
        <v>0</v>
      </c>
      <c r="AA16" s="38">
        <f>'Price Matrix'!AB40*(1+$B$11)</f>
        <v>0</v>
      </c>
      <c r="AB16" s="75">
        <f>'Price Matrix'!AC40*(1+$B$11)</f>
        <v>0</v>
      </c>
      <c r="AC16" s="38">
        <f>'Price Matrix'!AD40*(1+$B$11)</f>
        <v>0</v>
      </c>
      <c r="AD16" s="75">
        <f>'Price Matrix'!AE40*(1+$B$11)</f>
        <v>0</v>
      </c>
      <c r="AE16" s="38">
        <f>'Price Matrix'!AF40*(1+$B$11)</f>
        <v>0</v>
      </c>
      <c r="AF16" s="39"/>
      <c r="AG16" s="40">
        <f>SUM(F16*AG$6)*AG$7</f>
        <v>0</v>
      </c>
      <c r="AH16" s="59">
        <f>SUM(G16*AG$6)*AH$7</f>
        <v>0</v>
      </c>
      <c r="AI16" s="40">
        <f>SUM(H16*AI$6)*AI$7</f>
        <v>0</v>
      </c>
      <c r="AJ16" s="59">
        <f>SUM(I16*AI$6)*AJ$7</f>
        <v>0</v>
      </c>
      <c r="AK16" s="40">
        <f>SUM(J16*AK$6)*AK$7</f>
        <v>0</v>
      </c>
      <c r="AL16" s="59">
        <f>SUM(K16*AK$6)*AL$7</f>
        <v>0</v>
      </c>
      <c r="AM16" s="40">
        <f>SUM(L16*AM$6)*AM$7</f>
        <v>0</v>
      </c>
      <c r="AN16" s="59">
        <f>SUM(M16*AM$6)*AN$7</f>
        <v>0</v>
      </c>
      <c r="AO16" s="40">
        <f>SUM(N16*AO$6)*AO$7</f>
        <v>0</v>
      </c>
      <c r="AP16" s="59">
        <f>SUM(O16*AO$6)*AP$7</f>
        <v>0</v>
      </c>
      <c r="AQ16" s="40">
        <f>SUM(P16*AQ$6)*AQ$7</f>
        <v>0</v>
      </c>
      <c r="AR16" s="59">
        <f>SUM(Q16*AQ$6)*AR$7</f>
        <v>0</v>
      </c>
      <c r="AS16" s="40">
        <f>SUM(R16*AS$6)*AS$7</f>
        <v>0</v>
      </c>
      <c r="AT16" s="59">
        <f>SUM(S16*AS$6)*AT$7</f>
        <v>0</v>
      </c>
      <c r="AU16" s="40">
        <f>SUM(T16*AU$6)*AU$7</f>
        <v>0</v>
      </c>
      <c r="AV16" s="59">
        <f>SUM(U16*AU$6)*AV$7</f>
        <v>0</v>
      </c>
      <c r="AW16" s="40">
        <f>SUM(V16*AW$6)*AW$7</f>
        <v>0</v>
      </c>
      <c r="AX16" s="59">
        <f>SUM(W16*AW$6)*AX$7</f>
        <v>0</v>
      </c>
      <c r="AY16" s="40">
        <f>SUM(X16*AY$6)*AY$7</f>
        <v>0</v>
      </c>
      <c r="AZ16" s="59">
        <f>SUM(Y16*AY$6)*AZ$7</f>
        <v>0</v>
      </c>
      <c r="BA16" s="40">
        <f>SUM(Z16*BA$6)*BA$7</f>
        <v>0</v>
      </c>
      <c r="BB16" s="59">
        <f>SUM(AA16*BA$6)*BB$7</f>
        <v>0</v>
      </c>
      <c r="BC16" s="40">
        <f>SUM(AB16*BC$6)*BC$7</f>
        <v>0</v>
      </c>
      <c r="BD16" s="59">
        <f>SUM(AC16*BC$6)*BD$7</f>
        <v>0</v>
      </c>
      <c r="BE16" s="40">
        <f>SUM(AD16*BE$6)*BE$7</f>
        <v>0</v>
      </c>
      <c r="BF16" s="59">
        <f>SUM(AE16*BE$6)*BF$7</f>
        <v>0</v>
      </c>
      <c r="BG16" s="60">
        <f>SUM(AG16:BF16)</f>
        <v>0</v>
      </c>
    </row>
    <row r="17" spans="1:60" s="32" customFormat="1" ht="15" customHeight="1" thickBot="1" x14ac:dyDescent="0.25">
      <c r="A17" s="9"/>
      <c r="B17" s="4"/>
      <c r="C17" s="4"/>
      <c r="D17" s="31"/>
      <c r="E17" s="23"/>
      <c r="F17" s="9"/>
      <c r="G17" s="9"/>
      <c r="H17" s="9"/>
      <c r="I17" s="9"/>
      <c r="J17" s="9"/>
      <c r="K17" s="9"/>
      <c r="L17" s="9"/>
      <c r="M17" s="9"/>
      <c r="N17" s="9"/>
      <c r="O17" s="9"/>
      <c r="P17" s="9"/>
      <c r="Q17" s="9"/>
      <c r="R17" s="9"/>
      <c r="S17" s="9"/>
      <c r="T17" s="9"/>
      <c r="U17" s="9"/>
      <c r="V17" s="9"/>
      <c r="W17" s="9"/>
      <c r="X17" s="9"/>
      <c r="Y17" s="9"/>
      <c r="Z17" s="9"/>
      <c r="AA17" s="9"/>
      <c r="AB17" s="9"/>
      <c r="AC17" s="9"/>
      <c r="AD17" s="9"/>
      <c r="AE17" s="9"/>
      <c r="AF17" s="4"/>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72"/>
    </row>
    <row r="18" spans="1:60" s="283" customFormat="1" ht="35.450000000000003" customHeight="1" thickBot="1" x14ac:dyDescent="0.3">
      <c r="A18" s="391" t="s">
        <v>399</v>
      </c>
      <c r="B18" s="392"/>
      <c r="C18" s="392"/>
      <c r="D18" s="392"/>
      <c r="E18" s="393"/>
      <c r="F18" s="280">
        <f>'Price Matrix'!G40</f>
        <v>0</v>
      </c>
      <c r="G18" s="280">
        <f>'Price Matrix'!H40</f>
        <v>0</v>
      </c>
      <c r="H18" s="280">
        <f>'Price Matrix'!I40</f>
        <v>0</v>
      </c>
      <c r="I18" s="280">
        <f>'Price Matrix'!J40</f>
        <v>0</v>
      </c>
      <c r="J18" s="280">
        <f>'Price Matrix'!K40</f>
        <v>0</v>
      </c>
      <c r="K18" s="280">
        <f>'Price Matrix'!L40</f>
        <v>0</v>
      </c>
      <c r="L18" s="280">
        <f>'Price Matrix'!M40</f>
        <v>0</v>
      </c>
      <c r="M18" s="280">
        <f>'Price Matrix'!N40</f>
        <v>0</v>
      </c>
      <c r="N18" s="280">
        <f>'Price Matrix'!O40</f>
        <v>0</v>
      </c>
      <c r="O18" s="280">
        <f>'Price Matrix'!P40</f>
        <v>0</v>
      </c>
      <c r="P18" s="280">
        <f>'Price Matrix'!Q40</f>
        <v>0</v>
      </c>
      <c r="Q18" s="280">
        <f>'Price Matrix'!R40</f>
        <v>0</v>
      </c>
      <c r="R18" s="280">
        <f>'Price Matrix'!S40</f>
        <v>0</v>
      </c>
      <c r="S18" s="280">
        <f>'Price Matrix'!T40</f>
        <v>0</v>
      </c>
      <c r="T18" s="280">
        <f>'Price Matrix'!U40</f>
        <v>0</v>
      </c>
      <c r="U18" s="280">
        <f>'Price Matrix'!V40</f>
        <v>0</v>
      </c>
      <c r="V18" s="280">
        <f>'Price Matrix'!W40</f>
        <v>0</v>
      </c>
      <c r="W18" s="280">
        <f>'Price Matrix'!X40</f>
        <v>0</v>
      </c>
      <c r="X18" s="280">
        <f>'Price Matrix'!Y40</f>
        <v>0</v>
      </c>
      <c r="Y18" s="280">
        <f>'Price Matrix'!Z40</f>
        <v>0</v>
      </c>
      <c r="Z18" s="280">
        <f>'Price Matrix'!AA40</f>
        <v>0</v>
      </c>
      <c r="AA18" s="280">
        <f>'Price Matrix'!AB40</f>
        <v>0</v>
      </c>
      <c r="AB18" s="280">
        <f>'Price Matrix'!AC40</f>
        <v>0</v>
      </c>
      <c r="AC18" s="280">
        <f>'Price Matrix'!AD40</f>
        <v>0</v>
      </c>
      <c r="AD18" s="280">
        <f>'Price Matrix'!AE40</f>
        <v>0</v>
      </c>
      <c r="AE18" s="280">
        <f>'Price Matrix'!AF40</f>
        <v>0</v>
      </c>
      <c r="AF18" s="281"/>
      <c r="AG18" s="282">
        <f>SUM(F18*AG$6)*AG$7</f>
        <v>0</v>
      </c>
      <c r="AH18" s="282">
        <f>SUM(G18*AG$6)*AH$7</f>
        <v>0</v>
      </c>
      <c r="AI18" s="282">
        <f>SUM(H18*AI$6)*AI$7</f>
        <v>0</v>
      </c>
      <c r="AJ18" s="282">
        <f>SUM(I18*AI$6)*AJ$7</f>
        <v>0</v>
      </c>
      <c r="AK18" s="282">
        <f>SUM(J18*AK$6)*AK$7</f>
        <v>0</v>
      </c>
      <c r="AL18" s="282">
        <f>SUM(K18*AK$6)*AL$7</f>
        <v>0</v>
      </c>
      <c r="AM18" s="282">
        <f>SUM(L18*AM$6)*AM$7</f>
        <v>0</v>
      </c>
      <c r="AN18" s="282">
        <f>SUM(M18*AM$6)*AN$7</f>
        <v>0</v>
      </c>
      <c r="AO18" s="282">
        <f>SUM(N18*AO$6)*AO$7</f>
        <v>0</v>
      </c>
      <c r="AP18" s="282">
        <f>SUM(O18*AO$6)*AP$7</f>
        <v>0</v>
      </c>
      <c r="AQ18" s="282">
        <f>SUM(P18*AQ$6)*AQ$7</f>
        <v>0</v>
      </c>
      <c r="AR18" s="282">
        <f>SUM(Q18*AQ$6)*AR$7</f>
        <v>0</v>
      </c>
      <c r="AS18" s="282">
        <f>SUM(R18*AS$6)*AS$7</f>
        <v>0</v>
      </c>
      <c r="AT18" s="282">
        <f>SUM(S18*AS$6)*AT$7</f>
        <v>0</v>
      </c>
      <c r="AU18" s="282">
        <f>SUM(T18*AU$6)*AU$7</f>
        <v>0</v>
      </c>
      <c r="AV18" s="282">
        <f>SUM(U18*AU$6)*AV$7</f>
        <v>0</v>
      </c>
      <c r="AW18" s="282">
        <f>SUM(V18*AW$6)*AW$7</f>
        <v>0</v>
      </c>
      <c r="AX18" s="282">
        <f>SUM(W18*AW$6)*AX$7</f>
        <v>0</v>
      </c>
      <c r="AY18" s="282">
        <f>SUM(X18*AY$6)*AY$7</f>
        <v>0</v>
      </c>
      <c r="AZ18" s="282">
        <f>SUM(Y18*AY$6)*AZ$7</f>
        <v>0</v>
      </c>
      <c r="BA18" s="282">
        <f>SUM(Z18*BA$6)*BA$7</f>
        <v>0</v>
      </c>
      <c r="BB18" s="282">
        <f>SUM(AA18*BA$6)*BB$7</f>
        <v>0</v>
      </c>
      <c r="BC18" s="282">
        <f>SUM(AB18*BC$6)*BC$7</f>
        <v>0</v>
      </c>
      <c r="BD18" s="282">
        <f>SUM(AC18*BC$6)*BD$7</f>
        <v>0</v>
      </c>
      <c r="BE18" s="282">
        <f>SUM(AD18*BE$6)*BE$7</f>
        <v>0</v>
      </c>
      <c r="BF18" s="282">
        <f>SUM(AE18*BE$6)*BF$7</f>
        <v>0</v>
      </c>
      <c r="BG18" s="282">
        <f>SUM(AG18:BF18)</f>
        <v>0</v>
      </c>
    </row>
    <row r="19" spans="1:60" s="26" customFormat="1" ht="15.75" thickBot="1" x14ac:dyDescent="0.3">
      <c r="A19" s="195"/>
      <c r="B19" s="196"/>
      <c r="C19" s="130"/>
      <c r="D19" s="197"/>
      <c r="E19" s="198"/>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2"/>
    </row>
    <row r="20" spans="1:60" s="26" customFormat="1" ht="29.25" thickBot="1" x14ac:dyDescent="0.3">
      <c r="A20" s="108" t="s">
        <v>10</v>
      </c>
      <c r="B20" s="191"/>
      <c r="C20" s="435" t="s">
        <v>191</v>
      </c>
      <c r="D20" s="437" t="s">
        <v>342</v>
      </c>
      <c r="E20" s="436" t="s">
        <v>431</v>
      </c>
      <c r="F20" s="432"/>
      <c r="G20" s="433"/>
      <c r="H20" s="432"/>
      <c r="I20" s="433"/>
      <c r="J20" s="432"/>
      <c r="K20" s="433"/>
      <c r="L20" s="432"/>
      <c r="M20" s="433"/>
      <c r="N20" s="75">
        <f>'Price Matrix'!O41*(1+$B$11)</f>
        <v>0</v>
      </c>
      <c r="O20" s="38">
        <f>'Price Matrix'!P41*(1+$B$11)</f>
        <v>0</v>
      </c>
      <c r="P20" s="432"/>
      <c r="Q20" s="433"/>
      <c r="R20" s="75">
        <f>'Price Matrix'!S41*(1+$B$11)</f>
        <v>0</v>
      </c>
      <c r="S20" s="38">
        <f>'Price Matrix'!T41*(1+$B$11)</f>
        <v>0</v>
      </c>
      <c r="T20" s="75">
        <f>'Price Matrix'!U41*(1+$B$11)</f>
        <v>0</v>
      </c>
      <c r="U20" s="38">
        <f>'Price Matrix'!V41*(1+$B$11)</f>
        <v>0</v>
      </c>
      <c r="V20" s="432"/>
      <c r="W20" s="433"/>
      <c r="X20" s="432"/>
      <c r="Y20" s="433"/>
      <c r="Z20" s="432"/>
      <c r="AA20" s="433"/>
      <c r="AB20" s="432"/>
      <c r="AC20" s="433"/>
      <c r="AD20" s="432"/>
      <c r="AE20" s="433"/>
      <c r="AF20" s="39"/>
      <c r="AG20" s="432"/>
      <c r="AH20" s="433"/>
      <c r="AI20" s="432"/>
      <c r="AJ20" s="433"/>
      <c r="AK20" s="432"/>
      <c r="AL20" s="433"/>
      <c r="AM20" s="432"/>
      <c r="AN20" s="433"/>
      <c r="AO20" s="40">
        <f>SUM(N20*AO$10)*AO$11</f>
        <v>0</v>
      </c>
      <c r="AP20" s="59">
        <f>SUM(O20*AO$10)*AP$11</f>
        <v>0</v>
      </c>
      <c r="AQ20" s="432"/>
      <c r="AR20" s="433"/>
      <c r="AS20" s="40">
        <f>SUM(R20*AS$10)*AS$11</f>
        <v>0</v>
      </c>
      <c r="AT20" s="59">
        <f>SUM(S20*AS$10)*AT$11</f>
        <v>0</v>
      </c>
      <c r="AU20" s="40">
        <f>SUM(T20*AU$10)*AU$11</f>
        <v>0</v>
      </c>
      <c r="AV20" s="59">
        <f>SUM(U20*AU$10)*AV$11</f>
        <v>0</v>
      </c>
      <c r="AW20" s="432"/>
      <c r="AX20" s="433"/>
      <c r="AY20" s="432"/>
      <c r="AZ20" s="433"/>
      <c r="BA20" s="432"/>
      <c r="BB20" s="433"/>
      <c r="BC20" s="432"/>
      <c r="BD20" s="433"/>
      <c r="BE20" s="432"/>
      <c r="BF20" s="433"/>
      <c r="BG20" s="60">
        <f>SUM(AG20:BF20)</f>
        <v>0</v>
      </c>
    </row>
    <row r="21" spans="1:60" s="26" customFormat="1" ht="15.75" thickBot="1" x14ac:dyDescent="0.3">
      <c r="A21" s="9"/>
      <c r="B21" s="4"/>
      <c r="C21" s="4"/>
      <c r="D21" s="31"/>
      <c r="E21" s="23"/>
      <c r="F21" s="9"/>
      <c r="G21" s="9"/>
      <c r="H21" s="9"/>
      <c r="I21" s="9"/>
      <c r="J21" s="9"/>
      <c r="K21" s="9"/>
      <c r="L21" s="9"/>
      <c r="M21" s="9"/>
      <c r="N21" s="9"/>
      <c r="O21" s="9"/>
      <c r="P21" s="9"/>
      <c r="Q21" s="9"/>
      <c r="R21" s="9"/>
      <c r="S21" s="9"/>
      <c r="T21" s="9"/>
      <c r="U21" s="9"/>
      <c r="V21" s="9"/>
      <c r="W21" s="9"/>
      <c r="X21" s="9"/>
      <c r="Y21" s="9"/>
      <c r="Z21" s="9"/>
      <c r="AA21" s="9"/>
      <c r="AB21" s="9"/>
      <c r="AC21" s="9"/>
      <c r="AD21" s="9"/>
      <c r="AE21" s="9"/>
      <c r="AF21" s="4"/>
      <c r="BG21" s="72"/>
    </row>
    <row r="22" spans="1:60" s="26" customFormat="1" ht="15" thickBot="1" x14ac:dyDescent="0.3">
      <c r="A22" s="391" t="s">
        <v>432</v>
      </c>
      <c r="B22" s="392"/>
      <c r="C22" s="392"/>
      <c r="D22" s="392"/>
      <c r="E22" s="393"/>
      <c r="F22" s="434"/>
      <c r="G22" s="434"/>
      <c r="H22" s="434"/>
      <c r="I22" s="434"/>
      <c r="J22" s="434"/>
      <c r="K22" s="434"/>
      <c r="L22" s="434"/>
      <c r="M22" s="434"/>
      <c r="N22" s="280">
        <f>'Price Matrix'!O41</f>
        <v>0</v>
      </c>
      <c r="O22" s="280">
        <f>'Price Matrix'!P41</f>
        <v>0</v>
      </c>
      <c r="P22" s="434"/>
      <c r="Q22" s="434"/>
      <c r="R22" s="280">
        <f>'Price Matrix'!S41</f>
        <v>0</v>
      </c>
      <c r="S22" s="280">
        <f>'Price Matrix'!T41</f>
        <v>0</v>
      </c>
      <c r="T22" s="280">
        <f>'Price Matrix'!U41</f>
        <v>0</v>
      </c>
      <c r="U22" s="280">
        <f>'Price Matrix'!V41</f>
        <v>0</v>
      </c>
      <c r="V22" s="434"/>
      <c r="W22" s="434"/>
      <c r="X22" s="434"/>
      <c r="Y22" s="434"/>
      <c r="Z22" s="434"/>
      <c r="AA22" s="434"/>
      <c r="AB22" s="434"/>
      <c r="AC22" s="434"/>
      <c r="AD22" s="434"/>
      <c r="AE22" s="434"/>
      <c r="AF22" s="281"/>
      <c r="AG22" s="434"/>
      <c r="AH22" s="434"/>
      <c r="AI22" s="434"/>
      <c r="AJ22" s="434"/>
      <c r="AK22" s="434"/>
      <c r="AL22" s="434"/>
      <c r="AM22" s="434"/>
      <c r="AN22" s="434"/>
      <c r="AO22" s="282">
        <f>SUM(N22*AO$10)*AO$11</f>
        <v>0</v>
      </c>
      <c r="AP22" s="282">
        <f>SUM(O22*AO$10)*AP$11</f>
        <v>0</v>
      </c>
      <c r="AQ22" s="434"/>
      <c r="AR22" s="434"/>
      <c r="AS22" s="282">
        <f>SUM(R22*AS$10)*AS$11</f>
        <v>0</v>
      </c>
      <c r="AT22" s="282">
        <f>SUM(S22*AS$10)*AT$11</f>
        <v>0</v>
      </c>
      <c r="AU22" s="282">
        <f>SUM(T22*AU$10)*AU$11</f>
        <v>0</v>
      </c>
      <c r="AV22" s="282">
        <f>SUM(U22*AU$10)*AV$11</f>
        <v>0</v>
      </c>
      <c r="AW22" s="434"/>
      <c r="AX22" s="434"/>
      <c r="AY22" s="434"/>
      <c r="AZ22" s="434"/>
      <c r="BA22" s="434"/>
      <c r="BB22" s="434"/>
      <c r="BC22" s="434"/>
      <c r="BD22" s="434"/>
      <c r="BE22" s="434"/>
      <c r="BF22" s="434"/>
      <c r="BG22" s="282">
        <f>SUM(AG22:BF22)</f>
        <v>0</v>
      </c>
    </row>
    <row r="23" spans="1:60" s="26" customFormat="1" ht="15" thickBot="1" x14ac:dyDescent="0.3">
      <c r="A23" s="430"/>
      <c r="B23" s="430"/>
      <c r="C23" s="430"/>
      <c r="D23" s="430"/>
      <c r="E23" s="430"/>
      <c r="F23" s="430"/>
      <c r="G23" s="430"/>
      <c r="H23" s="430"/>
      <c r="I23" s="430"/>
      <c r="J23" s="430"/>
      <c r="K23" s="430"/>
      <c r="L23" s="430"/>
      <c r="M23" s="430"/>
      <c r="N23" s="430"/>
      <c r="O23" s="430"/>
      <c r="P23" s="430"/>
      <c r="Q23" s="430"/>
      <c r="R23" s="430"/>
      <c r="S23" s="430"/>
      <c r="T23" s="430"/>
      <c r="U23" s="430"/>
      <c r="V23" s="430"/>
      <c r="W23" s="430"/>
      <c r="X23" s="430"/>
      <c r="Y23" s="430"/>
      <c r="Z23" s="430"/>
      <c r="AA23" s="430"/>
      <c r="AB23" s="430"/>
      <c r="AC23" s="430"/>
      <c r="AD23" s="430"/>
      <c r="AE23" s="430"/>
      <c r="AF23" s="281"/>
      <c r="AG23" s="431"/>
      <c r="AH23" s="431"/>
      <c r="AI23" s="431"/>
      <c r="AJ23" s="431"/>
      <c r="AK23" s="431"/>
      <c r="AL23" s="431"/>
      <c r="AM23" s="431"/>
      <c r="AN23" s="431"/>
      <c r="AO23" s="431"/>
      <c r="AP23" s="431"/>
      <c r="AQ23" s="431"/>
      <c r="AR23" s="431"/>
      <c r="AS23" s="431"/>
      <c r="AT23" s="431"/>
      <c r="AU23" s="431"/>
      <c r="AV23" s="431"/>
      <c r="AW23" s="431"/>
      <c r="AX23" s="431"/>
      <c r="AY23" s="431"/>
      <c r="AZ23" s="431"/>
      <c r="BA23" s="431"/>
      <c r="BB23" s="431"/>
      <c r="BC23" s="431"/>
      <c r="BD23" s="431"/>
      <c r="BE23" s="431"/>
      <c r="BF23" s="431"/>
      <c r="BG23" s="431"/>
    </row>
    <row r="24" spans="1:60" ht="55.5" customHeight="1" thickBot="1" x14ac:dyDescent="0.25">
      <c r="A24" s="195" t="s">
        <v>147</v>
      </c>
      <c r="B24" s="199"/>
      <c r="F24" s="87" t="s">
        <v>375</v>
      </c>
      <c r="G24" s="87" t="s">
        <v>376</v>
      </c>
      <c r="AE24" s="36"/>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F24" s="42"/>
      <c r="BG24" s="42"/>
      <c r="BH24" s="42"/>
    </row>
    <row r="25" spans="1:60" ht="72" thickBot="1" x14ac:dyDescent="0.25">
      <c r="A25" s="108" t="s">
        <v>52</v>
      </c>
      <c r="B25" s="200"/>
      <c r="C25" s="201" t="s">
        <v>299</v>
      </c>
      <c r="D25" s="202" t="s">
        <v>54</v>
      </c>
      <c r="E25" s="203" t="s">
        <v>364</v>
      </c>
      <c r="F25" s="76">
        <f>'Price Matrix'!G156</f>
        <v>0</v>
      </c>
      <c r="G25" s="204">
        <f>(SUM(F25*$BG$18))*(1+$B$11)+(SUM(F25*$BG$22))*(1+$B$11)</f>
        <v>0</v>
      </c>
      <c r="H25" s="445" t="s">
        <v>437</v>
      </c>
      <c r="I25" s="394"/>
      <c r="J25" s="394"/>
      <c r="K25" s="394"/>
      <c r="L25" s="394"/>
      <c r="M25" s="394"/>
      <c r="N25" s="394"/>
      <c r="O25" s="394"/>
      <c r="P25" s="394"/>
      <c r="Q25" s="394"/>
      <c r="R25" s="394"/>
      <c r="AE25" s="36"/>
      <c r="AF25" s="41"/>
      <c r="AG25" s="41"/>
      <c r="AH25" s="26"/>
      <c r="AI25" s="26"/>
      <c r="AJ25" s="26"/>
      <c r="AK25" s="26"/>
    </row>
    <row r="26" spans="1:60" ht="15.75" thickBot="1" x14ac:dyDescent="0.25">
      <c r="A26" s="205"/>
      <c r="B26" s="206"/>
      <c r="C26" s="207"/>
      <c r="D26" s="208"/>
      <c r="E26" s="209"/>
      <c r="G26" s="101"/>
      <c r="AE26" s="36"/>
      <c r="AF26" s="41"/>
      <c r="AG26" s="41"/>
      <c r="AH26" s="26"/>
      <c r="AI26" s="26"/>
      <c r="AJ26" s="26"/>
      <c r="AK26" s="26"/>
    </row>
    <row r="27" spans="1:60" ht="52.5" customHeight="1" thickBot="1" x14ac:dyDescent="0.25">
      <c r="A27" s="146" t="s">
        <v>148</v>
      </c>
      <c r="B27" s="23"/>
      <c r="C27" s="112"/>
      <c r="D27" s="93"/>
      <c r="E27" s="112"/>
      <c r="F27" s="87" t="s">
        <v>375</v>
      </c>
      <c r="G27" s="87" t="s">
        <v>376</v>
      </c>
      <c r="AE27" s="36"/>
      <c r="AF27" s="42"/>
      <c r="AG27" s="42"/>
      <c r="AH27" s="26"/>
      <c r="AI27" s="26"/>
      <c r="AJ27" s="26"/>
      <c r="AK27" s="26"/>
      <c r="AP27" s="42"/>
      <c r="AQ27" s="42"/>
      <c r="AR27" s="42"/>
      <c r="AS27" s="42"/>
      <c r="AT27" s="42"/>
      <c r="AU27" s="42"/>
      <c r="AV27" s="42"/>
      <c r="AW27" s="42"/>
      <c r="BD27" s="42"/>
      <c r="BE27" s="42"/>
      <c r="BG27" s="26"/>
      <c r="BH27" s="26"/>
    </row>
    <row r="28" spans="1:60" ht="70.5" customHeight="1" thickBot="1" x14ac:dyDescent="0.25">
      <c r="A28" s="108" t="s">
        <v>53</v>
      </c>
      <c r="B28" s="200"/>
      <c r="C28" s="201" t="s">
        <v>300</v>
      </c>
      <c r="D28" s="202" t="s">
        <v>160</v>
      </c>
      <c r="E28" s="203" t="s">
        <v>364</v>
      </c>
      <c r="F28" s="76">
        <f>'Price Matrix'!G158</f>
        <v>0</v>
      </c>
      <c r="G28" s="204">
        <f>(SUM(F28*$BG$18))*(1+$B$11)+(SUM(F28*$BG$22))*(1+$B$11)</f>
        <v>0</v>
      </c>
      <c r="H28" s="445" t="s">
        <v>437</v>
      </c>
      <c r="I28" s="394"/>
      <c r="J28" s="394"/>
      <c r="K28" s="394"/>
      <c r="L28" s="394"/>
      <c r="M28" s="394"/>
      <c r="N28" s="394"/>
      <c r="O28" s="394"/>
      <c r="P28" s="394"/>
      <c r="Q28" s="394"/>
      <c r="R28" s="394"/>
      <c r="AE28" s="28"/>
      <c r="AF28" s="29"/>
    </row>
    <row r="30" spans="1:60" ht="15.75" x14ac:dyDescent="0.2">
      <c r="A30" s="84"/>
      <c r="B30" s="84"/>
      <c r="C30" s="29"/>
      <c r="D30" s="29"/>
      <c r="E30" s="26"/>
    </row>
    <row r="31" spans="1:60" ht="15.75" thickBot="1" x14ac:dyDescent="0.25">
      <c r="A31" s="85" t="s">
        <v>368</v>
      </c>
      <c r="B31" s="85"/>
      <c r="D31" s="211"/>
      <c r="E31" s="26"/>
    </row>
    <row r="32" spans="1:60" ht="41.45" customHeight="1" thickBot="1" x14ac:dyDescent="0.25">
      <c r="A32" s="62" t="s">
        <v>362</v>
      </c>
      <c r="B32" s="86" t="s">
        <v>415</v>
      </c>
      <c r="C32" s="86" t="s">
        <v>357</v>
      </c>
      <c r="D32" s="86" t="s">
        <v>334</v>
      </c>
      <c r="E32" s="26"/>
      <c r="AE32" s="28"/>
      <c r="AF32" s="29"/>
    </row>
    <row r="33" spans="1:32" ht="24.6" customHeight="1" x14ac:dyDescent="0.2">
      <c r="A33" s="289" t="s">
        <v>409</v>
      </c>
      <c r="B33" s="290">
        <f>SUM('Price Matrix'!AM9*(1+$B$10))</f>
        <v>0</v>
      </c>
      <c r="C33" s="212">
        <v>0.35</v>
      </c>
      <c r="D33" s="213">
        <f>(B33*C33)</f>
        <v>0</v>
      </c>
      <c r="E33" s="26"/>
      <c r="AE33" s="28"/>
      <c r="AF33" s="29"/>
    </row>
    <row r="34" spans="1:32" ht="24.6" customHeight="1" x14ac:dyDescent="0.2">
      <c r="A34" s="291" t="s">
        <v>410</v>
      </c>
      <c r="B34" s="292">
        <f>SUM('Price Matrix'!AM10*(1+$B$10))</f>
        <v>0</v>
      </c>
      <c r="C34" s="214">
        <v>0.15</v>
      </c>
      <c r="D34" s="215">
        <f>(B34*C34)</f>
        <v>0</v>
      </c>
      <c r="E34" s="26"/>
      <c r="AE34" s="28"/>
      <c r="AF34" s="29"/>
    </row>
    <row r="35" spans="1:32" ht="24.6" customHeight="1" x14ac:dyDescent="0.2">
      <c r="A35" s="291" t="s">
        <v>411</v>
      </c>
      <c r="B35" s="292">
        <f>SUM('Price Matrix'!AM11*(1+$B$10))</f>
        <v>0</v>
      </c>
      <c r="C35" s="214">
        <v>0.15</v>
      </c>
      <c r="D35" s="215">
        <f>(B35*C35)</f>
        <v>0</v>
      </c>
      <c r="E35" s="26"/>
      <c r="AE35" s="28"/>
      <c r="AF35" s="29"/>
    </row>
    <row r="36" spans="1:32" ht="24.6" customHeight="1" thickBot="1" x14ac:dyDescent="0.25">
      <c r="A36" s="293" t="s">
        <v>412</v>
      </c>
      <c r="B36" s="294">
        <f>SUM('Price Matrix'!AM12*(1+$B$10))</f>
        <v>0</v>
      </c>
      <c r="C36" s="216">
        <v>0.35</v>
      </c>
      <c r="D36" s="217">
        <f>(B36*C36)</f>
        <v>0</v>
      </c>
      <c r="E36" s="26"/>
      <c r="AE36" s="28"/>
      <c r="AF36" s="29"/>
    </row>
    <row r="37" spans="1:32" ht="24.6" customHeight="1" thickBot="1" x14ac:dyDescent="0.25">
      <c r="C37" s="26"/>
      <c r="D37" s="74">
        <f>SUM(D33:D36)</f>
        <v>0</v>
      </c>
      <c r="E37" s="26"/>
      <c r="AE37" s="28"/>
      <c r="AF37" s="29"/>
    </row>
    <row r="38" spans="1:32" ht="24.6" customHeight="1" x14ac:dyDescent="0.2">
      <c r="C38" s="26"/>
      <c r="D38" s="218"/>
      <c r="E38" s="26"/>
      <c r="AE38" s="28"/>
      <c r="AF38" s="29"/>
    </row>
    <row r="39" spans="1:32" ht="24.6" customHeight="1" thickBot="1" x14ac:dyDescent="0.25">
      <c r="C39" s="26"/>
      <c r="D39" s="218"/>
      <c r="E39" s="26"/>
      <c r="AE39" s="28"/>
      <c r="AF39" s="29"/>
    </row>
    <row r="40" spans="1:32" s="178" customFormat="1" ht="42" customHeight="1" thickBot="1" x14ac:dyDescent="0.4">
      <c r="A40" s="173" t="s">
        <v>397</v>
      </c>
      <c r="B40" s="174">
        <f>G25+G28+BG16+BG20</f>
        <v>0</v>
      </c>
      <c r="C40" s="175" t="s">
        <v>444</v>
      </c>
      <c r="D40" s="173"/>
      <c r="E40" s="176"/>
      <c r="F40" s="210"/>
      <c r="G40" s="177"/>
      <c r="H40" s="177"/>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7"/>
    </row>
    <row r="41" spans="1:32" ht="15" thickBot="1" x14ac:dyDescent="0.25">
      <c r="C41" s="26"/>
      <c r="D41" s="42"/>
      <c r="E41" s="26"/>
      <c r="AE41" s="28"/>
      <c r="AF41" s="29"/>
    </row>
    <row r="42" spans="1:32" s="178" customFormat="1" ht="42" customHeight="1" thickBot="1" x14ac:dyDescent="0.4">
      <c r="A42" s="173" t="s">
        <v>398</v>
      </c>
      <c r="B42" s="179">
        <f>D37</f>
        <v>0</v>
      </c>
      <c r="C42" s="175" t="s">
        <v>443</v>
      </c>
      <c r="D42" s="173"/>
      <c r="E42" s="180"/>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7"/>
    </row>
  </sheetData>
  <sheetProtection algorithmName="SHA-512" hashValue="Q0xdArR/Tq+uddoqCOiqsD1eu47sUzYucd6T9BoMFhaOfeKutiokw08FaQpstW0NLAc317e+idfrX6xTEIn+Bw==" saltValue="fZFTi5kPxs9gf/NnxXTetg==" spinCount="100000" sheet="1" objects="1" scenarios="1"/>
  <mergeCells count="61">
    <mergeCell ref="AG9:BF9"/>
    <mergeCell ref="A22:E22"/>
    <mergeCell ref="AG10:AH10"/>
    <mergeCell ref="AI10:AJ10"/>
    <mergeCell ref="AK10:AL10"/>
    <mergeCell ref="AM10:AN10"/>
    <mergeCell ref="AO10:AP10"/>
    <mergeCell ref="AQ10:AR10"/>
    <mergeCell ref="AS10:AT10"/>
    <mergeCell ref="BA10:BB10"/>
    <mergeCell ref="AU10:AV10"/>
    <mergeCell ref="AW10:AX10"/>
    <mergeCell ref="AY10:AZ10"/>
    <mergeCell ref="BC10:BD10"/>
    <mergeCell ref="BE10:BF10"/>
    <mergeCell ref="BE14:BF14"/>
    <mergeCell ref="AG6:AH6"/>
    <mergeCell ref="AI6:AJ6"/>
    <mergeCell ref="AK6:AL6"/>
    <mergeCell ref="AM6:AN6"/>
    <mergeCell ref="AO6:AP6"/>
    <mergeCell ref="AQ6:AR6"/>
    <mergeCell ref="AS6:AT6"/>
    <mergeCell ref="BA6:BB6"/>
    <mergeCell ref="AU6:AV6"/>
    <mergeCell ref="AW6:AX6"/>
    <mergeCell ref="AY6:AZ6"/>
    <mergeCell ref="BC6:BD6"/>
    <mergeCell ref="BE6:BF6"/>
    <mergeCell ref="AU14:AV14"/>
    <mergeCell ref="AW14:AX14"/>
    <mergeCell ref="V14:W14"/>
    <mergeCell ref="J14:K14"/>
    <mergeCell ref="F14:G14"/>
    <mergeCell ref="AY14:AZ14"/>
    <mergeCell ref="BC14:BD14"/>
    <mergeCell ref="AM14:AN14"/>
    <mergeCell ref="AO14:AP14"/>
    <mergeCell ref="AQ14:AR14"/>
    <mergeCell ref="AS14:AT14"/>
    <mergeCell ref="BA14:BB14"/>
    <mergeCell ref="H14:I14"/>
    <mergeCell ref="L14:M14"/>
    <mergeCell ref="N14:O14"/>
    <mergeCell ref="AI14:AJ14"/>
    <mergeCell ref="AK14:AL14"/>
    <mergeCell ref="A18:E18"/>
    <mergeCell ref="H25:R25"/>
    <mergeCell ref="H28:R28"/>
    <mergeCell ref="B4:D4"/>
    <mergeCell ref="AG5:BF5"/>
    <mergeCell ref="AG13:BF13"/>
    <mergeCell ref="X14:Y14"/>
    <mergeCell ref="AB14:AC14"/>
    <mergeCell ref="AD14:AE14"/>
    <mergeCell ref="F13:AE13"/>
    <mergeCell ref="AG14:AH14"/>
    <mergeCell ref="P14:Q14"/>
    <mergeCell ref="R14:S14"/>
    <mergeCell ref="Z14:AA14"/>
    <mergeCell ref="T14:U14"/>
  </mergeCells>
  <pageMargins left="0.23622047244094491" right="0.23622047244094491" top="0.74803149606299213" bottom="0.74803149606299213" header="0.31496062992125984" footer="0.31496062992125984"/>
  <pageSetup paperSize="8" scale="25" fitToHeight="0" orientation="landscape" r:id="rId1"/>
  <headerFooter>
    <oddHeader>&amp;C&amp;F</oddHeader>
    <oddFooter>&amp;R&amp;A</oddFooter>
  </headerFooter>
  <ignoredErrors>
    <ignoredError sqref="T1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Please Read</vt:lpstr>
      <vt:lpstr>Price Matrix</vt:lpstr>
      <vt:lpstr>Evaluation Summary</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Howarth</dc:creator>
  <cp:lastModifiedBy>Snook</cp:lastModifiedBy>
  <cp:lastPrinted>2018-08-10T09:56:49Z</cp:lastPrinted>
  <dcterms:created xsi:type="dcterms:W3CDTF">2017-08-10T07:24:13Z</dcterms:created>
  <dcterms:modified xsi:type="dcterms:W3CDTF">2018-10-12T10:52:10Z</dcterms:modified>
</cp:coreProperties>
</file>