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ard.landor\Desktop\"/>
    </mc:Choice>
  </mc:AlternateContent>
  <workbookProtection workbookAlgorithmName="SHA-512" workbookHashValue="FiWqCQJeqVbEXKRet9WNld86n345WAHhESMxAkKU5Iwd5eCgm7PiUmpfHz5kttc9c6OIdQjN0RAk9iFSTbzKdw==" workbookSaltValue="QXDcHibp1uAxMKIlwCiqeQ==" workbookSpinCount="100000" lockStructure="1"/>
  <bookViews>
    <workbookView xWindow="0" yWindow="0" windowWidth="19200" windowHeight="7350"/>
  </bookViews>
  <sheets>
    <sheet name="Coversheet" sheetId="1" r:id="rId1"/>
    <sheet name="Index" sheetId="10" r:id="rId2"/>
    <sheet name="Instructions Please Read" sheetId="9" r:id="rId3"/>
    <sheet name="Lot 5" sheetId="7" r:id="rId4"/>
  </sheets>
  <calcPr calcId="152511"/>
</workbook>
</file>

<file path=xl/calcChain.xml><?xml version="1.0" encoding="utf-8"?>
<calcChain xmlns="http://schemas.openxmlformats.org/spreadsheetml/2006/main">
  <c r="D25" i="7" l="1"/>
  <c r="C25" i="7"/>
  <c r="B25" i="7"/>
  <c r="G18" i="7"/>
  <c r="F18" i="7"/>
  <c r="E18" i="7"/>
  <c r="D18" i="7"/>
  <c r="C18" i="7"/>
  <c r="B18" i="7"/>
  <c r="D14" i="7"/>
  <c r="C14" i="7"/>
  <c r="B14" i="7"/>
  <c r="F25" i="7" l="1"/>
  <c r="F24" i="7"/>
  <c r="E24" i="7"/>
  <c r="F23" i="7"/>
  <c r="F21" i="7"/>
  <c r="B21" i="7"/>
  <c r="F20" i="7"/>
  <c r="B20" i="7"/>
  <c r="F19" i="7"/>
  <c r="B19" i="7"/>
  <c r="H17" i="7"/>
  <c r="F14" i="7"/>
  <c r="F13" i="7"/>
  <c r="E13" i="7"/>
  <c r="F12" i="7"/>
  <c r="C3" i="7"/>
  <c r="G26" i="7" l="1"/>
</calcChain>
</file>

<file path=xl/sharedStrings.xml><?xml version="1.0" encoding="utf-8"?>
<sst xmlns="http://schemas.openxmlformats.org/spreadsheetml/2006/main" count="91" uniqueCount="77">
  <si>
    <t>Category</t>
  </si>
  <si>
    <t>Level 1</t>
  </si>
  <si>
    <t>Level 2</t>
  </si>
  <si>
    <t>Level 3</t>
  </si>
  <si>
    <t>Level 4</t>
  </si>
  <si>
    <t>Level 5</t>
  </si>
  <si>
    <t>Level 6</t>
  </si>
  <si>
    <t>Strategy and architecture</t>
  </si>
  <si>
    <t>Development and implementation</t>
  </si>
  <si>
    <t>Skills and quality</t>
  </si>
  <si>
    <t>Region</t>
  </si>
  <si>
    <t>Percentage Variation on Day Rates</t>
  </si>
  <si>
    <t>England (outside of Greater London)</t>
  </si>
  <si>
    <t>Scotland</t>
  </si>
  <si>
    <t>Northern Ireland</t>
  </si>
  <si>
    <t>Wales</t>
  </si>
  <si>
    <t>Premium Applied</t>
  </si>
  <si>
    <t>Maximum Premium Percentages Applied</t>
  </si>
  <si>
    <t>Premium applied to rates for additional weekend hours</t>
  </si>
  <si>
    <t>Premium applied to rates for additional bank holiday hours</t>
  </si>
  <si>
    <t>Reference Number</t>
  </si>
  <si>
    <t>Please insert your organisation name in the text box below</t>
  </si>
  <si>
    <t>© Crown copyright 2018</t>
  </si>
  <si>
    <t>Education Technology</t>
  </si>
  <si>
    <t>RM6103</t>
  </si>
  <si>
    <t>3. Read the general instructions below and the Instructions contained within each of the tabs of this pricing matrix.</t>
  </si>
  <si>
    <t xml:space="preserve">4. Note if your bid is deemed to be non-compliant, you may be rejected from this competition  </t>
  </si>
  <si>
    <t>5. Note all calculations in this Pricing Matrix are automated and rounded up to two decimal places</t>
  </si>
  <si>
    <t>After completing this Pricing Matrix you MUST:</t>
  </si>
  <si>
    <t xml:space="preserve">2. Upload your completed Pricing Matrix via the e-Sourcing Suite prior to the Tender submission deadline.  </t>
  </si>
  <si>
    <t>Highlighted Cells</t>
  </si>
  <si>
    <t>Note all automated calculations are rounded up to two decimal places</t>
  </si>
  <si>
    <t>Failure to insert a Price in the YELLOW cells may result in your Tender being deemed non-compliant and may be rejected from this competition.</t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</si>
  <si>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</si>
  <si>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</si>
  <si>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</si>
  <si>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 xml:space="preserve">The prices submitted must: 
- exclude VAT
- be exclusive of expenses/travel and subsistence.
- where a Price (£) is requested be in British pounds sterling and to two decimal places i.e.(£25) would be £25.00
</t>
  </si>
  <si>
    <t>Further instructions</t>
  </si>
  <si>
    <t>2. Insert your organisation name on the 'Cover Sheet' tab (in cell B16:C16).</t>
  </si>
  <si>
    <t>For the avoidance of doubt, the prices in the YELLOW cells are what will be used at Framework level</t>
  </si>
  <si>
    <t xml:space="preserve">Education Technology:  Instructions Please Read  </t>
  </si>
  <si>
    <t>Education Technology: Index Page</t>
  </si>
  <si>
    <t>For ease please click on the links below to navigate to a page and click back to return to the Index page</t>
  </si>
  <si>
    <t>Index</t>
  </si>
  <si>
    <t>Coversheet</t>
  </si>
  <si>
    <t>Pricing Instructions Please Read</t>
  </si>
  <si>
    <t>Description</t>
  </si>
  <si>
    <t>Tab</t>
  </si>
  <si>
    <t>Lot 5</t>
  </si>
  <si>
    <t xml:space="preserve">Lot 5 Audio Visual </t>
  </si>
  <si>
    <t>Click to return to Index Page</t>
  </si>
  <si>
    <t>Organisation Name</t>
  </si>
  <si>
    <t>Key</t>
  </si>
  <si>
    <t xml:space="preserve">Table A </t>
  </si>
  <si>
    <t>Total</t>
  </si>
  <si>
    <t>Zero or negative bids will not be allowed. We will investigate where we consider your bid to be abnormally low.</t>
  </si>
  <si>
    <t>Day rates shall be based on an 8 hour day (exclusive of breaks and exclusive of travel). Please note each day rate must be a minimum of £62.64 (ie 8(hrs) x £7.83 (National Living Wage)).</t>
  </si>
  <si>
    <t>Day Rate Price</t>
  </si>
  <si>
    <t>https://www.sfia-online.org/en/framework/sfia-7/skills-home</t>
  </si>
  <si>
    <t>The level to be priced for are ICT standards. A link to these standards can be found here:</t>
  </si>
  <si>
    <t xml:space="preserve">You MUST enter a Day Rate Price (£) for all cells shaded YELLOW in this worksheet. 
Prices are to be in pound sterling and to two decimal places i.e.(£25) would be £25.00
The day rates shall be based on an 8 hour day (exclusive of breaks and exclusive of travel). Please note each day rate must be a minimum of £62.64 (ie 8(hrs) x £7.83 (National Living Wage)).
The level to be priced for are ICT standards. A link to these standards can be found here: 
</t>
  </si>
  <si>
    <t>Table C -  This Table will not be evaluated</t>
  </si>
  <si>
    <t>Table B - This Table will not be evaluated</t>
  </si>
  <si>
    <t>You MUST enter a Percentage Variation on Day Rates in the cells shaded ORANGE in this worksheet for Table B. 
You MUST enter a Maximum Premium Percentages in the cells shaded ORANGE in this worksheet for Table C. 
The Rates entered in the ORANGE cells for Table B and Table C WILL NOT BE EVALUATED.</t>
  </si>
  <si>
    <t xml:space="preserve">Education Technology: Lot 5 Audio Visual </t>
  </si>
  <si>
    <t>Lot 5 Basket Price</t>
  </si>
  <si>
    <r>
      <t xml:space="preserve">Before completing this Pricing Matrix you MUST: 
</t>
    </r>
    <r>
      <rPr>
        <sz val="10"/>
        <rFont val="Arial"/>
        <family val="2"/>
      </rPr>
      <t xml:space="preserve">
1. Read paragraph 11 in Attachment 2 - How to bid, which contains important information on how the prices you provide will be evaluated.</t>
    </r>
    <r>
      <rPr>
        <b/>
        <sz val="10"/>
        <rFont val="Arial"/>
        <family val="2"/>
      </rPr>
      <t xml:space="preserve">
</t>
    </r>
  </si>
  <si>
    <t>You should also take into account our management charge of 0.5% which shall be paid by you to us, as set out the Framework Award Form of the Terms and Conditions.</t>
  </si>
  <si>
    <t>1. Re-name the file to include your organisation's trading name as a suffix to the original file name provided 
i.e. [RM6103 Lot 2 Pricing Matrix_yourorganisationname].</t>
  </si>
  <si>
    <t xml:space="preserve"> Attachment 3e - Pricing Matrix Lot 5</t>
  </si>
  <si>
    <t>Cells in Tabs Lot 5'</t>
  </si>
  <si>
    <r>
      <rPr>
        <b/>
        <u/>
        <sz val="10"/>
        <color rgb="FF000000"/>
        <rFont val="Arial"/>
        <family val="2"/>
      </rPr>
      <t>ORANGE CELLS-</t>
    </r>
    <r>
      <rPr>
        <sz val="10"/>
        <color rgb="FF000000"/>
        <rFont val="Arial"/>
        <family val="2"/>
      </rPr>
      <t xml:space="preserve"> 
You MUST enter a rate in the cells shaded ORANGE in this worksheet.
The rates entered in the ORANGE cells WILL NOT BE EVALUATED.
Failure to insert a rate in the Orange cells may result in your Tender being deemed non-compliant and may be rejected from this competition.</t>
    </r>
  </si>
  <si>
    <r>
      <rPr>
        <b/>
        <u/>
        <sz val="10"/>
        <color rgb="FF000000"/>
        <rFont val="Arial"/>
        <family val="2"/>
      </rPr>
      <t>YELLOW CELLS-</t>
    </r>
    <r>
      <rPr>
        <sz val="10"/>
        <color rgb="FF000000"/>
        <rFont val="Arial"/>
        <family val="2"/>
      </rPr>
      <t xml:space="preserve"> 
You MUST enter a Price (£) into the cells highlighted in YELLOW.
Once entered, this will automatically change</t>
    </r>
  </si>
  <si>
    <r>
      <rPr>
        <b/>
        <u/>
        <sz val="10"/>
        <color rgb="FF000000"/>
        <rFont val="Arial"/>
        <family val="2"/>
      </rPr>
      <t>BLUE CELLS -</t>
    </r>
    <r>
      <rPr>
        <sz val="10"/>
        <color rgb="FF000000"/>
        <rFont val="Arial"/>
        <family val="2"/>
      </rPr>
      <t xml:space="preserve"> 
You cannot enter information into the BLUE cells.
The BLUE cells are automatically calculated when information is entered into the Yellow cells.
The BLUE Cell is the Basket Price.</t>
    </r>
  </si>
  <si>
    <t xml:space="preserve">Further instruction for populating YELLOW cells for Tabs </t>
  </si>
  <si>
    <t xml:space="preserve">The price entered in the yellow cells for 5 should be Day rate. </t>
  </si>
  <si>
    <t>Do not alter, amend or change the format or layout of the Attachment 3e - Pricing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</si>
</sst>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General;\-General;"/>
    <numFmt numFmtId="165" formatCode="&quot;£&quot;#,##0.00"/>
  </numFmts>
  <fonts count="31" x14ac:knownFonts="1">
    <font>
      <sz val="11"/>
      <color rgb="FF000000"/>
      <name val="Calibri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theme="8"/>
      <name val="Arial"/>
      <family val="2"/>
    </font>
    <font>
      <b/>
      <u/>
      <sz val="10"/>
      <color theme="4" tint="-0.249977111117893"/>
      <name val="Arial"/>
      <family val="2"/>
    </font>
    <font>
      <u/>
      <sz val="11"/>
      <color theme="10"/>
      <name val="Arial"/>
      <family val="2"/>
    </font>
    <font>
      <b/>
      <sz val="2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D99594"/>
      </patternFill>
    </fill>
    <fill>
      <patternFill patternType="solid">
        <fgColor theme="4" tint="0.39997558519241921"/>
        <bgColor rgb="FFFFFFC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BDD6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rgb="FFD9959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8">
    <xf numFmtId="0" fontId="0" fillId="0" borderId="0" xfId="0" applyFont="1" applyAlignment="1"/>
    <xf numFmtId="0" fontId="0" fillId="0" borderId="0" xfId="0" applyFont="1" applyAlignment="1" applyProtection="1"/>
    <xf numFmtId="0" fontId="5" fillId="2" borderId="0" xfId="0" applyFont="1" applyFill="1" applyProtection="1"/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left" vertical="top"/>
    </xf>
    <xf numFmtId="0" fontId="5" fillId="2" borderId="0" xfId="0" applyFont="1" applyFill="1" applyAlignment="1" applyProtection="1">
      <alignment vertical="center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/>
    <xf numFmtId="0" fontId="11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4" fillId="9" borderId="3" xfId="0" applyFont="1" applyFill="1" applyBorder="1" applyAlignment="1" applyProtection="1">
      <alignment horizontal="left" vertical="center" wrapText="1"/>
    </xf>
    <xf numFmtId="0" fontId="11" fillId="9" borderId="6" xfId="0" applyFont="1" applyFill="1" applyBorder="1" applyAlignment="1" applyProtection="1">
      <alignment horizontal="left" vertical="center" wrapText="1"/>
    </xf>
    <xf numFmtId="0" fontId="15" fillId="0" borderId="6" xfId="0" applyFont="1" applyBorder="1" applyAlignment="1">
      <alignment vertical="center"/>
    </xf>
    <xf numFmtId="0" fontId="5" fillId="2" borderId="0" xfId="0" applyFont="1" applyFill="1" applyBorder="1" applyAlignment="1" applyProtection="1">
      <alignment vertical="center"/>
    </xf>
    <xf numFmtId="0" fontId="15" fillId="2" borderId="0" xfId="0" applyFont="1" applyFill="1"/>
    <xf numFmtId="0" fontId="14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2" borderId="13" xfId="0" applyFont="1" applyFill="1" applyBorder="1"/>
    <xf numFmtId="0" fontId="15" fillId="2" borderId="14" xfId="0" applyFont="1" applyFill="1" applyBorder="1"/>
    <xf numFmtId="0" fontId="14" fillId="2" borderId="15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/>
    <xf numFmtId="0" fontId="15" fillId="2" borderId="16" xfId="0" applyFont="1" applyFill="1" applyBorder="1"/>
    <xf numFmtId="0" fontId="17" fillId="2" borderId="15" xfId="2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wrapText="1"/>
    </xf>
    <xf numFmtId="0" fontId="14" fillId="2" borderId="12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7" fillId="2" borderId="16" xfId="2" applyFont="1" applyFill="1" applyBorder="1" applyAlignment="1">
      <alignment vertical="center"/>
    </xf>
    <xf numFmtId="0" fontId="15" fillId="2" borderId="0" xfId="0" applyFont="1" applyFill="1" applyBorder="1" applyAlignment="1">
      <alignment wrapText="1"/>
    </xf>
    <xf numFmtId="0" fontId="12" fillId="10" borderId="17" xfId="0" applyFont="1" applyFill="1" applyBorder="1" applyAlignment="1">
      <alignment vertical="center" wrapText="1"/>
    </xf>
    <xf numFmtId="0" fontId="18" fillId="2" borderId="18" xfId="2" applyFont="1" applyFill="1" applyBorder="1" applyAlignment="1">
      <alignment vertical="center"/>
    </xf>
    <xf numFmtId="0" fontId="15" fillId="2" borderId="17" xfId="0" applyFont="1" applyFill="1" applyBorder="1" applyAlignment="1">
      <alignment wrapText="1"/>
    </xf>
    <xf numFmtId="0" fontId="15" fillId="2" borderId="19" xfId="0" applyFont="1" applyFill="1" applyBorder="1" applyAlignment="1">
      <alignment wrapText="1"/>
    </xf>
    <xf numFmtId="0" fontId="15" fillId="2" borderId="19" xfId="0" applyFont="1" applyFill="1" applyBorder="1"/>
    <xf numFmtId="0" fontId="15" fillId="2" borderId="18" xfId="0" applyFont="1" applyFill="1" applyBorder="1"/>
    <xf numFmtId="0" fontId="12" fillId="10" borderId="0" xfId="0" applyFont="1" applyFill="1" applyBorder="1" applyAlignment="1">
      <alignment wrapText="1"/>
    </xf>
    <xf numFmtId="0" fontId="11" fillId="10" borderId="15" xfId="0" applyFont="1" applyFill="1" applyBorder="1" applyAlignment="1">
      <alignment vertical="center" wrapText="1"/>
    </xf>
    <xf numFmtId="0" fontId="19" fillId="2" borderId="0" xfId="2" applyFont="1" applyFill="1" applyBorder="1" applyAlignment="1">
      <alignment vertical="center"/>
    </xf>
    <xf numFmtId="0" fontId="17" fillId="5" borderId="8" xfId="2" applyFont="1" applyFill="1" applyBorder="1" applyAlignment="1" applyProtection="1">
      <alignment horizontal="left" vertical="center" wrapText="1"/>
    </xf>
    <xf numFmtId="0" fontId="0" fillId="2" borderId="0" xfId="0" applyFont="1" applyFill="1" applyAlignment="1"/>
    <xf numFmtId="0" fontId="2" fillId="2" borderId="0" xfId="0" applyFont="1" applyFill="1" applyAlignment="1">
      <alignment vertical="center"/>
    </xf>
    <xf numFmtId="0" fontId="12" fillId="2" borderId="8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27" fillId="2" borderId="15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25" fillId="13" borderId="8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vertical="center"/>
    </xf>
    <xf numFmtId="0" fontId="20" fillId="12" borderId="17" xfId="2" applyFont="1" applyFill="1" applyBorder="1" applyAlignment="1">
      <alignment vertical="center"/>
    </xf>
    <xf numFmtId="0" fontId="1" fillId="12" borderId="19" xfId="0" applyFont="1" applyFill="1" applyBorder="1" applyAlignment="1"/>
    <xf numFmtId="0" fontId="1" fillId="12" borderId="18" xfId="0" applyFont="1" applyFill="1" applyBorder="1" applyAlignment="1"/>
    <xf numFmtId="3" fontId="2" fillId="7" borderId="7" xfId="0" applyNumberFormat="1" applyFont="1" applyFill="1" applyBorder="1" applyAlignment="1" applyProtection="1">
      <alignment horizontal="left" vertical="center" wrapText="1"/>
    </xf>
    <xf numFmtId="0" fontId="2" fillId="8" borderId="8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0" fillId="2" borderId="6" xfId="2" applyFont="1" applyFill="1" applyBorder="1" applyProtection="1"/>
    <xf numFmtId="0" fontId="12" fillId="2" borderId="8" xfId="0" applyFont="1" applyFill="1" applyBorder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6" fillId="2" borderId="0" xfId="0" applyFont="1" applyFill="1" applyBorder="1"/>
    <xf numFmtId="0" fontId="25" fillId="2" borderId="15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10" fontId="26" fillId="2" borderId="0" xfId="0" applyNumberFormat="1" applyFont="1" applyFill="1" applyBorder="1" applyAlignment="1">
      <alignment horizontal="center"/>
    </xf>
    <xf numFmtId="10" fontId="3" fillId="2" borderId="0" xfId="0" applyNumberFormat="1" applyFont="1" applyFill="1" applyBorder="1"/>
    <xf numFmtId="0" fontId="11" fillId="1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wrapText="1"/>
    </xf>
    <xf numFmtId="0" fontId="11" fillId="13" borderId="8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/>
    <xf numFmtId="10" fontId="30" fillId="2" borderId="0" xfId="0" applyNumberFormat="1" applyFont="1" applyFill="1" applyBorder="1" applyAlignment="1"/>
    <xf numFmtId="0" fontId="24" fillId="2" borderId="15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30" fillId="2" borderId="0" xfId="0" applyFont="1" applyFill="1" applyBorder="1" applyAlignment="1">
      <alignment wrapText="1"/>
    </xf>
    <xf numFmtId="0" fontId="24" fillId="2" borderId="0" xfId="0" applyFont="1" applyFill="1" applyBorder="1" applyAlignment="1"/>
    <xf numFmtId="3" fontId="2" fillId="16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/>
    <xf numFmtId="0" fontId="17" fillId="0" borderId="0" xfId="2" applyFont="1"/>
    <xf numFmtId="0" fontId="7" fillId="2" borderId="0" xfId="0" applyFont="1" applyFill="1" applyAlignment="1" applyProtection="1">
      <alignment horizontal="center"/>
    </xf>
    <xf numFmtId="165" fontId="2" fillId="12" borderId="8" xfId="0" applyNumberFormat="1" applyFont="1" applyFill="1" applyBorder="1" applyAlignment="1" applyProtection="1">
      <alignment horizontal="center" vertical="center"/>
      <protection locked="0"/>
    </xf>
    <xf numFmtId="10" fontId="12" fillId="11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/>
    <xf numFmtId="0" fontId="12" fillId="2" borderId="20" xfId="0" applyFont="1" applyFill="1" applyBorder="1" applyAlignment="1" applyProtection="1">
      <alignment horizontal="left" vertical="center" wrapText="1"/>
    </xf>
    <xf numFmtId="10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21" fillId="4" borderId="9" xfId="0" applyFont="1" applyFill="1" applyBorder="1" applyAlignment="1" applyProtection="1">
      <alignment horizontal="center" vertical="center" wrapText="1"/>
    </xf>
    <xf numFmtId="0" fontId="21" fillId="4" borderId="10" xfId="0" applyFont="1" applyFill="1" applyBorder="1" applyAlignment="1" applyProtection="1">
      <alignment horizontal="center" vertical="center" wrapText="1"/>
    </xf>
    <xf numFmtId="0" fontId="21" fillId="4" borderId="11" xfId="0" applyFont="1" applyFill="1" applyBorder="1" applyAlignment="1" applyProtection="1">
      <alignment horizontal="center" vertical="center" wrapText="1"/>
    </xf>
    <xf numFmtId="0" fontId="17" fillId="5" borderId="9" xfId="2" applyFont="1" applyFill="1" applyBorder="1" applyAlignment="1" applyProtection="1">
      <alignment horizontal="left" vertical="center" wrapText="1"/>
    </xf>
    <xf numFmtId="0" fontId="17" fillId="5" borderId="10" xfId="2" applyFont="1" applyFill="1" applyBorder="1" applyAlignment="1" applyProtection="1">
      <alignment horizontal="left" vertical="center" wrapText="1"/>
    </xf>
    <xf numFmtId="0" fontId="17" fillId="5" borderId="11" xfId="2" applyFont="1" applyFill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164" fontId="11" fillId="2" borderId="10" xfId="0" applyNumberFormat="1" applyFont="1" applyFill="1" applyBorder="1" applyAlignment="1" applyProtection="1">
      <alignment horizontal="left" vertical="center" wrapText="1"/>
    </xf>
    <xf numFmtId="164" fontId="11" fillId="2" borderId="11" xfId="0" applyNumberFormat="1" applyFont="1" applyFill="1" applyBorder="1" applyAlignment="1" applyProtection="1">
      <alignment horizontal="left" vertical="center" wrapText="1"/>
    </xf>
    <xf numFmtId="164" fontId="11" fillId="2" borderId="9" xfId="0" applyNumberFormat="1" applyFont="1" applyFill="1" applyBorder="1" applyAlignment="1" applyProtection="1">
      <alignment horizontal="left" vertical="center" wrapText="1"/>
    </xf>
    <xf numFmtId="3" fontId="15" fillId="7" borderId="12" xfId="0" applyNumberFormat="1" applyFont="1" applyFill="1" applyBorder="1" applyAlignment="1" applyProtection="1">
      <alignment horizontal="left" vertical="center" wrapText="1"/>
    </xf>
    <xf numFmtId="3" fontId="15" fillId="7" borderId="13" xfId="0" applyNumberFormat="1" applyFont="1" applyFill="1" applyBorder="1" applyAlignment="1" applyProtection="1">
      <alignment horizontal="left" vertical="center" wrapText="1"/>
    </xf>
    <xf numFmtId="3" fontId="15" fillId="7" borderId="14" xfId="0" applyNumberFormat="1" applyFont="1" applyFill="1" applyBorder="1" applyAlignment="1" applyProtection="1">
      <alignment horizontal="left" vertical="center" wrapText="1"/>
    </xf>
    <xf numFmtId="3" fontId="15" fillId="16" borderId="9" xfId="0" applyNumberFormat="1" applyFont="1" applyFill="1" applyBorder="1" applyAlignment="1" applyProtection="1">
      <alignment horizontal="left" vertical="center" wrapText="1"/>
    </xf>
    <xf numFmtId="3" fontId="15" fillId="16" borderId="10" xfId="0" applyNumberFormat="1" applyFont="1" applyFill="1" applyBorder="1" applyAlignment="1" applyProtection="1">
      <alignment horizontal="left" vertical="center" wrapText="1"/>
    </xf>
    <xf numFmtId="3" fontId="15" fillId="16" borderId="11" xfId="0" applyNumberFormat="1" applyFont="1" applyFill="1" applyBorder="1" applyAlignment="1" applyProtection="1">
      <alignment horizontal="left" vertical="center" wrapText="1"/>
    </xf>
    <xf numFmtId="0" fontId="29" fillId="0" borderId="1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23" fillId="15" borderId="8" xfId="0" applyFont="1" applyFill="1" applyBorder="1" applyAlignment="1">
      <alignment horizontal="center" vertical="center"/>
    </xf>
    <xf numFmtId="0" fontId="24" fillId="15" borderId="9" xfId="0" applyFont="1" applyFill="1" applyBorder="1" applyAlignment="1">
      <alignment horizontal="center"/>
    </xf>
    <xf numFmtId="0" fontId="24" fillId="15" borderId="10" xfId="0" applyFont="1" applyFill="1" applyBorder="1" applyAlignment="1">
      <alignment horizontal="center"/>
    </xf>
    <xf numFmtId="0" fontId="24" fillId="15" borderId="11" xfId="0" applyFont="1" applyFill="1" applyBorder="1" applyAlignment="1">
      <alignment horizontal="center"/>
    </xf>
    <xf numFmtId="0" fontId="14" fillId="14" borderId="9" xfId="0" applyFont="1" applyFill="1" applyBorder="1" applyAlignment="1">
      <alignment horizontal="right" vertical="center"/>
    </xf>
    <xf numFmtId="0" fontId="14" fillId="14" borderId="10" xfId="0" applyFont="1" applyFill="1" applyBorder="1" applyAlignment="1">
      <alignment horizontal="right" vertical="center"/>
    </xf>
    <xf numFmtId="165" fontId="14" fillId="14" borderId="10" xfId="0" applyNumberFormat="1" applyFont="1" applyFill="1" applyBorder="1" applyAlignment="1">
      <alignment horizontal="center" vertical="center"/>
    </xf>
    <xf numFmtId="165" fontId="14" fillId="14" borderId="11" xfId="0" applyNumberFormat="1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/>
    </xf>
    <xf numFmtId="0" fontId="24" fillId="15" borderId="13" xfId="0" applyFont="1" applyFill="1" applyBorder="1" applyAlignment="1">
      <alignment horizontal="center"/>
    </xf>
    <xf numFmtId="0" fontId="24" fillId="15" borderId="14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115346</xdr:colOff>
      <xdr:row>0</xdr:row>
      <xdr:rowOff>101600</xdr:rowOff>
    </xdr:from>
    <xdr:to>
      <xdr:col>1</xdr:col>
      <xdr:colOff>469900</xdr:colOff>
      <xdr:row>4</xdr:row>
      <xdr:rowOff>146050</xdr:rowOff>
    </xdr:to>
    <xdr:pic>
      <xdr:nvPicPr>
        <xdr:cNvPr id="2" name="Picture 1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6" y="101600"/>
          <a:ext cx="1154654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44450</xdr:rowOff>
    </xdr:from>
    <xdr:to>
      <xdr:col>0</xdr:col>
      <xdr:colOff>1098550</xdr:colOff>
      <xdr:row>0</xdr:row>
      <xdr:rowOff>863600</xdr:rowOff>
    </xdr:to>
    <xdr:pic>
      <xdr:nvPicPr>
        <xdr:cNvPr id="2" name="image00.png" descr="CCS_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44450"/>
          <a:ext cx="996950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608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554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98051</xdr:colOff>
      <xdr:row>0</xdr:row>
      <xdr:rowOff>38100</xdr:rowOff>
    </xdr:from>
    <xdr:to>
      <xdr:col>0</xdr:col>
      <xdr:colOff>1180394</xdr:colOff>
      <xdr:row>0</xdr:row>
      <xdr:rowOff>828322</xdr:rowOff>
    </xdr:to>
    <xdr:pic>
      <xdr:nvPicPr>
        <xdr:cNvPr id="4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51" y="38100"/>
          <a:ext cx="1082343" cy="790222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5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030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120650</xdr:colOff>
      <xdr:row>0</xdr:row>
      <xdr:rowOff>107950</xdr:rowOff>
    </xdr:from>
    <xdr:to>
      <xdr:col>0</xdr:col>
      <xdr:colOff>1193800</xdr:colOff>
      <xdr:row>0</xdr:row>
      <xdr:rowOff>895350</xdr:rowOff>
    </xdr:to>
    <xdr:pic>
      <xdr:nvPicPr>
        <xdr:cNvPr id="4" name="Picture 3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10731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fia-online.org/en/framework/sfia-7/skills-hom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sfia-online.org/en/framework/sfia-7/skills-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C26"/>
  <sheetViews>
    <sheetView tabSelected="1" topLeftCell="A4" workbookViewId="0">
      <selection activeCell="B19" sqref="B19"/>
    </sheetView>
  </sheetViews>
  <sheetFormatPr defaultColWidth="9.1796875" defaultRowHeight="14" x14ac:dyDescent="0.3"/>
  <cols>
    <col min="1" max="1" width="11.453125" style="2" customWidth="1"/>
    <col min="2" max="2" width="57.453125" style="2" customWidth="1"/>
    <col min="3" max="3" width="61.1796875" style="2" customWidth="1"/>
    <col min="4" max="16384" width="9.1796875" style="2"/>
  </cols>
  <sheetData>
    <row r="1" spans="1:3" ht="15" customHeight="1" x14ac:dyDescent="0.35">
      <c r="A1" s="1"/>
      <c r="C1" s="3"/>
    </row>
    <row r="6" spans="1:3" ht="15" customHeight="1" x14ac:dyDescent="0.35">
      <c r="B6" s="106" t="s">
        <v>69</v>
      </c>
      <c r="C6" s="106"/>
    </row>
    <row r="7" spans="1:3" ht="15" customHeight="1" x14ac:dyDescent="0.35">
      <c r="B7" s="99"/>
    </row>
    <row r="8" spans="1:3" ht="15" customHeight="1" x14ac:dyDescent="0.3">
      <c r="B8" s="107" t="s">
        <v>23</v>
      </c>
      <c r="C8" s="107"/>
    </row>
    <row r="9" spans="1:3" ht="15" customHeight="1" x14ac:dyDescent="0.35">
      <c r="B9" s="99"/>
    </row>
    <row r="10" spans="1:3" ht="15" customHeight="1" x14ac:dyDescent="0.35">
      <c r="B10" s="106" t="s">
        <v>20</v>
      </c>
      <c r="C10" s="106"/>
    </row>
    <row r="11" spans="1:3" ht="15" customHeight="1" x14ac:dyDescent="0.35">
      <c r="B11" s="99"/>
    </row>
    <row r="12" spans="1:3" s="5" customFormat="1" ht="24.5" customHeight="1" x14ac:dyDescent="0.35">
      <c r="B12" s="107" t="s">
        <v>24</v>
      </c>
      <c r="C12" s="107"/>
    </row>
    <row r="14" spans="1:3" ht="15" customHeight="1" x14ac:dyDescent="0.35">
      <c r="B14" s="108" t="s">
        <v>21</v>
      </c>
      <c r="C14" s="109"/>
    </row>
    <row r="15" spans="1:3" ht="15" customHeight="1" thickBot="1" x14ac:dyDescent="0.35"/>
    <row r="16" spans="1:3" ht="22" customHeight="1" thickBot="1" x14ac:dyDescent="0.45">
      <c r="B16" s="104"/>
      <c r="C16" s="105"/>
    </row>
    <row r="19" spans="1:3" ht="15" customHeight="1" x14ac:dyDescent="0.3">
      <c r="C19" s="3"/>
    </row>
    <row r="20" spans="1:3" ht="15" customHeight="1" x14ac:dyDescent="0.3">
      <c r="A20" s="4" t="s">
        <v>22</v>
      </c>
    </row>
    <row r="26" spans="1:3" ht="15" customHeight="1" x14ac:dyDescent="0.3">
      <c r="C26" s="3"/>
    </row>
  </sheetData>
  <sheetProtection algorithmName="SHA-512" hashValue="gr3geoyJ5rZszP1YMKcGsf1NJ0HXUF0uSkw3lUAk2w3rjmS9GdhWQX831PeHfJSmqXigs9+BvORHtOfgs1J0GA==" saltValue="nWg9bFkZIk64Mj30DiFP2w==" spinCount="100000" sheet="1" objects="1" scenarios="1"/>
  <mergeCells count="6">
    <mergeCell ref="B16:C16"/>
    <mergeCell ref="B6:C6"/>
    <mergeCell ref="B8:C8"/>
    <mergeCell ref="B10:C10"/>
    <mergeCell ref="B12:C12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topLeftCell="A4" workbookViewId="0">
      <selection activeCell="A22" sqref="A22"/>
    </sheetView>
  </sheetViews>
  <sheetFormatPr defaultColWidth="8.7265625" defaultRowHeight="12.5" x14ac:dyDescent="0.25"/>
  <cols>
    <col min="1" max="1" width="60.36328125" style="19" customWidth="1"/>
    <col min="2" max="2" width="40" style="19" customWidth="1"/>
    <col min="3" max="4" width="16.54296875" style="19" customWidth="1"/>
    <col min="5" max="5" width="8.08984375" style="19" customWidth="1"/>
    <col min="6" max="6" width="8.90625" style="19" customWidth="1"/>
    <col min="7" max="16384" width="8.7265625" style="19"/>
  </cols>
  <sheetData>
    <row r="1" spans="1:6" ht="75" customHeight="1" x14ac:dyDescent="0.25">
      <c r="A1" s="110" t="s">
        <v>41</v>
      </c>
      <c r="B1" s="111"/>
      <c r="C1" s="111"/>
      <c r="D1" s="111"/>
      <c r="E1" s="111"/>
      <c r="F1" s="112"/>
    </row>
    <row r="3" spans="1:6" ht="12.5" customHeight="1" x14ac:dyDescent="0.25">
      <c r="A3" s="113" t="s">
        <v>42</v>
      </c>
      <c r="B3" s="114"/>
      <c r="C3" s="114"/>
      <c r="D3" s="114"/>
      <c r="E3" s="114"/>
      <c r="F3" s="115"/>
    </row>
    <row r="4" spans="1:6" ht="12.5" customHeight="1" x14ac:dyDescent="0.25">
      <c r="A4" s="116"/>
      <c r="B4" s="117"/>
      <c r="C4" s="117"/>
      <c r="D4" s="117"/>
      <c r="E4" s="117"/>
      <c r="F4" s="118"/>
    </row>
    <row r="5" spans="1:6" ht="12.5" customHeight="1" x14ac:dyDescent="0.25">
      <c r="A5" s="116"/>
      <c r="B5" s="117"/>
      <c r="C5" s="117"/>
      <c r="D5" s="117"/>
      <c r="E5" s="117"/>
      <c r="F5" s="118"/>
    </row>
    <row r="6" spans="1:6" ht="12.5" customHeight="1" x14ac:dyDescent="0.25">
      <c r="A6" s="119"/>
      <c r="B6" s="120"/>
      <c r="C6" s="120"/>
      <c r="D6" s="120"/>
      <c r="E6" s="120"/>
      <c r="F6" s="121"/>
    </row>
    <row r="9" spans="1:6" ht="13" x14ac:dyDescent="0.25">
      <c r="A9" s="20" t="s">
        <v>43</v>
      </c>
      <c r="B9" s="21"/>
      <c r="C9" s="22"/>
      <c r="D9" s="22"/>
      <c r="E9" s="22"/>
      <c r="F9" s="23"/>
    </row>
    <row r="10" spans="1:6" ht="13" x14ac:dyDescent="0.25">
      <c r="A10" s="24"/>
      <c r="B10" s="25"/>
      <c r="C10" s="26"/>
      <c r="D10" s="26"/>
      <c r="E10" s="26"/>
      <c r="F10" s="27"/>
    </row>
    <row r="11" spans="1:6" x14ac:dyDescent="0.25">
      <c r="A11" s="28" t="s">
        <v>44</v>
      </c>
      <c r="B11" s="25"/>
      <c r="C11" s="26"/>
      <c r="D11" s="26"/>
      <c r="E11" s="26"/>
      <c r="F11" s="27"/>
    </row>
    <row r="12" spans="1:6" x14ac:dyDescent="0.25">
      <c r="A12" s="98" t="s">
        <v>45</v>
      </c>
      <c r="B12" s="25"/>
      <c r="C12" s="26"/>
      <c r="D12" s="26"/>
      <c r="E12" s="26"/>
      <c r="F12" s="27"/>
    </row>
    <row r="13" spans="1:6" x14ac:dyDescent="0.25">
      <c r="A13" s="29"/>
      <c r="B13" s="25"/>
      <c r="C13" s="26"/>
      <c r="D13" s="26"/>
      <c r="E13" s="26"/>
      <c r="F13" s="27"/>
    </row>
    <row r="14" spans="1:6" ht="13" x14ac:dyDescent="0.3">
      <c r="A14" s="30" t="s">
        <v>46</v>
      </c>
      <c r="B14" s="31" t="s">
        <v>47</v>
      </c>
      <c r="C14" s="32"/>
      <c r="D14" s="26"/>
      <c r="E14" s="26"/>
      <c r="F14" s="27"/>
    </row>
    <row r="15" spans="1:6" ht="13" x14ac:dyDescent="0.3">
      <c r="A15" s="33"/>
      <c r="B15" s="34"/>
      <c r="C15" s="32"/>
      <c r="D15" s="26"/>
      <c r="E15" s="26"/>
      <c r="F15" s="27"/>
    </row>
    <row r="16" spans="1:6" x14ac:dyDescent="0.25">
      <c r="A16" s="97" t="s">
        <v>49</v>
      </c>
      <c r="B16" s="36" t="s">
        <v>48</v>
      </c>
      <c r="C16" s="37"/>
      <c r="D16" s="26"/>
      <c r="E16" s="26"/>
      <c r="F16" s="27"/>
    </row>
    <row r="17" spans="1:6" x14ac:dyDescent="0.25">
      <c r="A17" s="35"/>
      <c r="B17" s="36"/>
      <c r="C17" s="37"/>
      <c r="D17" s="26"/>
      <c r="E17" s="26"/>
      <c r="F17" s="27"/>
    </row>
    <row r="18" spans="1:6" ht="13" x14ac:dyDescent="0.25">
      <c r="A18" s="38"/>
      <c r="B18" s="39"/>
      <c r="C18" s="37"/>
      <c r="D18" s="26"/>
      <c r="E18" s="26"/>
      <c r="F18" s="27"/>
    </row>
    <row r="19" spans="1:6" ht="13" x14ac:dyDescent="0.25">
      <c r="A19" s="45"/>
      <c r="B19" s="46"/>
      <c r="C19" s="37"/>
      <c r="D19" s="26"/>
      <c r="E19" s="26"/>
      <c r="F19" s="27"/>
    </row>
    <row r="20" spans="1:6" ht="13" x14ac:dyDescent="0.25">
      <c r="A20" s="45"/>
      <c r="B20" s="46"/>
      <c r="C20" s="37"/>
      <c r="D20" s="26"/>
      <c r="E20" s="26"/>
      <c r="F20" s="27"/>
    </row>
    <row r="21" spans="1:6" x14ac:dyDescent="0.25">
      <c r="A21" s="40"/>
      <c r="B21" s="41"/>
      <c r="C21" s="41"/>
      <c r="D21" s="42"/>
      <c r="E21" s="42"/>
      <c r="F21" s="43"/>
    </row>
    <row r="23" spans="1:6" x14ac:dyDescent="0.25">
      <c r="A23" s="44"/>
    </row>
    <row r="24" spans="1:6" x14ac:dyDescent="0.25">
      <c r="A24" s="44"/>
    </row>
    <row r="25" spans="1:6" x14ac:dyDescent="0.25">
      <c r="A25" s="44"/>
    </row>
    <row r="26" spans="1:6" x14ac:dyDescent="0.25">
      <c r="A26" s="44"/>
    </row>
  </sheetData>
  <sheetProtection algorithmName="SHA-512" hashValue="6a5v+PGLEW7lKrfY5ge177vzKHSQ/9Dh77nURDvYF8iOJIXiC3l/UDqCOVfXjcHWkrvDA1bwkGEKh6aqX8KKCQ==" saltValue="MfeE1ICcp/pSSM+3GhfGkA==" spinCount="100000" sheet="1" objects="1" scenarios="1"/>
  <mergeCells count="2">
    <mergeCell ref="A1:F1"/>
    <mergeCell ref="A3:F6"/>
  </mergeCells>
  <hyperlinks>
    <hyperlink ref="A11" location="Coversheet!A1" display="Coversheet"/>
    <hyperlink ref="B16" location="'Lot 5'!A1" display="Lot 5"/>
    <hyperlink ref="A12" location="'Instructions Please Read'!A1" display="Pricing Instructions Please Read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>
      <selection activeCell="A43" sqref="A43"/>
    </sheetView>
  </sheetViews>
  <sheetFormatPr defaultColWidth="8.1796875" defaultRowHeight="14.5" x14ac:dyDescent="0.35"/>
  <cols>
    <col min="1" max="1" width="166.90625" style="18" customWidth="1"/>
    <col min="2" max="2" width="8.1796875" style="8"/>
    <col min="3" max="3" width="13.1796875" style="8" customWidth="1"/>
    <col min="4" max="16384" width="8.1796875" style="8"/>
  </cols>
  <sheetData>
    <row r="1" spans="1:8" ht="75" customHeight="1" thickBot="1" x14ac:dyDescent="0.4">
      <c r="A1" s="6" t="s">
        <v>40</v>
      </c>
      <c r="B1" s="7"/>
      <c r="C1" s="7"/>
      <c r="D1" s="7"/>
      <c r="E1" s="7"/>
      <c r="F1" s="7"/>
      <c r="G1" s="7"/>
      <c r="H1" s="7"/>
    </row>
    <row r="2" spans="1:8" ht="15" thickBot="1" x14ac:dyDescent="0.4">
      <c r="A2" s="47" t="s">
        <v>50</v>
      </c>
    </row>
    <row r="3" spans="1:8" ht="64.5" customHeight="1" x14ac:dyDescent="0.35">
      <c r="A3" s="9" t="s">
        <v>66</v>
      </c>
    </row>
    <row r="4" spans="1:8" x14ac:dyDescent="0.35">
      <c r="A4" s="10" t="s">
        <v>38</v>
      </c>
    </row>
    <row r="5" spans="1:8" x14ac:dyDescent="0.35">
      <c r="A5" s="10"/>
    </row>
    <row r="6" spans="1:8" x14ac:dyDescent="0.35">
      <c r="A6" s="10" t="s">
        <v>25</v>
      </c>
    </row>
    <row r="7" spans="1:8" x14ac:dyDescent="0.35">
      <c r="A7" s="10"/>
    </row>
    <row r="8" spans="1:8" x14ac:dyDescent="0.35">
      <c r="A8" s="10" t="s">
        <v>26</v>
      </c>
    </row>
    <row r="9" spans="1:8" x14ac:dyDescent="0.35">
      <c r="A9" s="10"/>
    </row>
    <row r="10" spans="1:8" x14ac:dyDescent="0.35">
      <c r="A10" s="10" t="s">
        <v>27</v>
      </c>
    </row>
    <row r="11" spans="1:8" ht="15" thickBot="1" x14ac:dyDescent="0.4">
      <c r="A11" s="11"/>
    </row>
    <row r="12" spans="1:8" ht="15" thickBot="1" x14ac:dyDescent="0.4">
      <c r="A12" s="12"/>
    </row>
    <row r="13" spans="1:8" ht="26.25" customHeight="1" x14ac:dyDescent="0.35">
      <c r="A13" s="9" t="s">
        <v>28</v>
      </c>
    </row>
    <row r="14" spans="1:8" ht="25" x14ac:dyDescent="0.35">
      <c r="A14" s="10" t="s">
        <v>68</v>
      </c>
    </row>
    <row r="15" spans="1:8" x14ac:dyDescent="0.35">
      <c r="A15" s="10"/>
    </row>
    <row r="16" spans="1:8" x14ac:dyDescent="0.35">
      <c r="A16" s="10" t="s">
        <v>29</v>
      </c>
    </row>
    <row r="17" spans="1:1" ht="15" thickBot="1" x14ac:dyDescent="0.4">
      <c r="A17" s="11"/>
    </row>
    <row r="18" spans="1:1" ht="15" thickBot="1" x14ac:dyDescent="0.4">
      <c r="A18" s="12"/>
    </row>
    <row r="19" spans="1:1" ht="15" thickBot="1" x14ac:dyDescent="0.4">
      <c r="A19" s="13" t="s">
        <v>30</v>
      </c>
    </row>
    <row r="20" spans="1:1" x14ac:dyDescent="0.35">
      <c r="A20" s="9"/>
    </row>
    <row r="21" spans="1:1" x14ac:dyDescent="0.35">
      <c r="A21" s="14" t="s">
        <v>70</v>
      </c>
    </row>
    <row r="22" spans="1:1" x14ac:dyDescent="0.35">
      <c r="A22" s="14"/>
    </row>
    <row r="23" spans="1:1" ht="58" customHeight="1" x14ac:dyDescent="0.35">
      <c r="A23" s="73" t="s">
        <v>72</v>
      </c>
    </row>
    <row r="24" spans="1:1" ht="58" customHeight="1" x14ac:dyDescent="0.35">
      <c r="A24" s="96" t="s">
        <v>71</v>
      </c>
    </row>
    <row r="25" spans="1:1" ht="57.5" customHeight="1" x14ac:dyDescent="0.35">
      <c r="A25" s="74" t="s">
        <v>73</v>
      </c>
    </row>
    <row r="26" spans="1:1" ht="27.5" customHeight="1" thickBot="1" x14ac:dyDescent="0.4">
      <c r="A26" s="12" t="s">
        <v>31</v>
      </c>
    </row>
    <row r="27" spans="1:1" ht="23.5" customHeight="1" thickBot="1" x14ac:dyDescent="0.4">
      <c r="A27" s="15" t="s">
        <v>74</v>
      </c>
    </row>
    <row r="28" spans="1:1" ht="21" customHeight="1" x14ac:dyDescent="0.35">
      <c r="A28" s="75" t="s">
        <v>32</v>
      </c>
    </row>
    <row r="29" spans="1:1" ht="21" customHeight="1" x14ac:dyDescent="0.35">
      <c r="A29" s="75" t="s">
        <v>33</v>
      </c>
    </row>
    <row r="30" spans="1:1" ht="21" customHeight="1" x14ac:dyDescent="0.35">
      <c r="A30" s="10" t="s">
        <v>34</v>
      </c>
    </row>
    <row r="31" spans="1:1" ht="21" customHeight="1" x14ac:dyDescent="0.35">
      <c r="A31" s="10" t="s">
        <v>35</v>
      </c>
    </row>
    <row r="32" spans="1:1" ht="21" customHeight="1" x14ac:dyDescent="0.35">
      <c r="A32" s="103" t="s">
        <v>67</v>
      </c>
    </row>
    <row r="33" spans="1:1" ht="57" customHeight="1" x14ac:dyDescent="0.35">
      <c r="A33" s="10" t="s">
        <v>36</v>
      </c>
    </row>
    <row r="34" spans="1:1" ht="22" customHeight="1" x14ac:dyDescent="0.35">
      <c r="A34" s="10" t="s">
        <v>55</v>
      </c>
    </row>
    <row r="35" spans="1:1" ht="19" customHeight="1" x14ac:dyDescent="0.35">
      <c r="A35" s="10" t="s">
        <v>39</v>
      </c>
    </row>
    <row r="36" spans="1:1" ht="27" customHeight="1" x14ac:dyDescent="0.35">
      <c r="A36" s="10" t="s">
        <v>75</v>
      </c>
    </row>
    <row r="37" spans="1:1" ht="27" customHeight="1" x14ac:dyDescent="0.35">
      <c r="A37" s="10" t="s">
        <v>56</v>
      </c>
    </row>
    <row r="38" spans="1:1" ht="27" customHeight="1" x14ac:dyDescent="0.35">
      <c r="A38" s="102" t="s">
        <v>59</v>
      </c>
    </row>
    <row r="39" spans="1:1" ht="27" customHeight="1" thickBot="1" x14ac:dyDescent="0.4">
      <c r="A39" s="76" t="s">
        <v>58</v>
      </c>
    </row>
    <row r="40" spans="1:1" ht="15" thickBot="1" x14ac:dyDescent="0.4">
      <c r="A40" s="16" t="s">
        <v>37</v>
      </c>
    </row>
    <row r="41" spans="1:1" ht="20.5" customHeight="1" thickBot="1" x14ac:dyDescent="0.4">
      <c r="A41" s="17" t="s">
        <v>76</v>
      </c>
    </row>
  </sheetData>
  <sheetProtection algorithmName="SHA-512" hashValue="FGxLQVOfFfdGmVQZM1IRg90uv2SMgMsSGBHrC+YtWdTdyWa7NZJqHEhxHW7TxAr1OpuNDNWa5xSNlaLyHXiV1w==" saltValue="N6O9eROcjImvMJIocDS0/g==" spinCount="100000" sheet="1" objects="1" scenarios="1"/>
  <hyperlinks>
    <hyperlink ref="A2" location="Index!A1" display="Click to return to Index Page"/>
    <hyperlink ref="A3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78"/>
  <sheetViews>
    <sheetView topLeftCell="A4" workbookViewId="0">
      <selection activeCell="B14" sqref="B14"/>
    </sheetView>
  </sheetViews>
  <sheetFormatPr defaultColWidth="8.7265625" defaultRowHeight="14.5" x14ac:dyDescent="0.35"/>
  <cols>
    <col min="1" max="1" width="30.7265625" style="48" customWidth="1"/>
    <col min="2" max="2" width="20.453125" style="48" customWidth="1"/>
    <col min="3" max="8" width="18.1796875" style="48" customWidth="1"/>
    <col min="9" max="9" width="3.36328125" style="48" customWidth="1"/>
    <col min="10" max="10" width="1.54296875" style="48" customWidth="1"/>
    <col min="11" max="11" width="8.984375E-2" style="48" customWidth="1"/>
    <col min="12" max="12" width="1.54296875" style="48" customWidth="1"/>
    <col min="13" max="13" width="0.453125" style="48" customWidth="1"/>
    <col min="14" max="16384" width="8.7265625" style="48"/>
  </cols>
  <sheetData>
    <row r="1" spans="1:13" ht="75" customHeight="1" x14ac:dyDescent="0.35">
      <c r="A1" s="122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1:13" ht="20" customHeight="1" x14ac:dyDescent="0.35">
      <c r="A2" s="125" t="s">
        <v>50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3" ht="20" customHeight="1" x14ac:dyDescent="0.35">
      <c r="A3" s="128" t="s">
        <v>51</v>
      </c>
      <c r="B3" s="130"/>
      <c r="C3" s="133">
        <f>Coversheet!B16</f>
        <v>0</v>
      </c>
      <c r="D3" s="131"/>
      <c r="E3" s="131"/>
      <c r="F3" s="131"/>
      <c r="G3" s="131"/>
      <c r="H3" s="131"/>
      <c r="I3" s="131"/>
      <c r="J3" s="131"/>
      <c r="K3" s="131"/>
      <c r="L3" s="131"/>
      <c r="M3" s="132"/>
    </row>
    <row r="4" spans="1:13" ht="20" customHeight="1" x14ac:dyDescent="0.35">
      <c r="A4" s="128" t="s">
        <v>52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ht="50.5" customHeight="1" x14ac:dyDescent="0.35">
      <c r="A5" s="134" t="s">
        <v>60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6"/>
    </row>
    <row r="6" spans="1:13" ht="20" customHeight="1" x14ac:dyDescent="0.35">
      <c r="A6" s="70" t="s">
        <v>58</v>
      </c>
      <c r="B6" s="69"/>
      <c r="C6" s="69"/>
      <c r="D6" s="69"/>
      <c r="E6" s="69"/>
      <c r="F6" s="69"/>
      <c r="G6" s="69"/>
      <c r="H6" s="69"/>
      <c r="I6" s="71"/>
      <c r="J6" s="69"/>
      <c r="K6" s="69"/>
      <c r="L6" s="69"/>
      <c r="M6" s="72"/>
    </row>
    <row r="7" spans="1:13" ht="46.5" customHeight="1" x14ac:dyDescent="0.35">
      <c r="A7" s="137" t="s">
        <v>63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9"/>
    </row>
    <row r="8" spans="1:13" ht="20" customHeight="1" x14ac:dyDescent="0.35">
      <c r="A8" s="60">
        <v>62.64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3" ht="20" customHeight="1" x14ac:dyDescent="0.35">
      <c r="A9" s="147" t="s">
        <v>53</v>
      </c>
      <c r="B9" s="147"/>
      <c r="C9" s="147"/>
      <c r="D9" s="147"/>
      <c r="E9" s="147"/>
      <c r="F9" s="147"/>
      <c r="G9" s="147"/>
      <c r="H9" s="147"/>
      <c r="I9" s="147"/>
      <c r="J9" s="49"/>
      <c r="K9" s="49"/>
      <c r="L9" s="49"/>
    </row>
    <row r="10" spans="1:13" ht="20" customHeight="1" x14ac:dyDescent="0.35">
      <c r="A10" s="66"/>
      <c r="B10" s="66"/>
      <c r="C10" s="66"/>
      <c r="D10" s="66"/>
      <c r="E10" s="66"/>
      <c r="F10" s="66"/>
      <c r="G10" s="66"/>
      <c r="H10" s="66"/>
      <c r="I10" s="68"/>
      <c r="J10" s="49"/>
      <c r="K10" s="49"/>
      <c r="L10" s="49"/>
    </row>
    <row r="11" spans="1:13" ht="20" customHeight="1" x14ac:dyDescent="0.35">
      <c r="A11" s="66"/>
      <c r="B11" s="144" t="s">
        <v>57</v>
      </c>
      <c r="C11" s="145"/>
      <c r="D11" s="145"/>
      <c r="E11" s="146"/>
      <c r="F11" s="66"/>
      <c r="G11" s="66"/>
      <c r="H11" s="66"/>
      <c r="I11" s="68"/>
      <c r="J11" s="49"/>
      <c r="K11" s="49"/>
      <c r="L11" s="49"/>
    </row>
    <row r="12" spans="1:13" ht="32.5" customHeight="1" x14ac:dyDescent="0.35">
      <c r="A12" s="67" t="s">
        <v>0</v>
      </c>
      <c r="B12" s="51" t="s">
        <v>4</v>
      </c>
      <c r="C12" s="51" t="s">
        <v>5</v>
      </c>
      <c r="D12" s="51" t="s">
        <v>6</v>
      </c>
      <c r="E12" s="51" t="s">
        <v>54</v>
      </c>
      <c r="F12" s="142" t="str">
        <f>IF(B13="","",IF(B13&lt;A8,"Non Compliant the Day Rate Price for level 4 is less than the minimum of £62.64",""))</f>
        <v/>
      </c>
      <c r="G12" s="142"/>
      <c r="H12" s="142"/>
      <c r="I12" s="143"/>
      <c r="J12" s="49"/>
      <c r="K12" s="49"/>
      <c r="L12" s="49"/>
    </row>
    <row r="13" spans="1:13" ht="32.5" customHeight="1" x14ac:dyDescent="0.35">
      <c r="A13" s="50" t="s">
        <v>7</v>
      </c>
      <c r="B13" s="100"/>
      <c r="C13" s="100">
        <v>0</v>
      </c>
      <c r="D13" s="100"/>
      <c r="E13" s="52" t="str">
        <f>IF(B13="","",SUM(B13:D13))</f>
        <v/>
      </c>
      <c r="F13" s="142" t="str">
        <f>IF(C13="","",IF(C13&lt;A8,"Non Compliant the Day Rate Price for level 5 is less than the minimum of £62.64",""))</f>
        <v>Non Compliant the Day Rate Price for level 5 is less than the minimum of £62.64</v>
      </c>
      <c r="G13" s="142"/>
      <c r="H13" s="142"/>
      <c r="I13" s="143"/>
      <c r="J13" s="49"/>
      <c r="K13" s="49"/>
      <c r="L13" s="49"/>
    </row>
    <row r="14" spans="1:13" ht="37" customHeight="1" x14ac:dyDescent="0.35">
      <c r="A14" s="61"/>
      <c r="B14" s="63" t="str">
        <f>IF(B13="","",IF(B13&lt;0.01,"Cell B13 is Non Compliant no zero bids",""))</f>
        <v/>
      </c>
      <c r="C14" s="63" t="str">
        <f>IF(C13="","",IF(C13&lt;0.01,"Cell C13 is Non Compliant no zero bids",""))</f>
        <v>Cell C13 is Non Compliant no zero bids</v>
      </c>
      <c r="D14" s="63" t="str">
        <f>IF(D13="","",IF(D13&lt;0.01,"Cell D13 is Non Compliant no zero bids",""))</f>
        <v/>
      </c>
      <c r="E14" s="62"/>
      <c r="F14" s="142" t="str">
        <f>IF(D13="","",IF(D13&lt;A8,"Non Compliant the Day Rate Price for level 6 is less than the the minimum of £62.64",""))</f>
        <v/>
      </c>
      <c r="G14" s="142"/>
      <c r="H14" s="142"/>
      <c r="I14" s="143"/>
      <c r="J14" s="49"/>
      <c r="K14" s="49"/>
      <c r="L14" s="49"/>
    </row>
    <row r="15" spans="1:13" ht="20" customHeight="1" x14ac:dyDescent="0.35">
      <c r="A15" s="61"/>
      <c r="B15" s="144" t="s">
        <v>57</v>
      </c>
      <c r="C15" s="145"/>
      <c r="D15" s="145"/>
      <c r="E15" s="145"/>
      <c r="F15" s="145"/>
      <c r="G15" s="145"/>
      <c r="H15" s="146"/>
      <c r="I15" s="65"/>
      <c r="J15" s="49"/>
      <c r="K15" s="49"/>
      <c r="L15" s="49"/>
    </row>
    <row r="16" spans="1:13" ht="32.5" customHeight="1" x14ac:dyDescent="0.35">
      <c r="A16" s="67" t="s">
        <v>0</v>
      </c>
      <c r="B16" s="51" t="s">
        <v>1</v>
      </c>
      <c r="C16" s="51" t="s">
        <v>2</v>
      </c>
      <c r="D16" s="51" t="s">
        <v>3</v>
      </c>
      <c r="E16" s="51" t="s">
        <v>4</v>
      </c>
      <c r="F16" s="51" t="s">
        <v>5</v>
      </c>
      <c r="G16" s="51" t="s">
        <v>6</v>
      </c>
      <c r="H16" s="51" t="s">
        <v>54</v>
      </c>
      <c r="I16" s="54"/>
      <c r="J16" s="49"/>
      <c r="K16" s="49"/>
      <c r="L16" s="49"/>
    </row>
    <row r="17" spans="1:12" ht="32.5" customHeight="1" x14ac:dyDescent="0.35">
      <c r="A17" s="50" t="s">
        <v>8</v>
      </c>
      <c r="B17" s="100"/>
      <c r="C17" s="100"/>
      <c r="D17" s="100"/>
      <c r="E17" s="100"/>
      <c r="F17" s="100"/>
      <c r="G17" s="100"/>
      <c r="H17" s="52" t="str">
        <f>IF(B17="","",SUM(B17:G17))</f>
        <v/>
      </c>
      <c r="I17" s="54"/>
      <c r="J17" s="49"/>
      <c r="K17" s="49"/>
      <c r="L17" s="49"/>
    </row>
    <row r="18" spans="1:12" ht="37" customHeight="1" x14ac:dyDescent="0.35">
      <c r="A18" s="55"/>
      <c r="B18" s="63" t="str">
        <f>IF(B17="","",IF(B17&lt;0.01,"Cell B17 is Non Compliant no zero bids",""))</f>
        <v/>
      </c>
      <c r="C18" s="63" t="str">
        <f>IF(C17="","",IF(C17&lt;0.01,"Cell C17 is Non Compliant no zero bids",""))</f>
        <v/>
      </c>
      <c r="D18" s="63" t="str">
        <f>IF(D17="","",IF(D17&lt;0.01,"Cell D17 is Non Compliant no zero bids",""))</f>
        <v/>
      </c>
      <c r="E18" s="63" t="str">
        <f>IF(E17="","",IF(E17&lt;0.01,"Cell E17 is Non Compliant no zero bids",""))</f>
        <v/>
      </c>
      <c r="F18" s="63" t="str">
        <f>IF(F17="","",IF(F17&lt;0.01,"Cell F17 is Non Compliant no zero bids",""))</f>
        <v/>
      </c>
      <c r="G18" s="63" t="str">
        <f>IF(G17="","",IF(G17&lt;0.01,"Cell G17 is Non Compliant no zero bids",""))</f>
        <v/>
      </c>
      <c r="H18" s="53"/>
      <c r="I18" s="54"/>
      <c r="J18" s="49"/>
      <c r="K18" s="49"/>
      <c r="L18" s="49"/>
    </row>
    <row r="19" spans="1:12" ht="23" customHeight="1" x14ac:dyDescent="0.35">
      <c r="A19" s="55"/>
      <c r="B19" s="142" t="str">
        <f>IF(B17="","",IF(B17&lt;A8,"Non Compliant the Day Rate Price for level 1 is less than the minimum of £62.64",""))</f>
        <v/>
      </c>
      <c r="C19" s="142"/>
      <c r="D19" s="142"/>
      <c r="E19" s="142"/>
      <c r="F19" s="142" t="str">
        <f>IF(C17="","",IF(C17&lt;A8,"Non Compliant the Day Rate Price for level 2 is less than the minimum of £62.64",""))</f>
        <v/>
      </c>
      <c r="G19" s="142"/>
      <c r="H19" s="142"/>
      <c r="I19" s="143"/>
      <c r="J19" s="49"/>
      <c r="K19" s="49"/>
      <c r="L19" s="49"/>
    </row>
    <row r="20" spans="1:12" ht="23" customHeight="1" x14ac:dyDescent="0.35">
      <c r="A20" s="55"/>
      <c r="B20" s="142" t="str">
        <f>IF(D17="","",IF(D17&lt;A8,"Non Compliant the Day Rate Price for level 3 is less than the minimum of £62.64",""))</f>
        <v/>
      </c>
      <c r="C20" s="142"/>
      <c r="D20" s="142"/>
      <c r="E20" s="142"/>
      <c r="F20" s="142" t="str">
        <f>IF(E17="","",IF(E17&lt;A8,"Non Compliant the Day Rate Price for level 4 is less than the the minimum of £62.64",""))</f>
        <v/>
      </c>
      <c r="G20" s="142"/>
      <c r="H20" s="142"/>
      <c r="I20" s="143"/>
      <c r="J20" s="49"/>
      <c r="K20" s="49"/>
      <c r="L20" s="49"/>
    </row>
    <row r="21" spans="1:12" ht="23" customHeight="1" x14ac:dyDescent="0.35">
      <c r="A21" s="55"/>
      <c r="B21" s="142" t="str">
        <f>IF(F17="","",IF(F17&lt;A8,"Non Compliant the Day Rate Price for level 5 is less than the minimum of £62.64",""))</f>
        <v/>
      </c>
      <c r="C21" s="142"/>
      <c r="D21" s="142"/>
      <c r="E21" s="142"/>
      <c r="F21" s="142" t="str">
        <f>IF(G17="","",IF(G17&lt;A8,"Non Compliant the Day Rate Price for level 6 is less than the minimum of £62.64",""))</f>
        <v/>
      </c>
      <c r="G21" s="142"/>
      <c r="H21" s="142"/>
      <c r="I21" s="143"/>
      <c r="J21" s="49"/>
      <c r="K21" s="49"/>
      <c r="L21" s="49"/>
    </row>
    <row r="22" spans="1:12" ht="20" customHeight="1" x14ac:dyDescent="0.35">
      <c r="A22" s="55"/>
      <c r="B22" s="144" t="s">
        <v>57</v>
      </c>
      <c r="C22" s="145"/>
      <c r="D22" s="145"/>
      <c r="E22" s="146"/>
      <c r="F22" s="64"/>
      <c r="G22" s="64"/>
      <c r="H22" s="64"/>
      <c r="I22" s="65"/>
      <c r="J22" s="49"/>
      <c r="K22" s="49"/>
      <c r="L22" s="49"/>
    </row>
    <row r="23" spans="1:12" ht="32.5" customHeight="1" x14ac:dyDescent="0.35">
      <c r="A23" s="67" t="s">
        <v>0</v>
      </c>
      <c r="B23" s="51" t="s">
        <v>3</v>
      </c>
      <c r="C23" s="51" t="s">
        <v>4</v>
      </c>
      <c r="D23" s="51" t="s">
        <v>5</v>
      </c>
      <c r="E23" s="51" t="s">
        <v>54</v>
      </c>
      <c r="F23" s="142" t="str">
        <f>IF(B24="","",IF(B24&lt;A8,"Non Compliant the Day Rate Price for level 3 is less than the minimum of £62.64",""))</f>
        <v/>
      </c>
      <c r="G23" s="142"/>
      <c r="H23" s="142"/>
      <c r="I23" s="143"/>
      <c r="J23" s="49"/>
      <c r="K23" s="49"/>
      <c r="L23" s="49"/>
    </row>
    <row r="24" spans="1:12" ht="32.5" customHeight="1" x14ac:dyDescent="0.35">
      <c r="A24" s="50" t="s">
        <v>9</v>
      </c>
      <c r="B24" s="100"/>
      <c r="C24" s="100"/>
      <c r="D24" s="100"/>
      <c r="E24" s="52" t="str">
        <f>IF(B24="","",SUM(B24:D24))</f>
        <v/>
      </c>
      <c r="F24" s="142" t="str">
        <f>IF(C24="","",IF(C24&lt;A8,"Non Compliant the Day Rate Price for level 4 is less than the the minimum of £62.64",""))</f>
        <v/>
      </c>
      <c r="G24" s="142"/>
      <c r="H24" s="142"/>
      <c r="I24" s="143"/>
      <c r="J24" s="49"/>
      <c r="K24" s="49"/>
      <c r="L24" s="49"/>
    </row>
    <row r="25" spans="1:12" ht="31" customHeight="1" x14ac:dyDescent="0.35">
      <c r="A25" s="55"/>
      <c r="B25" s="63" t="str">
        <f>IF(B24="","",IF(B24&lt;0.01,"Cell B24 is Non Compliant no zero bids",""))</f>
        <v/>
      </c>
      <c r="C25" s="63" t="str">
        <f>IF(C24="","",IF(C24&lt;0.01,"Cell C24 is Non Compliant no zero bids",""))</f>
        <v/>
      </c>
      <c r="D25" s="63" t="str">
        <f>IF(D24="","",IF(D24&lt;0.01,"Cell D24 is Non Compliant no zero bids",""))</f>
        <v/>
      </c>
      <c r="E25" s="56"/>
      <c r="F25" s="142" t="str">
        <f>IF(D24="","",IF(D24&lt;A8,"Non Compliant the Day Rate Price for level 5 is less than the minimum of £62.64",""))</f>
        <v/>
      </c>
      <c r="G25" s="142"/>
      <c r="H25" s="142"/>
      <c r="I25" s="143"/>
      <c r="J25" s="49"/>
      <c r="K25" s="49"/>
      <c r="L25" s="49"/>
    </row>
    <row r="26" spans="1:12" ht="20" customHeight="1" x14ac:dyDescent="0.35">
      <c r="A26" s="151" t="s">
        <v>65</v>
      </c>
      <c r="B26" s="152"/>
      <c r="C26" s="152"/>
      <c r="D26" s="152"/>
      <c r="E26" s="152"/>
      <c r="F26" s="152"/>
      <c r="G26" s="153" t="str">
        <f>IF(E13="","",E13+H17+E24)</f>
        <v/>
      </c>
      <c r="H26" s="154"/>
      <c r="I26" s="54"/>
      <c r="J26" s="49"/>
      <c r="K26" s="49"/>
      <c r="L26" s="49"/>
    </row>
    <row r="27" spans="1:12" ht="20" customHeight="1" x14ac:dyDescent="0.35">
      <c r="A27" s="57"/>
      <c r="B27" s="58"/>
      <c r="C27" s="58"/>
      <c r="D27" s="58"/>
      <c r="E27" s="58"/>
      <c r="F27" s="58"/>
      <c r="G27" s="58"/>
      <c r="H27" s="58"/>
      <c r="I27" s="59"/>
      <c r="J27" s="49"/>
      <c r="K27" s="49"/>
      <c r="L27" s="49"/>
    </row>
    <row r="28" spans="1:12" ht="20" customHeight="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 ht="20" customHeight="1" x14ac:dyDescent="0.35">
      <c r="A29" s="78"/>
      <c r="B29" s="79"/>
      <c r="C29" s="79"/>
      <c r="D29" s="79"/>
      <c r="E29" s="79"/>
      <c r="F29" s="79"/>
      <c r="G29" s="79"/>
      <c r="H29" s="79"/>
      <c r="I29" s="80"/>
      <c r="J29" s="56"/>
      <c r="K29" s="49"/>
      <c r="L29" s="49"/>
    </row>
    <row r="30" spans="1:12" ht="20" customHeight="1" x14ac:dyDescent="0.35">
      <c r="A30" s="155" t="s">
        <v>62</v>
      </c>
      <c r="B30" s="156"/>
      <c r="C30" s="156"/>
      <c r="D30" s="156"/>
      <c r="E30" s="156"/>
      <c r="F30" s="156"/>
      <c r="G30" s="156"/>
      <c r="H30" s="156"/>
      <c r="I30" s="157"/>
      <c r="J30" s="95"/>
      <c r="K30" s="49"/>
      <c r="L30" s="49"/>
    </row>
    <row r="31" spans="1:12" ht="20" customHeight="1" x14ac:dyDescent="0.35">
      <c r="A31" s="140"/>
      <c r="B31" s="141"/>
      <c r="C31" s="141"/>
      <c r="D31" s="141"/>
      <c r="E31" s="81"/>
      <c r="F31" s="56"/>
      <c r="G31" s="56"/>
      <c r="H31" s="56"/>
      <c r="I31" s="54"/>
      <c r="J31" s="56"/>
      <c r="K31" s="49"/>
      <c r="L31" s="49"/>
    </row>
    <row r="32" spans="1:12" ht="28" customHeight="1" x14ac:dyDescent="0.35">
      <c r="A32" s="86" t="s">
        <v>10</v>
      </c>
      <c r="B32" s="86" t="s">
        <v>11</v>
      </c>
      <c r="C32" s="94"/>
      <c r="D32" s="89"/>
      <c r="E32" s="89"/>
      <c r="F32" s="56"/>
      <c r="G32" s="56"/>
      <c r="H32" s="56"/>
      <c r="I32" s="54"/>
      <c r="J32" s="56"/>
      <c r="K32" s="49"/>
      <c r="L32" s="49"/>
    </row>
    <row r="33" spans="1:12" ht="20" customHeight="1" x14ac:dyDescent="0.35">
      <c r="A33" s="77" t="s">
        <v>12</v>
      </c>
      <c r="B33" s="101"/>
      <c r="C33" s="90"/>
      <c r="D33" s="90"/>
      <c r="E33" s="90"/>
      <c r="F33" s="56"/>
      <c r="G33" s="56"/>
      <c r="H33" s="56"/>
      <c r="I33" s="54"/>
      <c r="J33" s="56"/>
      <c r="K33" s="49"/>
      <c r="L33" s="49"/>
    </row>
    <row r="34" spans="1:12" ht="20" customHeight="1" x14ac:dyDescent="0.35">
      <c r="A34" s="77" t="s">
        <v>13</v>
      </c>
      <c r="B34" s="101"/>
      <c r="C34" s="90"/>
      <c r="D34" s="90"/>
      <c r="E34" s="90"/>
      <c r="F34" s="56"/>
      <c r="G34" s="56"/>
      <c r="H34" s="56"/>
      <c r="I34" s="54"/>
      <c r="J34" s="56"/>
      <c r="K34" s="49"/>
      <c r="L34" s="49"/>
    </row>
    <row r="35" spans="1:12" ht="20" customHeight="1" x14ac:dyDescent="0.35">
      <c r="A35" s="77" t="s">
        <v>14</v>
      </c>
      <c r="B35" s="101"/>
      <c r="C35" s="90"/>
      <c r="D35" s="90"/>
      <c r="E35" s="90"/>
      <c r="F35" s="56"/>
      <c r="G35" s="56"/>
      <c r="H35" s="56"/>
      <c r="I35" s="54"/>
      <c r="J35" s="56"/>
      <c r="K35" s="49"/>
      <c r="L35" s="49"/>
    </row>
    <row r="36" spans="1:12" ht="20" customHeight="1" x14ac:dyDescent="0.35">
      <c r="A36" s="77" t="s">
        <v>15</v>
      </c>
      <c r="B36" s="101"/>
      <c r="C36" s="90"/>
      <c r="D36" s="90"/>
      <c r="E36" s="90"/>
      <c r="F36" s="56"/>
      <c r="G36" s="56"/>
      <c r="H36" s="56"/>
      <c r="I36" s="54"/>
      <c r="J36" s="56"/>
      <c r="K36" s="49"/>
      <c r="L36" s="49"/>
    </row>
    <row r="37" spans="1:12" ht="20" customHeight="1" x14ac:dyDescent="0.35">
      <c r="A37" s="83"/>
      <c r="B37" s="84"/>
      <c r="C37" s="85"/>
      <c r="D37" s="85"/>
      <c r="E37" s="85"/>
      <c r="F37" s="56"/>
      <c r="G37" s="56"/>
      <c r="H37" s="56"/>
      <c r="I37" s="54"/>
      <c r="J37" s="56"/>
      <c r="K37" s="49"/>
      <c r="L37" s="49"/>
    </row>
    <row r="38" spans="1:12" ht="20" customHeight="1" x14ac:dyDescent="0.35">
      <c r="A38" s="82"/>
      <c r="B38" s="81"/>
      <c r="C38" s="81"/>
      <c r="D38" s="81"/>
      <c r="E38" s="81"/>
      <c r="F38" s="56"/>
      <c r="G38" s="56"/>
      <c r="H38" s="56"/>
      <c r="I38" s="54"/>
      <c r="J38" s="56"/>
      <c r="K38" s="49"/>
      <c r="L38" s="49"/>
    </row>
    <row r="39" spans="1:12" ht="20" customHeight="1" x14ac:dyDescent="0.35">
      <c r="A39" s="148" t="s">
        <v>61</v>
      </c>
      <c r="B39" s="149"/>
      <c r="C39" s="149"/>
      <c r="D39" s="149"/>
      <c r="E39" s="149"/>
      <c r="F39" s="149"/>
      <c r="G39" s="149"/>
      <c r="H39" s="149"/>
      <c r="I39" s="150"/>
      <c r="J39" s="95"/>
      <c r="K39" s="49"/>
      <c r="L39" s="49"/>
    </row>
    <row r="40" spans="1:12" ht="20" customHeight="1" x14ac:dyDescent="0.35">
      <c r="A40" s="91"/>
      <c r="B40" s="92"/>
      <c r="C40" s="92"/>
      <c r="D40" s="92"/>
      <c r="E40" s="92"/>
      <c r="F40" s="92"/>
      <c r="G40" s="92"/>
      <c r="H40" s="92"/>
      <c r="I40" s="93"/>
      <c r="J40" s="92"/>
      <c r="K40" s="49"/>
      <c r="L40" s="49"/>
    </row>
    <row r="41" spans="1:12" ht="28.5" customHeight="1" x14ac:dyDescent="0.35">
      <c r="A41" s="88" t="s">
        <v>16</v>
      </c>
      <c r="B41" s="86" t="s">
        <v>17</v>
      </c>
      <c r="C41" s="89"/>
      <c r="D41" s="89"/>
      <c r="E41" s="89"/>
      <c r="F41" s="56"/>
      <c r="G41" s="56"/>
      <c r="H41" s="56"/>
      <c r="I41" s="54"/>
      <c r="J41" s="56"/>
      <c r="K41" s="49"/>
      <c r="L41" s="49"/>
    </row>
    <row r="42" spans="1:12" ht="34" customHeight="1" x14ac:dyDescent="0.35">
      <c r="A42" s="87" t="s">
        <v>18</v>
      </c>
      <c r="B42" s="101"/>
      <c r="C42" s="90"/>
      <c r="D42" s="90"/>
      <c r="E42" s="90"/>
      <c r="F42" s="56"/>
      <c r="G42" s="56"/>
      <c r="H42" s="56"/>
      <c r="I42" s="54"/>
      <c r="J42" s="56"/>
      <c r="K42" s="49"/>
      <c r="L42" s="49"/>
    </row>
    <row r="43" spans="1:12" ht="34" customHeight="1" x14ac:dyDescent="0.35">
      <c r="A43" s="87" t="s">
        <v>19</v>
      </c>
      <c r="B43" s="101"/>
      <c r="C43" s="90"/>
      <c r="D43" s="90"/>
      <c r="E43" s="90"/>
      <c r="F43" s="56"/>
      <c r="G43" s="56"/>
      <c r="H43" s="56"/>
      <c r="I43" s="54"/>
      <c r="J43" s="56"/>
      <c r="K43" s="49"/>
      <c r="L43" s="49"/>
    </row>
    <row r="44" spans="1:12" x14ac:dyDescent="0.35">
      <c r="A44" s="57"/>
      <c r="B44" s="58"/>
      <c r="C44" s="58"/>
      <c r="D44" s="58"/>
      <c r="E44" s="58"/>
      <c r="F44" s="58"/>
      <c r="G44" s="58"/>
      <c r="H44" s="58"/>
      <c r="I44" s="59"/>
      <c r="J44" s="56"/>
      <c r="K44" s="49"/>
      <c r="L44" s="49"/>
    </row>
    <row r="45" spans="1:12" x14ac:dyDescent="0.3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12" x14ac:dyDescent="0.3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2" x14ac:dyDescent="0.3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</row>
    <row r="48" spans="1:12" x14ac:dyDescent="0.3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x14ac:dyDescent="0.3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</row>
    <row r="50" spans="1:12" x14ac:dyDescent="0.3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pans="1:12" x14ac:dyDescent="0.3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 x14ac:dyDescent="0.3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1:12" x14ac:dyDescent="0.3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1:12" x14ac:dyDescent="0.3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x14ac:dyDescent="0.3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7" spans="1:12" x14ac:dyDescent="0.3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1:12" x14ac:dyDescent="0.3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1:12" x14ac:dyDescent="0.3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x14ac:dyDescent="0.3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</row>
    <row r="62" spans="1:12" x14ac:dyDescent="0.3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</row>
    <row r="63" spans="1:12" x14ac:dyDescent="0.3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</row>
    <row r="64" spans="1:12" x14ac:dyDescent="0.3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</row>
    <row r="65" spans="1:12" x14ac:dyDescent="0.3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</row>
    <row r="66" spans="1:12" x14ac:dyDescent="0.3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</row>
    <row r="67" spans="1:12" x14ac:dyDescent="0.3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1:12" x14ac:dyDescent="0.3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</row>
    <row r="69" spans="1:12" x14ac:dyDescent="0.3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</row>
    <row r="70" spans="1:12" x14ac:dyDescent="0.3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</row>
    <row r="71" spans="1:12" x14ac:dyDescent="0.3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pans="1:12" x14ac:dyDescent="0.3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1:12" x14ac:dyDescent="0.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</row>
    <row r="74" spans="1:12" x14ac:dyDescent="0.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</row>
    <row r="75" spans="1:12" x14ac:dyDescent="0.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</row>
    <row r="76" spans="1:12" x14ac:dyDescent="0.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</row>
    <row r="77" spans="1:12" x14ac:dyDescent="0.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</row>
  </sheetData>
  <sheetProtection algorithmName="SHA-512" hashValue="iiUTOlq1FUmnVmyqXOxjS2FZAMJAbZxxY5UnuTb6WZOvg+6O4j32+1lGb6QIsKdQt4OG0P6VVRqHOFsqGC/QWA==" saltValue="Lt0hA23CF/UXn//E3sAsKQ==" spinCount="100000" sheet="1" objects="1" scenarios="1"/>
  <mergeCells count="28">
    <mergeCell ref="A39:I39"/>
    <mergeCell ref="A26:F26"/>
    <mergeCell ref="F25:I25"/>
    <mergeCell ref="G26:H26"/>
    <mergeCell ref="A30:I30"/>
    <mergeCell ref="A31:D31"/>
    <mergeCell ref="B21:E21"/>
    <mergeCell ref="F21:I21"/>
    <mergeCell ref="F23:I23"/>
    <mergeCell ref="F24:I24"/>
    <mergeCell ref="B22:E22"/>
    <mergeCell ref="A1:M1"/>
    <mergeCell ref="A2:M2"/>
    <mergeCell ref="A3:B3"/>
    <mergeCell ref="C3:M3"/>
    <mergeCell ref="A4:M4"/>
    <mergeCell ref="A5:M5"/>
    <mergeCell ref="A7:M7"/>
    <mergeCell ref="A9:I9"/>
    <mergeCell ref="B11:E11"/>
    <mergeCell ref="F12:I12"/>
    <mergeCell ref="F13:I13"/>
    <mergeCell ref="F14:I14"/>
    <mergeCell ref="B15:H15"/>
    <mergeCell ref="F19:I19"/>
    <mergeCell ref="B20:E20"/>
    <mergeCell ref="B19:E19"/>
    <mergeCell ref="F20:I20"/>
  </mergeCells>
  <hyperlinks>
    <hyperlink ref="A2:B2" location="'Index Page Please Read'!A1" display="Click to return to Index Page"/>
    <hyperlink ref="A2:F2" location="Index!A1" display="Click to return to Index Page"/>
    <hyperlink ref="A6" r:id="rId1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Coversheet</vt:lpstr>
      <vt:lpstr>Index</vt:lpstr>
      <vt:lpstr>Instructions Please Read</vt:lpstr>
      <vt:lpstr>Lot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Landor</dc:creator>
  <cp:lastModifiedBy>Richard Landor</cp:lastModifiedBy>
  <dcterms:created xsi:type="dcterms:W3CDTF">2018-11-08T10:03:46Z</dcterms:created>
  <dcterms:modified xsi:type="dcterms:W3CDTF">2018-12-04T19:04:16Z</dcterms:modified>
</cp:coreProperties>
</file>