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ve\Cemeteries\Roade Parish Council\Design\Work schedules\"/>
    </mc:Choice>
  </mc:AlternateContent>
  <xr:revisionPtr revIDLastSave="0" documentId="13_ncr:1_{43CC6B28-67FD-45D3-9599-7859EBC883C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ork Schedu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E40" i="1"/>
  <c r="E35" i="1"/>
  <c r="G66" i="1" l="1"/>
  <c r="G61" i="1"/>
  <c r="G60" i="1"/>
  <c r="G57" i="1"/>
  <c r="G53" i="1"/>
  <c r="G52" i="1"/>
  <c r="G19" i="1"/>
  <c r="G18" i="1"/>
  <c r="G17" i="1"/>
  <c r="G16" i="1"/>
  <c r="G15" i="1"/>
  <c r="G14" i="1"/>
  <c r="E47" i="1" l="1"/>
  <c r="E37" i="1"/>
  <c r="G55" i="1"/>
  <c r="G50" i="1"/>
  <c r="E43" i="1" l="1"/>
  <c r="E42" i="1"/>
  <c r="E44" i="1"/>
  <c r="E45" i="1"/>
  <c r="E46" i="1"/>
  <c r="E38" i="1"/>
  <c r="G35" i="1"/>
  <c r="E33" i="1"/>
  <c r="G33" i="1" s="1"/>
  <c r="E32" i="1"/>
  <c r="G32" i="1" s="1"/>
  <c r="E30" i="1"/>
  <c r="G30" i="1" s="1"/>
  <c r="E29" i="1"/>
  <c r="G29" i="1" s="1"/>
  <c r="E28" i="1"/>
  <c r="E25" i="1"/>
  <c r="E24" i="1"/>
  <c r="G31" i="1"/>
  <c r="G12" i="1" l="1"/>
  <c r="G11" i="1"/>
  <c r="G28" i="1"/>
  <c r="G27" i="1"/>
  <c r="G26" i="1"/>
  <c r="G25" i="1"/>
  <c r="G24" i="1"/>
  <c r="G23" i="1"/>
  <c r="G59" i="1"/>
  <c r="G48" i="1"/>
  <c r="G47" i="1"/>
  <c r="G46" i="1"/>
  <c r="G45" i="1"/>
  <c r="G44" i="1"/>
  <c r="G43" i="1"/>
  <c r="G38" i="1" l="1"/>
  <c r="G4" i="1" l="1"/>
  <c r="G65" i="1" l="1"/>
  <c r="G63" i="1" l="1"/>
  <c r="G42" i="1"/>
  <c r="G40" i="1"/>
  <c r="G67" i="1" s="1"/>
  <c r="G37" i="1"/>
  <c r="G9" i="1"/>
  <c r="G8" i="1"/>
  <c r="G6" i="1"/>
  <c r="G68" i="1" l="1"/>
  <c r="G69" i="1" s="1"/>
</calcChain>
</file>

<file path=xl/sharedStrings.xml><?xml version="1.0" encoding="utf-8"?>
<sst xmlns="http://schemas.openxmlformats.org/spreadsheetml/2006/main" count="127" uniqueCount="84">
  <si>
    <t>Item</t>
  </si>
  <si>
    <t>Description</t>
  </si>
  <si>
    <t>Unit</t>
  </si>
  <si>
    <t>Number</t>
  </si>
  <si>
    <t>£/unit</t>
  </si>
  <si>
    <t>Cost (£)</t>
  </si>
  <si>
    <t>Transport and Preliminaries.</t>
  </si>
  <si>
    <t>Setting out working area.</t>
  </si>
  <si>
    <t>Site clearance</t>
  </si>
  <si>
    <t>Total herbicide application.</t>
  </si>
  <si>
    <r>
      <t>m</t>
    </r>
    <r>
      <rPr>
        <vertAlign val="superscript"/>
        <sz val="9"/>
        <color theme="1"/>
        <rFont val="Arial"/>
        <family val="2"/>
      </rPr>
      <t>2</t>
    </r>
  </si>
  <si>
    <t>Lin. m</t>
  </si>
  <si>
    <t>Nr.</t>
  </si>
  <si>
    <t>Supply and spread specified fertiliser</t>
  </si>
  <si>
    <t>Nr</t>
  </si>
  <si>
    <t>Reinstatement of damage</t>
  </si>
  <si>
    <t>Flail mow</t>
  </si>
  <si>
    <t>Topsoil cultivation</t>
  </si>
  <si>
    <t>Plough to a depth of 200 mm</t>
  </si>
  <si>
    <t>Power harrow</t>
  </si>
  <si>
    <t>Re-grading</t>
  </si>
  <si>
    <t>Surface re-grading</t>
  </si>
  <si>
    <t>Final grading, seedbed preparations, fertilisation &amp; seeding</t>
  </si>
  <si>
    <t xml:space="preserve">Final surface grading to specified tolerances </t>
  </si>
  <si>
    <t>Stone picking / burial</t>
  </si>
  <si>
    <t>Final seedbed preparation</t>
  </si>
  <si>
    <t>Roll seeded areas as necessary</t>
  </si>
  <si>
    <t>Excavation of formation surface</t>
  </si>
  <si>
    <t>Rolling to compact the formation surface</t>
  </si>
  <si>
    <t>Application of residual herbicide</t>
  </si>
  <si>
    <t>Conduct California Bearing Capacity plate tests</t>
  </si>
  <si>
    <t>Supply and lay concrete pin kerbs</t>
  </si>
  <si>
    <t>Supply and lay geotextile membrane</t>
  </si>
  <si>
    <t>Rolling to compact the stone sub-base</t>
  </si>
  <si>
    <t>Conduct lightweight deflectometer stiffness tests</t>
  </si>
  <si>
    <t>Supply and lay 30 mm porous macadam wearing course</t>
  </si>
  <si>
    <t>Supply and install Edwards Standpipe ED2012</t>
  </si>
  <si>
    <t>SUB-TOTAL (EXCL. VAT)</t>
  </si>
  <si>
    <t>PROJECT CONTINGENCY (10%)</t>
  </si>
  <si>
    <t>TOTAL COST OF WORKS TO FORM OF TENDER (EXCL. VAT)</t>
  </si>
  <si>
    <t>P1-P5</t>
  </si>
  <si>
    <t>Water supply and stand pipes</t>
  </si>
  <si>
    <r>
      <t>m</t>
    </r>
    <r>
      <rPr>
        <vertAlign val="superscript"/>
        <sz val="9"/>
        <color theme="1"/>
        <rFont val="Arial"/>
        <family val="2"/>
      </rPr>
      <t>3</t>
    </r>
  </si>
  <si>
    <t>Supply and drill specified seed</t>
  </si>
  <si>
    <t>Tree planting</t>
  </si>
  <si>
    <t>ROADE CEMETERY EXTENSION</t>
  </si>
  <si>
    <t>Setting out</t>
  </si>
  <si>
    <t>Supply and install tanalised timber wooden edgings</t>
  </si>
  <si>
    <t>Supply and install damp proof membrane</t>
  </si>
  <si>
    <t>Supply, place and grade 150 mm DOT Type 1 stone sub-base</t>
  </si>
  <si>
    <t>Supply and place A252 steel reiforcement mesh</t>
  </si>
  <si>
    <t>Supply, place and grade 100 mm concrete slab</t>
  </si>
  <si>
    <t>Concrete slab for a storage shed</t>
  </si>
  <si>
    <t>5.1-5.3</t>
  </si>
  <si>
    <t>Supply, place and grade 225 mm DOT Type 1 stone sub-base</t>
  </si>
  <si>
    <t>5.10-5.11</t>
  </si>
  <si>
    <t>Supply and lay 50 mm dense macadam base course</t>
  </si>
  <si>
    <t>5.14-5.15</t>
  </si>
  <si>
    <t>Disposal of arisings</t>
  </si>
  <si>
    <t>8.1-8.2</t>
  </si>
  <si>
    <t>9.5-9.6</t>
  </si>
  <si>
    <t>Oak pergola</t>
  </si>
  <si>
    <t>Supply and install an oak pergola</t>
  </si>
  <si>
    <t>Cast 1 m x 2 m concrete slabs</t>
  </si>
  <si>
    <t>Hedgerow planting</t>
  </si>
  <si>
    <t>Fencing</t>
  </si>
  <si>
    <t>Supply and erect specified post and rail fence</t>
  </si>
  <si>
    <t>Lin m</t>
  </si>
  <si>
    <t>Central roundabout: supply and plant a semi-mature (6 m) Weeping Beech tree</t>
  </si>
  <si>
    <t xml:space="preserve">Grave plot areas: supply and plant bare root Hornbeam 12/14 cm Standard trees </t>
  </si>
  <si>
    <t>Beech copse: supply and plant plant bare root Beech 12/14 cm Standard trees, with a nurse crop of Silver Birch trees</t>
  </si>
  <si>
    <t>Supply and plant Common Hawthorn perimeter hedges</t>
  </si>
  <si>
    <t>15.1-15.7</t>
  </si>
  <si>
    <t>As-built survey, O&amp;M Manual and H&amp;S File</t>
  </si>
  <si>
    <t>Conduct and publish an as-built survey of constructed site</t>
  </si>
  <si>
    <t>Prepare an Operations &amp; Maintenance Manual and a Health &amp; Safety File</t>
  </si>
  <si>
    <t>Dense macadam paths (internal paths and footpath KZ4)</t>
  </si>
  <si>
    <t>Place and grade excess subsoil and topsoil arisings from excavations</t>
  </si>
  <si>
    <r>
      <t>Mowing 1,438 m</t>
    </r>
    <r>
      <rPr>
        <vertAlign val="superscript"/>
        <sz val="9"/>
        <color theme="1"/>
        <rFont val="Arial"/>
        <family val="2"/>
      </rPr>
      <t>2</t>
    </r>
  </si>
  <si>
    <t>Recycled timber-effect benches</t>
  </si>
  <si>
    <t>Supply and install Recycled timber-effect benches</t>
  </si>
  <si>
    <t xml:space="preserve">Supply and install 100 mm diameter ducts with draw strings and warning tape </t>
  </si>
  <si>
    <t>Supply and install 63 mm diameter MDPE water pipe and fittings to stand pipes and concrete pad</t>
  </si>
  <si>
    <t xml:space="preserve">Supply and install draw pits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</si>
</sst>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/>
    </xf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9"/>
  <sheetViews>
    <sheetView tabSelected="1" zoomScaleNormal="100" workbookViewId="0">
      <selection activeCell="G21" sqref="G21"/>
    </sheetView>
  </sheetViews>
  <sheetFormatPr defaultRowHeight="15" x14ac:dyDescent="0.25"/>
  <cols>
    <col min="3" max="3" width="95.85546875" customWidth="1"/>
    <col min="7" max="7" width="10.85546875" bestFit="1" customWidth="1"/>
  </cols>
  <sheetData>
    <row r="2" spans="2:7" ht="15.75" thickBot="1" x14ac:dyDescent="0.3">
      <c r="B2" t="s">
        <v>45</v>
      </c>
    </row>
    <row r="3" spans="2:7" ht="15.75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ht="15.75" thickBot="1" x14ac:dyDescent="0.3">
      <c r="B4" s="3" t="s">
        <v>40</v>
      </c>
      <c r="C4" s="4" t="s">
        <v>6</v>
      </c>
      <c r="D4" s="5" t="s">
        <v>0</v>
      </c>
      <c r="E4" s="16">
        <v>1</v>
      </c>
      <c r="F4" s="10"/>
      <c r="G4" s="26">
        <f>E4*F4</f>
        <v>0</v>
      </c>
    </row>
    <row r="5" spans="2:7" ht="15.75" thickBot="1" x14ac:dyDescent="0.3">
      <c r="B5" s="3">
        <v>1</v>
      </c>
      <c r="C5" s="6" t="s">
        <v>46</v>
      </c>
      <c r="D5" s="6"/>
      <c r="E5" s="27"/>
      <c r="F5" s="12"/>
      <c r="G5" s="12"/>
    </row>
    <row r="6" spans="2:7" ht="15.75" thickBot="1" x14ac:dyDescent="0.3">
      <c r="B6" s="7">
        <v>1.1000000000000001</v>
      </c>
      <c r="C6" s="4" t="s">
        <v>7</v>
      </c>
      <c r="D6" s="5" t="s">
        <v>0</v>
      </c>
      <c r="E6" s="16">
        <v>1</v>
      </c>
      <c r="F6" s="10"/>
      <c r="G6" s="11">
        <f t="shared" ref="G6" si="0">E6*F6</f>
        <v>0</v>
      </c>
    </row>
    <row r="7" spans="2:7" ht="15.75" thickBot="1" x14ac:dyDescent="0.3">
      <c r="B7" s="3">
        <v>2</v>
      </c>
      <c r="C7" s="6" t="s">
        <v>8</v>
      </c>
      <c r="D7" s="8"/>
      <c r="E7" s="32"/>
      <c r="F7" s="10"/>
      <c r="G7" s="10"/>
    </row>
    <row r="8" spans="2:7" ht="15.75" thickBot="1" x14ac:dyDescent="0.3">
      <c r="B8" s="7">
        <v>2.1</v>
      </c>
      <c r="C8" s="4" t="s">
        <v>9</v>
      </c>
      <c r="D8" s="5" t="s">
        <v>10</v>
      </c>
      <c r="E8" s="15">
        <v>2248</v>
      </c>
      <c r="F8" s="10"/>
      <c r="G8" s="11">
        <f t="shared" ref="G8:G9" si="1">E8*F8</f>
        <v>0</v>
      </c>
    </row>
    <row r="9" spans="2:7" ht="15.75" thickBot="1" x14ac:dyDescent="0.3">
      <c r="B9" s="7">
        <v>2.2000000000000002</v>
      </c>
      <c r="C9" s="4" t="s">
        <v>16</v>
      </c>
      <c r="D9" s="5" t="s">
        <v>10</v>
      </c>
      <c r="E9" s="15">
        <v>2248</v>
      </c>
      <c r="F9" s="10"/>
      <c r="G9" s="11">
        <f t="shared" si="1"/>
        <v>0</v>
      </c>
    </row>
    <row r="10" spans="2:7" s="21" customFormat="1" ht="15.75" thickBot="1" x14ac:dyDescent="0.3">
      <c r="B10" s="3">
        <v>3</v>
      </c>
      <c r="C10" s="30" t="s">
        <v>41</v>
      </c>
      <c r="D10" s="28"/>
      <c r="E10" s="34"/>
      <c r="F10" s="20"/>
      <c r="G10" s="20"/>
    </row>
    <row r="11" spans="2:7" s="21" customFormat="1" ht="15.75" thickBot="1" x14ac:dyDescent="0.3">
      <c r="B11" s="31">
        <v>3.1</v>
      </c>
      <c r="C11" s="22" t="s">
        <v>82</v>
      </c>
      <c r="D11" s="16" t="s">
        <v>11</v>
      </c>
      <c r="E11" s="35">
        <v>180</v>
      </c>
      <c r="F11" s="20"/>
      <c r="G11" s="20">
        <f t="shared" ref="G11" si="2">E11*F11</f>
        <v>0</v>
      </c>
    </row>
    <row r="12" spans="2:7" s="21" customFormat="1" ht="15.75" thickBot="1" x14ac:dyDescent="0.3">
      <c r="B12" s="31">
        <v>3.2</v>
      </c>
      <c r="C12" s="22" t="s">
        <v>36</v>
      </c>
      <c r="D12" s="16" t="s">
        <v>12</v>
      </c>
      <c r="E12" s="35">
        <v>2</v>
      </c>
      <c r="F12" s="20"/>
      <c r="G12" s="20">
        <f t="shared" ref="G12" si="3">E12*F12</f>
        <v>0</v>
      </c>
    </row>
    <row r="13" spans="2:7" s="21" customFormat="1" ht="15.75" thickBot="1" x14ac:dyDescent="0.3">
      <c r="B13" s="39">
        <v>4</v>
      </c>
      <c r="C13" s="30" t="s">
        <v>52</v>
      </c>
      <c r="D13" s="28"/>
      <c r="E13" s="28"/>
      <c r="F13" s="20"/>
      <c r="G13" s="20"/>
    </row>
    <row r="14" spans="2:7" s="21" customFormat="1" ht="15.75" thickBot="1" x14ac:dyDescent="0.3">
      <c r="B14" s="31">
        <v>4.0999999999999996</v>
      </c>
      <c r="C14" s="22" t="s">
        <v>27</v>
      </c>
      <c r="D14" s="23" t="s">
        <v>10</v>
      </c>
      <c r="E14" s="14">
        <v>100</v>
      </c>
      <c r="F14" s="20"/>
      <c r="G14" s="20">
        <f t="shared" ref="G14:G19" si="4">E14*F14</f>
        <v>0</v>
      </c>
    </row>
    <row r="15" spans="2:7" s="21" customFormat="1" ht="15.75" thickBot="1" x14ac:dyDescent="0.3">
      <c r="B15" s="31">
        <v>4.2</v>
      </c>
      <c r="C15" s="22" t="s">
        <v>47</v>
      </c>
      <c r="D15" s="23" t="s">
        <v>11</v>
      </c>
      <c r="E15" s="14">
        <v>40</v>
      </c>
      <c r="F15" s="20"/>
      <c r="G15" s="20">
        <f t="shared" si="4"/>
        <v>0</v>
      </c>
    </row>
    <row r="16" spans="2:7" s="21" customFormat="1" ht="15.75" thickBot="1" x14ac:dyDescent="0.3">
      <c r="B16" s="31">
        <v>4.3</v>
      </c>
      <c r="C16" s="22" t="s">
        <v>48</v>
      </c>
      <c r="D16" s="23" t="s">
        <v>10</v>
      </c>
      <c r="E16" s="14">
        <v>100</v>
      </c>
      <c r="F16" s="20"/>
      <c r="G16" s="20">
        <f t="shared" si="4"/>
        <v>0</v>
      </c>
    </row>
    <row r="17" spans="2:7" s="21" customFormat="1" ht="15.75" thickBot="1" x14ac:dyDescent="0.3">
      <c r="B17" s="31">
        <v>4.4000000000000004</v>
      </c>
      <c r="C17" s="22" t="s">
        <v>49</v>
      </c>
      <c r="D17" s="23" t="s">
        <v>10</v>
      </c>
      <c r="E17" s="14">
        <v>100</v>
      </c>
      <c r="F17" s="20"/>
      <c r="G17" s="20">
        <f t="shared" si="4"/>
        <v>0</v>
      </c>
    </row>
    <row r="18" spans="2:7" s="21" customFormat="1" ht="15.75" thickBot="1" x14ac:dyDescent="0.3">
      <c r="B18" s="31">
        <v>4.5</v>
      </c>
      <c r="C18" s="22" t="s">
        <v>50</v>
      </c>
      <c r="D18" s="23" t="s">
        <v>10</v>
      </c>
      <c r="E18" s="14">
        <v>100</v>
      </c>
      <c r="F18" s="20"/>
      <c r="G18" s="20">
        <f t="shared" si="4"/>
        <v>0</v>
      </c>
    </row>
    <row r="19" spans="2:7" s="21" customFormat="1" ht="15.75" thickBot="1" x14ac:dyDescent="0.3">
      <c r="B19" s="31">
        <v>4.5999999999999996</v>
      </c>
      <c r="C19" s="22" t="s">
        <v>51</v>
      </c>
      <c r="D19" s="23" t="s">
        <v>10</v>
      </c>
      <c r="E19" s="14">
        <v>100</v>
      </c>
      <c r="F19" s="20"/>
      <c r="G19" s="20">
        <f t="shared" si="4"/>
        <v>0</v>
      </c>
    </row>
    <row r="20" spans="2:7" s="21" customFormat="1" ht="15.75" thickBot="1" x14ac:dyDescent="0.3">
      <c r="B20" s="31">
        <v>4.7</v>
      </c>
      <c r="C20" s="22" t="s">
        <v>81</v>
      </c>
      <c r="D20" s="23" t="s">
        <v>11</v>
      </c>
      <c r="E20" s="14">
        <v>140</v>
      </c>
      <c r="F20" s="20"/>
      <c r="G20" s="20">
        <f t="shared" ref="G20" si="5">E20*F20</f>
        <v>0</v>
      </c>
    </row>
    <row r="21" spans="2:7" s="21" customFormat="1" ht="15.75" thickBot="1" x14ac:dyDescent="0.3">
      <c r="B21" s="31">
        <v>4.8</v>
      </c>
      <c r="C21" s="22" t="s">
        <v>83</v>
      </c>
      <c r="D21" s="23" t="s">
        <v>0</v>
      </c>
      <c r="E21" s="14">
        <v>4</v>
      </c>
      <c r="F21" s="20"/>
      <c r="G21" s="20">
        <f t="shared" ref="G21" si="6">E21*F21</f>
        <v>0</v>
      </c>
    </row>
    <row r="22" spans="2:7" s="21" customFormat="1" ht="15.75" thickBot="1" x14ac:dyDescent="0.3">
      <c r="B22" s="3">
        <v>5</v>
      </c>
      <c r="C22" s="30" t="s">
        <v>76</v>
      </c>
      <c r="D22" s="28"/>
      <c r="E22" s="34"/>
      <c r="F22" s="20"/>
      <c r="G22" s="20"/>
    </row>
    <row r="23" spans="2:7" s="21" customFormat="1" ht="15.75" thickBot="1" x14ac:dyDescent="0.3">
      <c r="B23" s="31" t="s">
        <v>53</v>
      </c>
      <c r="C23" s="22" t="s">
        <v>27</v>
      </c>
      <c r="D23" s="23" t="s">
        <v>10</v>
      </c>
      <c r="E23" s="35">
        <v>710</v>
      </c>
      <c r="F23" s="20"/>
      <c r="G23" s="20">
        <f t="shared" ref="G23" si="7">E23*F23</f>
        <v>0</v>
      </c>
    </row>
    <row r="24" spans="2:7" s="21" customFormat="1" ht="15.75" thickBot="1" x14ac:dyDescent="0.3">
      <c r="B24" s="31">
        <v>5.4</v>
      </c>
      <c r="C24" s="22" t="s">
        <v>28</v>
      </c>
      <c r="D24" s="23" t="s">
        <v>10</v>
      </c>
      <c r="E24" s="35">
        <f>E23</f>
        <v>710</v>
      </c>
      <c r="F24" s="20"/>
      <c r="G24" s="20">
        <f t="shared" ref="G24" si="8">E24*F24</f>
        <v>0</v>
      </c>
    </row>
    <row r="25" spans="2:7" s="21" customFormat="1" ht="15.75" thickBot="1" x14ac:dyDescent="0.3">
      <c r="B25" s="31">
        <v>5.5</v>
      </c>
      <c r="C25" s="22" t="s">
        <v>29</v>
      </c>
      <c r="D25" s="23" t="s">
        <v>10</v>
      </c>
      <c r="E25" s="35">
        <f>E23</f>
        <v>710</v>
      </c>
      <c r="F25" s="20"/>
      <c r="G25" s="20">
        <f t="shared" ref="G25" si="9">E25*F25</f>
        <v>0</v>
      </c>
    </row>
    <row r="26" spans="2:7" s="21" customFormat="1" ht="15.75" thickBot="1" x14ac:dyDescent="0.3">
      <c r="B26" s="31">
        <v>5.6</v>
      </c>
      <c r="C26" s="22" t="s">
        <v>30</v>
      </c>
      <c r="D26" s="14" t="s">
        <v>14</v>
      </c>
      <c r="E26" s="35">
        <v>6</v>
      </c>
      <c r="F26" s="20"/>
      <c r="G26" s="20">
        <f t="shared" ref="G26:G27" si="10">E26*F26</f>
        <v>0</v>
      </c>
    </row>
    <row r="27" spans="2:7" s="21" customFormat="1" ht="15.75" thickBot="1" x14ac:dyDescent="0.3">
      <c r="B27" s="31">
        <v>5.7</v>
      </c>
      <c r="C27" s="22" t="s">
        <v>31</v>
      </c>
      <c r="D27" s="16" t="s">
        <v>11</v>
      </c>
      <c r="E27" s="35">
        <v>902</v>
      </c>
      <c r="F27" s="20"/>
      <c r="G27" s="20">
        <f t="shared" si="10"/>
        <v>0</v>
      </c>
    </row>
    <row r="28" spans="2:7" s="21" customFormat="1" ht="15.75" thickBot="1" x14ac:dyDescent="0.3">
      <c r="B28" s="31">
        <v>5.8</v>
      </c>
      <c r="C28" s="22" t="s">
        <v>32</v>
      </c>
      <c r="D28" s="23" t="s">
        <v>10</v>
      </c>
      <c r="E28" s="35">
        <f>E23</f>
        <v>710</v>
      </c>
      <c r="F28" s="20"/>
      <c r="G28" s="20">
        <f t="shared" ref="G28" si="11">E28*F28</f>
        <v>0</v>
      </c>
    </row>
    <row r="29" spans="2:7" s="21" customFormat="1" ht="15.75" thickBot="1" x14ac:dyDescent="0.3">
      <c r="B29" s="37">
        <v>5.9</v>
      </c>
      <c r="C29" s="22" t="s">
        <v>54</v>
      </c>
      <c r="D29" s="23" t="s">
        <v>10</v>
      </c>
      <c r="E29" s="35">
        <f>E23</f>
        <v>710</v>
      </c>
      <c r="F29" s="20"/>
      <c r="G29" s="20">
        <f t="shared" ref="G29:G33" si="12">E29*F29</f>
        <v>0</v>
      </c>
    </row>
    <row r="30" spans="2:7" s="21" customFormat="1" ht="15.75" thickBot="1" x14ac:dyDescent="0.3">
      <c r="B30" s="36" t="s">
        <v>55</v>
      </c>
      <c r="C30" s="22" t="s">
        <v>33</v>
      </c>
      <c r="D30" s="23" t="s">
        <v>10</v>
      </c>
      <c r="E30" s="35">
        <f>E23</f>
        <v>710</v>
      </c>
      <c r="F30" s="20"/>
      <c r="G30" s="20">
        <f t="shared" si="12"/>
        <v>0</v>
      </c>
    </row>
    <row r="31" spans="2:7" s="21" customFormat="1" ht="15.75" thickBot="1" x14ac:dyDescent="0.3">
      <c r="B31" s="36">
        <v>5.12</v>
      </c>
      <c r="C31" s="22" t="s">
        <v>34</v>
      </c>
      <c r="D31" s="23" t="s">
        <v>12</v>
      </c>
      <c r="E31" s="35">
        <v>6</v>
      </c>
      <c r="F31" s="20"/>
      <c r="G31" s="20">
        <f t="shared" si="12"/>
        <v>0</v>
      </c>
    </row>
    <row r="32" spans="2:7" s="21" customFormat="1" ht="15.75" thickBot="1" x14ac:dyDescent="0.3">
      <c r="B32" s="36">
        <v>5.13</v>
      </c>
      <c r="C32" s="22" t="s">
        <v>56</v>
      </c>
      <c r="D32" s="23" t="s">
        <v>10</v>
      </c>
      <c r="E32" s="35">
        <f>E23</f>
        <v>710</v>
      </c>
      <c r="F32" s="20"/>
      <c r="G32" s="20">
        <f t="shared" si="12"/>
        <v>0</v>
      </c>
    </row>
    <row r="33" spans="2:7" s="21" customFormat="1" ht="15.75" thickBot="1" x14ac:dyDescent="0.3">
      <c r="B33" s="36" t="s">
        <v>57</v>
      </c>
      <c r="C33" s="22" t="s">
        <v>35</v>
      </c>
      <c r="D33" s="23" t="s">
        <v>10</v>
      </c>
      <c r="E33" s="35">
        <f>E23</f>
        <v>710</v>
      </c>
      <c r="F33" s="20"/>
      <c r="G33" s="20">
        <f t="shared" si="12"/>
        <v>0</v>
      </c>
    </row>
    <row r="34" spans="2:7" s="21" customFormat="1" ht="15.75" thickBot="1" x14ac:dyDescent="0.3">
      <c r="B34" s="3">
        <v>6</v>
      </c>
      <c r="C34" s="6" t="s">
        <v>58</v>
      </c>
      <c r="D34" s="6"/>
      <c r="E34" s="27"/>
      <c r="F34" s="19"/>
      <c r="G34" s="19"/>
    </row>
    <row r="35" spans="2:7" s="21" customFormat="1" ht="15.75" thickBot="1" x14ac:dyDescent="0.3">
      <c r="B35" s="24">
        <v>6.1</v>
      </c>
      <c r="C35" s="22" t="s">
        <v>77</v>
      </c>
      <c r="D35" s="23" t="s">
        <v>42</v>
      </c>
      <c r="E35" s="15">
        <f>(100*0.25)+(710*0.305)</f>
        <v>241.54999999999998</v>
      </c>
      <c r="F35" s="17"/>
      <c r="G35" s="26">
        <f t="shared" ref="G35" si="13">E35*F35</f>
        <v>0</v>
      </c>
    </row>
    <row r="36" spans="2:7" ht="15.75" thickBot="1" x14ac:dyDescent="0.3">
      <c r="B36" s="3">
        <v>7</v>
      </c>
      <c r="C36" s="6" t="s">
        <v>17</v>
      </c>
      <c r="D36" s="6"/>
      <c r="E36" s="27"/>
      <c r="F36" s="12"/>
      <c r="G36" s="12"/>
    </row>
    <row r="37" spans="2:7" ht="15.75" thickBot="1" x14ac:dyDescent="0.3">
      <c r="B37" s="7">
        <v>7.1</v>
      </c>
      <c r="C37" s="4" t="s">
        <v>18</v>
      </c>
      <c r="D37" s="5" t="s">
        <v>10</v>
      </c>
      <c r="E37" s="15">
        <f>E8</f>
        <v>2248</v>
      </c>
      <c r="F37" s="10"/>
      <c r="G37" s="11">
        <f t="shared" ref="G37" si="14">E37*F37</f>
        <v>0</v>
      </c>
    </row>
    <row r="38" spans="2:7" s="21" customFormat="1" ht="15.75" thickBot="1" x14ac:dyDescent="0.3">
      <c r="B38" s="24">
        <v>7.2</v>
      </c>
      <c r="C38" s="22" t="s">
        <v>19</v>
      </c>
      <c r="D38" s="23" t="s">
        <v>10</v>
      </c>
      <c r="E38" s="15">
        <f>E37</f>
        <v>2248</v>
      </c>
      <c r="F38" s="17"/>
      <c r="G38" s="26">
        <f t="shared" ref="G38" si="15">E38*F38</f>
        <v>0</v>
      </c>
    </row>
    <row r="39" spans="2:7" s="21" customFormat="1" ht="15.75" thickBot="1" x14ac:dyDescent="0.3">
      <c r="B39" s="3">
        <v>8</v>
      </c>
      <c r="C39" s="6" t="s">
        <v>20</v>
      </c>
      <c r="D39" s="6"/>
      <c r="E39" s="27"/>
      <c r="F39" s="19"/>
      <c r="G39" s="19"/>
    </row>
    <row r="40" spans="2:7" ht="15.75" thickBot="1" x14ac:dyDescent="0.3">
      <c r="B40" s="7" t="s">
        <v>59</v>
      </c>
      <c r="C40" s="9" t="s">
        <v>21</v>
      </c>
      <c r="D40" s="5" t="s">
        <v>10</v>
      </c>
      <c r="E40" s="15">
        <f>E8-E14-E23</f>
        <v>1438</v>
      </c>
      <c r="F40" s="11"/>
      <c r="G40" s="11">
        <f t="shared" ref="G40" si="16">E40*F40</f>
        <v>0</v>
      </c>
    </row>
    <row r="41" spans="2:7" ht="15.75" thickBot="1" x14ac:dyDescent="0.3">
      <c r="B41" s="3">
        <v>9</v>
      </c>
      <c r="C41" s="6" t="s">
        <v>22</v>
      </c>
      <c r="D41" s="6"/>
      <c r="E41" s="27"/>
      <c r="F41" s="19"/>
      <c r="G41" s="10"/>
    </row>
    <row r="42" spans="2:7" ht="15.75" thickBot="1" x14ac:dyDescent="0.3">
      <c r="B42" s="7">
        <v>9.1</v>
      </c>
      <c r="C42" s="9" t="s">
        <v>23</v>
      </c>
      <c r="D42" s="5" t="s">
        <v>10</v>
      </c>
      <c r="E42" s="15">
        <f>E40</f>
        <v>1438</v>
      </c>
      <c r="F42" s="18"/>
      <c r="G42" s="11">
        <f t="shared" ref="G42:G48" si="17">E42*F42</f>
        <v>0</v>
      </c>
    </row>
    <row r="43" spans="2:7" s="21" customFormat="1" ht="15.75" thickBot="1" x14ac:dyDescent="0.3">
      <c r="B43" s="24">
        <v>9.1999999999999993</v>
      </c>
      <c r="C43" s="25" t="s">
        <v>13</v>
      </c>
      <c r="D43" s="23" t="s">
        <v>10</v>
      </c>
      <c r="E43" s="15">
        <f>E40</f>
        <v>1438</v>
      </c>
      <c r="F43" s="26"/>
      <c r="G43" s="26">
        <f t="shared" si="17"/>
        <v>0</v>
      </c>
    </row>
    <row r="44" spans="2:7" s="21" customFormat="1" ht="15.75" thickBot="1" x14ac:dyDescent="0.3">
      <c r="B44" s="24">
        <v>9.3000000000000007</v>
      </c>
      <c r="C44" s="25" t="s">
        <v>24</v>
      </c>
      <c r="D44" s="23" t="s">
        <v>10</v>
      </c>
      <c r="E44" s="15">
        <f>E40</f>
        <v>1438</v>
      </c>
      <c r="F44" s="26"/>
      <c r="G44" s="26">
        <f t="shared" si="17"/>
        <v>0</v>
      </c>
    </row>
    <row r="45" spans="2:7" s="21" customFormat="1" ht="15.75" thickBot="1" x14ac:dyDescent="0.3">
      <c r="B45" s="24">
        <v>9.4</v>
      </c>
      <c r="C45" s="25" t="s">
        <v>25</v>
      </c>
      <c r="D45" s="23" t="s">
        <v>10</v>
      </c>
      <c r="E45" s="15">
        <f>E40</f>
        <v>1438</v>
      </c>
      <c r="F45" s="26"/>
      <c r="G45" s="26">
        <f t="shared" si="17"/>
        <v>0</v>
      </c>
    </row>
    <row r="46" spans="2:7" s="21" customFormat="1" ht="15.75" thickBot="1" x14ac:dyDescent="0.3">
      <c r="B46" s="24" t="s">
        <v>60</v>
      </c>
      <c r="C46" s="25" t="s">
        <v>43</v>
      </c>
      <c r="D46" s="23" t="s">
        <v>10</v>
      </c>
      <c r="E46" s="15">
        <f>E40</f>
        <v>1438</v>
      </c>
      <c r="F46" s="26"/>
      <c r="G46" s="26">
        <f t="shared" si="17"/>
        <v>0</v>
      </c>
    </row>
    <row r="47" spans="2:7" s="21" customFormat="1" ht="15.75" thickBot="1" x14ac:dyDescent="0.3">
      <c r="B47" s="24">
        <v>9.6999999999999993</v>
      </c>
      <c r="C47" s="25" t="s">
        <v>26</v>
      </c>
      <c r="D47" s="23" t="s">
        <v>10</v>
      </c>
      <c r="E47" s="15">
        <f>E40</f>
        <v>1438</v>
      </c>
      <c r="F47" s="26"/>
      <c r="G47" s="26">
        <f t="shared" si="17"/>
        <v>0</v>
      </c>
    </row>
    <row r="48" spans="2:7" s="21" customFormat="1" ht="15.75" thickBot="1" x14ac:dyDescent="0.3">
      <c r="B48" s="24">
        <v>9.8000000000000007</v>
      </c>
      <c r="C48" s="25" t="s">
        <v>78</v>
      </c>
      <c r="D48" s="23" t="s">
        <v>12</v>
      </c>
      <c r="E48" s="15">
        <v>3</v>
      </c>
      <c r="F48" s="26"/>
      <c r="G48" s="26">
        <f t="shared" si="17"/>
        <v>0</v>
      </c>
    </row>
    <row r="49" spans="2:7" s="21" customFormat="1" ht="15.75" thickBot="1" x14ac:dyDescent="0.3">
      <c r="B49" s="3">
        <v>10</v>
      </c>
      <c r="C49" s="6" t="s">
        <v>61</v>
      </c>
      <c r="D49" s="6"/>
      <c r="E49" s="27"/>
      <c r="F49" s="19"/>
      <c r="G49" s="19"/>
    </row>
    <row r="50" spans="2:7" s="21" customFormat="1" ht="15.75" thickBot="1" x14ac:dyDescent="0.3">
      <c r="B50" s="24">
        <v>10.1</v>
      </c>
      <c r="C50" s="25" t="s">
        <v>62</v>
      </c>
      <c r="D50" s="23" t="s">
        <v>0</v>
      </c>
      <c r="E50" s="38">
        <v>1</v>
      </c>
      <c r="F50" s="26"/>
      <c r="G50" s="26">
        <f t="shared" ref="G50" si="18">E50*F50</f>
        <v>0</v>
      </c>
    </row>
    <row r="51" spans="2:7" s="21" customFormat="1" ht="15.75" thickBot="1" x14ac:dyDescent="0.3">
      <c r="B51" s="3">
        <v>11</v>
      </c>
      <c r="C51" s="6" t="s">
        <v>79</v>
      </c>
      <c r="D51" s="6"/>
      <c r="E51" s="27"/>
      <c r="F51" s="19"/>
      <c r="G51" s="19"/>
    </row>
    <row r="52" spans="2:7" s="21" customFormat="1" ht="15.75" thickBot="1" x14ac:dyDescent="0.3">
      <c r="B52" s="24">
        <v>11.1</v>
      </c>
      <c r="C52" s="25" t="s">
        <v>80</v>
      </c>
      <c r="D52" s="23" t="s">
        <v>12</v>
      </c>
      <c r="E52" s="38">
        <v>3</v>
      </c>
      <c r="F52" s="26"/>
      <c r="G52" s="26">
        <f t="shared" ref="G52" si="19">E52*F52</f>
        <v>0</v>
      </c>
    </row>
    <row r="53" spans="2:7" s="21" customFormat="1" ht="15.75" thickBot="1" x14ac:dyDescent="0.3">
      <c r="B53" s="24">
        <v>11.2</v>
      </c>
      <c r="C53" s="25" t="s">
        <v>63</v>
      </c>
      <c r="D53" s="23" t="s">
        <v>12</v>
      </c>
      <c r="E53" s="38">
        <v>3</v>
      </c>
      <c r="F53" s="26"/>
      <c r="G53" s="26">
        <f t="shared" ref="G53" si="20">E53*F53</f>
        <v>0</v>
      </c>
    </row>
    <row r="54" spans="2:7" s="21" customFormat="1" ht="15.75" thickBot="1" x14ac:dyDescent="0.3">
      <c r="B54" s="3">
        <v>12</v>
      </c>
      <c r="C54" s="30" t="s">
        <v>64</v>
      </c>
      <c r="D54" s="28"/>
      <c r="E54" s="34"/>
      <c r="F54" s="20"/>
      <c r="G54" s="20"/>
    </row>
    <row r="55" spans="2:7" s="21" customFormat="1" ht="15.75" thickBot="1" x14ac:dyDescent="0.3">
      <c r="B55" s="31">
        <v>12.1</v>
      </c>
      <c r="C55" s="22" t="s">
        <v>71</v>
      </c>
      <c r="D55" s="14" t="s">
        <v>67</v>
      </c>
      <c r="E55" s="15">
        <v>141</v>
      </c>
      <c r="F55" s="20"/>
      <c r="G55" s="20">
        <f t="shared" ref="G55" si="21">E55*F55</f>
        <v>0</v>
      </c>
    </row>
    <row r="56" spans="2:7" s="21" customFormat="1" ht="15.75" thickBot="1" x14ac:dyDescent="0.3">
      <c r="B56" s="3">
        <v>13</v>
      </c>
      <c r="C56" s="30" t="s">
        <v>65</v>
      </c>
      <c r="D56" s="28"/>
      <c r="E56" s="34"/>
      <c r="F56" s="20"/>
      <c r="G56" s="20"/>
    </row>
    <row r="57" spans="2:7" s="21" customFormat="1" ht="15.75" thickBot="1" x14ac:dyDescent="0.3">
      <c r="B57" s="31">
        <v>13.1</v>
      </c>
      <c r="C57" s="22" t="s">
        <v>66</v>
      </c>
      <c r="D57" s="14" t="s">
        <v>67</v>
      </c>
      <c r="E57" s="15">
        <v>145</v>
      </c>
      <c r="F57" s="20"/>
      <c r="G57" s="20">
        <f t="shared" ref="G57" si="22">E57*F57</f>
        <v>0</v>
      </c>
    </row>
    <row r="58" spans="2:7" s="21" customFormat="1" ht="15.75" thickBot="1" x14ac:dyDescent="0.3">
      <c r="B58" s="3">
        <v>14</v>
      </c>
      <c r="C58" s="30" t="s">
        <v>44</v>
      </c>
      <c r="D58" s="28"/>
      <c r="E58" s="34"/>
      <c r="F58" s="20"/>
      <c r="G58" s="20"/>
    </row>
    <row r="59" spans="2:7" s="21" customFormat="1" ht="15.75" thickBot="1" x14ac:dyDescent="0.3">
      <c r="B59" s="31">
        <v>14.1</v>
      </c>
      <c r="C59" s="22" t="s">
        <v>68</v>
      </c>
      <c r="D59" s="14" t="s">
        <v>12</v>
      </c>
      <c r="E59" s="15">
        <v>1</v>
      </c>
      <c r="F59" s="20"/>
      <c r="G59" s="20">
        <f t="shared" ref="G59" si="23">E59*F59</f>
        <v>0</v>
      </c>
    </row>
    <row r="60" spans="2:7" s="21" customFormat="1" ht="15.75" thickBot="1" x14ac:dyDescent="0.3">
      <c r="B60" s="31">
        <v>14.2</v>
      </c>
      <c r="C60" s="22" t="s">
        <v>69</v>
      </c>
      <c r="D60" s="14" t="s">
        <v>12</v>
      </c>
      <c r="E60" s="15">
        <v>5</v>
      </c>
      <c r="F60" s="20"/>
      <c r="G60" s="20">
        <f t="shared" ref="G60" si="24">E60*F60</f>
        <v>0</v>
      </c>
    </row>
    <row r="61" spans="2:7" s="21" customFormat="1" ht="15.75" thickBot="1" x14ac:dyDescent="0.3">
      <c r="B61" s="31">
        <v>14.3</v>
      </c>
      <c r="C61" s="22" t="s">
        <v>70</v>
      </c>
      <c r="D61" s="23" t="s">
        <v>10</v>
      </c>
      <c r="E61" s="15">
        <v>170</v>
      </c>
      <c r="F61" s="20"/>
      <c r="G61" s="20">
        <f t="shared" ref="G61" si="25">E61*F61</f>
        <v>0</v>
      </c>
    </row>
    <row r="62" spans="2:7" ht="15.75" thickBot="1" x14ac:dyDescent="0.3">
      <c r="B62" s="3">
        <v>15</v>
      </c>
      <c r="C62" s="6" t="s">
        <v>15</v>
      </c>
      <c r="D62" s="6"/>
      <c r="E62" s="27"/>
      <c r="F62" s="12"/>
      <c r="G62" s="11"/>
    </row>
    <row r="63" spans="2:7" ht="15.75" thickBot="1" x14ac:dyDescent="0.3">
      <c r="B63" s="7" t="s">
        <v>72</v>
      </c>
      <c r="C63" s="9" t="s">
        <v>15</v>
      </c>
      <c r="D63" s="5" t="s">
        <v>0</v>
      </c>
      <c r="E63" s="16">
        <v>1</v>
      </c>
      <c r="F63" s="13"/>
      <c r="G63" s="11">
        <f>E63*F63</f>
        <v>0</v>
      </c>
    </row>
    <row r="64" spans="2:7" ht="15.75" thickBot="1" x14ac:dyDescent="0.3">
      <c r="B64" s="3">
        <v>16</v>
      </c>
      <c r="C64" s="6" t="s">
        <v>73</v>
      </c>
      <c r="D64" s="6"/>
      <c r="E64" s="27"/>
      <c r="F64" s="12"/>
      <c r="G64" s="11"/>
    </row>
    <row r="65" spans="2:7" ht="15.75" thickBot="1" x14ac:dyDescent="0.3">
      <c r="B65" s="7">
        <v>16.100000000000001</v>
      </c>
      <c r="C65" s="9" t="s">
        <v>74</v>
      </c>
      <c r="D65" s="5" t="s">
        <v>0</v>
      </c>
      <c r="E65" s="16">
        <v>1</v>
      </c>
      <c r="F65" s="13"/>
      <c r="G65" s="11">
        <f>E65*F65</f>
        <v>0</v>
      </c>
    </row>
    <row r="66" spans="2:7" s="21" customFormat="1" ht="15.75" thickBot="1" x14ac:dyDescent="0.3">
      <c r="B66" s="24">
        <v>16.2</v>
      </c>
      <c r="C66" s="25" t="s">
        <v>75</v>
      </c>
      <c r="D66" s="23" t="s">
        <v>0</v>
      </c>
      <c r="E66" s="16">
        <v>1</v>
      </c>
      <c r="F66" s="13"/>
      <c r="G66" s="26">
        <f>E66*F66</f>
        <v>0</v>
      </c>
    </row>
    <row r="67" spans="2:7" s="21" customFormat="1" ht="15.75" thickBot="1" x14ac:dyDescent="0.3">
      <c r="B67" s="29"/>
      <c r="C67" s="30"/>
      <c r="D67" s="28"/>
      <c r="E67" s="28"/>
      <c r="F67" s="33" t="s">
        <v>37</v>
      </c>
      <c r="G67" s="33">
        <f>SUM(G4:G66)</f>
        <v>0</v>
      </c>
    </row>
    <row r="68" spans="2:7" s="21" customFormat="1" ht="15.75" thickBot="1" x14ac:dyDescent="0.3">
      <c r="B68" s="29"/>
      <c r="C68" s="30"/>
      <c r="D68" s="28"/>
      <c r="E68" s="28"/>
      <c r="F68" s="33" t="s">
        <v>38</v>
      </c>
      <c r="G68" s="33">
        <f>G67*0.1</f>
        <v>0</v>
      </c>
    </row>
    <row r="69" spans="2:7" s="21" customFormat="1" ht="15.75" thickBot="1" x14ac:dyDescent="0.3">
      <c r="B69" s="29"/>
      <c r="C69" s="30"/>
      <c r="D69" s="28"/>
      <c r="E69" s="28"/>
      <c r="F69" s="33" t="s">
        <v>39</v>
      </c>
      <c r="G69" s="33">
        <f>SUM(G67:G68)</f>
        <v>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Schedules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Earl</dc:creator>
  <cp:lastModifiedBy>Richard Earl</cp:lastModifiedBy>
  <dcterms:created xsi:type="dcterms:W3CDTF">2014-06-24T05:34:19Z</dcterms:created>
  <dcterms:modified xsi:type="dcterms:W3CDTF">2022-11-13T07:35:47Z</dcterms:modified>
</cp:coreProperties>
</file>