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https://modgovuk-my.sharepoint.com/personal/ashleigh_ely100_mod_gov_uk/Documents/ARGONAUT/ITN Redacted/PDF/"/>
    </mc:Choice>
  </mc:AlternateContent>
  <xr:revisionPtr revIDLastSave="0" documentId="8_{A33E15EC-BBF5-40B5-B28C-A70B81020A7B}" xr6:coauthVersionLast="45" xr6:coauthVersionMax="45" xr10:uidLastSave="{00000000-0000-0000-0000-000000000000}"/>
  <bookViews>
    <workbookView xWindow="-120" yWindow="-120" windowWidth="29040" windowHeight="15840" xr2:uid="{75F93BF7-6A6A-437D-A06A-A1558830929F}"/>
  </bookViews>
  <sheets>
    <sheet name="Instructions - READ FIRST" sheetId="4" r:id="rId1"/>
    <sheet name="SOR Pricing Schedule" sheetId="3" r:id="rId2"/>
  </sheets>
  <externalReferences>
    <externalReference r:id="rId3"/>
  </externalReferences>
  <definedNames>
    <definedName name="Model_Title">'[1]Front Cover'!$E$25</definedName>
    <definedName name="Project_Phase">'[1]Front Cover'!$E$26</definedName>
    <definedName name="Version">'[1]Front Cover'!$E$28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0" i="3" l="1"/>
  <c r="H50" i="3" s="1"/>
  <c r="I40" i="3"/>
  <c r="I50" i="3" s="1"/>
  <c r="J40" i="3"/>
  <c r="J50" i="3" s="1"/>
  <c r="K40" i="3"/>
  <c r="K50" i="3" s="1"/>
  <c r="L40" i="3"/>
  <c r="L50" i="3" s="1"/>
  <c r="M40" i="3"/>
  <c r="M50" i="3" s="1"/>
  <c r="G40" i="3" l="1"/>
  <c r="G50" i="3" s="1"/>
  <c r="N43" i="3" l="1"/>
  <c r="N50" i="3" l="1"/>
  <c r="N47" i="3"/>
  <c r="G52" i="3" l="1"/>
  <c r="H52" i="3" s="1"/>
  <c r="I52" i="3" s="1"/>
  <c r="N45" i="3"/>
  <c r="N70" i="3"/>
  <c r="N69" i="3"/>
  <c r="N68" i="3"/>
  <c r="N66" i="3"/>
  <c r="N65" i="3"/>
  <c r="N64" i="3"/>
  <c r="N62" i="3"/>
  <c r="N61" i="3"/>
  <c r="N60" i="3"/>
  <c r="G53" i="3" l="1"/>
  <c r="G54" i="3" s="1"/>
  <c r="I53" i="3"/>
  <c r="I54" i="3" s="1"/>
  <c r="J52" i="3"/>
  <c r="K52" i="3" s="1"/>
  <c r="L52" i="3" s="1"/>
  <c r="M52" i="3" s="1"/>
  <c r="M53" i="3" s="1"/>
  <c r="M54" i="3" s="1"/>
  <c r="H53" i="3"/>
  <c r="H54" i="3" s="1"/>
  <c r="K53" i="3" l="1"/>
  <c r="K54" i="3" s="1"/>
  <c r="L53" i="3"/>
  <c r="L54" i="3" s="1"/>
  <c r="J53" i="3"/>
  <c r="N22" i="3"/>
  <c r="N8" i="3"/>
  <c r="N13" i="3"/>
  <c r="N23" i="3"/>
  <c r="N14" i="3"/>
  <c r="N15" i="3"/>
  <c r="N16" i="3"/>
  <c r="N17" i="3"/>
  <c r="N18" i="3"/>
  <c r="J54" i="3" l="1"/>
  <c r="N53" i="3"/>
  <c r="N38" i="3"/>
  <c r="N37" i="3"/>
  <c r="N36" i="3"/>
  <c r="N34" i="3"/>
  <c r="N32" i="3"/>
  <c r="N31" i="3"/>
  <c r="N29" i="3"/>
  <c r="N28" i="3"/>
  <c r="N27" i="3"/>
  <c r="N26" i="3"/>
  <c r="N25" i="3"/>
  <c r="N24" i="3"/>
  <c r="N20" i="3"/>
  <c r="N11" i="3"/>
  <c r="N10" i="3"/>
  <c r="N7" i="3" l="1"/>
  <c r="N40" i="3" s="1"/>
  <c r="N54" i="3" l="1"/>
</calcChain>
</file>

<file path=xl/sharedStrings.xml><?xml version="1.0" encoding="utf-8"?>
<sst xmlns="http://schemas.openxmlformats.org/spreadsheetml/2006/main" count="146" uniqueCount="107">
  <si>
    <t>POTENTIAL PROVIDER NAME:</t>
  </si>
  <si>
    <t>INTRODUCTION</t>
  </si>
  <si>
    <t xml:space="preserve">Please enter the name of your organisation in the field provided above. If you are submitting a Tender as a Group of Economic Operators, the Lead Contact should enter the name of its organisation. </t>
  </si>
  <si>
    <t>Any questions in respect of pricing can be raised during the clarification period.</t>
  </si>
  <si>
    <t>The Authority may disqualify a Tender from further participation in this Procurement if the Potential Provider does not submit all of the required pricing information.</t>
  </si>
  <si>
    <t xml:space="preserve">All prices submitted must be in £GBP to two (2) decimal places. </t>
  </si>
  <si>
    <r>
      <t xml:space="preserve">All prices submitted </t>
    </r>
    <r>
      <rPr>
        <b/>
        <u/>
        <sz val="10"/>
        <rFont val="Arial"/>
        <family val="2"/>
      </rPr>
      <t>MUST</t>
    </r>
    <r>
      <rPr>
        <sz val="10"/>
        <rFont val="Arial"/>
        <family val="2"/>
      </rPr>
      <t xml:space="preserve"> be exclusive of VAT.</t>
    </r>
  </si>
  <si>
    <t>TUPE:</t>
  </si>
  <si>
    <t>INSTRUCTIONS AND GUIDANCE ON HOW TO CORRECTLY SUBMIT THE REQUIRED PRICING INFORMATION:</t>
  </si>
  <si>
    <t>ADDITIONAL INFORMATION</t>
  </si>
  <si>
    <t>Project ARGONAUT - ARMCEN Support Contract Pricing Schedule</t>
  </si>
  <si>
    <t>SOR Section</t>
  </si>
  <si>
    <t>Made up of the following SOR areas</t>
  </si>
  <si>
    <t>Serial</t>
  </si>
  <si>
    <t>Item Description</t>
  </si>
  <si>
    <t>Unit of Supply</t>
  </si>
  <si>
    <t>Number of units p.a. 
years 1 to 7</t>
  </si>
  <si>
    <t>Tender Prices per Unit. £s</t>
  </si>
  <si>
    <t>Total Cost for all years</t>
  </si>
  <si>
    <t>*For Tender Evaluation Purposes Only*</t>
  </si>
  <si>
    <t>Year 1</t>
  </si>
  <si>
    <t>Year 2</t>
  </si>
  <si>
    <t>Year 3</t>
  </si>
  <si>
    <t>Year 4</t>
  </si>
  <si>
    <t>Year 5</t>
  </si>
  <si>
    <t>Year 6</t>
  </si>
  <si>
    <t>Year 7</t>
  </si>
  <si>
    <t>£</t>
  </si>
  <si>
    <t>a</t>
  </si>
  <si>
    <t>b</t>
  </si>
  <si>
    <t>c</t>
  </si>
  <si>
    <t>d</t>
  </si>
  <si>
    <t>e</t>
  </si>
  <si>
    <t>f</t>
  </si>
  <si>
    <t>g</t>
  </si>
  <si>
    <t>h</t>
  </si>
  <si>
    <t>i</t>
  </si>
  <si>
    <t>j</t>
  </si>
  <si>
    <t>k</t>
  </si>
  <si>
    <t>l</t>
  </si>
  <si>
    <t>1.1 - 1.10</t>
  </si>
  <si>
    <t>Management and Admin</t>
  </si>
  <si>
    <t>Per year</t>
  </si>
  <si>
    <t>1.11, 1.12</t>
  </si>
  <si>
    <t xml:space="preserve">HQ Support </t>
  </si>
  <si>
    <t>2.1, 2.2</t>
  </si>
  <si>
    <t>Course Design</t>
  </si>
  <si>
    <t>Course Design Development and Innovation</t>
  </si>
  <si>
    <t>Per day</t>
  </si>
  <si>
    <t>2.4, 2.5</t>
  </si>
  <si>
    <t>Authoring</t>
  </si>
  <si>
    <t>3.1, 3.2, 3.4.1 (not including 3.4.4) - 3.4.3</t>
  </si>
  <si>
    <t>CIS Training Delivery (instruction)</t>
  </si>
  <si>
    <t>3.3, 3.4.4</t>
  </si>
  <si>
    <t>CIS Support</t>
  </si>
  <si>
    <t xml:space="preserve">3.1, 3.5, 3.6, 3.7, 3.8, 3.9, 3.10,  </t>
  </si>
  <si>
    <t>Driving and Maintenance Training Delivery (instruction)</t>
  </si>
  <si>
    <t>3.11, 3.16</t>
  </si>
  <si>
    <t>Driving and Maintenance Support</t>
  </si>
  <si>
    <t>3.1, 3.12</t>
  </si>
  <si>
    <t>Gunnery Training Delivery (instruction)</t>
  </si>
  <si>
    <t>3.13, 3.15, 3.14</t>
  </si>
  <si>
    <t>Gunnery Support</t>
  </si>
  <si>
    <t xml:space="preserve">Stores Management Technical </t>
  </si>
  <si>
    <t>5.1, 5.2, 5.3, 5.5, 5.7</t>
  </si>
  <si>
    <t xml:space="preserve">Stores Management General </t>
  </si>
  <si>
    <t>Fuel and Lubricant Services</t>
  </si>
  <si>
    <t>Accommodation Services</t>
  </si>
  <si>
    <t>Ammunition Accounting</t>
  </si>
  <si>
    <t>5.12, 5.13, 5.14, 5.15, 5.16</t>
  </si>
  <si>
    <t>Ammunition Stores</t>
  </si>
  <si>
    <t xml:space="preserve">Carpentry Service </t>
  </si>
  <si>
    <t xml:space="preserve">Model Making and Repairs </t>
  </si>
  <si>
    <t>5.10</t>
  </si>
  <si>
    <t>Signwriting</t>
  </si>
  <si>
    <t>Physical Training Services (Gym)</t>
  </si>
  <si>
    <t>Swimming Pool Services</t>
  </si>
  <si>
    <t>7.1, 7.2, 7.3, 7.4</t>
  </si>
  <si>
    <t>AFV Vehicle Support</t>
  </si>
  <si>
    <t>MT Transport Services</t>
  </si>
  <si>
    <t>Driving</t>
  </si>
  <si>
    <t xml:space="preserve">Authority Vehicle Maintenance </t>
  </si>
  <si>
    <t>TOTAL PER ANNUM</t>
  </si>
  <si>
    <t>TOTAL LESS INFLATION*</t>
  </si>
  <si>
    <t>Per hour by grade</t>
  </si>
  <si>
    <t>OVERTIME</t>
  </si>
  <si>
    <r>
      <rPr>
        <sz val="10"/>
        <color rgb="FFFF0000"/>
        <rFont val="Arial"/>
        <family val="2"/>
      </rPr>
      <t>XXX</t>
    </r>
    <r>
      <rPr>
        <sz val="10"/>
        <color theme="1"/>
        <rFont val="Arial"/>
        <family val="2"/>
      </rPr>
      <t xml:space="preserve"> - Weekday</t>
    </r>
  </si>
  <si>
    <r>
      <rPr>
        <sz val="10"/>
        <color rgb="FFFF0000"/>
        <rFont val="Arial"/>
        <family val="2"/>
      </rPr>
      <t>XXX</t>
    </r>
    <r>
      <rPr>
        <sz val="10"/>
        <color theme="1"/>
        <rFont val="Arial"/>
        <family val="2"/>
      </rPr>
      <t xml:space="preserve"> - Saturday</t>
    </r>
  </si>
  <si>
    <r>
      <rPr>
        <sz val="10"/>
        <color rgb="FFFF0000"/>
        <rFont val="Arial"/>
        <family val="2"/>
      </rPr>
      <t>XXX</t>
    </r>
    <r>
      <rPr>
        <sz val="10"/>
        <color theme="1"/>
        <rFont val="Arial"/>
        <family val="2"/>
      </rPr>
      <t xml:space="preserve"> - Sunday</t>
    </r>
  </si>
  <si>
    <t>Cummulative Inflation</t>
  </si>
  <si>
    <t>Replace XXX with Grade description (please duplicate as often as applicable)</t>
  </si>
  <si>
    <t>TOTAL NPV (GDP deflator 2.1%)</t>
  </si>
  <si>
    <t>Inflation Rate*</t>
  </si>
  <si>
    <t>The Authority considers that TUPE may apply to the Contracts awarded as a result of this Procurement. Therefore the requested prices that you submit must incorporate all costs associated with TUPE. No additional costs will be accepted by the Authority other than the requested prices you submit within this pricing matrix.</t>
  </si>
  <si>
    <t>Your prices submitted shall include all delivery costs relating to the ARMCEN Support Contract Statement of Requirement.</t>
  </si>
  <si>
    <t>Travel &amp; Subsistence - Limit of liability agreed - do not complete</t>
  </si>
  <si>
    <t>Additional unspecified tasks - Limit of liability agreed - do not complete</t>
  </si>
  <si>
    <t xml:space="preserve">DO NOT COMPLETE </t>
  </si>
  <si>
    <t>TOTAL FIRM PRICE</t>
  </si>
  <si>
    <t>*based on RPI - All Services as at Aug 21</t>
  </si>
  <si>
    <t>VARIABLE COSTS</t>
  </si>
  <si>
    <t>Add rows here for further grades - please continue to use 1 in column F</t>
  </si>
  <si>
    <t xml:space="preserve">Please refer to section F.21 of DEFFORM 47 - Invitation to Negotiate for further information in respect of TUPE. </t>
  </si>
  <si>
    <r>
      <t>Please ensure you have read DEFFORM 47</t>
    </r>
    <r>
      <rPr>
        <sz val="10"/>
        <color rgb="FFFF0000"/>
        <rFont val="Arial"/>
        <family val="2"/>
      </rPr>
      <t xml:space="preserve"> - Invitation to Negotiate</t>
    </r>
    <r>
      <rPr>
        <sz val="10"/>
        <color theme="1"/>
        <rFont val="Arial"/>
        <family val="2"/>
      </rPr>
      <t xml:space="preserve"> and all of its attachments before completing this pricing matrix. The ITN contains instructions on completing this pricing matrix and contains an explanation of the Price Evaluation process and explains how the pricing information that you provide in this pricing matrix will be evaluated.</t>
    </r>
  </si>
  <si>
    <r>
      <t xml:space="preserve">1.  Only those boxes highlighted in blue are to be completed.
2.  For serials 1 - 25, you are required to provide the cost per annum in the boxes highlighted in blue, noting that SOR Section 2.3 is costed separately at serial 26.
3.  For serial 26, you are required to provide the cost per day in the boxes highlighted in blue.  The number of units in column F is used for evaluation purposes only and should not be altered.  Course design development and innovation will have an agreed limit of liability and will be drawn down during the life of the contract on Authority direction.
4.  The number of units included in column F (Serial d) are used as a multiplier for the total and are for evaluation purposes only and should not be altered. 
5.  Travel and subsistence will have an agreed limit of liability and will be paid on actuals within the individual claimable amounts found in Data Room.  
6.  Overtime will have an agreed limit of liability:  
     a.   You are required to provide a breakdown of overtime rates per hour by grade starting at Serial 29.  
     b.   Additional rows are to be included to ensure all grades are captured.
     c.   Overtime will be negotiated on a case by case basis.
7.  Additional unspecified tasks will have an agreed limit of liability and each event will be agreed between the Authority and the Service Provider at the time of requirement.
8.  The total firm price will be calculated in line 40.
</t>
    </r>
    <r>
      <rPr>
        <sz val="10"/>
        <rFont val="Arial"/>
        <family val="2"/>
      </rPr>
      <t>9.  The NPV Total in cell N54 should be used as the final tender total on DSP in order to complete the evaluation process.</t>
    </r>
  </si>
  <si>
    <t>In the event that you are successfully awarded the Contract, the pricing information submitted within this Pricing Schedule will be incorporated into Contract Schedule 5 of the Contract.</t>
  </si>
  <si>
    <t>Project ARGONAUT - ARMCEN Support Contract
Schedule 5 - Pricing Schedule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</si>
</sst>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0"/>
      <color theme="1"/>
      <name val="Arial"/>
      <family val="2"/>
    </font>
    <font>
      <sz val="10"/>
      <color theme="1"/>
      <name val="Arial"/>
      <family val="2"/>
    </font>
    <font>
      <sz val="10"/>
      <name val="Arial"/>
      <family val="2"/>
    </font>
    <font>
      <b/>
      <u/>
      <sz val="10"/>
      <name val="Arial"/>
      <family val="2"/>
    </font>
    <font>
      <b/>
      <sz val="10"/>
      <name val="Arial"/>
      <family val="2"/>
    </font>
    <font>
      <b/>
      <sz val="11"/>
      <color theme="1"/>
      <name val="Arial"/>
      <family val="2"/>
    </font>
    <font>
      <sz val="11"/>
      <color rgb="FFFF0000"/>
      <name val="Arial"/>
      <family val="2"/>
    </font>
    <font>
      <b/>
      <sz val="11"/>
      <color rgb="FFFF0000"/>
      <name val="Arial"/>
      <family val="2"/>
    </font>
    <font>
      <sz val="8"/>
      <name val="Calibri"/>
      <family val="2"/>
      <scheme val="minor"/>
    </font>
    <font>
      <sz val="11"/>
      <color theme="1"/>
      <name val="Arial"/>
      <family val="2"/>
    </font>
    <font>
      <sz val="10"/>
      <color theme="1" tint="4.9989318521683403E-2"/>
      <name val="Arial"/>
      <family val="2"/>
    </font>
    <font>
      <sz val="11"/>
      <color theme="1"/>
      <name val="Calibri"/>
      <family val="2"/>
      <scheme val="minor"/>
    </font>
    <font>
      <sz val="11"/>
      <color rgb="FFFF0000"/>
      <name val="Calibri"/>
      <family val="2"/>
      <scheme val="minor"/>
    </font>
    <font>
      <b/>
      <sz val="16"/>
      <color theme="1"/>
      <name val="Arial"/>
      <family val="2"/>
    </font>
    <font>
      <b/>
      <sz val="12"/>
      <color theme="1"/>
      <name val="Arial"/>
      <family val="2"/>
    </font>
    <font>
      <sz val="12"/>
      <color theme="1"/>
      <name val="Arial"/>
      <family val="2"/>
    </font>
    <font>
      <b/>
      <u/>
      <sz val="10"/>
      <color theme="1"/>
      <name val="Arial"/>
      <family val="2"/>
    </font>
    <font>
      <u/>
      <sz val="10"/>
      <color theme="1"/>
      <name val="Arial"/>
      <family val="2"/>
    </font>
    <font>
      <sz val="10"/>
      <color rgb="FFFF0000"/>
      <name val="Arial"/>
      <family val="2"/>
    </font>
    <font>
      <sz val="11"/>
      <name val="Arial"/>
      <family val="2"/>
    </font>
    <font>
      <b/>
      <u/>
      <sz val="11"/>
      <color theme="1"/>
      <name val="Arial"/>
      <family val="2"/>
    </font>
    <font>
      <b/>
      <sz val="10"/>
      <color rgb="FFFF0000"/>
      <name val="Arial"/>
      <family val="2"/>
    </font>
    <font>
      <b/>
      <sz val="10"/>
      <color theme="1" tint="4.9989318521683403E-2"/>
      <name val="Arial"/>
      <family val="2"/>
    </font>
    <font>
      <u/>
      <sz val="11"/>
      <color theme="1"/>
      <name val="Arial"/>
      <family val="2"/>
    </font>
  </fonts>
  <fills count="10">
    <fill>
      <patternFill patternType="none"/>
    </fill>
    <fill>
      <patternFill patternType="gray125"/>
    </fill>
    <fill>
      <patternFill patternType="solid">
        <fgColor theme="5" tint="0.59999389629810485"/>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92D050"/>
        <bgColor indexed="64"/>
      </patternFill>
    </fill>
  </fills>
  <borders count="40">
    <border>
      <left/>
      <right/>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theme="4" tint="-0.249977111117893"/>
      </left>
      <right/>
      <top style="thin">
        <color theme="4" tint="-0.249977111117893"/>
      </top>
      <bottom style="thin">
        <color theme="4" tint="-0.249977111117893"/>
      </bottom>
      <diagonal/>
    </border>
    <border>
      <left/>
      <right/>
      <top style="thin">
        <color theme="4" tint="-0.249977111117893"/>
      </top>
      <bottom style="thin">
        <color theme="4" tint="-0.249977111117893"/>
      </bottom>
      <diagonal/>
    </border>
    <border>
      <left/>
      <right style="thin">
        <color theme="4" tint="-0.249977111117893"/>
      </right>
      <top style="thin">
        <color theme="4" tint="-0.249977111117893"/>
      </top>
      <bottom style="thin">
        <color theme="4" tint="-0.249977111117893"/>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0" fontId="3" fillId="0" borderId="0"/>
    <xf numFmtId="0" fontId="3" fillId="0" borderId="0" applyFont="0" applyFill="0" applyBorder="0" applyAlignment="0" applyProtection="0"/>
    <xf numFmtId="0" fontId="12" fillId="0" borderId="0"/>
  </cellStyleXfs>
  <cellXfs count="203">
    <xf numFmtId="0" fontId="0" fillId="0" borderId="0" xfId="0"/>
    <xf numFmtId="0" fontId="2" fillId="0" borderId="0" xfId="0" applyFont="1"/>
    <xf numFmtId="0" fontId="2" fillId="0" borderId="0" xfId="0" applyFont="1" applyFill="1"/>
    <xf numFmtId="0" fontId="2" fillId="0" borderId="5" xfId="0" applyFont="1" applyFill="1" applyBorder="1" applyAlignment="1">
      <alignment horizontal="left" vertical="center"/>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1" xfId="0" applyFont="1" applyBorder="1" applyAlignment="1">
      <alignment horizontal="center"/>
    </xf>
    <xf numFmtId="0" fontId="7" fillId="0" borderId="0" xfId="0" applyFont="1" applyAlignment="1">
      <alignment horizontal="center" vertical="center"/>
    </xf>
    <xf numFmtId="0" fontId="8" fillId="0" borderId="11" xfId="0" applyFont="1" applyBorder="1" applyAlignment="1">
      <alignment horizontal="center" vertical="center" wrapText="1"/>
    </xf>
    <xf numFmtId="0" fontId="10" fillId="0" borderId="0" xfId="0" applyFont="1"/>
    <xf numFmtId="0" fontId="10" fillId="0" borderId="0" xfId="0" applyFont="1" applyAlignment="1">
      <alignment horizontal="center" vertical="center"/>
    </xf>
    <xf numFmtId="1" fontId="2" fillId="0" borderId="0" xfId="0" applyNumberFormat="1" applyFont="1" applyAlignment="1">
      <alignment horizontal="center" vertical="center"/>
    </xf>
    <xf numFmtId="4" fontId="2" fillId="0" borderId="0" xfId="0" applyNumberFormat="1" applyFont="1"/>
    <xf numFmtId="4" fontId="11" fillId="4" borderId="5" xfId="0" applyNumberFormat="1" applyFont="1" applyFill="1" applyBorder="1"/>
    <xf numFmtId="4" fontId="11" fillId="4" borderId="4" xfId="0" applyNumberFormat="1" applyFont="1" applyFill="1" applyBorder="1"/>
    <xf numFmtId="0" fontId="11" fillId="0" borderId="0" xfId="0" applyFont="1"/>
    <xf numFmtId="1" fontId="11" fillId="0" borderId="0" xfId="0" applyNumberFormat="1" applyFont="1" applyAlignment="1">
      <alignment horizontal="center" vertical="center"/>
    </xf>
    <xf numFmtId="4" fontId="11" fillId="0" borderId="0" xfId="0" applyNumberFormat="1" applyFont="1"/>
    <xf numFmtId="0" fontId="3" fillId="3" borderId="12" xfId="0" applyFont="1" applyFill="1" applyBorder="1" applyAlignment="1">
      <alignment horizontal="center" vertical="center" wrapText="1"/>
    </xf>
    <xf numFmtId="4" fontId="11" fillId="3" borderId="8" xfId="0" applyNumberFormat="1" applyFont="1" applyFill="1" applyBorder="1"/>
    <xf numFmtId="0" fontId="3" fillId="3" borderId="3" xfId="0" applyFont="1" applyFill="1" applyBorder="1" applyAlignment="1">
      <alignment horizontal="center" vertical="center" wrapText="1"/>
    </xf>
    <xf numFmtId="4" fontId="11" fillId="3" borderId="5" xfId="0" applyNumberFormat="1" applyFont="1" applyFill="1" applyBorder="1"/>
    <xf numFmtId="0" fontId="3" fillId="5" borderId="6" xfId="0" applyFont="1" applyFill="1" applyBorder="1" applyAlignment="1">
      <alignment horizontal="center" vertical="center" wrapText="1"/>
    </xf>
    <xf numFmtId="4" fontId="11" fillId="5" borderId="4" xfId="0" applyNumberFormat="1" applyFont="1" applyFill="1" applyBorder="1"/>
    <xf numFmtId="0" fontId="11" fillId="0" borderId="0" xfId="0" applyFont="1" applyBorder="1"/>
    <xf numFmtId="4" fontId="11" fillId="4" borderId="8" xfId="0" applyNumberFormat="1" applyFont="1" applyFill="1" applyBorder="1"/>
    <xf numFmtId="1" fontId="11" fillId="2" borderId="5" xfId="0" applyNumberFormat="1" applyFont="1" applyFill="1" applyBorder="1" applyAlignment="1">
      <alignment horizontal="center" vertical="center"/>
    </xf>
    <xf numFmtId="0" fontId="11" fillId="0" borderId="5" xfId="0" applyFont="1" applyBorder="1"/>
    <xf numFmtId="0" fontId="11" fillId="6" borderId="8" xfId="0" applyFont="1" applyFill="1" applyBorder="1"/>
    <xf numFmtId="1" fontId="11" fillId="2" borderId="8" xfId="0" applyNumberFormat="1" applyFont="1" applyFill="1" applyBorder="1" applyAlignment="1">
      <alignment horizontal="center" vertical="center"/>
    </xf>
    <xf numFmtId="4" fontId="2" fillId="2" borderId="13" xfId="0" applyNumberFormat="1" applyFont="1" applyFill="1" applyBorder="1"/>
    <xf numFmtId="4" fontId="2" fillId="2" borderId="15" xfId="0" applyNumberFormat="1" applyFont="1" applyFill="1" applyBorder="1"/>
    <xf numFmtId="0" fontId="11" fillId="0" borderId="4" xfId="0" applyFont="1" applyBorder="1"/>
    <xf numFmtId="0" fontId="10" fillId="0" borderId="0" xfId="0" applyFont="1" applyFill="1"/>
    <xf numFmtId="0" fontId="2" fillId="0" borderId="0" xfId="0" applyFont="1" applyFill="1" applyBorder="1" applyAlignment="1">
      <alignment horizontal="left" vertical="center"/>
    </xf>
    <xf numFmtId="0" fontId="11" fillId="0" borderId="0" xfId="0" applyFont="1" applyFill="1" applyBorder="1"/>
    <xf numFmtId="0" fontId="11" fillId="0" borderId="8" xfId="0" applyFont="1" applyBorder="1"/>
    <xf numFmtId="0" fontId="2" fillId="0" borderId="4" xfId="0" applyFont="1" applyFill="1" applyBorder="1"/>
    <xf numFmtId="1" fontId="11" fillId="2" borderId="4" xfId="0" applyNumberFormat="1" applyFont="1" applyFill="1" applyBorder="1" applyAlignment="1">
      <alignment horizontal="center" vertical="center"/>
    </xf>
    <xf numFmtId="4" fontId="2" fillId="2" borderId="17" xfId="0" applyNumberFormat="1" applyFont="1" applyFill="1" applyBorder="1"/>
    <xf numFmtId="0" fontId="2" fillId="0" borderId="8" xfId="0" applyFont="1" applyFill="1" applyBorder="1" applyAlignment="1">
      <alignment vertical="center"/>
    </xf>
    <xf numFmtId="0" fontId="2" fillId="0" borderId="0" xfId="0" applyFont="1" applyBorder="1"/>
    <xf numFmtId="0" fontId="3" fillId="0" borderId="0" xfId="0" applyFont="1" applyFill="1" applyBorder="1" applyAlignment="1">
      <alignment horizontal="left" vertical="center" wrapText="1"/>
    </xf>
    <xf numFmtId="1" fontId="11" fillId="0" borderId="0" xfId="0" applyNumberFormat="1" applyFont="1" applyBorder="1" applyAlignment="1">
      <alignment horizontal="center" vertical="center"/>
    </xf>
    <xf numFmtId="4" fontId="11" fillId="0" borderId="0" xfId="0" applyNumberFormat="1" applyFont="1" applyBorder="1"/>
    <xf numFmtId="4" fontId="2" fillId="0" borderId="0" xfId="0" applyNumberFormat="1" applyFont="1" applyBorder="1"/>
    <xf numFmtId="1" fontId="11" fillId="0" borderId="0" xfId="0" applyNumberFormat="1" applyFont="1" applyFill="1" applyBorder="1" applyAlignment="1">
      <alignment horizontal="center" vertical="center"/>
    </xf>
    <xf numFmtId="4" fontId="11" fillId="0" borderId="0" xfId="0" applyNumberFormat="1" applyFont="1" applyFill="1" applyBorder="1"/>
    <xf numFmtId="4" fontId="2" fillId="0" borderId="0" xfId="0" applyNumberFormat="1" applyFont="1" applyFill="1" applyBorder="1"/>
    <xf numFmtId="0" fontId="10" fillId="0" borderId="10" xfId="0" applyFont="1" applyBorder="1" applyAlignment="1">
      <alignment horizontal="center" vertical="center"/>
    </xf>
    <xf numFmtId="0" fontId="10" fillId="0" borderId="0" xfId="0" applyFont="1" applyAlignment="1">
      <alignment horizontal="left" vertical="center" wrapText="1"/>
    </xf>
    <xf numFmtId="0" fontId="2"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Fill="1" applyBorder="1"/>
    <xf numFmtId="0" fontId="2" fillId="0" borderId="0" xfId="0" applyFont="1" applyFill="1" applyBorder="1" applyAlignment="1">
      <alignment horizontal="left" vertical="center" wrapText="1"/>
    </xf>
    <xf numFmtId="0" fontId="2" fillId="0" borderId="0" xfId="0" applyFont="1" applyFill="1" applyBorder="1" applyAlignment="1">
      <alignment horizontal="left"/>
    </xf>
    <xf numFmtId="0" fontId="2" fillId="0" borderId="0" xfId="0" applyFont="1" applyFill="1" applyBorder="1" applyAlignment="1">
      <alignment vertical="center"/>
    </xf>
    <xf numFmtId="0" fontId="10" fillId="6" borderId="0" xfId="3" applyFont="1" applyFill="1" applyAlignment="1">
      <alignment vertical="center"/>
    </xf>
    <xf numFmtId="0" fontId="14" fillId="6" borderId="0" xfId="3" applyFont="1" applyFill="1" applyAlignment="1">
      <alignment horizontal="center" vertical="center" wrapText="1"/>
    </xf>
    <xf numFmtId="0" fontId="14" fillId="6" borderId="0" xfId="3" applyFont="1" applyFill="1" applyAlignment="1">
      <alignment horizontal="center" vertical="center"/>
    </xf>
    <xf numFmtId="0" fontId="10" fillId="6" borderId="0" xfId="3" applyFont="1" applyFill="1" applyAlignment="1">
      <alignment horizontal="right" vertical="center"/>
    </xf>
    <xf numFmtId="0" fontId="15" fillId="6" borderId="0" xfId="3" applyFont="1" applyFill="1" applyAlignment="1">
      <alignment horizontal="left" vertical="center"/>
    </xf>
    <xf numFmtId="0" fontId="16" fillId="6" borderId="0" xfId="3" applyFont="1" applyFill="1" applyAlignment="1">
      <alignment vertical="center"/>
    </xf>
    <xf numFmtId="0" fontId="15" fillId="6" borderId="0" xfId="3" applyFont="1" applyFill="1" applyAlignment="1">
      <alignment horizontal="center" vertical="center"/>
    </xf>
    <xf numFmtId="0" fontId="2" fillId="6" borderId="0" xfId="3" applyFont="1" applyFill="1" applyAlignment="1">
      <alignment vertical="center"/>
    </xf>
    <xf numFmtId="0" fontId="2" fillId="6" borderId="0" xfId="3" applyFont="1" applyFill="1" applyAlignment="1">
      <alignment horizontal="right" vertical="center"/>
    </xf>
    <xf numFmtId="0" fontId="17" fillId="6" borderId="0" xfId="3" applyFont="1" applyFill="1" applyAlignment="1">
      <alignment vertical="center"/>
    </xf>
    <xf numFmtId="0" fontId="1" fillId="6" borderId="0" xfId="3" applyFont="1" applyFill="1" applyAlignment="1">
      <alignment vertical="center"/>
    </xf>
    <xf numFmtId="0" fontId="11" fillId="0" borderId="7" xfId="0" applyFont="1" applyBorder="1"/>
    <xf numFmtId="1" fontId="11" fillId="2" borderId="7" xfId="0" applyNumberFormat="1" applyFont="1" applyFill="1" applyBorder="1" applyAlignment="1">
      <alignment horizontal="center" vertical="center"/>
    </xf>
    <xf numFmtId="4" fontId="11" fillId="4" borderId="7" xfId="0" applyNumberFormat="1" applyFont="1" applyFill="1" applyBorder="1"/>
    <xf numFmtId="4" fontId="2" fillId="2" borderId="22" xfId="0" applyNumberFormat="1" applyFont="1" applyFill="1" applyBorder="1"/>
    <xf numFmtId="0" fontId="11" fillId="0" borderId="0" xfId="0" applyFont="1" applyAlignment="1">
      <alignment horizontal="left" vertical="center"/>
    </xf>
    <xf numFmtId="0" fontId="2" fillId="0" borderId="20" xfId="0" applyFont="1" applyFill="1" applyBorder="1"/>
    <xf numFmtId="0" fontId="2" fillId="0" borderId="19" xfId="0" applyFont="1" applyFill="1" applyBorder="1" applyAlignment="1">
      <alignment vertical="center"/>
    </xf>
    <xf numFmtId="0" fontId="2" fillId="0" borderId="21" xfId="0" applyFont="1" applyFill="1" applyBorder="1" applyAlignment="1">
      <alignment vertical="center"/>
    </xf>
    <xf numFmtId="0" fontId="2" fillId="0" borderId="21" xfId="0" applyFont="1" applyFill="1" applyBorder="1"/>
    <xf numFmtId="0" fontId="2" fillId="0" borderId="19" xfId="0" applyFont="1" applyFill="1" applyBorder="1"/>
    <xf numFmtId="0" fontId="10" fillId="0" borderId="0" xfId="0" applyFont="1" applyAlignment="1">
      <alignment horizontal="left"/>
    </xf>
    <xf numFmtId="0" fontId="2" fillId="0" borderId="12" xfId="0" applyFont="1" applyBorder="1" applyAlignment="1">
      <alignment horizontal="left"/>
    </xf>
    <xf numFmtId="0" fontId="2" fillId="0" borderId="6" xfId="0" applyFont="1" applyBorder="1" applyAlignment="1">
      <alignment horizontal="left"/>
    </xf>
    <xf numFmtId="0" fontId="2" fillId="0" borderId="3" xfId="0" applyFont="1" applyBorder="1" applyAlignment="1">
      <alignment horizontal="left"/>
    </xf>
    <xf numFmtId="0" fontId="2" fillId="0" borderId="2" xfId="0" applyFont="1" applyBorder="1" applyAlignment="1">
      <alignment horizontal="left"/>
    </xf>
    <xf numFmtId="0" fontId="2" fillId="0" borderId="7" xfId="0" applyFont="1" applyBorder="1" applyAlignment="1">
      <alignment horizontal="left" vertical="center" wrapText="1"/>
    </xf>
    <xf numFmtId="2" fontId="2" fillId="0" borderId="24" xfId="0" applyNumberFormat="1" applyFont="1" applyFill="1" applyBorder="1"/>
    <xf numFmtId="2" fontId="11" fillId="0" borderId="7" xfId="0" applyNumberFormat="1" applyFont="1" applyBorder="1"/>
    <xf numFmtId="2" fontId="11" fillId="4" borderId="7" xfId="0" applyNumberFormat="1" applyFont="1" applyFill="1" applyBorder="1"/>
    <xf numFmtId="2" fontId="2" fillId="2" borderId="22" xfId="0" applyNumberFormat="1" applyFont="1" applyFill="1" applyBorder="1"/>
    <xf numFmtId="2" fontId="11" fillId="2" borderId="13" xfId="0" applyNumberFormat="1" applyFont="1" applyFill="1" applyBorder="1" applyAlignment="1">
      <alignment horizontal="right" vertical="center"/>
    </xf>
    <xf numFmtId="2" fontId="11" fillId="2" borderId="15" xfId="0" applyNumberFormat="1" applyFont="1" applyFill="1" applyBorder="1" applyAlignment="1">
      <alignment horizontal="right" vertical="center"/>
    </xf>
    <xf numFmtId="2" fontId="11" fillId="2" borderId="17" xfId="0" applyNumberFormat="1" applyFont="1" applyFill="1" applyBorder="1" applyAlignment="1">
      <alignment horizontal="right" vertical="center"/>
    </xf>
    <xf numFmtId="0" fontId="2" fillId="0" borderId="4" xfId="0" applyFont="1" applyFill="1" applyBorder="1" applyAlignment="1">
      <alignment horizontal="left" vertical="center"/>
    </xf>
    <xf numFmtId="0" fontId="10" fillId="0" borderId="0" xfId="0" applyFont="1" applyFill="1" applyBorder="1" applyAlignment="1">
      <alignment horizontal="center"/>
    </xf>
    <xf numFmtId="0" fontId="10" fillId="0" borderId="10" xfId="0" applyFont="1" applyBorder="1" applyAlignment="1">
      <alignment horizontal="center"/>
    </xf>
    <xf numFmtId="0" fontId="10" fillId="0" borderId="25" xfId="0" applyFont="1" applyBorder="1" applyAlignment="1">
      <alignment horizontal="center"/>
    </xf>
    <xf numFmtId="0" fontId="10" fillId="0" borderId="26" xfId="0" applyFont="1" applyBorder="1" applyAlignment="1">
      <alignment horizontal="center"/>
    </xf>
    <xf numFmtId="0" fontId="10" fillId="0" borderId="27" xfId="0" applyFont="1" applyBorder="1" applyAlignment="1">
      <alignment horizontal="center"/>
    </xf>
    <xf numFmtId="0" fontId="10" fillId="0" borderId="28" xfId="0" applyFont="1" applyBorder="1" applyAlignment="1">
      <alignment horizontal="center"/>
    </xf>
    <xf numFmtId="1" fontId="11" fillId="0" borderId="8" xfId="0" applyNumberFormat="1" applyFont="1" applyFill="1" applyBorder="1" applyAlignment="1">
      <alignment horizontal="left" vertical="center"/>
    </xf>
    <xf numFmtId="1" fontId="11" fillId="0" borderId="5" xfId="0" applyNumberFormat="1" applyFont="1" applyFill="1" applyBorder="1" applyAlignment="1">
      <alignment horizontal="left" vertical="center"/>
    </xf>
    <xf numFmtId="1" fontId="11" fillId="0" borderId="4" xfId="0" applyNumberFormat="1" applyFont="1" applyFill="1" applyBorder="1" applyAlignment="1">
      <alignment horizontal="left" vertical="center"/>
    </xf>
    <xf numFmtId="1" fontId="11" fillId="0" borderId="8" xfId="0" applyNumberFormat="1" applyFont="1" applyFill="1" applyBorder="1" applyAlignment="1">
      <alignment horizontal="left" vertical="center" wrapText="1"/>
    </xf>
    <xf numFmtId="1" fontId="11" fillId="0" borderId="3" xfId="0" applyNumberFormat="1" applyFont="1" applyFill="1" applyBorder="1" applyAlignment="1">
      <alignment horizontal="center" vertical="center"/>
    </xf>
    <xf numFmtId="1" fontId="11" fillId="0" borderId="5" xfId="0" applyNumberFormat="1" applyFont="1" applyFill="1" applyBorder="1" applyAlignment="1">
      <alignment horizontal="left" vertical="center" wrapText="1"/>
    </xf>
    <xf numFmtId="1" fontId="11" fillId="0" borderId="6" xfId="0" applyNumberFormat="1" applyFont="1" applyFill="1" applyBorder="1" applyAlignment="1">
      <alignment horizontal="center" vertical="center"/>
    </xf>
    <xf numFmtId="1" fontId="11" fillId="0" borderId="4" xfId="0" applyNumberFormat="1" applyFont="1" applyFill="1" applyBorder="1" applyAlignment="1">
      <alignment horizontal="left" vertical="center" wrapText="1"/>
    </xf>
    <xf numFmtId="0" fontId="6" fillId="0" borderId="0" xfId="0" applyFont="1" applyAlignment="1">
      <alignment horizontal="left"/>
    </xf>
    <xf numFmtId="0" fontId="2" fillId="6" borderId="0" xfId="3" applyFont="1" applyFill="1" applyAlignment="1">
      <alignment vertical="center"/>
    </xf>
    <xf numFmtId="0" fontId="16" fillId="6" borderId="0" xfId="3" applyFont="1" applyFill="1" applyBorder="1" applyAlignment="1">
      <alignment horizontal="right" vertical="center"/>
    </xf>
    <xf numFmtId="0" fontId="16" fillId="6" borderId="0" xfId="3" applyFont="1" applyFill="1" applyBorder="1" applyAlignment="1" applyProtection="1">
      <alignment vertical="center"/>
      <protection locked="0"/>
    </xf>
    <xf numFmtId="0" fontId="10" fillId="0" borderId="29" xfId="3" applyFont="1" applyBorder="1" applyAlignment="1" applyProtection="1">
      <alignment vertical="center"/>
      <protection locked="0"/>
    </xf>
    <xf numFmtId="0" fontId="2" fillId="6" borderId="30" xfId="3" applyFont="1" applyFill="1" applyBorder="1" applyAlignment="1">
      <alignment vertical="center"/>
    </xf>
    <xf numFmtId="0" fontId="2" fillId="6" borderId="31" xfId="3" applyFont="1" applyFill="1" applyBorder="1" applyAlignment="1">
      <alignment vertical="center"/>
    </xf>
    <xf numFmtId="0" fontId="2" fillId="0" borderId="7" xfId="0" applyFont="1" applyFill="1" applyBorder="1"/>
    <xf numFmtId="0" fontId="6" fillId="0" borderId="0" xfId="0" applyFont="1" applyBorder="1" applyAlignment="1">
      <alignment horizontal="center" vertical="center" wrapText="1"/>
    </xf>
    <xf numFmtId="0" fontId="6" fillId="0" borderId="0" xfId="0" applyFont="1"/>
    <xf numFmtId="0" fontId="2" fillId="6" borderId="0" xfId="3" applyFont="1" applyFill="1" applyAlignment="1">
      <alignment vertical="center"/>
    </xf>
    <xf numFmtId="0" fontId="20" fillId="6" borderId="0" xfId="3" applyFont="1" applyFill="1" applyAlignment="1">
      <alignment horizontal="left" vertical="center" wrapText="1"/>
    </xf>
    <xf numFmtId="0" fontId="6" fillId="0" borderId="9" xfId="0" applyFont="1" applyBorder="1" applyAlignment="1">
      <alignment horizontal="center" vertical="center" wrapText="1"/>
    </xf>
    <xf numFmtId="4" fontId="1" fillId="3" borderId="13" xfId="0" applyNumberFormat="1" applyFont="1" applyFill="1" applyBorder="1"/>
    <xf numFmtId="4" fontId="1" fillId="3" borderId="15" xfId="0" applyNumberFormat="1" applyFont="1" applyFill="1" applyBorder="1"/>
    <xf numFmtId="4" fontId="1" fillId="5" borderId="17" xfId="0" applyNumberFormat="1" applyFont="1" applyFill="1" applyBorder="1"/>
    <xf numFmtId="0" fontId="3" fillId="0" borderId="37" xfId="0" applyFont="1" applyBorder="1" applyAlignment="1">
      <alignment horizontal="left" vertical="center" wrapText="1"/>
    </xf>
    <xf numFmtId="0" fontId="22" fillId="0" borderId="0" xfId="0" applyFont="1"/>
    <xf numFmtId="0" fontId="19" fillId="0" borderId="0" xfId="0" applyFont="1" applyFill="1" applyBorder="1" applyAlignment="1">
      <alignment horizontal="left"/>
    </xf>
    <xf numFmtId="0" fontId="3" fillId="3" borderId="32" xfId="0" applyFont="1" applyFill="1" applyBorder="1" applyAlignment="1">
      <alignment horizontal="center" vertical="center" wrapText="1"/>
    </xf>
    <xf numFmtId="4" fontId="11" fillId="3" borderId="33" xfId="0" applyNumberFormat="1" applyFont="1" applyFill="1" applyBorder="1"/>
    <xf numFmtId="4" fontId="1" fillId="3" borderId="38" xfId="0" applyNumberFormat="1" applyFont="1" applyFill="1" applyBorder="1"/>
    <xf numFmtId="0" fontId="10" fillId="0" borderId="10" xfId="0" applyFont="1" applyBorder="1" applyAlignment="1">
      <alignment horizontal="left" vertical="center"/>
    </xf>
    <xf numFmtId="0" fontId="10" fillId="0" borderId="0" xfId="0" applyFont="1" applyAlignment="1">
      <alignment horizontal="left" vertical="center"/>
    </xf>
    <xf numFmtId="0" fontId="11" fillId="0" borderId="8"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0" xfId="0" applyFont="1" applyBorder="1" applyAlignment="1">
      <alignment horizontal="left" vertical="center"/>
    </xf>
    <xf numFmtId="0" fontId="2" fillId="0" borderId="34"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xf>
    <xf numFmtId="0" fontId="2" fillId="0" borderId="14" xfId="0" applyFont="1" applyBorder="1" applyAlignment="1">
      <alignment horizontal="left" vertical="center"/>
    </xf>
    <xf numFmtId="0" fontId="2" fillId="0" borderId="18" xfId="0" applyFont="1" applyBorder="1" applyAlignment="1">
      <alignment horizontal="left" vertical="center"/>
    </xf>
    <xf numFmtId="1" fontId="2" fillId="0" borderId="23" xfId="0" applyNumberFormat="1" applyFont="1" applyBorder="1" applyAlignment="1">
      <alignment horizontal="left" vertical="center"/>
    </xf>
    <xf numFmtId="0" fontId="2" fillId="0" borderId="16" xfId="0" applyFont="1" applyBorder="1" applyAlignment="1">
      <alignment horizontal="left" vertical="center"/>
    </xf>
    <xf numFmtId="0" fontId="2" fillId="0" borderId="0" xfId="0" applyFont="1" applyFill="1" applyAlignment="1">
      <alignment horizontal="left" vertical="center"/>
    </xf>
    <xf numFmtId="0" fontId="2" fillId="0" borderId="12" xfId="0" applyFont="1" applyBorder="1" applyAlignment="1">
      <alignment horizontal="center"/>
    </xf>
    <xf numFmtId="0" fontId="2" fillId="0" borderId="6" xfId="0" applyFont="1" applyBorder="1" applyAlignment="1">
      <alignment horizontal="center"/>
    </xf>
    <xf numFmtId="0" fontId="2" fillId="0" borderId="0" xfId="0" applyFont="1" applyAlignment="1">
      <alignment horizontal="center"/>
    </xf>
    <xf numFmtId="0" fontId="2" fillId="0" borderId="3" xfId="0" applyFont="1" applyBorder="1" applyAlignment="1">
      <alignment horizontal="center"/>
    </xf>
    <xf numFmtId="1" fontId="11" fillId="0" borderId="12" xfId="0" applyNumberFormat="1" applyFont="1" applyFill="1" applyBorder="1" applyAlignment="1">
      <alignment horizontal="center" vertical="center"/>
    </xf>
    <xf numFmtId="0" fontId="2" fillId="0" borderId="2" xfId="0" applyFont="1" applyBorder="1" applyAlignment="1">
      <alignment horizontal="center"/>
    </xf>
    <xf numFmtId="0" fontId="2" fillId="0" borderId="39" xfId="0" applyFont="1" applyBorder="1" applyAlignment="1">
      <alignment horizontal="left" vertical="center"/>
    </xf>
    <xf numFmtId="0" fontId="2" fillId="0" borderId="24" xfId="0" applyFont="1" applyFill="1" applyBorder="1" applyAlignment="1">
      <alignment vertical="center"/>
    </xf>
    <xf numFmtId="4" fontId="23" fillId="7" borderId="7" xfId="0" applyNumberFormat="1" applyFont="1" applyFill="1" applyBorder="1"/>
    <xf numFmtId="4" fontId="11" fillId="7" borderId="7" xfId="0" applyNumberFormat="1" applyFont="1" applyFill="1" applyBorder="1"/>
    <xf numFmtId="0" fontId="11" fillId="8" borderId="7" xfId="0" applyFont="1" applyFill="1" applyBorder="1"/>
    <xf numFmtId="1" fontId="11" fillId="8" borderId="7" xfId="0" applyNumberFormat="1" applyFont="1" applyFill="1" applyBorder="1" applyAlignment="1">
      <alignment horizontal="center" vertical="center"/>
    </xf>
    <xf numFmtId="0" fontId="11" fillId="0" borderId="2" xfId="0" applyFont="1" applyBorder="1" applyAlignment="1">
      <alignment horizontal="left" vertical="center"/>
    </xf>
    <xf numFmtId="0" fontId="2" fillId="0" borderId="7" xfId="0" applyFont="1" applyFill="1" applyBorder="1" applyAlignment="1">
      <alignment vertical="center"/>
    </xf>
    <xf numFmtId="0" fontId="11" fillId="6" borderId="7" xfId="0" applyFont="1" applyFill="1" applyBorder="1"/>
    <xf numFmtId="0" fontId="21" fillId="0" borderId="0" xfId="0" applyFont="1" applyAlignment="1">
      <alignment horizontal="left" vertical="center"/>
    </xf>
    <xf numFmtId="0" fontId="24" fillId="0" borderId="0" xfId="0" applyFont="1" applyAlignment="1">
      <alignment horizontal="left"/>
    </xf>
    <xf numFmtId="4" fontId="1" fillId="9" borderId="2" xfId="0" applyNumberFormat="1" applyFont="1" applyFill="1" applyBorder="1"/>
    <xf numFmtId="4" fontId="1" fillId="9" borderId="7" xfId="0" applyNumberFormat="1" applyFont="1" applyFill="1" applyBorder="1"/>
    <xf numFmtId="4" fontId="1" fillId="9" borderId="22" xfId="0" applyNumberFormat="1" applyFont="1" applyFill="1" applyBorder="1"/>
    <xf numFmtId="0" fontId="2" fillId="0" borderId="0" xfId="0" applyFont="1" applyBorder="1" applyAlignment="1">
      <alignment horizontal="left" vertical="center" wrapText="1"/>
    </xf>
    <xf numFmtId="0" fontId="2" fillId="0" borderId="0" xfId="0" applyFont="1" applyBorder="1" applyAlignment="1">
      <alignment horizontal="left"/>
    </xf>
    <xf numFmtId="4" fontId="23" fillId="0" borderId="0" xfId="0" applyNumberFormat="1" applyFont="1" applyFill="1" applyBorder="1"/>
    <xf numFmtId="0" fontId="10" fillId="0" borderId="0" xfId="0" applyFont="1" applyFill="1" applyAlignment="1">
      <alignment horizontal="center" vertical="center"/>
    </xf>
    <xf numFmtId="0" fontId="8" fillId="0" borderId="0" xfId="0" applyFont="1" applyBorder="1" applyAlignment="1">
      <alignment horizontal="center" vertical="center" wrapText="1"/>
    </xf>
    <xf numFmtId="0" fontId="2" fillId="6" borderId="0" xfId="3" applyFont="1" applyFill="1" applyAlignment="1">
      <alignment horizontal="left" vertical="top" wrapText="1"/>
    </xf>
    <xf numFmtId="0" fontId="2" fillId="6" borderId="0" xfId="3" applyFont="1" applyFill="1" applyAlignment="1">
      <alignment horizontal="left" vertical="center" wrapText="1"/>
    </xf>
    <xf numFmtId="0" fontId="20" fillId="6" borderId="0" xfId="3" applyFont="1" applyFill="1" applyAlignment="1">
      <alignment horizontal="left" vertical="center" wrapText="1"/>
    </xf>
    <xf numFmtId="0" fontId="12" fillId="0" borderId="0" xfId="3" applyAlignment="1">
      <alignment horizontal="left" vertical="center" wrapText="1"/>
    </xf>
    <xf numFmtId="0" fontId="3" fillId="0" borderId="0" xfId="3" applyFont="1" applyFill="1" applyAlignment="1">
      <alignment horizontal="left" vertical="center" wrapText="1"/>
    </xf>
    <xf numFmtId="0" fontId="12" fillId="0" borderId="0" xfId="3" applyFill="1" applyAlignment="1">
      <alignment horizontal="left" vertical="center" wrapText="1"/>
    </xf>
    <xf numFmtId="0" fontId="19" fillId="6" borderId="0" xfId="3" applyFont="1" applyFill="1" applyAlignment="1">
      <alignment horizontal="left" vertical="center" wrapText="1"/>
    </xf>
    <xf numFmtId="0" fontId="13" fillId="0" borderId="0" xfId="3" applyFont="1" applyAlignment="1">
      <alignment horizontal="left" vertical="center" wrapText="1"/>
    </xf>
    <xf numFmtId="0" fontId="3" fillId="6" borderId="0" xfId="3" applyFont="1" applyFill="1" applyAlignment="1">
      <alignment horizontal="left" vertical="center" wrapText="1"/>
    </xf>
    <xf numFmtId="0" fontId="17" fillId="6" borderId="0" xfId="3" applyFont="1" applyFill="1" applyAlignment="1">
      <alignment vertical="center" wrapText="1"/>
    </xf>
    <xf numFmtId="0" fontId="18" fillId="0" borderId="0" xfId="3" applyFont="1" applyAlignment="1">
      <alignment vertical="center" wrapText="1"/>
    </xf>
    <xf numFmtId="0" fontId="1" fillId="0" borderId="0" xfId="3" applyFont="1" applyAlignment="1">
      <alignment vertical="center" wrapText="1"/>
    </xf>
    <xf numFmtId="0" fontId="2" fillId="6" borderId="0" xfId="3" applyFont="1" applyFill="1" applyAlignment="1">
      <alignment vertical="center" wrapText="1"/>
    </xf>
    <xf numFmtId="0" fontId="2" fillId="0" borderId="0" xfId="3" applyFont="1" applyAlignment="1">
      <alignment vertical="center" wrapText="1"/>
    </xf>
    <xf numFmtId="0" fontId="2" fillId="0" borderId="0" xfId="3" applyFont="1" applyAlignment="1">
      <alignment vertical="center"/>
    </xf>
    <xf numFmtId="0" fontId="3" fillId="0" borderId="0" xfId="3" applyFont="1" applyAlignment="1">
      <alignment horizontal="left" vertical="center" wrapText="1"/>
    </xf>
    <xf numFmtId="0" fontId="5" fillId="0" borderId="0" xfId="3" applyFont="1" applyFill="1" applyAlignment="1">
      <alignment horizontal="left" vertical="center" wrapText="1"/>
    </xf>
    <xf numFmtId="0" fontId="15" fillId="0" borderId="0" xfId="3" applyFont="1" applyFill="1" applyAlignment="1">
      <alignment horizontal="center" vertical="center" wrapText="1"/>
    </xf>
    <xf numFmtId="0" fontId="16" fillId="0" borderId="0" xfId="3" applyFont="1" applyFill="1" applyAlignment="1">
      <alignment horizontal="center" vertical="center"/>
    </xf>
    <xf numFmtId="0" fontId="2" fillId="6" borderId="0" xfId="3" applyFont="1" applyFill="1" applyAlignment="1">
      <alignment vertical="center"/>
    </xf>
    <xf numFmtId="0" fontId="2" fillId="0" borderId="0" xfId="3" applyFont="1" applyFill="1" applyAlignment="1">
      <alignment vertical="center" wrapText="1"/>
    </xf>
    <xf numFmtId="0" fontId="5" fillId="0" borderId="0" xfId="3" applyFont="1" applyAlignment="1">
      <alignment horizontal="left" vertical="center" wrapText="1"/>
    </xf>
    <xf numFmtId="0" fontId="5" fillId="0" borderId="0" xfId="3" applyFont="1" applyAlignment="1">
      <alignment vertical="center"/>
    </xf>
    <xf numFmtId="0" fontId="6" fillId="0" borderId="9" xfId="0" applyFont="1" applyBorder="1" applyAlignment="1">
      <alignment horizontal="left" vertical="center"/>
    </xf>
    <xf numFmtId="0" fontId="6" fillId="0" borderId="11" xfId="0" applyFont="1" applyBorder="1" applyAlignment="1">
      <alignment horizontal="left" vertical="center"/>
    </xf>
    <xf numFmtId="0" fontId="6" fillId="0" borderId="9"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1" xfId="0" applyFont="1" applyBorder="1" applyAlignment="1">
      <alignment horizontal="center" vertical="center"/>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cellXfs>
  <cellStyles count="4">
    <cellStyle name="Normal" xfId="0" builtinId="0"/>
    <cellStyle name="Normal 4" xfId="3" xr:uid="{18A2EC75-F5E0-427F-9CC2-F332450766E0}"/>
    <cellStyle name="Normal 72" xfId="1" xr:uid="{18A20579-43D5-4736-B8DF-F6C02A6B3294}"/>
    <cellStyle name="Style 1" xfId="2" xr:uid="{48BD970E-1C3F-4B1D-BED2-A2A9B84C90B9}"/>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129540</xdr:colOff>
      <xdr:row>1</xdr:row>
      <xdr:rowOff>83820</xdr:rowOff>
    </xdr:from>
    <xdr:to>
      <xdr:col>15</xdr:col>
      <xdr:colOff>540386</xdr:colOff>
      <xdr:row>8</xdr:row>
      <xdr:rowOff>78740</xdr:rowOff>
    </xdr:to>
    <xdr:pic>
      <xdr:nvPicPr>
        <xdr:cNvPr id="2" name="Picture 1" descr="C:\Users\peter.youngman\Documents\2464 (1).png">
          <a:extLst>
            <a:ext uri="{FF2B5EF4-FFF2-40B4-BE49-F238E27FC236}">
              <a16:creationId xmlns:a16="http://schemas.microsoft.com/office/drawing/2014/main" id="{79EAF1C6-2D73-4D52-B792-7C998D6497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01990" y="264795"/>
          <a:ext cx="1630045" cy="157607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odgovuk.sharepoint.com/teams/9776/03Ltd/03030204Ltd/0303020413Ltd/20200423-MAS(A)%20cost%20model%20Proj%20ARGONA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Cover"/>
      <sheetName val="Model Content"/>
      <sheetName val="Version Log"/>
      <sheetName val="MDAL"/>
      <sheetName val="Model Diagram"/>
      <sheetName val="Risk Register"/>
      <sheetName val="General Inputs"/>
      <sheetName val="Option 1"/>
      <sheetName val="Option 2"/>
      <sheetName val="Option 3"/>
      <sheetName val="Option 4"/>
      <sheetName val="Option 5"/>
      <sheetName val="Option 6"/>
      <sheetName val="Option 7"/>
      <sheetName val="OB"/>
      <sheetName val="Worksheet"/>
      <sheetName val="IA"/>
      <sheetName val="Affordability"/>
      <sheetName val="Output Summaries"/>
      <sheetName val="OB Resul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B9C43-63FB-435C-B08C-658319F08055}">
  <sheetPr>
    <pageSetUpPr fitToPage="1"/>
  </sheetPr>
  <dimension ref="C4:P45"/>
  <sheetViews>
    <sheetView tabSelected="1" zoomScale="130" zoomScaleNormal="130" workbookViewId="0">
      <selection activeCell="I12" sqref="I12"/>
    </sheetView>
  </sheetViews>
  <sheetFormatPr defaultColWidth="9.5703125" defaultRowHeight="14.25" x14ac:dyDescent="0.25"/>
  <cols>
    <col min="1" max="1" width="1.5703125" style="59" customWidth="1"/>
    <col min="2" max="2" width="1.7109375" style="59" customWidth="1"/>
    <col min="3" max="3" width="7.7109375" style="59" customWidth="1"/>
    <col min="4" max="4" width="6.42578125" style="59" customWidth="1"/>
    <col min="5" max="5" width="13.7109375" style="62" customWidth="1"/>
    <col min="6" max="6" width="12.42578125" style="59" customWidth="1"/>
    <col min="7" max="7" width="15.85546875" style="59" customWidth="1"/>
    <col min="8" max="11" width="9.5703125" style="59"/>
    <col min="12" max="12" width="7.42578125" style="59" customWidth="1"/>
    <col min="13" max="15" width="9.5703125" style="59"/>
    <col min="16" max="16" width="16.5703125" style="59" customWidth="1"/>
    <col min="17" max="17" width="31" style="59" customWidth="1"/>
    <col min="18" max="16384" width="9.5703125" style="59"/>
  </cols>
  <sheetData>
    <row r="4" spans="3:16" ht="20.25" x14ac:dyDescent="0.25">
      <c r="E4" s="60"/>
      <c r="F4" s="61"/>
      <c r="G4" s="61"/>
      <c r="H4" s="61"/>
      <c r="I4" s="61"/>
      <c r="J4" s="61"/>
      <c r="K4" s="61"/>
      <c r="L4" s="61"/>
      <c r="M4" s="61"/>
      <c r="N4" s="61"/>
      <c r="O4" s="61"/>
      <c r="P4" s="61"/>
    </row>
    <row r="5" spans="3:16" ht="20.25" x14ac:dyDescent="0.25">
      <c r="E5" s="60"/>
      <c r="F5" s="61"/>
      <c r="G5" s="61"/>
      <c r="H5" s="61"/>
      <c r="I5" s="61"/>
      <c r="J5" s="61"/>
      <c r="K5" s="61"/>
      <c r="L5" s="61"/>
      <c r="M5" s="61"/>
      <c r="N5" s="61"/>
      <c r="O5" s="61"/>
      <c r="P5" s="61"/>
    </row>
    <row r="6" spans="3:16" ht="20.25" x14ac:dyDescent="0.25">
      <c r="E6" s="60"/>
      <c r="F6" s="61"/>
      <c r="G6" s="61"/>
      <c r="H6" s="61"/>
      <c r="I6" s="61"/>
      <c r="J6" s="61"/>
      <c r="K6" s="61"/>
      <c r="L6" s="61"/>
      <c r="M6" s="61"/>
      <c r="N6" s="61"/>
      <c r="O6" s="61"/>
      <c r="P6" s="61"/>
    </row>
    <row r="7" spans="3:16" ht="20.25" x14ac:dyDescent="0.25">
      <c r="E7" s="186" t="s">
        <v>106</v>
      </c>
      <c r="F7" s="187"/>
      <c r="G7" s="187"/>
      <c r="H7" s="187"/>
      <c r="I7" s="187"/>
      <c r="J7" s="187"/>
      <c r="K7" s="187"/>
      <c r="L7" s="187"/>
      <c r="M7" s="187"/>
      <c r="N7" s="61"/>
      <c r="O7" s="61"/>
      <c r="P7" s="61"/>
    </row>
    <row r="8" spans="3:16" ht="20.25" x14ac:dyDescent="0.25">
      <c r="E8" s="186"/>
      <c r="F8" s="187"/>
      <c r="G8" s="187"/>
      <c r="H8" s="187"/>
      <c r="I8" s="187"/>
      <c r="J8" s="187"/>
      <c r="K8" s="187"/>
      <c r="L8" s="187"/>
      <c r="M8" s="187"/>
      <c r="N8" s="61"/>
      <c r="O8" s="61"/>
      <c r="P8" s="61"/>
    </row>
    <row r="9" spans="3:16" ht="20.25" x14ac:dyDescent="0.25">
      <c r="E9" s="186"/>
      <c r="F9" s="187"/>
      <c r="G9" s="187"/>
      <c r="H9" s="187"/>
      <c r="I9" s="187"/>
      <c r="J9" s="187"/>
      <c r="K9" s="187"/>
      <c r="L9" s="187"/>
      <c r="M9" s="187"/>
      <c r="N9" s="61"/>
      <c r="O9" s="61"/>
      <c r="P9" s="61"/>
    </row>
    <row r="10" spans="3:16" ht="34.5" customHeight="1" x14ac:dyDescent="0.25"/>
    <row r="11" spans="3:16" s="64" customFormat="1" ht="15.75" x14ac:dyDescent="0.25">
      <c r="C11" s="63" t="s">
        <v>0</v>
      </c>
      <c r="E11" s="110"/>
      <c r="F11" s="111"/>
      <c r="G11" s="112"/>
      <c r="H11" s="113"/>
      <c r="I11" s="113"/>
      <c r="J11" s="113"/>
      <c r="K11" s="113"/>
      <c r="L11" s="113"/>
      <c r="M11" s="114"/>
      <c r="N11" s="65"/>
      <c r="O11" s="65"/>
    </row>
    <row r="12" spans="3:16" s="66" customFormat="1" ht="30.6" customHeight="1" x14ac:dyDescent="0.25">
      <c r="C12" s="118"/>
      <c r="D12" s="118"/>
      <c r="E12" s="67"/>
      <c r="F12" s="118"/>
      <c r="G12" s="118"/>
      <c r="H12" s="118"/>
      <c r="I12" s="118"/>
      <c r="J12" s="118"/>
      <c r="K12" s="118"/>
      <c r="L12" s="118"/>
      <c r="M12" s="118"/>
      <c r="N12" s="118"/>
      <c r="O12" s="118"/>
      <c r="P12" s="118"/>
    </row>
    <row r="13" spans="3:16" s="66" customFormat="1" ht="12.75" x14ac:dyDescent="0.25">
      <c r="C13" s="68" t="s">
        <v>1</v>
      </c>
      <c r="D13" s="118"/>
      <c r="E13" s="67"/>
      <c r="F13" s="118"/>
      <c r="G13" s="118"/>
      <c r="H13" s="118"/>
      <c r="I13" s="118"/>
      <c r="J13" s="118"/>
      <c r="K13" s="118"/>
      <c r="L13" s="118"/>
      <c r="M13" s="118"/>
      <c r="N13" s="118"/>
      <c r="O13" s="118"/>
      <c r="P13" s="118"/>
    </row>
    <row r="14" spans="3:16" s="66" customFormat="1" ht="36" customHeight="1" x14ac:dyDescent="0.25">
      <c r="C14" s="177" t="s">
        <v>2</v>
      </c>
      <c r="D14" s="177"/>
      <c r="E14" s="177"/>
      <c r="F14" s="177"/>
      <c r="G14" s="177"/>
      <c r="H14" s="177"/>
      <c r="I14" s="177"/>
      <c r="J14" s="177"/>
      <c r="K14" s="177"/>
      <c r="L14" s="188"/>
      <c r="M14" s="188"/>
      <c r="N14" s="188"/>
      <c r="O14" s="188"/>
      <c r="P14" s="188"/>
    </row>
    <row r="15" spans="3:16" s="66" customFormat="1" ht="34.35" customHeight="1" x14ac:dyDescent="0.25">
      <c r="C15" s="189" t="s">
        <v>103</v>
      </c>
      <c r="D15" s="189"/>
      <c r="E15" s="189"/>
      <c r="F15" s="189"/>
      <c r="G15" s="189"/>
      <c r="H15" s="189"/>
      <c r="I15" s="189"/>
      <c r="J15" s="189"/>
      <c r="K15" s="189"/>
      <c r="L15" s="189"/>
      <c r="M15" s="189"/>
      <c r="N15" s="189"/>
      <c r="O15" s="189"/>
      <c r="P15" s="189"/>
    </row>
    <row r="16" spans="3:16" s="66" customFormat="1" ht="21" customHeight="1" x14ac:dyDescent="0.25">
      <c r="C16" s="190" t="s">
        <v>3</v>
      </c>
      <c r="D16" s="190"/>
      <c r="E16" s="190"/>
      <c r="F16" s="190"/>
      <c r="G16" s="190"/>
      <c r="H16" s="190"/>
      <c r="I16" s="190"/>
      <c r="J16" s="190"/>
      <c r="K16" s="190"/>
      <c r="L16" s="191"/>
      <c r="M16" s="191"/>
      <c r="N16" s="191"/>
      <c r="O16" s="191"/>
      <c r="P16" s="191"/>
    </row>
    <row r="17" spans="3:16" s="66" customFormat="1" ht="30.6" customHeight="1" x14ac:dyDescent="0.25">
      <c r="C17" s="177" t="s">
        <v>4</v>
      </c>
      <c r="D17" s="177"/>
      <c r="E17" s="177"/>
      <c r="F17" s="177"/>
      <c r="G17" s="177"/>
      <c r="H17" s="177"/>
      <c r="I17" s="177"/>
      <c r="J17" s="177"/>
      <c r="K17" s="177"/>
      <c r="L17" s="177"/>
      <c r="M17" s="177"/>
      <c r="N17" s="177"/>
      <c r="O17" s="177"/>
      <c r="P17" s="177"/>
    </row>
    <row r="18" spans="3:16" s="66" customFormat="1" ht="18" customHeight="1" x14ac:dyDescent="0.25">
      <c r="C18" s="180" t="s">
        <v>94</v>
      </c>
      <c r="D18" s="180"/>
      <c r="E18" s="180"/>
      <c r="F18" s="180"/>
      <c r="G18" s="180"/>
      <c r="H18" s="180"/>
      <c r="I18" s="180"/>
      <c r="J18" s="180"/>
      <c r="K18" s="180"/>
      <c r="L18" s="180"/>
      <c r="M18" s="180"/>
      <c r="N18" s="180"/>
      <c r="O18" s="180"/>
      <c r="P18" s="180"/>
    </row>
    <row r="19" spans="3:16" s="66" customFormat="1" ht="21" customHeight="1" x14ac:dyDescent="0.25">
      <c r="C19" s="181" t="s">
        <v>5</v>
      </c>
      <c r="D19" s="182"/>
      <c r="E19" s="182"/>
      <c r="F19" s="182"/>
      <c r="G19" s="182"/>
      <c r="H19" s="182"/>
      <c r="I19" s="182"/>
      <c r="J19" s="182"/>
      <c r="K19" s="182"/>
      <c r="L19" s="182"/>
      <c r="M19" s="182"/>
      <c r="N19" s="182"/>
      <c r="O19" s="182"/>
      <c r="P19" s="182"/>
    </row>
    <row r="20" spans="3:16" s="66" customFormat="1" ht="25.7" customHeight="1" x14ac:dyDescent="0.25">
      <c r="C20" s="177" t="s">
        <v>6</v>
      </c>
      <c r="D20" s="177"/>
      <c r="E20" s="177"/>
      <c r="F20" s="177"/>
      <c r="G20" s="177"/>
      <c r="H20" s="177"/>
      <c r="I20" s="177"/>
      <c r="J20" s="177"/>
      <c r="K20" s="177"/>
      <c r="L20" s="183"/>
      <c r="M20" s="183"/>
      <c r="N20" s="183"/>
      <c r="O20" s="183"/>
      <c r="P20" s="183"/>
    </row>
    <row r="21" spans="3:16" s="66" customFormat="1" ht="12.75" x14ac:dyDescent="0.25">
      <c r="C21" s="118"/>
      <c r="D21" s="118"/>
      <c r="E21" s="118"/>
      <c r="F21" s="118"/>
      <c r="G21" s="118"/>
      <c r="H21" s="118"/>
      <c r="I21" s="118"/>
      <c r="J21" s="118"/>
      <c r="K21" s="118"/>
      <c r="L21" s="118"/>
      <c r="M21" s="118"/>
      <c r="N21" s="118"/>
      <c r="O21" s="118"/>
      <c r="P21" s="118"/>
    </row>
    <row r="22" spans="3:16" s="66" customFormat="1" ht="12.75" x14ac:dyDescent="0.25">
      <c r="C22" s="69" t="s">
        <v>7</v>
      </c>
      <c r="D22" s="118"/>
      <c r="E22" s="118"/>
      <c r="F22" s="118"/>
      <c r="G22" s="118"/>
      <c r="H22" s="118"/>
      <c r="I22" s="118"/>
      <c r="J22" s="118"/>
      <c r="K22" s="118"/>
      <c r="L22" s="118"/>
      <c r="M22" s="118"/>
      <c r="N22" s="118"/>
      <c r="O22" s="118"/>
      <c r="P22" s="118"/>
    </row>
    <row r="23" spans="3:16" s="66" customFormat="1" ht="25.5" customHeight="1" x14ac:dyDescent="0.25">
      <c r="C23" s="184" t="s">
        <v>93</v>
      </c>
      <c r="D23" s="184"/>
      <c r="E23" s="184"/>
      <c r="F23" s="184"/>
      <c r="G23" s="184"/>
      <c r="H23" s="184"/>
      <c r="I23" s="184"/>
      <c r="J23" s="184"/>
      <c r="K23" s="184"/>
      <c r="L23" s="184"/>
      <c r="M23" s="184"/>
      <c r="N23" s="184"/>
      <c r="O23" s="184"/>
      <c r="P23" s="184"/>
    </row>
    <row r="24" spans="3:16" s="66" customFormat="1" ht="12.75" x14ac:dyDescent="0.25">
      <c r="C24" s="184"/>
      <c r="D24" s="184"/>
      <c r="E24" s="184"/>
      <c r="F24" s="184"/>
      <c r="G24" s="184"/>
      <c r="H24" s="184"/>
      <c r="I24" s="184"/>
      <c r="J24" s="184"/>
      <c r="K24" s="184"/>
      <c r="L24" s="184"/>
      <c r="M24" s="184"/>
      <c r="N24" s="184"/>
      <c r="O24" s="184"/>
      <c r="P24" s="184"/>
    </row>
    <row r="25" spans="3:16" s="66" customFormat="1" ht="12.75" x14ac:dyDescent="0.25">
      <c r="C25" s="184"/>
      <c r="D25" s="184"/>
      <c r="E25" s="184"/>
      <c r="F25" s="184"/>
      <c r="G25" s="184"/>
      <c r="H25" s="184"/>
      <c r="I25" s="184"/>
      <c r="J25" s="184"/>
      <c r="K25" s="184"/>
      <c r="L25" s="184"/>
      <c r="M25" s="184"/>
      <c r="N25" s="184"/>
      <c r="O25" s="184"/>
      <c r="P25" s="184"/>
    </row>
    <row r="26" spans="3:16" s="66" customFormat="1" ht="12.75" x14ac:dyDescent="0.25">
      <c r="C26" s="185" t="s">
        <v>102</v>
      </c>
      <c r="D26" s="185"/>
      <c r="E26" s="185"/>
      <c r="F26" s="185"/>
      <c r="G26" s="185"/>
      <c r="H26" s="185"/>
      <c r="I26" s="185"/>
      <c r="J26" s="185"/>
      <c r="K26" s="185"/>
      <c r="L26" s="185"/>
      <c r="M26" s="185"/>
      <c r="N26" s="185"/>
      <c r="O26" s="185"/>
      <c r="P26" s="185"/>
    </row>
    <row r="27" spans="3:16" s="66" customFormat="1" ht="31.5" customHeight="1" x14ac:dyDescent="0.25">
      <c r="C27" s="178" t="s">
        <v>8</v>
      </c>
      <c r="D27" s="179"/>
      <c r="E27" s="179"/>
      <c r="F27" s="179"/>
      <c r="G27" s="179"/>
      <c r="H27" s="179"/>
      <c r="I27" s="179"/>
      <c r="J27" s="179"/>
      <c r="K27" s="179"/>
      <c r="L27" s="179"/>
      <c r="M27" s="179"/>
      <c r="N27" s="179"/>
      <c r="O27" s="179"/>
      <c r="P27" s="179"/>
    </row>
    <row r="28" spans="3:16" s="109" customFormat="1" ht="43.5" customHeight="1" x14ac:dyDescent="0.25">
      <c r="C28" s="169" t="s">
        <v>104</v>
      </c>
      <c r="D28" s="169"/>
      <c r="E28" s="169"/>
      <c r="F28" s="169"/>
      <c r="G28" s="169"/>
      <c r="H28" s="169"/>
      <c r="I28" s="169"/>
      <c r="J28" s="169"/>
      <c r="K28" s="169"/>
      <c r="L28" s="169"/>
      <c r="M28" s="169"/>
      <c r="N28" s="169"/>
      <c r="O28" s="169"/>
      <c r="P28" s="118"/>
    </row>
    <row r="29" spans="3:16" s="109" customFormat="1" ht="297.75" customHeight="1" x14ac:dyDescent="0.25">
      <c r="C29" s="169"/>
      <c r="D29" s="169"/>
      <c r="E29" s="169"/>
      <c r="F29" s="169"/>
      <c r="G29" s="169"/>
      <c r="H29" s="169"/>
      <c r="I29" s="169"/>
      <c r="J29" s="169"/>
      <c r="K29" s="169"/>
      <c r="L29" s="169"/>
      <c r="M29" s="169"/>
      <c r="N29" s="169"/>
      <c r="O29" s="169"/>
      <c r="P29" s="118"/>
    </row>
    <row r="30" spans="3:16" s="109" customFormat="1" ht="15" customHeight="1" x14ac:dyDescent="0.25">
      <c r="C30" s="118"/>
      <c r="D30" s="170"/>
      <c r="E30" s="170"/>
      <c r="F30" s="170"/>
      <c r="G30" s="170"/>
      <c r="H30" s="170"/>
      <c r="I30" s="170"/>
      <c r="J30" s="170"/>
      <c r="K30" s="170"/>
      <c r="L30" s="170"/>
      <c r="M30" s="170"/>
      <c r="N30" s="170"/>
      <c r="O30" s="170"/>
      <c r="P30" s="170"/>
    </row>
    <row r="31" spans="3:16" s="109" customFormat="1" ht="12.75" x14ac:dyDescent="0.25">
      <c r="C31" s="118"/>
      <c r="D31" s="118"/>
      <c r="E31" s="118"/>
      <c r="F31" s="118"/>
      <c r="G31" s="118"/>
      <c r="H31" s="118"/>
      <c r="I31" s="118"/>
      <c r="J31" s="118"/>
      <c r="K31" s="118"/>
      <c r="L31" s="118"/>
      <c r="M31" s="118"/>
      <c r="N31" s="118"/>
      <c r="O31" s="118"/>
      <c r="P31" s="118"/>
    </row>
    <row r="32" spans="3:16" s="109" customFormat="1" ht="15" customHeight="1" x14ac:dyDescent="0.25">
      <c r="C32" s="69" t="s">
        <v>9</v>
      </c>
      <c r="D32" s="118"/>
      <c r="E32" s="118"/>
      <c r="F32" s="118"/>
      <c r="G32" s="118"/>
      <c r="H32" s="118"/>
      <c r="I32" s="118"/>
      <c r="J32" s="118"/>
      <c r="K32" s="118"/>
      <c r="L32" s="118"/>
      <c r="M32" s="118"/>
      <c r="N32" s="118"/>
      <c r="O32" s="118"/>
      <c r="P32" s="118"/>
    </row>
    <row r="33" spans="3:16" ht="41.25" customHeight="1" x14ac:dyDescent="0.25">
      <c r="C33" s="173" t="s">
        <v>105</v>
      </c>
      <c r="D33" s="174"/>
      <c r="E33" s="174"/>
      <c r="F33" s="174"/>
      <c r="G33" s="174"/>
      <c r="H33" s="174"/>
      <c r="I33" s="174"/>
      <c r="J33" s="174"/>
      <c r="K33" s="174"/>
      <c r="L33" s="174"/>
      <c r="M33" s="174"/>
      <c r="N33" s="174"/>
      <c r="O33" s="174"/>
      <c r="P33" s="174"/>
    </row>
    <row r="34" spans="3:16" ht="15" x14ac:dyDescent="0.25">
      <c r="C34" s="175"/>
      <c r="D34" s="176"/>
      <c r="E34" s="176"/>
      <c r="F34" s="176"/>
      <c r="G34" s="176"/>
      <c r="H34" s="176"/>
      <c r="I34" s="176"/>
      <c r="J34" s="176"/>
      <c r="K34" s="176"/>
      <c r="L34" s="176"/>
      <c r="M34" s="176"/>
      <c r="N34" s="176"/>
      <c r="O34" s="176"/>
      <c r="P34" s="176"/>
    </row>
    <row r="35" spans="3:16" ht="15" x14ac:dyDescent="0.25">
      <c r="C35" s="177"/>
      <c r="D35" s="172"/>
      <c r="E35" s="172"/>
      <c r="F35" s="172"/>
      <c r="G35" s="172"/>
      <c r="H35" s="172"/>
      <c r="I35" s="172"/>
      <c r="J35" s="172"/>
      <c r="K35" s="172"/>
      <c r="L35" s="172"/>
      <c r="M35" s="172"/>
      <c r="N35" s="172"/>
      <c r="O35" s="172"/>
      <c r="P35" s="172"/>
    </row>
    <row r="36" spans="3:16" ht="15" x14ac:dyDescent="0.25">
      <c r="C36" s="171"/>
      <c r="D36" s="172"/>
      <c r="E36" s="172"/>
      <c r="F36" s="172"/>
      <c r="G36" s="172"/>
      <c r="H36" s="172"/>
      <c r="I36" s="172"/>
      <c r="J36" s="172"/>
      <c r="K36" s="172"/>
      <c r="L36" s="172"/>
      <c r="M36" s="172"/>
      <c r="N36" s="172"/>
      <c r="O36" s="172"/>
      <c r="P36" s="172"/>
    </row>
    <row r="37" spans="3:16" ht="15" x14ac:dyDescent="0.25">
      <c r="C37" s="171"/>
      <c r="D37" s="172"/>
      <c r="E37" s="172"/>
      <c r="F37" s="172"/>
      <c r="G37" s="172"/>
      <c r="H37" s="172"/>
      <c r="I37" s="172"/>
      <c r="J37" s="172"/>
      <c r="K37" s="172"/>
      <c r="L37" s="172"/>
      <c r="M37" s="172"/>
      <c r="N37" s="172"/>
      <c r="O37" s="172"/>
      <c r="P37" s="172"/>
    </row>
    <row r="38" spans="3:16" x14ac:dyDescent="0.25">
      <c r="C38" s="119"/>
      <c r="D38" s="119"/>
      <c r="E38" s="119"/>
      <c r="F38" s="119"/>
      <c r="G38" s="119"/>
      <c r="H38" s="119"/>
      <c r="I38" s="119"/>
      <c r="J38" s="119"/>
      <c r="K38" s="119"/>
      <c r="L38" s="119"/>
      <c r="M38" s="119"/>
      <c r="N38" s="119"/>
      <c r="O38" s="119"/>
      <c r="P38" s="119"/>
    </row>
    <row r="39" spans="3:16" x14ac:dyDescent="0.25">
      <c r="C39" s="119"/>
      <c r="D39" s="119"/>
      <c r="E39" s="119"/>
      <c r="F39" s="119"/>
      <c r="G39" s="119"/>
      <c r="H39" s="119"/>
      <c r="I39" s="119"/>
      <c r="J39" s="119"/>
      <c r="K39" s="119"/>
      <c r="L39" s="119"/>
      <c r="M39" s="119"/>
      <c r="N39" s="119"/>
      <c r="O39" s="119"/>
      <c r="P39" s="119"/>
    </row>
    <row r="40" spans="3:16" x14ac:dyDescent="0.25">
      <c r="C40" s="119"/>
      <c r="D40" s="119"/>
      <c r="E40" s="119"/>
      <c r="F40" s="119"/>
      <c r="G40" s="119"/>
      <c r="H40" s="119"/>
      <c r="I40" s="119"/>
      <c r="J40" s="119"/>
      <c r="K40" s="119"/>
      <c r="L40" s="119"/>
      <c r="M40" s="119"/>
      <c r="N40" s="119"/>
      <c r="O40" s="119"/>
      <c r="P40" s="119"/>
    </row>
    <row r="41" spans="3:16" x14ac:dyDescent="0.25">
      <c r="C41" s="119"/>
      <c r="D41" s="119"/>
      <c r="E41" s="119"/>
      <c r="F41" s="119"/>
      <c r="G41" s="119"/>
      <c r="H41" s="119"/>
      <c r="I41" s="119"/>
      <c r="J41" s="119"/>
      <c r="K41" s="119"/>
      <c r="L41" s="119"/>
      <c r="M41" s="119"/>
      <c r="N41" s="119"/>
      <c r="O41" s="119"/>
      <c r="P41" s="119"/>
    </row>
    <row r="42" spans="3:16" x14ac:dyDescent="0.25">
      <c r="C42" s="119"/>
      <c r="D42" s="119"/>
      <c r="E42" s="119"/>
      <c r="F42" s="119"/>
      <c r="G42" s="119"/>
      <c r="H42" s="119"/>
      <c r="I42" s="119"/>
      <c r="J42" s="119"/>
      <c r="K42" s="119"/>
      <c r="L42" s="119"/>
      <c r="M42" s="119"/>
      <c r="N42" s="119"/>
      <c r="O42" s="119"/>
      <c r="P42" s="119"/>
    </row>
    <row r="43" spans="3:16" x14ac:dyDescent="0.25">
      <c r="C43" s="119"/>
      <c r="D43" s="119"/>
      <c r="E43" s="119"/>
      <c r="F43" s="119"/>
      <c r="G43" s="119"/>
      <c r="H43" s="119"/>
      <c r="I43" s="119"/>
      <c r="J43" s="119"/>
      <c r="K43" s="119"/>
      <c r="L43" s="119"/>
      <c r="M43" s="119"/>
      <c r="N43" s="119"/>
      <c r="O43" s="119"/>
      <c r="P43" s="119"/>
    </row>
    <row r="44" spans="3:16" x14ac:dyDescent="0.25">
      <c r="C44" s="171"/>
      <c r="D44" s="171"/>
      <c r="E44" s="171"/>
      <c r="F44" s="171"/>
      <c r="G44" s="171"/>
      <c r="H44" s="171"/>
      <c r="I44" s="171"/>
      <c r="J44" s="171"/>
      <c r="K44" s="171"/>
      <c r="L44" s="171"/>
      <c r="M44" s="171"/>
      <c r="N44" s="171"/>
      <c r="O44" s="171"/>
      <c r="P44" s="171"/>
    </row>
    <row r="45" spans="3:16" x14ac:dyDescent="0.25">
      <c r="C45" s="171"/>
      <c r="D45" s="171"/>
      <c r="E45" s="171"/>
      <c r="F45" s="171"/>
      <c r="G45" s="171"/>
      <c r="H45" s="171"/>
      <c r="I45" s="171"/>
      <c r="J45" s="171"/>
      <c r="K45" s="171"/>
      <c r="L45" s="171"/>
      <c r="M45" s="171"/>
      <c r="N45" s="171"/>
      <c r="O45" s="171"/>
      <c r="P45" s="171"/>
    </row>
  </sheetData>
  <mergeCells count="20">
    <mergeCell ref="C17:P17"/>
    <mergeCell ref="E7:M9"/>
    <mergeCell ref="C14:P14"/>
    <mergeCell ref="C15:P15"/>
    <mergeCell ref="C16:P16"/>
    <mergeCell ref="C27:P27"/>
    <mergeCell ref="C18:P18"/>
    <mergeCell ref="C19:P19"/>
    <mergeCell ref="C20:P20"/>
    <mergeCell ref="C23:P25"/>
    <mergeCell ref="C26:P26"/>
    <mergeCell ref="C28:O29"/>
    <mergeCell ref="D30:P30"/>
    <mergeCell ref="C37:P37"/>
    <mergeCell ref="C44:P44"/>
    <mergeCell ref="C45:P45"/>
    <mergeCell ref="C33:P33"/>
    <mergeCell ref="C34:P34"/>
    <mergeCell ref="C35:P35"/>
    <mergeCell ref="C36:P36"/>
  </mergeCells>
  <pageMargins left="0.7" right="0.7" top="0.75" bottom="0.75" header="0.3" footer="0.3"/>
  <pageSetup paperSize="8" scale="8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9FD18-3B10-4467-A339-94D3B23927E9}">
  <sheetPr>
    <pageSetUpPr fitToPage="1"/>
  </sheetPr>
  <dimension ref="A1:O73"/>
  <sheetViews>
    <sheetView topLeftCell="A47" zoomScale="115" zoomScaleNormal="115" workbookViewId="0">
      <selection activeCell="D53" sqref="D53"/>
    </sheetView>
  </sheetViews>
  <sheetFormatPr defaultColWidth="9.140625" defaultRowHeight="14.25" x14ac:dyDescent="0.2"/>
  <cols>
    <col min="1" max="1" width="7" style="131" bestFit="1" customWidth="1"/>
    <col min="2" max="2" width="9" style="80" customWidth="1"/>
    <col min="3" max="3" width="19.5703125" style="50" customWidth="1"/>
    <col min="4" max="4" width="58.85546875" style="33" bestFit="1" customWidth="1"/>
    <col min="5" max="5" width="16" style="9" bestFit="1" customWidth="1"/>
    <col min="6" max="6" width="14.7109375" style="10" customWidth="1"/>
    <col min="7" max="7" width="9.140625" style="9"/>
    <col min="8" max="11" width="9.140625" style="9" customWidth="1"/>
    <col min="12" max="12" width="10.7109375" style="9" customWidth="1"/>
    <col min="13" max="13" width="9.7109375" style="9" customWidth="1"/>
    <col min="14" max="14" width="14" style="9" customWidth="1"/>
    <col min="15" max="16384" width="9.140625" style="9"/>
  </cols>
  <sheetData>
    <row r="1" spans="1:15" x14ac:dyDescent="0.2">
      <c r="A1" s="50"/>
      <c r="D1" s="50"/>
      <c r="E1" s="50"/>
      <c r="F1" s="50"/>
      <c r="G1" s="50"/>
      <c r="H1" s="50"/>
      <c r="I1" s="50"/>
      <c r="J1" s="50"/>
      <c r="K1" s="50"/>
      <c r="L1" s="50"/>
      <c r="M1" s="50"/>
      <c r="N1" s="50"/>
    </row>
    <row r="2" spans="1:15" ht="15" x14ac:dyDescent="0.25">
      <c r="B2" s="108" t="s">
        <v>10</v>
      </c>
      <c r="F2" s="7"/>
    </row>
    <row r="3" spans="1:15" ht="15" thickBot="1" x14ac:dyDescent="0.25"/>
    <row r="4" spans="1:15" ht="45.75" thickBot="1" x14ac:dyDescent="0.25">
      <c r="A4" s="192" t="s">
        <v>13</v>
      </c>
      <c r="B4" s="199" t="s">
        <v>11</v>
      </c>
      <c r="C4" s="201" t="s">
        <v>12</v>
      </c>
      <c r="D4" s="194" t="s">
        <v>14</v>
      </c>
      <c r="E4" s="196" t="s">
        <v>15</v>
      </c>
      <c r="F4" s="120" t="s">
        <v>16</v>
      </c>
      <c r="G4" s="198" t="s">
        <v>17</v>
      </c>
      <c r="H4" s="198"/>
      <c r="I4" s="198"/>
      <c r="J4" s="198"/>
      <c r="K4" s="198"/>
      <c r="L4" s="198"/>
      <c r="M4" s="198"/>
      <c r="N4" s="120" t="s">
        <v>18</v>
      </c>
    </row>
    <row r="5" spans="1:15" ht="60.75" thickBot="1" x14ac:dyDescent="0.3">
      <c r="A5" s="193"/>
      <c r="B5" s="200"/>
      <c r="C5" s="202"/>
      <c r="D5" s="195"/>
      <c r="E5" s="197"/>
      <c r="F5" s="8" t="s">
        <v>19</v>
      </c>
      <c r="G5" s="4" t="s">
        <v>20</v>
      </c>
      <c r="H5" s="5" t="s">
        <v>21</v>
      </c>
      <c r="I5" s="5" t="s">
        <v>22</v>
      </c>
      <c r="J5" s="5" t="s">
        <v>23</v>
      </c>
      <c r="K5" s="5" t="s">
        <v>24</v>
      </c>
      <c r="L5" s="5" t="s">
        <v>25</v>
      </c>
      <c r="M5" s="5" t="s">
        <v>26</v>
      </c>
      <c r="N5" s="6" t="s">
        <v>27</v>
      </c>
    </row>
    <row r="6" spans="1:15" ht="15" thickBot="1" x14ac:dyDescent="0.25">
      <c r="A6" s="130" t="s">
        <v>28</v>
      </c>
      <c r="D6" s="94" t="s">
        <v>29</v>
      </c>
      <c r="E6" s="95" t="s">
        <v>30</v>
      </c>
      <c r="F6" s="49" t="s">
        <v>31</v>
      </c>
      <c r="G6" s="96" t="s">
        <v>32</v>
      </c>
      <c r="H6" s="97" t="s">
        <v>33</v>
      </c>
      <c r="I6" s="97" t="s">
        <v>34</v>
      </c>
      <c r="J6" s="97" t="s">
        <v>35</v>
      </c>
      <c r="K6" s="97" t="s">
        <v>36</v>
      </c>
      <c r="L6" s="97" t="s">
        <v>37</v>
      </c>
      <c r="M6" s="98" t="s">
        <v>38</v>
      </c>
      <c r="N6" s="99" t="s">
        <v>39</v>
      </c>
    </row>
    <row r="7" spans="1:15" s="1" customFormat="1" ht="12.75" x14ac:dyDescent="0.2">
      <c r="A7" s="132">
        <v>1</v>
      </c>
      <c r="B7" s="144">
        <v>1</v>
      </c>
      <c r="C7" s="52" t="s">
        <v>40</v>
      </c>
      <c r="D7" s="40" t="s">
        <v>41</v>
      </c>
      <c r="E7" s="28" t="s">
        <v>42</v>
      </c>
      <c r="F7" s="29">
        <v>1</v>
      </c>
      <c r="G7" s="25"/>
      <c r="H7" s="25"/>
      <c r="I7" s="25"/>
      <c r="J7" s="25"/>
      <c r="K7" s="25"/>
      <c r="L7" s="25"/>
      <c r="M7" s="25"/>
      <c r="N7" s="30">
        <f>SUM(G7:M7)</f>
        <v>0</v>
      </c>
      <c r="O7" s="41"/>
    </row>
    <row r="8" spans="1:15" s="1" customFormat="1" ht="13.5" thickBot="1" x14ac:dyDescent="0.25">
      <c r="A8" s="133">
        <v>2</v>
      </c>
      <c r="B8" s="145"/>
      <c r="C8" s="54" t="s">
        <v>43</v>
      </c>
      <c r="D8" s="37" t="s">
        <v>44</v>
      </c>
      <c r="E8" s="32" t="s">
        <v>42</v>
      </c>
      <c r="F8" s="38">
        <v>1</v>
      </c>
      <c r="G8" s="14"/>
      <c r="H8" s="14"/>
      <c r="I8" s="14"/>
      <c r="J8" s="14"/>
      <c r="K8" s="14"/>
      <c r="L8" s="14"/>
      <c r="M8" s="14"/>
      <c r="N8" s="39">
        <f>SUM(G8:M8)</f>
        <v>0</v>
      </c>
      <c r="O8" s="41"/>
    </row>
    <row r="9" spans="1:15" s="1" customFormat="1" ht="13.5" thickBot="1" x14ac:dyDescent="0.25">
      <c r="A9" s="134"/>
      <c r="B9" s="146"/>
      <c r="C9" s="51"/>
      <c r="D9" s="2"/>
      <c r="F9" s="11"/>
      <c r="G9" s="45"/>
      <c r="H9" s="45"/>
      <c r="I9" s="45"/>
      <c r="J9" s="45"/>
      <c r="K9" s="45"/>
      <c r="L9" s="45"/>
      <c r="M9" s="45"/>
      <c r="N9" s="12"/>
    </row>
    <row r="10" spans="1:15" s="1" customFormat="1" ht="12.75" x14ac:dyDescent="0.2">
      <c r="A10" s="132">
        <v>3</v>
      </c>
      <c r="B10" s="144">
        <v>2</v>
      </c>
      <c r="C10" s="52" t="s">
        <v>45</v>
      </c>
      <c r="D10" s="40" t="s">
        <v>46</v>
      </c>
      <c r="E10" s="28" t="s">
        <v>42</v>
      </c>
      <c r="F10" s="29">
        <v>1</v>
      </c>
      <c r="G10" s="25"/>
      <c r="H10" s="25"/>
      <c r="I10" s="25"/>
      <c r="J10" s="25"/>
      <c r="K10" s="25"/>
      <c r="L10" s="25"/>
      <c r="M10" s="25"/>
      <c r="N10" s="30">
        <f t="shared" ref="N10:N11" si="0">SUM(G10:M10)</f>
        <v>0</v>
      </c>
      <c r="O10" s="41"/>
    </row>
    <row r="11" spans="1:15" s="1" customFormat="1" ht="13.5" thickBot="1" x14ac:dyDescent="0.25">
      <c r="A11" s="133">
        <v>4</v>
      </c>
      <c r="B11" s="145"/>
      <c r="C11" s="54" t="s">
        <v>49</v>
      </c>
      <c r="D11" s="37" t="s">
        <v>50</v>
      </c>
      <c r="E11" s="32" t="s">
        <v>42</v>
      </c>
      <c r="F11" s="38">
        <v>1</v>
      </c>
      <c r="G11" s="14"/>
      <c r="H11" s="14"/>
      <c r="I11" s="14"/>
      <c r="J11" s="14"/>
      <c r="K11" s="14"/>
      <c r="L11" s="14"/>
      <c r="M11" s="14"/>
      <c r="N11" s="39">
        <f t="shared" si="0"/>
        <v>0</v>
      </c>
      <c r="O11" s="41"/>
    </row>
    <row r="12" spans="1:15" s="1" customFormat="1" ht="13.5" thickBot="1" x14ac:dyDescent="0.25">
      <c r="A12" s="135"/>
      <c r="B12" s="146"/>
      <c r="C12" s="51"/>
      <c r="D12" s="42"/>
      <c r="E12" s="24"/>
      <c r="F12" s="43"/>
      <c r="G12" s="44"/>
      <c r="H12" s="44"/>
      <c r="I12" s="44"/>
      <c r="J12" s="44"/>
      <c r="K12" s="44"/>
      <c r="L12" s="44"/>
      <c r="M12" s="44"/>
      <c r="N12" s="45"/>
      <c r="O12" s="41"/>
    </row>
    <row r="13" spans="1:15" s="1" customFormat="1" ht="38.25" x14ac:dyDescent="0.2">
      <c r="A13" s="100">
        <v>5</v>
      </c>
      <c r="B13" s="148">
        <v>3</v>
      </c>
      <c r="C13" s="103" t="s">
        <v>51</v>
      </c>
      <c r="D13" s="100" t="s">
        <v>52</v>
      </c>
      <c r="E13" s="100" t="s">
        <v>42</v>
      </c>
      <c r="F13" s="29">
        <v>1</v>
      </c>
      <c r="G13" s="25"/>
      <c r="H13" s="25"/>
      <c r="I13" s="25"/>
      <c r="J13" s="25"/>
      <c r="K13" s="25"/>
      <c r="L13" s="25"/>
      <c r="M13" s="25"/>
      <c r="N13" s="90">
        <f>SUM(G13:M13)</f>
        <v>0</v>
      </c>
      <c r="O13" s="41"/>
    </row>
    <row r="14" spans="1:15" s="1" customFormat="1" ht="12.75" x14ac:dyDescent="0.2">
      <c r="A14" s="101">
        <v>6</v>
      </c>
      <c r="B14" s="104"/>
      <c r="C14" s="105" t="s">
        <v>53</v>
      </c>
      <c r="D14" s="101" t="s">
        <v>54</v>
      </c>
      <c r="E14" s="101" t="s">
        <v>42</v>
      </c>
      <c r="F14" s="26">
        <v>1</v>
      </c>
      <c r="G14" s="13"/>
      <c r="H14" s="13"/>
      <c r="I14" s="13"/>
      <c r="J14" s="13"/>
      <c r="K14" s="13"/>
      <c r="L14" s="13"/>
      <c r="M14" s="13"/>
      <c r="N14" s="91">
        <f t="shared" ref="N14:N18" si="1">SUM(G14:M14)</f>
        <v>0</v>
      </c>
      <c r="O14" s="41"/>
    </row>
    <row r="15" spans="1:15" s="1" customFormat="1" ht="25.5" x14ac:dyDescent="0.2">
      <c r="A15" s="101">
        <v>7</v>
      </c>
      <c r="B15" s="104"/>
      <c r="C15" s="105" t="s">
        <v>55</v>
      </c>
      <c r="D15" s="101" t="s">
        <v>56</v>
      </c>
      <c r="E15" s="101" t="s">
        <v>42</v>
      </c>
      <c r="F15" s="26">
        <v>1</v>
      </c>
      <c r="G15" s="13"/>
      <c r="H15" s="13"/>
      <c r="I15" s="13"/>
      <c r="J15" s="13"/>
      <c r="K15" s="13"/>
      <c r="L15" s="13"/>
      <c r="M15" s="13"/>
      <c r="N15" s="91">
        <f t="shared" si="1"/>
        <v>0</v>
      </c>
      <c r="O15" s="41"/>
    </row>
    <row r="16" spans="1:15" s="1" customFormat="1" ht="12.75" x14ac:dyDescent="0.2">
      <c r="A16" s="101">
        <v>8</v>
      </c>
      <c r="B16" s="104"/>
      <c r="C16" s="105" t="s">
        <v>57</v>
      </c>
      <c r="D16" s="101" t="s">
        <v>58</v>
      </c>
      <c r="E16" s="101" t="s">
        <v>42</v>
      </c>
      <c r="F16" s="26">
        <v>1</v>
      </c>
      <c r="G16" s="13"/>
      <c r="H16" s="13"/>
      <c r="I16" s="13"/>
      <c r="J16" s="13"/>
      <c r="K16" s="13"/>
      <c r="L16" s="13"/>
      <c r="M16" s="13"/>
      <c r="N16" s="91">
        <f t="shared" si="1"/>
        <v>0</v>
      </c>
      <c r="O16" s="41"/>
    </row>
    <row r="17" spans="1:15" s="1" customFormat="1" ht="12.75" x14ac:dyDescent="0.2">
      <c r="A17" s="101">
        <v>9</v>
      </c>
      <c r="B17" s="104"/>
      <c r="C17" s="105" t="s">
        <v>59</v>
      </c>
      <c r="D17" s="101" t="s">
        <v>60</v>
      </c>
      <c r="E17" s="101" t="s">
        <v>42</v>
      </c>
      <c r="F17" s="26">
        <v>1</v>
      </c>
      <c r="G17" s="13"/>
      <c r="H17" s="13"/>
      <c r="I17" s="13"/>
      <c r="J17" s="13"/>
      <c r="K17" s="13"/>
      <c r="L17" s="13"/>
      <c r="M17" s="13"/>
      <c r="N17" s="91">
        <f t="shared" si="1"/>
        <v>0</v>
      </c>
      <c r="O17" s="41"/>
    </row>
    <row r="18" spans="1:15" s="1" customFormat="1" ht="13.5" thickBot="1" x14ac:dyDescent="0.25">
      <c r="A18" s="102">
        <v>10</v>
      </c>
      <c r="B18" s="106"/>
      <c r="C18" s="107" t="s">
        <v>61</v>
      </c>
      <c r="D18" s="102" t="s">
        <v>62</v>
      </c>
      <c r="E18" s="102" t="s">
        <v>42</v>
      </c>
      <c r="F18" s="38">
        <v>1</v>
      </c>
      <c r="G18" s="14"/>
      <c r="H18" s="14"/>
      <c r="I18" s="14"/>
      <c r="J18" s="14"/>
      <c r="K18" s="14"/>
      <c r="L18" s="14"/>
      <c r="M18" s="14"/>
      <c r="N18" s="92">
        <f t="shared" si="1"/>
        <v>0</v>
      </c>
      <c r="O18" s="41"/>
    </row>
    <row r="19" spans="1:15" s="1" customFormat="1" ht="13.5" thickBot="1" x14ac:dyDescent="0.25">
      <c r="A19" s="135"/>
      <c r="B19" s="146"/>
      <c r="C19" s="51"/>
      <c r="D19" s="34"/>
      <c r="E19" s="24"/>
      <c r="F19" s="43"/>
      <c r="G19" s="44"/>
      <c r="H19" s="44"/>
      <c r="I19" s="44"/>
      <c r="J19" s="44"/>
      <c r="K19" s="44"/>
      <c r="L19" s="44"/>
      <c r="M19" s="44"/>
      <c r="N19" s="45"/>
      <c r="O19" s="41"/>
    </row>
    <row r="20" spans="1:15" s="1" customFormat="1" ht="13.5" thickBot="1" x14ac:dyDescent="0.25">
      <c r="A20" s="136">
        <v>11</v>
      </c>
      <c r="B20" s="149">
        <v>4</v>
      </c>
      <c r="C20" s="85">
        <v>4</v>
      </c>
      <c r="D20" s="115" t="s">
        <v>63</v>
      </c>
      <c r="E20" s="70" t="s">
        <v>42</v>
      </c>
      <c r="F20" s="71">
        <v>1</v>
      </c>
      <c r="G20" s="72"/>
      <c r="H20" s="72"/>
      <c r="I20" s="72"/>
      <c r="J20" s="72"/>
      <c r="K20" s="72"/>
      <c r="L20" s="72"/>
      <c r="M20" s="72"/>
      <c r="N20" s="73">
        <f t="shared" ref="N20" si="2">SUM(G20:M20)</f>
        <v>0</v>
      </c>
      <c r="O20" s="41"/>
    </row>
    <row r="21" spans="1:15" s="1" customFormat="1" ht="13.5" thickBot="1" x14ac:dyDescent="0.25">
      <c r="A21" s="135"/>
      <c r="B21" s="146"/>
      <c r="C21" s="51"/>
      <c r="D21" s="42"/>
      <c r="E21" s="24"/>
      <c r="F21" s="43"/>
      <c r="G21" s="44"/>
      <c r="H21" s="44"/>
      <c r="I21" s="44"/>
      <c r="J21" s="44"/>
      <c r="K21" s="44"/>
      <c r="L21" s="44"/>
      <c r="M21" s="44"/>
      <c r="N21" s="45"/>
      <c r="O21" s="41"/>
    </row>
    <row r="22" spans="1:15" s="1" customFormat="1" ht="12.75" x14ac:dyDescent="0.2">
      <c r="A22" s="137">
        <v>12</v>
      </c>
      <c r="B22" s="144">
        <v>5</v>
      </c>
      <c r="C22" s="52" t="s">
        <v>64</v>
      </c>
      <c r="D22" s="40" t="s">
        <v>65</v>
      </c>
      <c r="E22" s="36" t="s">
        <v>42</v>
      </c>
      <c r="F22" s="29">
        <v>1</v>
      </c>
      <c r="G22" s="25"/>
      <c r="H22" s="25"/>
      <c r="I22" s="25"/>
      <c r="J22" s="25"/>
      <c r="K22" s="25"/>
      <c r="L22" s="25"/>
      <c r="M22" s="25"/>
      <c r="N22" s="30">
        <f t="shared" ref="N22:N29" si="3">SUM(G22:M22)</f>
        <v>0</v>
      </c>
      <c r="O22" s="41"/>
    </row>
    <row r="23" spans="1:15" s="1" customFormat="1" ht="12.75" x14ac:dyDescent="0.2">
      <c r="A23" s="138">
        <v>13</v>
      </c>
      <c r="B23" s="147"/>
      <c r="C23" s="53">
        <v>5.4</v>
      </c>
      <c r="D23" s="3" t="s">
        <v>66</v>
      </c>
      <c r="E23" s="27" t="s">
        <v>42</v>
      </c>
      <c r="F23" s="26">
        <v>1</v>
      </c>
      <c r="G23" s="13"/>
      <c r="H23" s="13"/>
      <c r="I23" s="13"/>
      <c r="J23" s="13"/>
      <c r="K23" s="13"/>
      <c r="L23" s="13"/>
      <c r="M23" s="13"/>
      <c r="N23" s="31">
        <f t="shared" si="3"/>
        <v>0</v>
      </c>
      <c r="O23" s="41"/>
    </row>
    <row r="24" spans="1:15" s="1" customFormat="1" ht="12.75" x14ac:dyDescent="0.2">
      <c r="A24" s="138">
        <v>14</v>
      </c>
      <c r="B24" s="147"/>
      <c r="C24" s="53">
        <v>5.6</v>
      </c>
      <c r="D24" s="3" t="s">
        <v>67</v>
      </c>
      <c r="E24" s="27" t="s">
        <v>42</v>
      </c>
      <c r="F24" s="26">
        <v>1</v>
      </c>
      <c r="G24" s="13"/>
      <c r="H24" s="13"/>
      <c r="I24" s="13"/>
      <c r="J24" s="13"/>
      <c r="K24" s="13"/>
      <c r="L24" s="13"/>
      <c r="M24" s="13"/>
      <c r="N24" s="31">
        <f t="shared" si="3"/>
        <v>0</v>
      </c>
      <c r="O24" s="41"/>
    </row>
    <row r="25" spans="1:15" s="1" customFormat="1" ht="12.75" x14ac:dyDescent="0.2">
      <c r="A25" s="138">
        <v>15</v>
      </c>
      <c r="B25" s="147"/>
      <c r="C25" s="53">
        <v>5.1100000000000003</v>
      </c>
      <c r="D25" s="3" t="s">
        <v>68</v>
      </c>
      <c r="E25" s="27" t="s">
        <v>42</v>
      </c>
      <c r="F25" s="26">
        <v>1</v>
      </c>
      <c r="G25" s="13"/>
      <c r="H25" s="13"/>
      <c r="I25" s="13"/>
      <c r="J25" s="13"/>
      <c r="K25" s="13"/>
      <c r="L25" s="13"/>
      <c r="M25" s="13"/>
      <c r="N25" s="31">
        <f t="shared" si="3"/>
        <v>0</v>
      </c>
      <c r="O25" s="41"/>
    </row>
    <row r="26" spans="1:15" s="1" customFormat="1" ht="25.5" x14ac:dyDescent="0.2">
      <c r="A26" s="138">
        <v>16</v>
      </c>
      <c r="B26" s="147"/>
      <c r="C26" s="53" t="s">
        <v>69</v>
      </c>
      <c r="D26" s="3" t="s">
        <v>70</v>
      </c>
      <c r="E26" s="27" t="s">
        <v>42</v>
      </c>
      <c r="F26" s="26">
        <v>1</v>
      </c>
      <c r="G26" s="13"/>
      <c r="H26" s="13"/>
      <c r="I26" s="13"/>
      <c r="J26" s="13"/>
      <c r="K26" s="13"/>
      <c r="L26" s="13"/>
      <c r="M26" s="13"/>
      <c r="N26" s="31">
        <f t="shared" si="3"/>
        <v>0</v>
      </c>
      <c r="O26" s="41"/>
    </row>
    <row r="27" spans="1:15" s="1" customFormat="1" ht="12.75" x14ac:dyDescent="0.2">
      <c r="A27" s="138">
        <v>17</v>
      </c>
      <c r="B27" s="147"/>
      <c r="C27" s="53">
        <v>5.8</v>
      </c>
      <c r="D27" s="3" t="s">
        <v>71</v>
      </c>
      <c r="E27" s="27" t="s">
        <v>42</v>
      </c>
      <c r="F27" s="26">
        <v>1</v>
      </c>
      <c r="G27" s="13"/>
      <c r="H27" s="13"/>
      <c r="I27" s="13"/>
      <c r="J27" s="13"/>
      <c r="K27" s="13"/>
      <c r="L27" s="13"/>
      <c r="M27" s="13"/>
      <c r="N27" s="31">
        <f t="shared" si="3"/>
        <v>0</v>
      </c>
      <c r="O27" s="41"/>
    </row>
    <row r="28" spans="1:15" s="1" customFormat="1" ht="12.75" x14ac:dyDescent="0.2">
      <c r="A28" s="138">
        <v>18</v>
      </c>
      <c r="B28" s="147"/>
      <c r="C28" s="53">
        <v>5.9</v>
      </c>
      <c r="D28" s="3" t="s">
        <v>72</v>
      </c>
      <c r="E28" s="27" t="s">
        <v>42</v>
      </c>
      <c r="F28" s="26">
        <v>1</v>
      </c>
      <c r="G28" s="13"/>
      <c r="H28" s="13"/>
      <c r="I28" s="13"/>
      <c r="J28" s="13"/>
      <c r="K28" s="13"/>
      <c r="L28" s="13"/>
      <c r="M28" s="13"/>
      <c r="N28" s="31">
        <f t="shared" si="3"/>
        <v>0</v>
      </c>
      <c r="O28" s="41"/>
    </row>
    <row r="29" spans="1:15" s="1" customFormat="1" ht="13.5" thickBot="1" x14ac:dyDescent="0.25">
      <c r="A29" s="133">
        <v>19</v>
      </c>
      <c r="B29" s="145"/>
      <c r="C29" s="54" t="s">
        <v>73</v>
      </c>
      <c r="D29" s="93" t="s">
        <v>74</v>
      </c>
      <c r="E29" s="32" t="s">
        <v>42</v>
      </c>
      <c r="F29" s="38">
        <v>1</v>
      </c>
      <c r="G29" s="14"/>
      <c r="H29" s="14"/>
      <c r="I29" s="14"/>
      <c r="J29" s="14"/>
      <c r="K29" s="14"/>
      <c r="L29" s="14"/>
      <c r="M29" s="14"/>
      <c r="N29" s="39">
        <f t="shared" si="3"/>
        <v>0</v>
      </c>
      <c r="O29" s="41"/>
    </row>
    <row r="30" spans="1:15" s="1" customFormat="1" ht="13.5" thickBot="1" x14ac:dyDescent="0.25">
      <c r="A30" s="135"/>
      <c r="B30" s="146"/>
      <c r="C30" s="51"/>
      <c r="D30" s="42"/>
      <c r="E30" s="24"/>
      <c r="F30" s="43"/>
      <c r="G30" s="44"/>
      <c r="H30" s="44"/>
      <c r="I30" s="44"/>
      <c r="J30" s="44"/>
      <c r="K30" s="44"/>
      <c r="L30" s="44"/>
      <c r="M30" s="44"/>
      <c r="N30" s="45"/>
      <c r="O30" s="41"/>
    </row>
    <row r="31" spans="1:15" s="1" customFormat="1" ht="12.75" x14ac:dyDescent="0.2">
      <c r="A31" s="139">
        <v>20</v>
      </c>
      <c r="B31" s="144">
        <v>6</v>
      </c>
      <c r="C31" s="52">
        <v>6.1</v>
      </c>
      <c r="D31" s="76" t="s">
        <v>75</v>
      </c>
      <c r="E31" s="36" t="s">
        <v>42</v>
      </c>
      <c r="F31" s="29">
        <v>1</v>
      </c>
      <c r="G31" s="25"/>
      <c r="H31" s="25"/>
      <c r="I31" s="25"/>
      <c r="J31" s="25"/>
      <c r="K31" s="25"/>
      <c r="L31" s="25"/>
      <c r="M31" s="25"/>
      <c r="N31" s="30">
        <f t="shared" ref="N31:N32" si="4">SUM(G31:M31)</f>
        <v>0</v>
      </c>
      <c r="O31" s="41"/>
    </row>
    <row r="32" spans="1:15" s="1" customFormat="1" ht="13.5" thickBot="1" x14ac:dyDescent="0.25">
      <c r="A32" s="140">
        <v>21</v>
      </c>
      <c r="B32" s="145"/>
      <c r="C32" s="54">
        <v>6.2</v>
      </c>
      <c r="D32" s="78" t="s">
        <v>76</v>
      </c>
      <c r="E32" s="32" t="s">
        <v>42</v>
      </c>
      <c r="F32" s="38">
        <v>1</v>
      </c>
      <c r="G32" s="14"/>
      <c r="H32" s="14"/>
      <c r="I32" s="14"/>
      <c r="J32" s="14"/>
      <c r="K32" s="14"/>
      <c r="L32" s="14"/>
      <c r="M32" s="14"/>
      <c r="N32" s="39">
        <f t="shared" si="4"/>
        <v>0</v>
      </c>
      <c r="O32" s="41"/>
    </row>
    <row r="33" spans="1:15" s="1" customFormat="1" ht="13.5" thickBot="1" x14ac:dyDescent="0.25">
      <c r="A33" s="135"/>
      <c r="B33" s="146"/>
      <c r="C33" s="51"/>
      <c r="D33" s="35"/>
      <c r="E33" s="24"/>
      <c r="F33" s="46"/>
      <c r="G33" s="47"/>
      <c r="H33" s="47"/>
      <c r="I33" s="47"/>
      <c r="J33" s="47"/>
      <c r="K33" s="47"/>
      <c r="L33" s="47"/>
      <c r="M33" s="47"/>
      <c r="N33" s="48"/>
      <c r="O33" s="41"/>
    </row>
    <row r="34" spans="1:15" s="1" customFormat="1" ht="13.5" thickBot="1" x14ac:dyDescent="0.25">
      <c r="A34" s="141">
        <v>22</v>
      </c>
      <c r="B34" s="149">
        <v>7</v>
      </c>
      <c r="C34" s="85" t="s">
        <v>77</v>
      </c>
      <c r="D34" s="86" t="s">
        <v>78</v>
      </c>
      <c r="E34" s="87" t="s">
        <v>42</v>
      </c>
      <c r="F34" s="71">
        <v>1</v>
      </c>
      <c r="G34" s="88"/>
      <c r="H34" s="88"/>
      <c r="I34" s="88"/>
      <c r="J34" s="88"/>
      <c r="K34" s="88"/>
      <c r="L34" s="88"/>
      <c r="M34" s="88"/>
      <c r="N34" s="89">
        <f t="shared" ref="N34" si="5">SUM(G34:M34)</f>
        <v>0</v>
      </c>
      <c r="O34" s="41"/>
    </row>
    <row r="35" spans="1:15" s="1" customFormat="1" ht="13.5" thickBot="1" x14ac:dyDescent="0.25">
      <c r="A35" s="135"/>
      <c r="B35" s="146"/>
      <c r="C35" s="51"/>
      <c r="D35" s="35"/>
      <c r="E35" s="24"/>
      <c r="F35" s="46"/>
      <c r="G35" s="47"/>
      <c r="H35" s="47"/>
      <c r="I35" s="47"/>
      <c r="J35" s="47"/>
      <c r="K35" s="47"/>
      <c r="L35" s="47"/>
      <c r="M35" s="47"/>
      <c r="N35" s="48"/>
      <c r="O35" s="41"/>
    </row>
    <row r="36" spans="1:15" s="1" customFormat="1" ht="12.75" x14ac:dyDescent="0.2">
      <c r="A36" s="139">
        <v>23</v>
      </c>
      <c r="B36" s="144">
        <v>8</v>
      </c>
      <c r="C36" s="52">
        <v>8.1</v>
      </c>
      <c r="D36" s="79" t="s">
        <v>79</v>
      </c>
      <c r="E36" s="36" t="s">
        <v>42</v>
      </c>
      <c r="F36" s="29">
        <v>1</v>
      </c>
      <c r="G36" s="25"/>
      <c r="H36" s="25"/>
      <c r="I36" s="25"/>
      <c r="J36" s="25"/>
      <c r="K36" s="25"/>
      <c r="L36" s="25"/>
      <c r="M36" s="25"/>
      <c r="N36" s="30">
        <f t="shared" ref="N36:N38" si="6">SUM(G36:M36)</f>
        <v>0</v>
      </c>
      <c r="O36" s="41"/>
    </row>
    <row r="37" spans="1:15" s="1" customFormat="1" ht="12.75" x14ac:dyDescent="0.2">
      <c r="A37" s="142">
        <v>24</v>
      </c>
      <c r="B37" s="83"/>
      <c r="C37" s="53">
        <v>8.1999999999999993</v>
      </c>
      <c r="D37" s="75" t="s">
        <v>80</v>
      </c>
      <c r="E37" s="27" t="s">
        <v>42</v>
      </c>
      <c r="F37" s="26">
        <v>1</v>
      </c>
      <c r="G37" s="13"/>
      <c r="H37" s="13"/>
      <c r="I37" s="13"/>
      <c r="J37" s="13"/>
      <c r="K37" s="13"/>
      <c r="L37" s="13"/>
      <c r="M37" s="13"/>
      <c r="N37" s="31">
        <f t="shared" si="6"/>
        <v>0</v>
      </c>
      <c r="O37" s="41"/>
    </row>
    <row r="38" spans="1:15" s="1" customFormat="1" ht="13.5" thickBot="1" x14ac:dyDescent="0.25">
      <c r="A38" s="140">
        <v>25</v>
      </c>
      <c r="B38" s="82"/>
      <c r="C38" s="54">
        <v>8.3000000000000007</v>
      </c>
      <c r="D38" s="77" t="s">
        <v>81</v>
      </c>
      <c r="E38" s="32" t="s">
        <v>42</v>
      </c>
      <c r="F38" s="38">
        <v>1</v>
      </c>
      <c r="G38" s="14"/>
      <c r="H38" s="14"/>
      <c r="I38" s="14"/>
      <c r="J38" s="14"/>
      <c r="K38" s="14"/>
      <c r="L38" s="14"/>
      <c r="M38" s="14"/>
      <c r="N38" s="39">
        <f t="shared" si="6"/>
        <v>0</v>
      </c>
      <c r="O38" s="41"/>
    </row>
    <row r="39" spans="1:15" ht="15.75" thickBot="1" x14ac:dyDescent="0.3">
      <c r="B39" s="9"/>
      <c r="C39" s="117"/>
      <c r="D39" s="9"/>
      <c r="F39" s="9"/>
    </row>
    <row r="40" spans="1:15" ht="15.75" thickBot="1" x14ac:dyDescent="0.3">
      <c r="B40" s="9"/>
      <c r="C40" s="117"/>
      <c r="D40" s="117" t="s">
        <v>98</v>
      </c>
      <c r="F40" s="9"/>
      <c r="G40" s="161">
        <f>SUM(G7:G38)</f>
        <v>0</v>
      </c>
      <c r="H40" s="162">
        <f t="shared" ref="H40:N40" si="7">SUM(H7:H38)</f>
        <v>0</v>
      </c>
      <c r="I40" s="162">
        <f t="shared" si="7"/>
        <v>0</v>
      </c>
      <c r="J40" s="162">
        <f t="shared" si="7"/>
        <v>0</v>
      </c>
      <c r="K40" s="162">
        <f t="shared" si="7"/>
        <v>0</v>
      </c>
      <c r="L40" s="162">
        <f t="shared" si="7"/>
        <v>0</v>
      </c>
      <c r="M40" s="162">
        <f t="shared" si="7"/>
        <v>0</v>
      </c>
      <c r="N40" s="163">
        <f t="shared" si="7"/>
        <v>0</v>
      </c>
    </row>
    <row r="41" spans="1:15" ht="15" x14ac:dyDescent="0.25">
      <c r="A41" s="159" t="s">
        <v>100</v>
      </c>
      <c r="B41" s="9"/>
      <c r="C41" s="117"/>
      <c r="D41" s="9"/>
      <c r="F41" s="9"/>
    </row>
    <row r="42" spans="1:15" ht="15.75" thickBot="1" x14ac:dyDescent="0.3">
      <c r="A42" s="159"/>
      <c r="B42" s="9"/>
      <c r="C42" s="117"/>
      <c r="D42" s="9"/>
      <c r="F42" s="9"/>
    </row>
    <row r="43" spans="1:15" s="1" customFormat="1" ht="13.5" thickBot="1" x14ac:dyDescent="0.25">
      <c r="A43" s="156">
        <v>26</v>
      </c>
      <c r="B43" s="149"/>
      <c r="C43" s="85">
        <v>2.2999999999999998</v>
      </c>
      <c r="D43" s="157" t="s">
        <v>47</v>
      </c>
      <c r="E43" s="158" t="s">
        <v>48</v>
      </c>
      <c r="F43" s="71">
        <v>240</v>
      </c>
      <c r="G43" s="72"/>
      <c r="H43" s="72"/>
      <c r="I43" s="72"/>
      <c r="J43" s="72"/>
      <c r="K43" s="72"/>
      <c r="L43" s="72"/>
      <c r="M43" s="72"/>
      <c r="N43" s="73">
        <f>SUM(G43:M43)</f>
        <v>0</v>
      </c>
      <c r="O43" s="41"/>
    </row>
    <row r="44" spans="1:15" ht="15.75" thickBot="1" x14ac:dyDescent="0.3">
      <c r="B44" s="9"/>
      <c r="C44" s="117"/>
      <c r="D44" s="9"/>
      <c r="F44" s="9"/>
    </row>
    <row r="45" spans="1:15" ht="15" thickBot="1" x14ac:dyDescent="0.25">
      <c r="A45" s="150">
        <v>27</v>
      </c>
      <c r="B45" s="84"/>
      <c r="C45" s="85"/>
      <c r="D45" s="151" t="s">
        <v>95</v>
      </c>
      <c r="E45" s="154"/>
      <c r="F45" s="155"/>
      <c r="G45" s="152" t="s">
        <v>97</v>
      </c>
      <c r="H45" s="153"/>
      <c r="I45" s="153"/>
      <c r="J45" s="153"/>
      <c r="K45" s="153"/>
      <c r="L45" s="153"/>
      <c r="M45" s="153"/>
      <c r="N45" s="73">
        <f>SUM(G45:M45)*F45</f>
        <v>0</v>
      </c>
    </row>
    <row r="46" spans="1:15" ht="15.75" thickBot="1" x14ac:dyDescent="0.3">
      <c r="B46" s="9"/>
      <c r="C46" s="117"/>
      <c r="D46" s="9"/>
      <c r="F46" s="9"/>
    </row>
    <row r="47" spans="1:15" ht="15" thickBot="1" x14ac:dyDescent="0.25">
      <c r="A47" s="150">
        <v>28</v>
      </c>
      <c r="B47" s="84"/>
      <c r="C47" s="85"/>
      <c r="D47" s="151" t="s">
        <v>96</v>
      </c>
      <c r="E47" s="154"/>
      <c r="F47" s="155"/>
      <c r="G47" s="152" t="s">
        <v>97</v>
      </c>
      <c r="H47" s="153"/>
      <c r="I47" s="153"/>
      <c r="J47" s="153"/>
      <c r="K47" s="153"/>
      <c r="L47" s="153"/>
      <c r="M47" s="153"/>
      <c r="N47" s="73">
        <f>SUM(G47:M47)*F47</f>
        <v>0</v>
      </c>
    </row>
    <row r="48" spans="1:15" x14ac:dyDescent="0.2">
      <c r="A48" s="135"/>
      <c r="B48" s="165"/>
      <c r="C48" s="164"/>
      <c r="D48" s="58"/>
      <c r="E48" s="35"/>
      <c r="F48" s="46"/>
      <c r="G48" s="166"/>
      <c r="H48" s="47"/>
      <c r="I48" s="47"/>
      <c r="J48" s="47"/>
      <c r="K48" s="47"/>
      <c r="L48" s="47"/>
      <c r="M48" s="47"/>
      <c r="N48" s="48"/>
    </row>
    <row r="49" spans="1:15" ht="18" customHeight="1" thickBot="1" x14ac:dyDescent="0.25">
      <c r="E49" s="33"/>
      <c r="F49" s="167"/>
      <c r="G49" s="33"/>
      <c r="H49" s="33"/>
      <c r="I49" s="33"/>
      <c r="J49" s="33"/>
      <c r="K49" s="33"/>
      <c r="L49" s="33"/>
      <c r="M49" s="33"/>
      <c r="N49" s="33"/>
    </row>
    <row r="50" spans="1:15" ht="25.5" x14ac:dyDescent="0.2">
      <c r="F50" s="18" t="s">
        <v>82</v>
      </c>
      <c r="G50" s="19">
        <f t="shared" ref="G50:M50" si="8">SUMPRODUCT($F$7:$F$43,G7:G43)</f>
        <v>0</v>
      </c>
      <c r="H50" s="19">
        <f t="shared" si="8"/>
        <v>0</v>
      </c>
      <c r="I50" s="19">
        <f t="shared" si="8"/>
        <v>0</v>
      </c>
      <c r="J50" s="19">
        <f t="shared" si="8"/>
        <v>0</v>
      </c>
      <c r="K50" s="19">
        <f t="shared" si="8"/>
        <v>0</v>
      </c>
      <c r="L50" s="19">
        <f t="shared" si="8"/>
        <v>0</v>
      </c>
      <c r="M50" s="19">
        <f t="shared" si="8"/>
        <v>0</v>
      </c>
      <c r="N50" s="121">
        <f>SUM(G50:M50)</f>
        <v>0</v>
      </c>
    </row>
    <row r="51" spans="1:15" x14ac:dyDescent="0.2">
      <c r="F51" s="127" t="s">
        <v>92</v>
      </c>
      <c r="G51" s="128">
        <v>1</v>
      </c>
      <c r="H51" s="128">
        <v>1.0329999999999999</v>
      </c>
      <c r="I51" s="128">
        <v>1.032</v>
      </c>
      <c r="J51" s="128">
        <v>1.0309999999999999</v>
      </c>
      <c r="K51" s="128">
        <v>1.0309999999999999</v>
      </c>
      <c r="L51" s="128">
        <v>1.032</v>
      </c>
      <c r="M51" s="128">
        <v>1.0309999999999999</v>
      </c>
      <c r="N51" s="129"/>
    </row>
    <row r="52" spans="1:15" ht="25.5" x14ac:dyDescent="0.2">
      <c r="F52" s="127" t="s">
        <v>89</v>
      </c>
      <c r="G52" s="128">
        <f>G51</f>
        <v>1</v>
      </c>
      <c r="H52" s="128">
        <f t="shared" ref="H52:M52" si="9">H51*G52</f>
        <v>1.0329999999999999</v>
      </c>
      <c r="I52" s="128">
        <f t="shared" si="9"/>
        <v>1.0660559999999999</v>
      </c>
      <c r="J52" s="128">
        <f t="shared" si="9"/>
        <v>1.0991037359999998</v>
      </c>
      <c r="K52" s="128">
        <f t="shared" si="9"/>
        <v>1.1331759518159996</v>
      </c>
      <c r="L52" s="128">
        <f t="shared" si="9"/>
        <v>1.1694375822741117</v>
      </c>
      <c r="M52" s="128">
        <f t="shared" si="9"/>
        <v>1.2056901473246091</v>
      </c>
      <c r="N52" s="129"/>
    </row>
    <row r="53" spans="1:15" ht="25.5" x14ac:dyDescent="0.2">
      <c r="F53" s="20" t="s">
        <v>83</v>
      </c>
      <c r="G53" s="21">
        <f>G50/G52</f>
        <v>0</v>
      </c>
      <c r="H53" s="21">
        <f t="shared" ref="H53:M53" si="10">H50/H52</f>
        <v>0</v>
      </c>
      <c r="I53" s="21">
        <f t="shared" si="10"/>
        <v>0</v>
      </c>
      <c r="J53" s="21">
        <f t="shared" si="10"/>
        <v>0</v>
      </c>
      <c r="K53" s="21">
        <f t="shared" si="10"/>
        <v>0</v>
      </c>
      <c r="L53" s="21">
        <f t="shared" si="10"/>
        <v>0</v>
      </c>
      <c r="M53" s="21">
        <f t="shared" si="10"/>
        <v>0</v>
      </c>
      <c r="N53" s="122">
        <f t="shared" ref="N53" si="11">SUM(G53:M53)</f>
        <v>0</v>
      </c>
    </row>
    <row r="54" spans="1:15" ht="39" thickBot="1" x14ac:dyDescent="0.25">
      <c r="F54" s="22" t="s">
        <v>91</v>
      </c>
      <c r="G54" s="23">
        <f>G53</f>
        <v>0</v>
      </c>
      <c r="H54" s="23">
        <f>H53/1.021</f>
        <v>0</v>
      </c>
      <c r="I54" s="23">
        <f>I53/1.021^2</f>
        <v>0</v>
      </c>
      <c r="J54" s="23">
        <f>J53/1.021^3</f>
        <v>0</v>
      </c>
      <c r="K54" s="23">
        <f>K53/1.021^4</f>
        <v>0</v>
      </c>
      <c r="L54" s="23">
        <f>L53/1.021^5</f>
        <v>0</v>
      </c>
      <c r="M54" s="23">
        <f>M53/1.021^6</f>
        <v>0</v>
      </c>
      <c r="N54" s="123">
        <f>SUM(G54:M54)</f>
        <v>0</v>
      </c>
    </row>
    <row r="56" spans="1:15" x14ac:dyDescent="0.2">
      <c r="F56" s="80" t="s">
        <v>99</v>
      </c>
    </row>
    <row r="57" spans="1:15" ht="18" customHeight="1" x14ac:dyDescent="0.2">
      <c r="A57" s="160"/>
    </row>
    <row r="58" spans="1:15" ht="18" customHeight="1" x14ac:dyDescent="0.2">
      <c r="A58" s="160" t="s">
        <v>85</v>
      </c>
    </row>
    <row r="59" spans="1:15" ht="15.75" thickBot="1" x14ac:dyDescent="0.25">
      <c r="B59" s="125" t="s">
        <v>90</v>
      </c>
      <c r="C59" s="9"/>
      <c r="D59" s="124"/>
      <c r="E59" s="35"/>
      <c r="F59" s="168"/>
      <c r="G59" s="47"/>
      <c r="H59" s="47"/>
      <c r="I59" s="47"/>
      <c r="J59" s="47"/>
      <c r="K59" s="47"/>
      <c r="L59" s="47"/>
      <c r="M59" s="47"/>
      <c r="N59" s="48"/>
    </row>
    <row r="60" spans="1:15" s="2" customFormat="1" ht="12.75" x14ac:dyDescent="0.2">
      <c r="A60" s="139">
        <v>29</v>
      </c>
      <c r="B60" s="81"/>
      <c r="C60" s="52"/>
      <c r="D60" s="79" t="s">
        <v>86</v>
      </c>
      <c r="E60" s="36" t="s">
        <v>84</v>
      </c>
      <c r="F60" s="29">
        <v>1</v>
      </c>
      <c r="G60" s="25"/>
      <c r="H60" s="25"/>
      <c r="I60" s="25"/>
      <c r="J60" s="25"/>
      <c r="K60" s="25"/>
      <c r="L60" s="25"/>
      <c r="M60" s="25"/>
      <c r="N60" s="30">
        <f>SUM(G60:M60)*F60</f>
        <v>0</v>
      </c>
      <c r="O60" s="55"/>
    </row>
    <row r="61" spans="1:15" s="2" customFormat="1" ht="12.75" x14ac:dyDescent="0.2">
      <c r="A61" s="142">
        <v>30</v>
      </c>
      <c r="B61" s="83"/>
      <c r="C61" s="53"/>
      <c r="D61" s="75" t="s">
        <v>87</v>
      </c>
      <c r="E61" s="27" t="s">
        <v>84</v>
      </c>
      <c r="F61" s="26">
        <v>1</v>
      </c>
      <c r="G61" s="13"/>
      <c r="H61" s="13"/>
      <c r="I61" s="13"/>
      <c r="J61" s="13"/>
      <c r="K61" s="13"/>
      <c r="L61" s="13"/>
      <c r="M61" s="13"/>
      <c r="N61" s="31">
        <f>SUM(G61:M61)*F61</f>
        <v>0</v>
      </c>
      <c r="O61" s="55"/>
    </row>
    <row r="62" spans="1:15" s="2" customFormat="1" ht="13.5" thickBot="1" x14ac:dyDescent="0.25">
      <c r="A62" s="140">
        <v>31</v>
      </c>
      <c r="B62" s="82"/>
      <c r="C62" s="54"/>
      <c r="D62" s="77" t="s">
        <v>88</v>
      </c>
      <c r="E62" s="32" t="s">
        <v>84</v>
      </c>
      <c r="F62" s="38">
        <v>1</v>
      </c>
      <c r="G62" s="14"/>
      <c r="H62" s="14"/>
      <c r="I62" s="14"/>
      <c r="J62" s="14"/>
      <c r="K62" s="14"/>
      <c r="L62" s="14"/>
      <c r="M62" s="14"/>
      <c r="N62" s="39">
        <f>SUM(G62:M62)*F62</f>
        <v>0</v>
      </c>
      <c r="O62" s="55"/>
    </row>
    <row r="63" spans="1:15" s="2" customFormat="1" ht="15.75" thickBot="1" x14ac:dyDescent="0.25">
      <c r="A63" s="143"/>
      <c r="B63" s="9"/>
      <c r="C63" s="9"/>
      <c r="D63" s="9"/>
      <c r="E63" s="15"/>
      <c r="F63" s="16"/>
      <c r="G63" s="116"/>
      <c r="H63" s="116"/>
      <c r="I63" s="116"/>
      <c r="J63" s="116"/>
      <c r="K63" s="116"/>
      <c r="L63" s="116"/>
      <c r="M63" s="116"/>
      <c r="N63" s="12"/>
      <c r="O63" s="55"/>
    </row>
    <row r="64" spans="1:15" s="2" customFormat="1" ht="12.75" x14ac:dyDescent="0.2">
      <c r="A64" s="139">
        <v>32</v>
      </c>
      <c r="B64" s="81"/>
      <c r="C64" s="52"/>
      <c r="D64" s="79" t="s">
        <v>86</v>
      </c>
      <c r="E64" s="36" t="s">
        <v>84</v>
      </c>
      <c r="F64" s="29">
        <v>1</v>
      </c>
      <c r="G64" s="25"/>
      <c r="H64" s="25"/>
      <c r="I64" s="25"/>
      <c r="J64" s="25"/>
      <c r="K64" s="25"/>
      <c r="L64" s="25"/>
      <c r="M64" s="25"/>
      <c r="N64" s="30">
        <f>SUM(G64:M64)*F64</f>
        <v>0</v>
      </c>
      <c r="O64" s="55"/>
    </row>
    <row r="65" spans="1:15" s="2" customFormat="1" ht="12.75" x14ac:dyDescent="0.2">
      <c r="A65" s="142">
        <v>33</v>
      </c>
      <c r="B65" s="83"/>
      <c r="C65" s="53"/>
      <c r="D65" s="75" t="s">
        <v>87</v>
      </c>
      <c r="E65" s="27" t="s">
        <v>84</v>
      </c>
      <c r="F65" s="26">
        <v>1</v>
      </c>
      <c r="G65" s="13"/>
      <c r="H65" s="13"/>
      <c r="I65" s="13"/>
      <c r="J65" s="13"/>
      <c r="K65" s="13"/>
      <c r="L65" s="13"/>
      <c r="M65" s="13"/>
      <c r="N65" s="31">
        <f>SUM(G65:M65)*F65</f>
        <v>0</v>
      </c>
      <c r="O65" s="55"/>
    </row>
    <row r="66" spans="1:15" s="2" customFormat="1" ht="13.5" thickBot="1" x14ac:dyDescent="0.25">
      <c r="A66" s="140">
        <v>34</v>
      </c>
      <c r="B66" s="82"/>
      <c r="C66" s="54"/>
      <c r="D66" s="77" t="s">
        <v>88</v>
      </c>
      <c r="E66" s="32" t="s">
        <v>84</v>
      </c>
      <c r="F66" s="38">
        <v>1</v>
      </c>
      <c r="G66" s="14"/>
      <c r="H66" s="14"/>
      <c r="I66" s="14"/>
      <c r="J66" s="14"/>
      <c r="K66" s="14"/>
      <c r="L66" s="14"/>
      <c r="M66" s="14"/>
      <c r="N66" s="39">
        <f>SUM(G66:M66)*F66</f>
        <v>0</v>
      </c>
      <c r="O66" s="55"/>
    </row>
    <row r="67" spans="1:15" s="2" customFormat="1" ht="15" thickBot="1" x14ac:dyDescent="0.25">
      <c r="A67" s="143"/>
      <c r="B67" s="9"/>
      <c r="C67" s="9"/>
      <c r="D67" s="9"/>
      <c r="E67" s="9"/>
      <c r="F67" s="9"/>
      <c r="G67" s="9"/>
      <c r="H67" s="9"/>
      <c r="I67" s="9"/>
      <c r="J67" s="9"/>
      <c r="K67" s="9"/>
      <c r="L67" s="9"/>
      <c r="M67" s="9"/>
      <c r="N67" s="9"/>
      <c r="O67" s="55"/>
    </row>
    <row r="68" spans="1:15" s="2" customFormat="1" ht="12.75" x14ac:dyDescent="0.2">
      <c r="A68" s="139">
        <v>35</v>
      </c>
      <c r="B68" s="81"/>
      <c r="C68" s="52"/>
      <c r="D68" s="79" t="s">
        <v>86</v>
      </c>
      <c r="E68" s="36" t="s">
        <v>84</v>
      </c>
      <c r="F68" s="29">
        <v>1</v>
      </c>
      <c r="G68" s="25"/>
      <c r="H68" s="25"/>
      <c r="I68" s="25"/>
      <c r="J68" s="25"/>
      <c r="K68" s="25"/>
      <c r="L68" s="25"/>
      <c r="M68" s="25"/>
      <c r="N68" s="30">
        <f>SUM(G68:M68)*F68</f>
        <v>0</v>
      </c>
      <c r="O68" s="55"/>
    </row>
    <row r="69" spans="1:15" s="2" customFormat="1" ht="12.75" x14ac:dyDescent="0.2">
      <c r="A69" s="142">
        <v>36</v>
      </c>
      <c r="B69" s="83"/>
      <c r="C69" s="53"/>
      <c r="D69" s="75" t="s">
        <v>87</v>
      </c>
      <c r="E69" s="27" t="s">
        <v>84</v>
      </c>
      <c r="F69" s="26">
        <v>1</v>
      </c>
      <c r="G69" s="13"/>
      <c r="H69" s="13"/>
      <c r="I69" s="13"/>
      <c r="J69" s="13"/>
      <c r="K69" s="13"/>
      <c r="L69" s="13"/>
      <c r="M69" s="13"/>
      <c r="N69" s="31">
        <f>SUM(G69:M69)*F69</f>
        <v>0</v>
      </c>
      <c r="O69" s="55"/>
    </row>
    <row r="70" spans="1:15" s="2" customFormat="1" ht="13.5" thickBot="1" x14ac:dyDescent="0.25">
      <c r="A70" s="140">
        <v>37</v>
      </c>
      <c r="B70" s="82"/>
      <c r="C70" s="54"/>
      <c r="D70" s="77" t="s">
        <v>88</v>
      </c>
      <c r="E70" s="32" t="s">
        <v>84</v>
      </c>
      <c r="F70" s="38">
        <v>1</v>
      </c>
      <c r="G70" s="14"/>
      <c r="H70" s="14"/>
      <c r="I70" s="14"/>
      <c r="J70" s="14"/>
      <c r="K70" s="14"/>
      <c r="L70" s="14"/>
      <c r="M70" s="14"/>
      <c r="N70" s="39">
        <f>SUM(G70:M70)*F70</f>
        <v>0</v>
      </c>
      <c r="O70" s="55"/>
    </row>
    <row r="71" spans="1:15" s="2" customFormat="1" ht="12.75" x14ac:dyDescent="0.2">
      <c r="A71" s="34"/>
      <c r="B71" s="57"/>
      <c r="C71" s="56"/>
      <c r="D71" s="58"/>
      <c r="E71" s="35"/>
      <c r="F71" s="46"/>
      <c r="G71" s="47"/>
      <c r="H71" s="47"/>
      <c r="I71" s="47"/>
      <c r="J71" s="47"/>
      <c r="K71" s="47"/>
      <c r="L71" s="47"/>
      <c r="M71" s="47"/>
      <c r="N71" s="48"/>
      <c r="O71" s="55"/>
    </row>
    <row r="72" spans="1:15" s="2" customFormat="1" ht="12.75" x14ac:dyDescent="0.2">
      <c r="A72" s="34"/>
      <c r="B72" s="126" t="s">
        <v>101</v>
      </c>
      <c r="C72" s="56"/>
      <c r="D72" s="58"/>
      <c r="E72" s="35"/>
      <c r="F72" s="46"/>
      <c r="G72" s="47"/>
      <c r="H72" s="47"/>
      <c r="I72" s="47"/>
      <c r="J72" s="47"/>
      <c r="K72" s="47"/>
      <c r="L72" s="47"/>
      <c r="M72" s="47"/>
      <c r="N72" s="48"/>
      <c r="O72" s="55"/>
    </row>
    <row r="73" spans="1:15" x14ac:dyDescent="0.2">
      <c r="F73" s="74"/>
      <c r="G73" s="17"/>
      <c r="H73" s="17"/>
      <c r="I73" s="17"/>
      <c r="J73" s="17"/>
      <c r="K73" s="17"/>
      <c r="L73" s="17"/>
      <c r="M73" s="17"/>
      <c r="N73" s="12"/>
    </row>
  </sheetData>
  <mergeCells count="6">
    <mergeCell ref="A4:A5"/>
    <mergeCell ref="D4:D5"/>
    <mergeCell ref="E4:E5"/>
    <mergeCell ref="G4:M4"/>
    <mergeCell ref="B4:B5"/>
    <mergeCell ref="C4:C5"/>
  </mergeCells>
  <phoneticPr fontId="9" type="noConversion"/>
  <pageMargins left="0.7" right="0.7" top="0.75" bottom="0.75" header="0.3" footer="0.3"/>
  <pageSetup paperSize="8" scale="94" fitToHeight="0" orientation="landscape" r:id="rId1"/>
  <ignoredErrors>
    <ignoredError sqref="N7:N8 N10"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6BDF83553BBA5409BF95ACE8CE5F154" ma:contentTypeVersion="5" ma:contentTypeDescription="Create a new document." ma:contentTypeScope="" ma:versionID="2941b30f532567a352456fd8bfc64779">
  <xsd:schema xmlns:xsd="http://www.w3.org/2001/XMLSchema" xmlns:xs="http://www.w3.org/2001/XMLSchema" xmlns:p="http://schemas.microsoft.com/office/2006/metadata/properties" xmlns:ns2="6aa6261d-05fc-4085-9136-281ca69ff550" xmlns:ns3="c7200b04-0971-444a-b5ad-d896abbab710" targetNamespace="http://schemas.microsoft.com/office/2006/metadata/properties" ma:root="true" ma:fieldsID="ed0ad4f701fb15e6f191da05993d9871" ns2:_="" ns3:_="">
    <xsd:import namespace="6aa6261d-05fc-4085-9136-281ca69ff550"/>
    <xsd:import namespace="c7200b04-0971-444a-b5ad-d896abbab710"/>
    <xsd:element name="properties">
      <xsd:complexType>
        <xsd:sequence>
          <xsd:element name="documentManagement">
            <xsd:complexType>
              <xsd:all>
                <xsd:element ref="ns2:Category"/>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a6261d-05fc-4085-9136-281ca69ff550" elementFormDefault="qualified">
    <xsd:import namespace="http://schemas.microsoft.com/office/2006/documentManagement/types"/>
    <xsd:import namespace="http://schemas.microsoft.com/office/infopath/2007/PartnerControls"/>
    <xsd:element name="Category" ma:index="8" ma:displayName="Category" ma:format="Dropdown" ma:internalName="Category">
      <xsd:simpleType>
        <xsd:restriction base="dms:Choice">
          <xsd:enumeration value="SOR"/>
          <xsd:enumeration value="Data room"/>
          <xsd:enumeration value="Processes"/>
          <xsd:enumeration value="Market Engagement"/>
          <xsd:enumeration value="Approvals"/>
          <xsd:enumeration value="Correspondence"/>
          <xsd:enumeration value="Other Meeting Documentation"/>
          <xsd:enumeration value="Policy Documents for ITN"/>
          <xsd:enumeration value="Courses"/>
          <xsd:enumeration value="Availability Demonstrator"/>
        </xsd:restriction>
      </xsd:simpleType>
    </xsd:element>
  </xsd:schema>
  <xsd:schema xmlns:xsd="http://www.w3.org/2001/XMLSchema" xmlns:xs="http://www.w3.org/2001/XMLSchema" xmlns:dms="http://schemas.microsoft.com/office/2006/documentManagement/types" xmlns:pc="http://schemas.microsoft.com/office/infopath/2007/PartnerControls" targetNamespace="c7200b04-0971-444a-b5ad-d896abbab710"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ategory xmlns="6aa6261d-05fc-4085-9136-281ca69ff550">Processes</Category>
  </documentManagement>
</p:properties>
</file>

<file path=customXml/itemProps1.xml><?xml version="1.0" encoding="utf-8"?>
<ds:datastoreItem xmlns:ds="http://schemas.openxmlformats.org/officeDocument/2006/customXml" ds:itemID="{74831930-26A9-476B-BE8C-5AE57707FB48}">
  <ds:schemaRefs>
    <ds:schemaRef ds:uri="http://schemas.microsoft.com/sharepoint/v3/contenttype/forms"/>
  </ds:schemaRefs>
</ds:datastoreItem>
</file>

<file path=customXml/itemProps2.xml><?xml version="1.0" encoding="utf-8"?>
<ds:datastoreItem xmlns:ds="http://schemas.openxmlformats.org/officeDocument/2006/customXml" ds:itemID="{52158322-BF2E-471F-8DC4-CACD7DADA3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a6261d-05fc-4085-9136-281ca69ff550"/>
    <ds:schemaRef ds:uri="c7200b04-0971-444a-b5ad-d896abbab7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5B1AF7-3A6D-4CFE-96FA-B29729281C32}">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c7200b04-0971-444a-b5ad-d896abbab710"/>
    <ds:schemaRef ds:uri="6aa6261d-05fc-4085-9136-281ca69ff550"/>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 READ FIRST</vt:lpstr>
      <vt:lpstr>SOR Pricing Schedule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Hales, Julie C2 (LWC-PD3-PM1a)</dc:creator>
  <cp:keywords/>
  <dc:description/>
  <cp:lastModifiedBy>Ely, Ashleigh Miss (LWC-Comrcl-SO1B)</cp:lastModifiedBy>
  <cp:revision/>
  <cp:lastPrinted>2021-09-08T08:09:41Z</cp:lastPrinted>
  <dcterms:created xsi:type="dcterms:W3CDTF">2021-03-23T17:30:47Z</dcterms:created>
  <dcterms:modified xsi:type="dcterms:W3CDTF">2021-09-21T16:47:52Z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0x01010066BDF83553BBA5409BF95ACE8CE5F154</vt:lpwstr>
  </property>
  <property fmtid="{D5CDD505-2E9C-101B-9397-08002B2CF9AE}" pid="3" name="Subject Category">
    <vt:lpwstr>111;#Support services|abc3bd78-8e16-40cf-b023-1a09b551d5b4</vt:lpwstr>
  </property>
  <property fmtid="{D5CDD505-2E9C-101B-9397-08002B2CF9AE}" pid="4" name="Subject Keywords">
    <vt:lpwstr>112;#Information management|6a085f67-cdb7-474e-8082-e1093d41b8cb;#113;#Communication services|4ad79c0f-e6ff-4152-b7a9-03e31f30b640;#114;#Project management|02bb3f72-8bfd-446f-9720-e1e2ed389ea5;#115;#Programme management|9c28f2ae-cadb-4222-b135-98336593d6a</vt:lpwstr>
  </property>
  <property fmtid="{D5CDD505-2E9C-101B-9397-08002B2CF9AE}" pid="5" name="_dlc_policyId">
    <vt:lpwstr/>
  </property>
  <property fmtid="{D5CDD505-2E9C-101B-9397-08002B2CF9AE}" pid="6" name="ItemRetentionFormula">
    <vt:lpwstr/>
  </property>
  <property fmtid="{D5CDD505-2E9C-101B-9397-08002B2CF9AE}" pid="7" name="Business Owner">
    <vt:lpwstr>10;#LWC|6693fc10-d378-46c8-af0f-c8a0c379e90c</vt:lpwstr>
  </property>
  <property fmtid="{D5CDD505-2E9C-101B-9397-08002B2CF9AE}" pid="8" name="fileplanid">
    <vt:lpwstr>9;#03_03 Manage Projects|3a8611ff-8e6f-45a3-9dfb-4bf16d4d4c12</vt:lpwstr>
  </property>
  <property fmtid="{D5CDD505-2E9C-101B-9397-08002B2CF9AE}" pid="9" name="TaxKeyword">
    <vt:lpwstr/>
  </property>
  <property fmtid="{D5CDD505-2E9C-101B-9397-08002B2CF9AE}" pid="10" name="SharedWithUsers">
    <vt:lpwstr>1484;#Macmillan, Siobhan Mrs (Army Comrcl-Define-Procure-DepHd);#774;#Drake, Tracy C1 (ARMCEN-HQ-Resources-CBA SO1);#490;#McEwan, Kirsti C2 (LWC-CivSec-ProjMgtFin-SO2)</vt:lpwstr>
  </property>
  <property fmtid="{D5CDD505-2E9C-101B-9397-08002B2CF9AE}" pid="11" name="xd_ProgID">
    <vt:lpwstr/>
  </property>
  <property fmtid="{D5CDD505-2E9C-101B-9397-08002B2CF9AE}" pid="12" name="n1f450bd0d644ca798bdc94626fdef4f">
    <vt:lpwstr>Information management|6a085f67-cdb7-474e-8082-e1093d41b8cb;Communication services|4ad79c0f-e6ff-4152-b7a9-03e31f30b640;Project management|02bb3f72-8bfd-446f-9720-e1e2ed389ea5;Programme management|9c28f2ae-cadb-4222-b135-98336593d6ac;Procurement|74892954-</vt:lpwstr>
  </property>
  <property fmtid="{D5CDD505-2E9C-101B-9397-08002B2CF9AE}" pid="13" name="ComplianceAssetId">
    <vt:lpwstr/>
  </property>
  <property fmtid="{D5CDD505-2E9C-101B-9397-08002B2CF9AE}" pid="14" name="TemplateUrl">
    <vt:lpwstr/>
  </property>
  <property fmtid="{D5CDD505-2E9C-101B-9397-08002B2CF9AE}" pid="15" name="m79e07ce3690491db9121a08429fad40">
    <vt:lpwstr>LWC|6693fc10-d378-46c8-af0f-c8a0c379e90c</vt:lpwstr>
  </property>
  <property fmtid="{D5CDD505-2E9C-101B-9397-08002B2CF9AE}" pid="16" name="i71a74d1f9984201b479cc08077b6323">
    <vt:lpwstr>Support services|abc3bd78-8e16-40cf-b023-1a09b551d5b4</vt:lpwstr>
  </property>
  <property fmtid="{D5CDD505-2E9C-101B-9397-08002B2CF9AE}" pid="17" name="_ExtendedDescription">
    <vt:lpwstr/>
  </property>
  <property fmtid="{D5CDD505-2E9C-101B-9397-08002B2CF9AE}" pid="18" name="Folder">
    <vt:lpwstr>Processes</vt:lpwstr>
  </property>
  <property fmtid="{D5CDD505-2E9C-101B-9397-08002B2CF9AE}" pid="19" name="UKProtectiveMarking">
    <vt:lpwstr>OFFICIAL-SENSITIVE</vt:lpwstr>
  </property>
  <property fmtid="{D5CDD505-2E9C-101B-9397-08002B2CF9AE}" pid="20" name="d67af1ddf1dc47979d20c0eae491b81b">
    <vt:lpwstr>03_03 Manage Projects|3a8611ff-8e6f-45a3-9dfb-4bf16d4d4c12</vt:lpwstr>
  </property>
  <property fmtid="{D5CDD505-2E9C-101B-9397-08002B2CF9AE}" pid="21" name="xd_Signature">
    <vt:bool>false</vt:bool>
  </property>
</Properties>
</file>