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officesharedservice-my.sharepoint.com/personal/ernest_raw_rbkc_gov_uk/Documents/Documents/My Stuff/Contracts/Ref 464 - Trellick Tower - Clubroom/RFQ ITQ ITT/Invitation/REV 1 - TENDER PACK FINAL/3 - Schedule of works and preliminaries/"/>
    </mc:Choice>
  </mc:AlternateContent>
  <xr:revisionPtr revIDLastSave="0" documentId="14_{9F051DDC-4265-438C-9F83-BD41A3534408}" xr6:coauthVersionLast="47" xr6:coauthVersionMax="47" xr10:uidLastSave="{00000000-0000-0000-0000-000000000000}"/>
  <bookViews>
    <workbookView xWindow="-110" yWindow="-110" windowWidth="19420" windowHeight="11620" xr2:uid="{00000000-000D-0000-FFFF-FFFF00000000}"/>
  </bookViews>
  <sheets>
    <sheet name="Cover" sheetId="1" r:id="rId1"/>
    <sheet name="Contents Authorisation" sheetId="2" r:id="rId2"/>
    <sheet name="Site Specific Preliminaries" sheetId="3" r:id="rId3"/>
    <sheet name="General" sheetId="4" r:id="rId4"/>
    <sheet name="Architectural" sheetId="5" r:id="rId5"/>
    <sheet name="Mechanical" sheetId="6" r:id="rId6"/>
    <sheet name="Electrical" sheetId="7" r:id="rId7"/>
    <sheet name="OHP" sheetId="8" r:id="rId8"/>
    <sheet name="Dayworks" sheetId="9" r:id="rId9"/>
    <sheet name="Collection Page" sheetId="10" r:id="rId10"/>
    <sheet name="Form of Tender" sheetId="11" r:id="rId11"/>
    <sheet name="Lists" sheetId="12" r:id="rId12"/>
  </sheets>
  <definedNames>
    <definedName name="_xlnm._FilterDatabase" localSheetId="4" hidden="1">Architectural!$B$5:$K$68</definedName>
    <definedName name="Code" localSheetId="1">#REF!</definedName>
    <definedName name="Code">#REF!</definedName>
    <definedName name="data1" localSheetId="1">#REF!</definedName>
    <definedName name="data1">#REF!</definedName>
    <definedName name="data2" localSheetId="1">#REF!</definedName>
    <definedName name="data2">#REF!</definedName>
    <definedName name="data3" localSheetId="1">#REF!</definedName>
    <definedName name="data3">#REF!</definedName>
    <definedName name="data4" localSheetId="1">#REF!</definedName>
    <definedName name="data4">#REF!</definedName>
    <definedName name="Discount" localSheetId="1">#REF!</definedName>
    <definedName name="Discount">#REF!</definedName>
    <definedName name="display_area_2" localSheetId="1">#REF!</definedName>
    <definedName name="display_area_2">#REF!</definedName>
    <definedName name="FCode" localSheetId="1">#REF!</definedName>
    <definedName name="FCode">#REF!</definedName>
    <definedName name="HiddenRows" localSheetId="1">#REF!</definedName>
    <definedName name="HiddenRows">#REF!</definedName>
    <definedName name="kath" localSheetId="1">#REF!</definedName>
    <definedName name="kath">#REF!</definedName>
    <definedName name="KeyCells">#REF!</definedName>
    <definedName name="OrderTable" localSheetId="1">#REF!</definedName>
    <definedName name="OrderTable">#REF!</definedName>
    <definedName name="Pictable">#REF!</definedName>
    <definedName name="ProdForm" localSheetId="1">#REF!</definedName>
    <definedName name="ProdForm">#REF!</definedName>
    <definedName name="Product" localSheetId="1">#REF!</definedName>
    <definedName name="Product">#REF!</definedName>
    <definedName name="RCArea" localSheetId="1">#REF!</definedName>
    <definedName name="RCArea">#REF!</definedName>
    <definedName name="SpecialPrice" localSheetId="1">#REF!</definedName>
    <definedName name="SpecialPrice">#REF!</definedName>
    <definedName name="tbl_ProdInfo" localSheetId="1">#REF!</definedName>
    <definedName name="tbl_ProdInfo">#REF!</definedName>
    <definedName name="tocColumn1">#REF!</definedName>
    <definedName name="tocColumn2">#REF!</definedName>
    <definedName name="wizAddress">#REF!</definedName>
    <definedName name="wizAuthor">Cover!$B$24</definedName>
    <definedName name="wizClient">Cover!$B$17</definedName>
    <definedName name="wizCompany">#REF!</definedName>
    <definedName name="wizCreationDate">#REF!</definedName>
    <definedName name="wizEmail">Cover!$B$28</definedName>
    <definedName name="wizHeader1">#REF!</definedName>
    <definedName name="wizHeader2">Cover!$B$18</definedName>
    <definedName name="wizPosition">Cover!$B$25</definedName>
    <definedName name="wizProject">Cover!$B$15</definedName>
    <definedName name="wizTelephone">Cover!$B$29</definedName>
    <definedName name="wizTitle">Cover!$B$14</definedName>
    <definedName name="wizWeb">#REF!</definedName>
    <definedName name="wrn.buildstruct.">#REF!</definedName>
    <definedName name="wrn.Landlords.">#REF!</definedName>
    <definedName name="wrn.summary.">#REF!</definedName>
    <definedName name="wrn.Tenan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8" l="1"/>
  <c r="E18" i="8"/>
  <c r="E15" i="8"/>
  <c r="E14" i="8"/>
  <c r="E11" i="8"/>
  <c r="E10" i="8"/>
  <c r="F33" i="9"/>
  <c r="F31" i="9"/>
  <c r="F29" i="9"/>
  <c r="F27" i="9"/>
  <c r="F25" i="9"/>
  <c r="F23" i="9"/>
  <c r="F21" i="9"/>
  <c r="F19" i="9"/>
  <c r="F250" i="3"/>
  <c r="K66" i="5"/>
  <c r="F58" i="7"/>
  <c r="F57" i="7"/>
  <c r="F54" i="7"/>
  <c r="F40" i="7"/>
  <c r="F38" i="7"/>
  <c r="F36" i="7"/>
  <c r="F32" i="7"/>
  <c r="F30" i="7"/>
  <c r="F28" i="7"/>
  <c r="F20" i="7"/>
  <c r="F16" i="7"/>
  <c r="F8" i="7"/>
  <c r="F29" i="6"/>
  <c r="F25" i="6"/>
  <c r="F23" i="6"/>
  <c r="F19" i="6"/>
  <c r="F17" i="6"/>
  <c r="F11" i="6"/>
  <c r="F35" i="9" l="1"/>
  <c r="K67" i="5"/>
  <c r="K65" i="5"/>
  <c r="E18" i="2" l="1"/>
  <c r="B13" i="11"/>
  <c r="A3" i="11"/>
  <c r="A2" i="11"/>
  <c r="A1" i="11"/>
  <c r="C9" i="10"/>
  <c r="A3" i="10"/>
  <c r="A2" i="10"/>
  <c r="A1" i="10"/>
  <c r="C19" i="10"/>
  <c r="A3" i="9"/>
  <c r="A2" i="9"/>
  <c r="A1" i="9"/>
  <c r="E21" i="8"/>
  <c r="C17" i="10" s="1"/>
  <c r="A3" i="8"/>
  <c r="A2" i="8"/>
  <c r="A1" i="8"/>
  <c r="F61" i="7"/>
  <c r="C15" i="10" s="1"/>
  <c r="F50" i="7"/>
  <c r="F22" i="7"/>
  <c r="A3" i="7"/>
  <c r="A2" i="7"/>
  <c r="A1" i="7"/>
  <c r="F13" i="6"/>
  <c r="F32" i="6" s="1"/>
  <c r="C13" i="10" s="1"/>
  <c r="A3" i="6"/>
  <c r="A2" i="6"/>
  <c r="A1" i="6"/>
  <c r="K63" i="5"/>
  <c r="K62" i="5"/>
  <c r="K61" i="5"/>
  <c r="K60" i="5"/>
  <c r="K59" i="5"/>
  <c r="K58" i="5"/>
  <c r="K57" i="5"/>
  <c r="K55" i="5"/>
  <c r="K53" i="5"/>
  <c r="K51" i="5"/>
  <c r="K50" i="5"/>
  <c r="K48" i="5"/>
  <c r="K47" i="5"/>
  <c r="K46" i="5"/>
  <c r="K45" i="5"/>
  <c r="K43" i="5"/>
  <c r="K42" i="5"/>
  <c r="K41" i="5"/>
  <c r="K38" i="5"/>
  <c r="K37" i="5"/>
  <c r="K36" i="5"/>
  <c r="H35" i="5"/>
  <c r="K35" i="5" s="1"/>
  <c r="K34" i="5"/>
  <c r="K29" i="5"/>
  <c r="K28" i="5"/>
  <c r="H27" i="5"/>
  <c r="K27" i="5" s="1"/>
  <c r="K26" i="5"/>
  <c r="K25" i="5"/>
  <c r="K23" i="5"/>
  <c r="K20" i="5"/>
  <c r="K18" i="5"/>
  <c r="K17" i="5"/>
  <c r="K16" i="5"/>
  <c r="K15" i="5"/>
  <c r="K14" i="5"/>
  <c r="K13" i="5"/>
  <c r="K12" i="5"/>
  <c r="K11" i="5"/>
  <c r="K10" i="5"/>
  <c r="K9" i="5"/>
  <c r="K8" i="5"/>
  <c r="A3" i="5"/>
  <c r="A2" i="5"/>
  <c r="A1" i="5"/>
  <c r="F34" i="4"/>
  <c r="A3" i="4"/>
  <c r="A2" i="4"/>
  <c r="A1" i="4"/>
  <c r="F270" i="3"/>
  <c r="C7" i="10" s="1"/>
  <c r="A3" i="3"/>
  <c r="A2" i="3"/>
  <c r="A1" i="3"/>
  <c r="C38" i="2"/>
  <c r="C36" i="2"/>
  <c r="A3" i="2"/>
  <c r="A2" i="2"/>
  <c r="A1" i="2"/>
  <c r="K68" i="5" l="1"/>
  <c r="C11" i="10" s="1"/>
  <c r="C21" i="10" s="1"/>
</calcChain>
</file>

<file path=xl/sharedStrings.xml><?xml version="1.0" encoding="utf-8"?>
<sst xmlns="http://schemas.openxmlformats.org/spreadsheetml/2006/main" count="1194" uniqueCount="744">
  <si>
    <t>TENDER</t>
  </si>
  <si>
    <t>PRICING DOCUMENT</t>
  </si>
  <si>
    <t>Clubroom</t>
  </si>
  <si>
    <t>Trellick Tower, 5 Golborne Road, W10 5NR</t>
  </si>
  <si>
    <t>The Royal Borough of Kensington and Chelsea</t>
  </si>
  <si>
    <t xml:space="preserve"> </t>
  </si>
  <si>
    <t>Prepared By</t>
  </si>
  <si>
    <t xml:space="preserve">Huda Alanizy </t>
  </si>
  <si>
    <t>Environmental Projects Surveyor</t>
  </si>
  <si>
    <t>E: Huda.Alanizy@rbkc.gov.uk</t>
  </si>
  <si>
    <t>T: +44 (0)07739 317013</t>
  </si>
  <si>
    <t>TABLE OF CONTENTS</t>
  </si>
  <si>
    <t>Site Specific Preliminaries</t>
  </si>
  <si>
    <t>General Conditions</t>
  </si>
  <si>
    <t>Architectural Works</t>
  </si>
  <si>
    <t>Mechanical Works</t>
  </si>
  <si>
    <t>Electrical Works</t>
  </si>
  <si>
    <t>Overheads and Profit</t>
  </si>
  <si>
    <t>Dayworks</t>
  </si>
  <si>
    <t>Collection Page</t>
  </si>
  <si>
    <t>Form of Tender</t>
  </si>
  <si>
    <t>AUTHORISATION</t>
  </si>
  <si>
    <t>This document has been prepared by:</t>
  </si>
  <si>
    <t xml:space="preserve">Signature </t>
  </si>
  <si>
    <t>and authorised for issue by:</t>
  </si>
  <si>
    <t>Signature</t>
  </si>
  <si>
    <t>Paul Fisher</t>
  </si>
  <si>
    <t>DOCUMENT HISTORY</t>
  </si>
  <si>
    <t>Revision</t>
  </si>
  <si>
    <t>Originator</t>
  </si>
  <si>
    <t>Authorised</t>
  </si>
  <si>
    <t>Date</t>
  </si>
  <si>
    <t>Description / Purpose</t>
  </si>
  <si>
    <t>CLIENT INFORMATION</t>
  </si>
  <si>
    <t>Client</t>
  </si>
  <si>
    <t>Project</t>
  </si>
  <si>
    <t>Trellick Tower Clubroom Refurbishment</t>
  </si>
  <si>
    <t>Document Title</t>
  </si>
  <si>
    <t>Project reference</t>
  </si>
  <si>
    <t>G/05/S106/NM</t>
  </si>
  <si>
    <t>This document and its contents have been prepared and are intended solely for the client project as specified above. The Royal Borough of Kensington and Chelsea assumes no responsibility to any other party in respect of or arising out of or in connection with this document and/or its contents. It may not be used by any person for any other purpose other than that specified without the express written permission of RBKC. Any liability arising out of use by a third party of this document for purposes not wholly connected with the above shall be the of that party who shall indemnify RBKC against all claims costs damages and losses arising out of such use.</t>
  </si>
  <si>
    <t>1.0 Site Specific Preliminaries</t>
  </si>
  <si>
    <t>Ref</t>
  </si>
  <si>
    <t>Description</t>
  </si>
  <si>
    <t>Qty</t>
  </si>
  <si>
    <t>Unit</t>
  </si>
  <si>
    <t>Rate</t>
  </si>
  <si>
    <t>Total</t>
  </si>
  <si>
    <t>The Site / Existing Buildings</t>
  </si>
  <si>
    <t>1.1.1</t>
  </si>
  <si>
    <t xml:space="preserve">Unless otherwise stated all specified works are to be carried out on the second floor of the subject property known as Trellick Tower, 5 Golborne Road, W10 5NR
Where the terms "right hand" or "left hand" are used, they assume that the reader is facing the element being described. </t>
  </si>
  <si>
    <t>Note</t>
  </si>
  <si>
    <t>1.1.2</t>
  </si>
  <si>
    <t xml:space="preserve">The subject property is GRADE II* Listed - the contractor is to take due note of this and plan works accordingly
The subject property is not located in a Conservation area </t>
  </si>
  <si>
    <t>1.1.3</t>
  </si>
  <si>
    <r>
      <t xml:space="preserve">Employer : 
</t>
    </r>
    <r>
      <rPr>
        <sz val="9"/>
        <color theme="1"/>
        <rFont val="Arial"/>
      </rPr>
      <t>Royal Borough of Kensington and Chelsea
Unit A, 292 Kensal Road
London
W10 5BE</t>
    </r>
  </si>
  <si>
    <t>1.1.4</t>
  </si>
  <si>
    <t>Contract Administrator :
Royal Borough of Kensington and Chelsea
Unit A, 292 Kensal Road
London
W10 5BE</t>
  </si>
  <si>
    <t>1.1.5</t>
  </si>
  <si>
    <t xml:space="preserve">Design Team - Architect :
IDK
21 Lliffe yard 
SE17 3QA 
LONDON </t>
  </si>
  <si>
    <t>1.1.6</t>
  </si>
  <si>
    <t>Quantity Surveyor :
N/A</t>
  </si>
  <si>
    <t>Form of Contract</t>
  </si>
  <si>
    <t>1.2.1</t>
  </si>
  <si>
    <t>The form of contract is to be the JCT Intermediate Building Contract with Contractor's Design 2016.</t>
  </si>
  <si>
    <t>Scope of Works and Appendices</t>
  </si>
  <si>
    <t>1.3.1</t>
  </si>
  <si>
    <t>The works comprise of the refurbishment of an exsiting community room with adjacent kitchen and toilet facilities.</t>
  </si>
  <si>
    <t>1.3.2</t>
  </si>
  <si>
    <t>RBKC - Architectural Design - Drawings</t>
  </si>
  <si>
    <t>Works Particulars</t>
  </si>
  <si>
    <t>1.4.1</t>
  </si>
  <si>
    <t>The Contract Administrator reserves the right to amend this Schedule as required. The Contractor is to seek confirmation of any queries with the works or
site before commencement of work.</t>
  </si>
  <si>
    <t>1.4.2</t>
  </si>
  <si>
    <r>
      <rPr>
        <sz val="9"/>
        <color theme="1"/>
        <rFont val="Arial"/>
      </rPr>
      <t>Products are to be specified against RBKC employers requirement document</t>
    </r>
    <r>
      <rPr>
        <sz val="9"/>
        <color rgb="FFFF0000"/>
        <rFont val="Arial"/>
      </rPr>
      <t>.</t>
    </r>
    <r>
      <rPr>
        <sz val="9"/>
        <color theme="1"/>
        <rFont val="Arial"/>
      </rPr>
      <t xml:space="preserve"> Where products are not available equal and/or approved products should be used with the prior written consent of the Contract Administrator.</t>
    </r>
  </si>
  <si>
    <t>1.4.3</t>
  </si>
  <si>
    <t>The Contractor is to make allowances for all necessary preliminary items in order to undertake the stated works and ensure they are captured within their tender sum.</t>
  </si>
  <si>
    <t>1.4.4</t>
  </si>
  <si>
    <t>This schedule of works should be read in its entirety with associated drawings and specifications by the Contractor to ensure that they are fully aware of the extent of works required. This includes all other schedules of works that are included within this document that have been prepared by others.</t>
  </si>
  <si>
    <t>1.4.5</t>
  </si>
  <si>
    <t xml:space="preserve">The Contract Administrator shall mean RBKC at all times. </t>
  </si>
  <si>
    <t>1.4.6</t>
  </si>
  <si>
    <t xml:space="preserve">The Contractor shall mean the Principal Contractor at all times. </t>
  </si>
  <si>
    <t>1.4.7</t>
  </si>
  <si>
    <t>The Contractor is to ensure that the correct insurances are taken out and maintained for the duration of the project as requested and at levels not less than those stated in the contract documentation and preliminaries. This includes, but is not exclusive of, Employers and Public Liability Insurance, All Risks Insurance and Professional Indemnity Insurance.</t>
  </si>
  <si>
    <t>1.4.8</t>
  </si>
  <si>
    <t>The Contractor shall employ a number of other qualified competent tradesmen and the whole of the works are to be carried out and completed in accordance with “best practice”.</t>
  </si>
  <si>
    <t>1.4.9</t>
  </si>
  <si>
    <r>
      <rPr>
        <sz val="9"/>
        <color theme="1"/>
        <rFont val="Arial"/>
      </rPr>
      <t xml:space="preserve">This schedule of works is to be read with the following drawings  contained within </t>
    </r>
    <r>
      <rPr>
        <b/>
        <sz val="9"/>
        <color theme="1"/>
        <rFont val="Arial"/>
      </rPr>
      <t>Appendix A</t>
    </r>
  </si>
  <si>
    <r>
      <rPr>
        <sz val="9"/>
        <color theme="1"/>
        <rFont val="Arial"/>
      </rPr>
      <t xml:space="preserve">Listed in Document Register Sheet </t>
    </r>
    <r>
      <rPr>
        <b/>
        <sz val="9"/>
        <color theme="1"/>
        <rFont val="Arial"/>
      </rPr>
      <t>TTC-IDK-001</t>
    </r>
  </si>
  <si>
    <t>1.4.10</t>
  </si>
  <si>
    <t>The Contractor will be deemed to have examined the drawings and to have visited the site and acquainted himself with the nature and extent of the Works, means of access and storage space for materials and other local conditions affecting the tender.</t>
  </si>
  <si>
    <t>1.4.11</t>
  </si>
  <si>
    <t>The Contractor is responsible for determining for themselves the exact quantities and dimensions relative to the works and is deemed to have allowed for this within this priced document.  All dimensions shown on the drawings are to be checked by the Contractor before works commence.</t>
  </si>
  <si>
    <t>1.4.12</t>
  </si>
  <si>
    <t>Each and every item within this Schedule of Works must be priced without exception. Should the Contractor fail to state a price separately then this item will be deemed to be included within their tender. The Contractor may for clarification of the scope of work add further items to this Schedule of Works to fully reflect their planning and pricing strategy.</t>
  </si>
  <si>
    <t>1.4.13</t>
  </si>
  <si>
    <t>Contractors will be required to return all documentation with the tender submission; including all drawings.</t>
  </si>
  <si>
    <t>1.4.14</t>
  </si>
  <si>
    <t>The Contractor will be expected to submit a detailed programme to reflect the phasing of the works with the tender submission.</t>
  </si>
  <si>
    <t>Asbestos</t>
  </si>
  <si>
    <t>1.5.1</t>
  </si>
  <si>
    <t xml:space="preserve">The Contractor is to commission a further Refurbishment and Demolition Survey Report and by a UKAS accredited organisation in accordance with the Control of Asbestos Regulations 2012 and industry best practice. The survey should be priced for with sufficient advance prior to the commencement of any on site works and cover any areas that are covered by the works or which are adjacent or otherwise affected by the works. The Contractor is to assist with the access arrangements and is to include for any temporary access/scaffold/ ladder etc. support as may be required to ensure that the Asbestos Survey Report is without access limitations or exclusions, without exception. </t>
  </si>
  <si>
    <t>1.5.2</t>
  </si>
  <si>
    <t xml:space="preserve">The Contractor is to allow a provisional sum for specialist asbestos removal works for any asbestos identified in the Asbestos Refurbishment and Demolition Survey  Report commissioned by the Contractor and which has not been identified in any previously supplied report as possible, presumed or confirmed as containing asbestos). </t>
  </si>
  <si>
    <t>PSUM</t>
  </si>
  <si>
    <t>Access Arrangements and Possession</t>
  </si>
  <si>
    <t>1.6.1</t>
  </si>
  <si>
    <t>The Contractor shall have limited possession of the site. The property is to remain operational for the duration of the works. Access to all areas of the building is required by end users at all times being residential. Services to these areas are too maintained operational throughout. Any planned interruption must be pre-agreed with the Contract Administrator with at least 72 hours’ notice.</t>
  </si>
  <si>
    <t>1.6.2</t>
  </si>
  <si>
    <t>The site is to be left in a clean condition at the end of each working period with all works either safely completed or provided with adequate temporary protection to allow normal use of the building between Contractors working periods. Exceptions may be allowed with prior approval from the Contract Administrator.</t>
  </si>
  <si>
    <t>Timescales and Working Hours</t>
  </si>
  <si>
    <t>1.7.1</t>
  </si>
  <si>
    <t>The anticipated programme is a maximum of eleven weeks with a Contract Completion date targeted for December 2024</t>
  </si>
  <si>
    <t>1.7.2</t>
  </si>
  <si>
    <t xml:space="preserve">The Contractor is to adopt working times in consultation with the Local Authority. For the purpose of this tender, the contractor is to assume working times are 8:00am to 17:30pm Monday to Friday, less public holidays. For specific high impact activities of demolition and concrete breaking works, works are only permitted between 9:00am - 12:00am and 14:00am to 17:30pm, Monday to Friday, less public holidays. No works of any nature are to be undertaken outside of these times without prior written consent of the Contract Administrator. The Contractor must work within all statutory regulations at all times.  The Contractor should contact the Contract Administrator in writing with sufficient advance notice if they wish to work outside of these hours. </t>
  </si>
  <si>
    <t>1.7.3</t>
  </si>
  <si>
    <t>The Contractor should note that all works, where possible, are to be undertaken during normal working hours. Any works to be undertaken outside of normal working hours are to be approved by the Contract Administrator in advance. Noisy and disruptive works will need to be indicated on the programme. No extensions of time will be granted and no additional costs will be allowed following the Contractor’s failure to plan progression of such works in accordance with the Local Authority’s requirements.</t>
  </si>
  <si>
    <t>1.7.4</t>
  </si>
  <si>
    <t>The Contractor should allow for all extraordinary impacts due to the outbreak of Coronavirus, such as but not limited to materials and labour shortages and impacts on currency exchange rate variations as part of their tender return.</t>
  </si>
  <si>
    <t>Items Stored on Site and Deliveries</t>
  </si>
  <si>
    <t>1.8.1</t>
  </si>
  <si>
    <t>The Contractor is responsible for the risk of all stored items on site.</t>
  </si>
  <si>
    <t>1.8.2</t>
  </si>
  <si>
    <t>The Contractor is to ensure that all required orders are placed with suppliers to ensure that the project is not delayed on site due to late supply of delivery materials. The Contractor will be responsible for enquiring with Manufacturers/Suppliers to establish delivery dates. The Contractor will be responsible for informing the Contract Administrator of delivery dates.</t>
  </si>
  <si>
    <t>1.8.3</t>
  </si>
  <si>
    <t>Ensure that all materials delivered to site are signed for by the Contractor’s own employees. Storage of materials shall be agreed with the Contract Administrator.</t>
  </si>
  <si>
    <t>1.8.4</t>
  </si>
  <si>
    <t>The Contractor is to allow for storage of all materials only as directed by the manufacturer’s written instructions.</t>
  </si>
  <si>
    <t>1.8.5</t>
  </si>
  <si>
    <t xml:space="preserve">All deliveries must be made between 8:00am and 4:00pm.  Any vehicles on site may be subject to inspection at any time.  The Contractor must use the designated route as agreed at the pre-start meeting.  The Contract Administrator will confirm the vehicular route. </t>
  </si>
  <si>
    <t>1.8.6</t>
  </si>
  <si>
    <t xml:space="preserve">At tender stage the Contractor is to make themself familiar with the site location and layout noting the restricted access to the site. </t>
  </si>
  <si>
    <t>1.8.7</t>
  </si>
  <si>
    <t xml:space="preserve">The area is controlled by RBKC and is resident permit only and suspensions will be required in order to facilitate parking. These should be made at the commencement of the Contractor mobilisation. The Contractor is to investigate parking options within the locality and is to make any necessary arrangement and to bear the full costs related to parking. </t>
  </si>
  <si>
    <t>Protection</t>
  </si>
  <si>
    <t>1.9.1</t>
  </si>
  <si>
    <t xml:space="preserve">The Main Contractor and Sub-contractors are to ensure the protection of all existing equipment and surfaces from dust arising from works and mechanical damage within the work area, adjacent areas and access corridors, allowing suitable temporary protection fit for the purpose. </t>
  </si>
  <si>
    <t>1.9.2</t>
  </si>
  <si>
    <t>The Contractor shall undertake a photographic condition schedule of the working area and access corridors for their own protection before the work commences. Provide two electronic copies on USB to the Contract Administrator before the works commence.</t>
  </si>
  <si>
    <t>1.9.3</t>
  </si>
  <si>
    <t>The Contractor is to note that damage arising and not identified within the schedule of condition will be made good at the Contractor’s expense.</t>
  </si>
  <si>
    <t>Waste Management and Site Cleanliness</t>
  </si>
  <si>
    <t>1.10.1</t>
  </si>
  <si>
    <t>The Contractor must ensure that the property is clean and secure at all times. Minimum disruption should be caused to adjoining tenants. All redundant plant and waste materials are to be cleared on a daily basis, and more frequently where necessary.</t>
  </si>
  <si>
    <t>1.10.2</t>
  </si>
  <si>
    <t>The Contractor is to include for all waste removal, skips if permissible, and the like, for the execution of the works. The Contractor is to ensure that all necessary applications and approvals are in place before commencement of the work. Any queries regarding these should be directed to the Contract Administrator. No skips are to be left outside uncovered overnight, nor should materials for collection.</t>
  </si>
  <si>
    <t>1.10.3</t>
  </si>
  <si>
    <t>The Contractor is deemed to have included for all necessary phased disposal of site debris arising from the works.</t>
  </si>
  <si>
    <t>1.10.4</t>
  </si>
  <si>
    <t>The Contractor is to allow for removal of all deminimis screws, fixings, fasteners, redundant cabling, etc. and dispose of off site using appropriate commercial waste disposal facilities.  Allowances for making good should be included as detailed in the schedule of works.</t>
  </si>
  <si>
    <t>1.10.5</t>
  </si>
  <si>
    <t>The Contractor is to allow for managing all waste from the project, and is to ensure that waste is reduced and as much is recycled as possible. The contractor is to provide a waste management plan for approval by the Contract Administrator prior to commencement. The Contractor is to identify the percentage of waste recycling which is to be achieved for this scheme.</t>
  </si>
  <si>
    <t>1.10.6</t>
  </si>
  <si>
    <t>The Contractor is to make arrangements for the safe disposal of washing and waste materials off the site – disposal into drains is not permitted. Provide adequate skips to remove debris from the works. Positioning to be verified with the PM and all necessary licences and permissions obtained from the Local Authority, Police etc.  Skips are to be covered or left secure at the end of each working day and remain on site for a minimum time period.</t>
  </si>
  <si>
    <t>1.10.7</t>
  </si>
  <si>
    <t xml:space="preserve">All waste arising from the refurbishment works must be disposed of by Pro-Waste Management Services Limited or a contractor approved by the Contract Administrator.  A waste consignment note for all disposals should be obtained by the Contractor.  Waste Consignment notes should be retained by the contractor so they can be provided to the Contract Administrator / Client on completion. </t>
  </si>
  <si>
    <t>1.10.8</t>
  </si>
  <si>
    <t>On completion, the Contractor is to complete a thorough builders clean must be undertaken to all working areas.</t>
  </si>
  <si>
    <t>1.10.9</t>
  </si>
  <si>
    <t xml:space="preserve">On completion, the Contractor is to complete a sparkle clean of all glazed elements (including all newly installed windows) is required. </t>
  </si>
  <si>
    <t xml:space="preserve">Pricing and Work Provisions </t>
  </si>
  <si>
    <t>1.11.1</t>
  </si>
  <si>
    <t>Before tendering the Contractor should visit the site externally and internally (communal and other areas as required) and ascertain all local conditions and restrictions, accessibility, the full extent and nature of the work, the supply and conditions affecting labour and the execution of the contract generally. The Contractor is to raise any queries that may arise from lack of internal access in writing to the Contract Administrator in the tender query stage. The Contractor is to state in writing within their tender return, any specific assumptions that they have made as a result of lack of access.</t>
  </si>
  <si>
    <t>1.11.2</t>
  </si>
  <si>
    <t>The Contractor is to liaise with the Resident Liaison Officer (via the Contract Administrator) regarding access internally and to allow sufficient advance notice in order to facilitate internal access with RBKC and any affected residents.</t>
  </si>
  <si>
    <t>1.11.3</t>
  </si>
  <si>
    <t>The Contractor must carry out a thorough inspection of the site prior to confirming his tender sum and is to be responsible for the entire and proper completion of the works and necessary or remedial works to the existing premises in all respects.</t>
  </si>
  <si>
    <t>1.11.4</t>
  </si>
  <si>
    <t>1.11.5</t>
  </si>
  <si>
    <t>All provisional sums detailed in this section should not be exceeded without prior written consent from the Contract Administrator. Where provisional sums are specified, the Contractor is to confirm the cost once the scope of works and details are made. Prior written consent from the Contract Administrator must be gained before work commences.</t>
  </si>
  <si>
    <t>1.11.6</t>
  </si>
  <si>
    <t>It is the responsibility of the Contractor to receive any approval for the usage of any “or similar product” material or product prior to returning the tender documents. If approval for “a similar product” is not submitted within the return date then the product will be used as specified.</t>
  </si>
  <si>
    <t>1.11.7</t>
  </si>
  <si>
    <t>In this particular specification, the Contractor is reminded that all items are held on a “fixed price” basis. Before submitting this quotation/tender, the contractor is expected to visit the site and satisfy themselves as to the condition, accessibility, full extent and character of the operations supply and conditions affecting labour. There is no claim on the grounds of want of knowledge in such respects that will be considered.</t>
  </si>
  <si>
    <t>1.11.8</t>
  </si>
  <si>
    <t>Any defective material (e.g. timber or brickwork etc) not identified for removal and found during the course of the works are to be brought to the attention of the Contract Administrator immediately.</t>
  </si>
  <si>
    <t>1.11.9</t>
  </si>
  <si>
    <t>In this specification some allowances are provisional, and are to be measured with the Contract Administrator before covering up. In addition, where the term “allow” is used the item of work required is to be re-measured at the completion of the project before covering up.</t>
  </si>
  <si>
    <t>1.11.10</t>
  </si>
  <si>
    <t>This pricing document identifies the main items of work included within the project and will form the basis for calculating interim valuations and variations.</t>
  </si>
  <si>
    <t>1.11.11</t>
  </si>
  <si>
    <t>All collection sums shall be included where referenced within this section of the specification.</t>
  </si>
  <si>
    <t>1.11.12</t>
  </si>
  <si>
    <t>The Contractor should advise the Contract Administrator of any shortcomings or omissions within this specification, prior to tender return.</t>
  </si>
  <si>
    <t>1.11.13</t>
  </si>
  <si>
    <t xml:space="preserve">The Contractor shall price each and every clause item individually. All items necessary for the undertaking of the work will be deemed to have been included within the general pricing of the works. </t>
  </si>
  <si>
    <t>Site Progress Meetings</t>
  </si>
  <si>
    <t>1.12.1</t>
  </si>
  <si>
    <t>Site progress meetings shall be held as required by the Contract Administrator, frequency of meetings to be confirmed.   They shall be chaired and minuted by the Contract Administrator and shall be attended by the representatives of the Contractor, Consultants and Employer. At least 48 hours before the progress meeting, the Contractor shall provide his typed progress report indicating percentage of work required by the programme and percentage actually carried out. Minutes will be circulated to all parties attending the meeting.</t>
  </si>
  <si>
    <t>Health, Safety and Warfare Provisions</t>
  </si>
  <si>
    <t>1.13.1</t>
  </si>
  <si>
    <t>The Contractor shall ensure that all safety and welfare measures are in place for the duration of the works. Self preparation and sanitary facilities must be provided by the Contractor. The Contractor is to stipulate their self preparation and sanitary facilities provisions as part of their submission in line with requirements from the Construction (Deign and Management) Regulations 2015 and any other relevant requirements and/or in line with best practice. All necessary parking suspensions and licenses will need  to be allowed for by the Contractor for the entire duration whilst the works are on site. These facilities must remain clean throughout the duration of the contract.</t>
  </si>
  <si>
    <t>1.13.2</t>
  </si>
  <si>
    <t>If required, external compound is to be provided by the Contractor, with details and location to be agreed with the Employer.</t>
  </si>
  <si>
    <t>1.13.3</t>
  </si>
  <si>
    <t>The Contractor shall ensure that all safety and welfare measures required under or by virtue of the provisions of any enactment or regulations, or the working rules of any industry are strictly complied with.</t>
  </si>
  <si>
    <t>1.13.4</t>
  </si>
  <si>
    <t>The Contractor is to provide for review a copy of the Contractor's Health and Safety policy, all relevant method statements and risk assessments for the works, prior to commencement on site. The contractor is to take meter readings prior to the works commencing and to take readings on the day of practical completion.</t>
  </si>
  <si>
    <t>1.13.5</t>
  </si>
  <si>
    <t>Smoking, e-cigarettes (vaping) and the use of radios is not permitted on the premises at any time.</t>
  </si>
  <si>
    <t>Supervision</t>
  </si>
  <si>
    <t>1.14.1</t>
  </si>
  <si>
    <t>The Contractor is to provide for full time supervision of their works and workforce throughout all working phases. A non-working foreman may be appointed to fulfil this role, but should be present during the work of all trades to co-ordinate the whole works. The foreman is to provide for liaison with the Contract Administrator and Contractors Management and undertaker daily duties to deal with Local Authority concerns or issues and other third parties as required in connection with the works.</t>
  </si>
  <si>
    <t>Security</t>
  </si>
  <si>
    <t>1.15.1</t>
  </si>
  <si>
    <t>The Contractor is to ensure the integrity of building security during all stages of the works.  The site is to be left secure at the end of each working shift and the Contractor must appoint a responsible person to ensure that security arrangements are followed, whilst on site and prior to departure from the site. The contractor is responsible for the security of their works and is to prevent unauthorised access to them or via them to the building or surrounding properties.</t>
  </si>
  <si>
    <t>1.15.2</t>
  </si>
  <si>
    <t>The Contractor must appoint a responsible person to hold any keys for the duration of the project or be the liaison contact between the site security and the contractor operations.</t>
  </si>
  <si>
    <t>Resident Liaison Officer</t>
  </si>
  <si>
    <t>1.16.1</t>
  </si>
  <si>
    <t>Allow to update and inform residents and commercial tenants of access requirements and progress/ programming of the works. A non-working foreman or specialise Resident Liaison Officer is required.</t>
  </si>
  <si>
    <t>Completion , Handover and Training</t>
  </si>
  <si>
    <t>1.17.1</t>
  </si>
  <si>
    <t>The Contractor shall inspect the whole of the works including that by Sub-Contractors to ensure that it conforms with the drawings and specifications and that standards of finish are satisfactory.</t>
  </si>
  <si>
    <t>1.17.2</t>
  </si>
  <si>
    <t>On the agreed date for practical completion and handover the Project Manager will inspect the works and formally receive the works at Practical Completion.  The Project Manager reserves the right to add to existing or prepare new inspection lists at this time and all works and items so listed shall be executed without delay.</t>
  </si>
  <si>
    <t>1.17.3</t>
  </si>
  <si>
    <t>Induction/Training - The Contractor must allow sufficient time for the appropriate level required for the training of staff on the various systems installed in the building</t>
  </si>
  <si>
    <t>Operation and Maintenance Manual and Certificate</t>
  </si>
  <si>
    <t>1,18.1</t>
  </si>
  <si>
    <t xml:space="preserve">The Operations and Maintenance (O&amp;M) Manual is to be provided to the Project Manager at project completion.  This is to be inclusive of all drawings, equipment details, warranties, commissioning records, mechanical and electrical test results and certification.  The Contractor is to allow for providing two copies in USB format. </t>
  </si>
  <si>
    <t>Samples</t>
  </si>
  <si>
    <t>1.19.1</t>
  </si>
  <si>
    <t>Where samples of finished work are specified, allow for obtaining samples and submit to the Project Manager for approval not less than fourteen days before the work are due to commence.  Retain approved samples on site for comparison purposes.</t>
  </si>
  <si>
    <t>1.19.2</t>
  </si>
  <si>
    <t>In all cases samples of the brick, stone, roofing or other materials proposed to be used for the facing of the building and any other materials which the Contract Administrator may require, are to be submitted for approval and when approved the materials used in the building are to be of similar quality and appearance.</t>
  </si>
  <si>
    <t>Programme</t>
  </si>
  <si>
    <t>1.20.1</t>
  </si>
  <si>
    <t xml:space="preserve">The Contractor must provide a preliminary programme within the tender submission, highlighting the preferred phasing and sequence of the works in view of the timescales allocated for the contract. The submitted programme, at tender stage, is subject to change following tender elevation and reconciliation. </t>
  </si>
  <si>
    <t>1.20.2</t>
  </si>
  <si>
    <t xml:space="preserve">Noisy and disruptive works are to be clearly indicated on the programme. No extensions of time will be granted and no additional costs will be allowed following the contractor's failure to identify such works. No works are to be carried out during  weekends or bank holidays unless agreed by the Contract Administrator in advance.  Furthermore, the Contractor is to adhere to the Local Authority’s strict hours of working. No extensions of time will be granted and no additional costs will be allowed following the Contractor’s failure to plan progression of such works in accordance with the Local Authority’s requirements. </t>
  </si>
  <si>
    <t>1.20.3</t>
  </si>
  <si>
    <t>The Contractor shall within five working days  of acceptance of his tender submit to the Contract Administrator a master programme, in bar chart format, showing his proposals for executing the Works.  If, for any reason, completion is likely to be delayed/early the Contractor shall amend the programme forthwith and submit it to the Project Manager showing his revised proposals.</t>
  </si>
  <si>
    <t>1.20.4</t>
  </si>
  <si>
    <t>The master programme shall clearly set out all operations and the time limit within which the Contractor proposes that each operation shall be commenced and completed. The Contractor in preparing his programme, shall be held to have co-ordinated the whole of the works embraced in the Contract including any work of Sub-Contractors, Suppliers, Local Authorities and Statutory Undertakers whether engaged by him or engaged directly by the Employer where such work is to be integrated within the work under this Contract.</t>
  </si>
  <si>
    <t>Scaffolding, access and temporary provisions</t>
  </si>
  <si>
    <t>1.21.1</t>
  </si>
  <si>
    <t>The Contractor is to provide a price for providing, erecting, maintaining, altering and adapting as necessary and dismantling and removing upon completion the scaffolding to enable full access as required for the safe carrying out of the works. The Contractor is to price for the erection and maintenance of decorated timber hoarding across the front elevation and scaffolding, suitable for the works required to the front elevation. The hoarding must be decorated in colours agreed with the Contract Administrator, have a secure access door, and display the client agreed signage. The contractor will be responsible for any pavement licences or similar required for the hoarding.</t>
  </si>
  <si>
    <t>Included</t>
  </si>
  <si>
    <t>1.21.2</t>
  </si>
  <si>
    <t>Scaffolding is to be erected in accordance with the SG3 method.</t>
  </si>
  <si>
    <t>1.21.3</t>
  </si>
  <si>
    <t>Scaffolding, where required, is only to be erected, maintained, adapted and struck by NASC approved operatives with CSCS cards. Mobile platforms, where required, are only to be erected, maintained, adapted and struck by NASC approved operatives with PASMA cards.</t>
  </si>
  <si>
    <t xml:space="preserve">Included </t>
  </si>
  <si>
    <t>1.21.4</t>
  </si>
  <si>
    <t>The Contractor is to ensure that all necessary applications and approvals are in place before commencement of the work. Any queries regarding these should be directed to the Contract Administrator.</t>
  </si>
  <si>
    <t>1.21.5</t>
  </si>
  <si>
    <t>The Contractor is to provide a detailed method statement identifying the extent of scaffold and access provisions required. Its design and the period of time required for the assembly of such systems within the tender return.</t>
  </si>
  <si>
    <t>1.21.6</t>
  </si>
  <si>
    <t>Full scaffolding, edge protection and guard rails are to be erected and maintained and used in accordance with BS1139 (metal scaffolding), BS5979 and BS5974 (CP for temporary installed suspended scaffolds and access equipment) and European Standard BS EN12811 -1:2003. In addition, such structures and guard rails should also comply with all other relevant directives and guidance notes issued by the Health and Safety Executive.</t>
  </si>
  <si>
    <t>1.21.7</t>
  </si>
  <si>
    <t>All scaffolding ladders, working platforms, guard rails, hatches, toe boards and any other associated items shall be provided and employed strictly in accordance with The Construction (Working Places) Regulations 1966 (SI 1966/94) and any relevant HSE guidance.</t>
  </si>
  <si>
    <t>1.21.8</t>
  </si>
  <si>
    <t>The Contractor is to provide a full maintained security alarm to all lifts to the scaffold. The monitoring alarm system is to have a dedicated telephone line to the contractor out of hours number or site manager. The scaffold alarm system should be fully operational for the first lift and remain at all times prior to the removal of the scaffolding from site.</t>
  </si>
  <si>
    <t>1.21.9</t>
  </si>
  <si>
    <t>Each lift of the scaffold should be provided with adequate and safe ladder access until such time as the Contract Administrator directs that the scaffold can be struck.</t>
  </si>
  <si>
    <t>1.21.10</t>
  </si>
  <si>
    <t>The scaffolding is to be wrapped in clear Fire Rated (Monarflex or equal and approved by the Contract Administrator) sheathing which is to be securely fastened to all facades. The sheeting is to be designed by a competent scaffolding designer, and installed in accordance with BS 8410:2007 - Installation Code of practice for lightweight temporary cladding for weather protection and containment of construction works.</t>
  </si>
  <si>
    <t>1.21.11</t>
  </si>
  <si>
    <t>The Contractor is to provide a winch for use during the course of the works.</t>
  </si>
  <si>
    <t>1.21.12</t>
  </si>
  <si>
    <t>The Contractor shall provide, erect and maintain all necessary hoists, mechanical equipment, plant etc. of all descriptions required for the satisfactory completion of the works and remove all as and when requested or when directed by the Contract Administrator.</t>
  </si>
  <si>
    <t>1.21.13</t>
  </si>
  <si>
    <t>The Contractor is to include for all fees, levies and charges imposed by the Local Authority or other regulatory bodies for the installation and removal of scaffolding, plant and pavement licences.</t>
  </si>
  <si>
    <t>1.21.14</t>
  </si>
  <si>
    <t>All scaffolding is to be supported at ground floor level, wherever possible, and erected, maintained, adapted and struck by an approved NASC scaffolding contractor. Ties to external elevations to be fixed to main structural members and not brickwork. Any fixing points should be made good at the expense of the Contractor upon completion of the works.</t>
  </si>
  <si>
    <t>1.21.15</t>
  </si>
  <si>
    <t xml:space="preserve">The Contractor is to ensure that any opened up areas are made watertight at the end of each working day. Furthermore, no roof works are to be undertaken in inclement weather. </t>
  </si>
  <si>
    <t>1.21.16</t>
  </si>
  <si>
    <t>The Contractor is to ensure that scaffolding does not obstruct doorways that shall provide access and egress and means of escape during the course of the works. Scaffolding is not to be raised from balconies, porches and roofs.</t>
  </si>
  <si>
    <t>1.21.17</t>
  </si>
  <si>
    <t>If any damage is caused as a result of the erection, maintenance or dismantling of scaffolding, the Contractor will be responsible for executing at his own expense all necessary remedial measures required by the Contract Administrator.</t>
  </si>
  <si>
    <t>1.21.18</t>
  </si>
  <si>
    <t>If the Contractor uses steel scaffolding this should be painted or galvanised and kept free from rust. The Contractor is to undertake regular inspections of the scaffolding, as required, to check the condition of the scaffolding is satisfactory.</t>
  </si>
  <si>
    <t>1.21.19</t>
  </si>
  <si>
    <t>Cost for scaffolding for the duration of the works, including hire and licenses. (Based on 35 m²).</t>
  </si>
  <si>
    <t>SQM</t>
  </si>
  <si>
    <t>1.21.20</t>
  </si>
  <si>
    <t>In addition to the following, the Contractor is to provide temporary lighting and working platforms over points of access and egress into the building, should these be deemed necessary, to prevent injuries to personnel and the general public.</t>
  </si>
  <si>
    <t>1.21.21</t>
  </si>
  <si>
    <t>The Contractor should familiarise themselves with the provision of power and water etc to be drawn for the purposes of carrying out the works and include any necessary allowances for use of and access to this area.</t>
  </si>
  <si>
    <t>1.21.22</t>
  </si>
  <si>
    <t>All permanent lighting should be connected up to the landlord’s electricity supply in accordance with the current edition of the IEE Regulations and all subsequent amendments.</t>
  </si>
  <si>
    <t>1.21.23</t>
  </si>
  <si>
    <t>In relation to the provision and use of the employer’s services in carrying out the works, reference should be made to the facilities/temporary work/services Sub -Section A36 of the preliminaries section of the specification.</t>
  </si>
  <si>
    <t>1.21.24</t>
  </si>
  <si>
    <t>The Contractor is to provide temporary fencing, hoarding, planked footways, lighting, bumping, warning notices, guard rails, debris netting, gantries and the like necessary for the protection of work people, the public and securing the site against trespass and damage. All ladders at ground floor level should be removed at the end of the day. The contractor should ensure that the site and adjacent buildings accessed via the site are secure. The Contractor should ensure that all doors and windows and other openings are securely closed at the end of each working day(As and when required/ necessary and from liaison with the Contract Administrator) .</t>
  </si>
  <si>
    <t>1.21.25</t>
  </si>
  <si>
    <t>The Contractor is to allow for the fixing of debris sheeting off each lift to protect falling debris. A crash deck is to be allowed at the lower lifts to protect pedestrians.</t>
  </si>
  <si>
    <t>1.21.26</t>
  </si>
  <si>
    <t>The Contractor should ensure that the guidance contained within the HSE safety document entitled “Working on Roofs” is closely adhered to at all 
times.</t>
  </si>
  <si>
    <t>1.21.27</t>
  </si>
  <si>
    <t>The Contractor is to include the provision of protection netting to be provided during all works to the roof.</t>
  </si>
  <si>
    <t>1.21.28</t>
  </si>
  <si>
    <t>The Contractor shall not display any advertisements on the scaffolding other than the firm’s name board and contact details. Neither shall they permit any other advertisements to be displayed without the written authority of the Contract Administrator.</t>
  </si>
  <si>
    <t>To Collection:</t>
  </si>
  <si>
    <t>2.0 General Conditions</t>
  </si>
  <si>
    <t>Generally</t>
  </si>
  <si>
    <t>2.1.1</t>
  </si>
  <si>
    <t>The following clauses should be read in conjunction with the Preliminaries, Materials and Workmanship Clauses.</t>
  </si>
  <si>
    <t>2.1.2</t>
  </si>
  <si>
    <t>This schedule is to be read in conjunction with all contract specifications and all associated drawings.  A copy of the specification and drawings must be kept on site at all times.</t>
  </si>
  <si>
    <t>2.1.3</t>
  </si>
  <si>
    <t>Each item should be priced separately.</t>
  </si>
  <si>
    <t>2.1.4</t>
  </si>
  <si>
    <t>The clauses below detail the work deemed to be included when standard works descriptions are used.</t>
  </si>
  <si>
    <t>2.1.5</t>
  </si>
  <si>
    <t>The Contractor should note that the items of works contained in this section should not be taken as a complete list of the works to be carried out and he will be deemed to include in his tender for all other items of works, either actual or implied by the drawings and specifications.</t>
  </si>
  <si>
    <t>2.1.6</t>
  </si>
  <si>
    <t xml:space="preserve">The schedule of works is to be read in conjunction with the following documents:
-  Preambles
-  Preliminaries
-  Employers Requirements
-  Fire Risk Assessment
-  Asbestos Management Survey Report 
-  Any other documentation provided by the Contract Administrator
</t>
  </si>
  <si>
    <t>2.1.7</t>
  </si>
  <si>
    <t>Each and every item within this schedule of works must be priced without exception. Should the Contractor fail to state a price then this item will be deemed to be included within their priced tender. The Contractor may for clarification of the scope of work add further items to the schedule of works to fully reflect their planning and pricing strategy.</t>
  </si>
  <si>
    <t>2.1.8</t>
  </si>
  <si>
    <t>Where proprietry products are specified, the Contractor is to price on the basis of the referenced product only. The Contractor is flag at the tender return stage any products that are not readily available. The Contractor is only use equal products where prior written consent has been provided by the Contract Administrator. There is no claim on the grounds of want of knowledge that in such respects will be considered.</t>
  </si>
  <si>
    <t>2.1.9</t>
  </si>
  <si>
    <t>The Contractor is to refer carefully to each item in the specification, however if there are any alternative specification items which offer the same or improved level of performance at a reduced cost then these are to be qualified within the tender but must not form part of the tender sum. All items in this specification are deemed to be included in the Contractors tender sum. Any value engineering will be carried out at the evaluation stage.</t>
  </si>
  <si>
    <t>2.1.10</t>
  </si>
  <si>
    <t xml:space="preserve">The standard of works shall be in full compliance with the current British Standards, Building Regulations and relevant statutes and legislation. The Contractor must carry out the works conforming to all current Health &amp; Safety legislation.  </t>
  </si>
  <si>
    <t>2.1.11</t>
  </si>
  <si>
    <t>The contractor will be the Principle contractor and fulfil all associated duties under the BSA and liaise with the Principle designer (TBA) as necessary liaising with the nominated Approved Inspector for the duration of the works and obtain necessary Building Regulation Approval Certificates.</t>
  </si>
  <si>
    <t>2.1.12</t>
  </si>
  <si>
    <t>The Electrical Contractor shall be NICEIC registered. All work is to be carried out in accordance with the current edition of the IET Wiring Regulations and relevant British Standard Codes of Practice and to have a test certificate issued upon completion.</t>
  </si>
  <si>
    <t>2.1.13</t>
  </si>
  <si>
    <t xml:space="preserve">Where materials are specified as new the Contractor is to make and include a suitable allowance for removal of existing materials/surfaces. </t>
  </si>
  <si>
    <t>3.0 Architectural Works</t>
  </si>
  <si>
    <t xml:space="preserve">Room / Location </t>
  </si>
  <si>
    <t>Area / Package</t>
  </si>
  <si>
    <t>System drawing  Reference</t>
  </si>
  <si>
    <t>Contractor Design Portion</t>
  </si>
  <si>
    <t>Area / Length / QTY</t>
  </si>
  <si>
    <t>REMOVALS AND DEMOLITIONS</t>
  </si>
  <si>
    <t>3.</t>
  </si>
  <si>
    <t>1.01 CLUB ROOM</t>
  </si>
  <si>
    <t>Removals and Demolitions</t>
  </si>
  <si>
    <t>-</t>
  </si>
  <si>
    <t>To remove all existing UPVC windows from North / West and South elevations as indicated on the drawings and remove from site</t>
  </si>
  <si>
    <t>Lin M</t>
  </si>
  <si>
    <t>MULTIPLE</t>
  </si>
  <si>
    <t>Strip floor finishes from:
1.05 Lobby
1.02 Foyer
1.01 Clubroom
and remove all associated adhesives and make good substrate for recovering.</t>
  </si>
  <si>
    <t>M2</t>
  </si>
  <si>
    <t>To strip paint from existing quarry tile floor in:
1.03 Gents 
1.04 Ladies 
using non-abrasive methods - removal method statement to be submitted by contractor and approved by CA prior to actioning works</t>
  </si>
  <si>
    <t>1.03 GENTS</t>
  </si>
  <si>
    <t>Allow for demolition of internal partitions. Make good all surfaces where affected by works ready for redecoration</t>
  </si>
  <si>
    <t>Remove all fitted joinery from the clubroom including: 
- heater boxes at perimeter 
- Kitchenette, bar and pelmets</t>
  </si>
  <si>
    <t>Remove all sanitaryware from:
1.03 Gents 
1.04 Ladies
and cap supplies ready for upgrade / renewal</t>
  </si>
  <si>
    <t>Allow to demolish and dispose of accordingly existing plasterboard ceiling to expose original coffer ceilings</t>
  </si>
  <si>
    <t>Existing suspended ceiling and supporting framing to be remvoed in replacement with new MF plasterboard ceilng to rooms:
1.02 Foyer
1.03 Gents
1.04 Ladies</t>
  </si>
  <si>
    <t>Using non abrasive methods to strip paint finishes from existing columns in the Clubroom (1.01) to expose concrete and assess condition from sill level to soffit level</t>
  </si>
  <si>
    <t>Cleaning methodology</t>
  </si>
  <si>
    <t>Remove Doors from the cubicles within 1.03 Gents and pass to client to store (historic fabric) - to include frames, ironomongery (historic fabric)</t>
  </si>
  <si>
    <t>of</t>
  </si>
  <si>
    <t>Entrance doors to WC rooms to be removed and passed to the client for storage including ironomongey (historic fabric)</t>
  </si>
  <si>
    <t>INVESTIGATIONS AFTER OPENING UP WORKS</t>
  </si>
  <si>
    <t>Surveys / Investigations</t>
  </si>
  <si>
    <t>After opening up works to ceilings and existing risers to track routing of risers and agree method with CA to finalise the compartmentation / firestopping scope to the exposed areas:
1.03 Kitchenette
1.04 Toilets
1.02 Foyer</t>
  </si>
  <si>
    <t>Fire Stopping to Services</t>
  </si>
  <si>
    <t>CA and Contractor to inspect concrete soffits in ceiling after opening up works to establish if any repairs to the substrate are necessary</t>
  </si>
  <si>
    <t>Concrete Repair Specification</t>
  </si>
  <si>
    <t>FLOORS - PREPARATION / CONSTRUCTION (FINISHING LAYERS ELSEWHERE)</t>
  </si>
  <si>
    <t>Floors - construction</t>
  </si>
  <si>
    <t>After removal of finishes to 1.05, 1.02 and 1.01 inspect sub floor with CA / Architect and allow for applying a thin levelling screed to the substrate prior to the application of floor finishes Levelling screed to cover full expanse of each room to perimeter - especially club room facade extent.</t>
  </si>
  <si>
    <t>PLASTER FINISHING, PLASTERBOARDING, PLYWOOD AND INSULATIONS</t>
  </si>
  <si>
    <t>Skim / Plasterboard / Plywood / Insulations</t>
  </si>
  <si>
    <t>CLG.01</t>
  </si>
  <si>
    <t>Install new MF plasterboard suspended ceiling to the following areas:
1.03 Kitchenette
1.02 Foyer 
1.04 WC (including cubicles)
Ceiling height to match existing, scim finish with multifinish per IWS.02</t>
  </si>
  <si>
    <t>IWS.07</t>
  </si>
  <si>
    <t xml:space="preserve">To install new 60min FR single sided shaft to existing risers to
1.03 Kitchenette (1of)
1.04 WC (2of)
and complete with outer layer of 12mm tile backer board ready for tiling </t>
  </si>
  <si>
    <t>Fire stopping penetrations to services</t>
  </si>
  <si>
    <t>1.04 WC</t>
  </si>
  <si>
    <t>IWS.04</t>
  </si>
  <si>
    <t xml:space="preserve">Remove existing wall coverings to internal partitions. Install Isover APR acoustic partition roll between studwork. Replace existing internal linings with 12mm tile backerboard to internal WC partitions ready for tiling (tiling priced below) </t>
  </si>
  <si>
    <t xml:space="preserve">British Gypsum Thistle Dura-finish gypsum plaster skim coat to new ceilings </t>
  </si>
  <si>
    <t>IWS.02</t>
  </si>
  <si>
    <t>British Gypsum Thistle Dura-finish gypsum plaster skim coat to existing walls in Club room</t>
  </si>
  <si>
    <t>CONTRETE REPAIRS</t>
  </si>
  <si>
    <t>Concrete repairs</t>
  </si>
  <si>
    <t>CLG.02</t>
  </si>
  <si>
    <t xml:space="preserve">Contractor to allow for a M2 rate for patch concrete repairs to soffits and column faces in Clubroom and to submit samples of concrete repair mortar colour to the CA / Architect for approval </t>
  </si>
  <si>
    <t>Concrete Repair Specificaiton</t>
  </si>
  <si>
    <t>Patch concrete repairs to Column faces - scope to be ascertained after opening up works</t>
  </si>
  <si>
    <t xml:space="preserve">FLOOR FINISHES AND TILING </t>
  </si>
  <si>
    <t xml:space="preserve">Floor finishes and tiling </t>
  </si>
  <si>
    <t>FL.01</t>
  </si>
  <si>
    <t>Supply and install Forbo Marmoleum Solid Walton flooring, colour to be confirmed. Include for edgings, beadings and flexible sealants. All to be carried out in strict accordance with the manufacturer's recommendations.
- Club Room 1.01
- Foyer 1.02
- Lift Lobby 1.05</t>
  </si>
  <si>
    <t>FL.02</t>
  </si>
  <si>
    <t>Carefully remove red paint over tiles to reinstate and reveal existing quarry tiles. 
To retain as many tiles as as possible and make good/ replace with new tiles where required with tiles to match existing in colour and  size. Where possible, relocate tiles to new areas.
Submit samples for approval.
- Toilets 1.04
- Kitchen 1.03</t>
  </si>
  <si>
    <t>Tile Cleaning method</t>
  </si>
  <si>
    <t>1.03 KITCHENETTE</t>
  </si>
  <si>
    <t>Allow to supply and install Solus Ceramics Bright 100x100x7mm tiles in Anbus with white grout.</t>
  </si>
  <si>
    <t>IWS.01</t>
  </si>
  <si>
    <t>To clean existing tiles to the following rooms using Contractor submitted method statement
1.02 Foyer
1.05 Lobbby</t>
  </si>
  <si>
    <t>Allow a provision sum based on a M2 rate to repair broken / damaged tiles as reuqired</t>
  </si>
  <si>
    <t>PAINTING AND DECORATIVE FINISHES</t>
  </si>
  <si>
    <t>Painting and decorative finishes</t>
  </si>
  <si>
    <t>Allow to decorate all new plaster in Club room with 1x mist coat and 2x top coat of emulsion paint per the finishes schedule</t>
  </si>
  <si>
    <t xml:space="preserve">Allow to decorate all new ceilings with 1x mist coat and 2x top coat of paint per the finishes schedule </t>
  </si>
  <si>
    <t>If concrete quality to Clubroom coffer ceiling is deemed in sufficient allow to paint ceiling with 1x mist coat and 2x top coat of breathable masonry paint per the finishes schedule</t>
  </si>
  <si>
    <t>M3</t>
  </si>
  <si>
    <t>WINDOWS, GLAZING SYSTEMS &amp; ROOFLIGHTS</t>
  </si>
  <si>
    <t>Windows, glazing systems and roof lights</t>
  </si>
  <si>
    <t>Allow for installation of new Crittal style W20 windows with curved corner panel to manufacturer's installation requirements. 
Contractor is responsible for taking measurements on site before ordering.
Contractor is to test the operation of all windows and where found to be stuck, stiff, uneven or not operating correctly the contractor is to lubricate moving parts and generally ease the windows to ensure correct operation. 
Price to include all flashings, membranes and mastics and sill pressings for the proper completion and installation of the works. Contractor to conduct full site suvey and submit full shop / manufacturing drawings to CA / Architect for approval prior to manufacture
Ironmongery to be provided by the window suppliers and samples submitted to CA for approval prior to final order</t>
  </si>
  <si>
    <t>Window Fabrication Design</t>
  </si>
  <si>
    <t>1.05 LIFT LOBBY</t>
  </si>
  <si>
    <t>Exsiting metal framed windows to existing window in lift lobby to be restored with new glazed units. Refer to planning consent. and restoration specification</t>
  </si>
  <si>
    <t>Window Restoration</t>
  </si>
  <si>
    <t>Existing windows to toilets and kitchen to be retained. Window panes thoroughly cleaned and frames stripped back to metal, primed and repainted and left in good working condition Frosted window film to be applied to inner faces of toilet cubicle windows
Contractor to submit stripping, cleaning and repainting method statement to CA / Architect and rubbing back of paintwork prior to repainting</t>
  </si>
  <si>
    <t>Thoroughly clean the all windows and glazing with sugar soap on completion internally and externally.  Remove all residues from previous and current remedial repairs and coverings.</t>
  </si>
  <si>
    <t>Cleaning Methodology</t>
  </si>
  <si>
    <t>DOORS</t>
  </si>
  <si>
    <t>1.02 FOYER</t>
  </si>
  <si>
    <t>Doors</t>
  </si>
  <si>
    <t>Existing Dark timber Doorsets with Side Lights:
All timber including frames and side light framing to be stripped back and restained to match existing colour. Ironmongery to be removed prior to stripping and retaining. Doors to be re-hung and all ironmongery suitably fixed back to the doors. Doors and closers to be left in proper working order</t>
  </si>
  <si>
    <t>Fire Doors
The Contractor is to Supply and install Fire Doors to replace existing in strict accordance with the manufacturers instructions, including packers around door set if required. Door to be factory finished in timber veneer and stained to match adjacent existing dark timber doorsets. Door to be factory hung and fitted with all ironmongery relevant to door set tested to BS 476 Part 22. Door set to be supplied with copy of certification and door labelled or plugged to show compliance. Ironmongery to include 3No steel hinges CE marked and compliant with BS EN 1935; all ironmongery to be comliant with BS EN 12209 and BS EN 1634-1; 
refer to door shchedule</t>
  </si>
  <si>
    <t>Fire Door Design and Installation</t>
  </si>
  <si>
    <t>Provisional Sum - D.1
Allow a provision sum to upgrade Door D1 to a new FD60 fire door including side light if requried after Fire Engineer Reivew</t>
  </si>
  <si>
    <t>Existing Toilet Cubicle Doors:
Retained cubicle doors to be rubbed back, primed and repainted. All Ironmongery to be removed prior to redecoration and suitably fixed back to the doors.
(NB due care to be taken as ironmongery is original to the building and no longer in production)</t>
  </si>
  <si>
    <t xml:space="preserve">SECOND FIX JOINERY </t>
  </si>
  <si>
    <t xml:space="preserve">Second Fix Joinery </t>
  </si>
  <si>
    <t>Supply and install new square edge painted soft wood skirting boards to clubroom on either side of D.2 and finish to colour of adjacent wall</t>
  </si>
  <si>
    <t xml:space="preserve">FITTINGS AND BESPOKE JOINERY </t>
  </si>
  <si>
    <t>Fittings and bespoke Joinery</t>
  </si>
  <si>
    <t>FX.01</t>
  </si>
  <si>
    <t>New storage joinery in Clubroom to be constructed as per drawing TTC-P-701</t>
  </si>
  <si>
    <t>Bespoke Joinery</t>
  </si>
  <si>
    <t>FX.02</t>
  </si>
  <si>
    <t>New bench joinery around perimeter of Clubroom to be constructed as per drawing TTC-P-702</t>
  </si>
  <si>
    <t>FX.03</t>
  </si>
  <si>
    <t>New kitchenette to be constructed as per drawing TTC-P-703</t>
  </si>
  <si>
    <t>Allow to supply and install curtain rails with black out curtains to perimeter of room in Clubroom, approximately 22 total inear meters.  per the drawings Fabric to be fire rated to BS 5867-2 Type B - refer to supply specification</t>
  </si>
  <si>
    <t>Allow to supply and install PPC aluminium ceiling mounted projector box to conceal manually operated projector screen at rear of room in clubroom, approximately 3.6 linear meters. box to be RAL 9005 to match windows</t>
  </si>
  <si>
    <t>Allow to supply and install Fire Rated access panels behind WC in 1.04.01 and 1.04.02. with  Parklex Prodemo Naturhardpanel-W, HPL cover panel or equal approved, with dimensions and setting out as indicated on the drawings.</t>
  </si>
  <si>
    <t>Fire Rated Access Panels</t>
  </si>
  <si>
    <t>M2
2of</t>
  </si>
  <si>
    <t>Allow to supply and install mirror access panel above basins in 1.04 as indicated on the drawings.</t>
  </si>
  <si>
    <t>M2
1of</t>
  </si>
  <si>
    <t>SANITARYWARE</t>
  </si>
  <si>
    <t>Plumbing</t>
  </si>
  <si>
    <t>To install a sanitaryware and associated FF+E to toilet cubicles per the Sanitary ware Schdedule</t>
  </si>
  <si>
    <t>To install the wall mounted sinks taps and wastes to the toilet</t>
  </si>
  <si>
    <t>To instal tap and drain to skink in Kitchen (sink supplied as part of FX.03 above)</t>
  </si>
  <si>
    <t>To Collection</t>
  </si>
  <si>
    <t>4.0 Mechanical Works</t>
  </si>
  <si>
    <t>Mechanical Work - Generally</t>
  </si>
  <si>
    <t>All mechanical works are to contractor design in reference with M+E engineer information / specifications</t>
  </si>
  <si>
    <t>4.1</t>
  </si>
  <si>
    <t>Above Ground Drainage</t>
  </si>
  <si>
    <t>4.1.1</t>
  </si>
  <si>
    <t>Design, supply and modify/install a suitable drainage system to serve the kitchen and W/C installation as per the proposed layout.</t>
  </si>
  <si>
    <t>NO</t>
  </si>
  <si>
    <t>A provisional sum for the works should be included as part of the contractors tender to account for any necessary remedial works to the drainage system to ensure it is suitable for the design.</t>
  </si>
  <si>
    <t>4.2</t>
  </si>
  <si>
    <t>Hot and Cold Water Installation</t>
  </si>
  <si>
    <t>4.2.1</t>
  </si>
  <si>
    <t>Design, supply and modify/install domstic hot and cold water systems suitable to serve the kitchen and W/C installation as per the proposed layout.</t>
  </si>
  <si>
    <t>4.2.2</t>
  </si>
  <si>
    <t>The domestic hot water is to be provided by a suitable Ariston Andris Lux electric water heater (or equal and approved) located in the WC area to serve the Wash Hand Basin (WHB) in the WC, and the sink in the kitchen area.</t>
  </si>
  <si>
    <t>4.3</t>
  </si>
  <si>
    <t>Ventilation Systems</t>
  </si>
  <si>
    <t>4.3.1</t>
  </si>
  <si>
    <t>Design, supply and install a venilation system to serve the Kitchen Area. Include all controllers and associated wiring and containment, attenuators, ductwork, dampers, insulation, weather louvres and supply air and extract grilles.
The fan performance should meet the Building Regulation (Document F) requirements.
Weather louvres are to be in keeping with the external decorations, internal supply and extract grilles to be painted white, all ductwork to be galvanised steel spiral wound and self finished.
All ductwork to be installed to BESA DW171.</t>
  </si>
  <si>
    <t>4.3.2</t>
  </si>
  <si>
    <t>Allow to install extract fans in the WCs and kitchen area in accordance with Part F of the building regulations.  Include for ductwork, grilles and small power.
NB existing metal louvres to be retained but used as the extract points. All specificaitons for extract equipment along with duct routings to be submitted to the CA for approval to ensure designs to not impact the special architectural character of the building.</t>
  </si>
  <si>
    <t>4.3.3</t>
  </si>
  <si>
    <t>The Contractor is to achieve the manufacturers standard warranties through the works and provide evidence of this upon completion.</t>
  </si>
  <si>
    <t>4.3.4</t>
  </si>
  <si>
    <t>The Contractor is to commission the system and equipment as per the manufacturer's instructions and demonstrate the operation the unit's use to the Contract Administrator and end users.</t>
  </si>
  <si>
    <t>Item</t>
  </si>
  <si>
    <t>5.0 Electrical Works</t>
  </si>
  <si>
    <t>Electrical Work - Generally</t>
  </si>
  <si>
    <t>5.1.1</t>
  </si>
  <si>
    <t>Allow to strip out existing electrical installation, including all light fittings and associated containment and cables back to the source.</t>
  </si>
  <si>
    <t xml:space="preserve">Item </t>
  </si>
  <si>
    <t>5.1.2</t>
  </si>
  <si>
    <t>The electrical contractor must be a specialist and suitably qualified NICEIC member. They must carry out the works, and issue an appropriate NICEIC installation certificate on completion of the installation, in accordance with BS 7671.</t>
  </si>
  <si>
    <t>5.1.3</t>
  </si>
  <si>
    <t>All new electrical cables are to be concealed where possible. Where surface containment is to be used it shall be galvanised trunking to  BS EN 50085-1+A1, where surface mount conduit is necessary it shall be heavy duty black PVC or galvanised to BS EN 61386, suitably secured on saddles along its length.</t>
  </si>
  <si>
    <t>5.1.4</t>
  </si>
  <si>
    <r>
      <rPr>
        <sz val="9"/>
        <color theme="1"/>
        <rFont val="Arial"/>
      </rPr>
      <t xml:space="preserve">The Contractor is to include for all necessary Builder's Work in Connection (BWIC) with the electrical works, including but not exclusively limited to any trenching and backfilling, making good, chasing walls/solid floor slabs, cutting and forming holes through walls, notching joists etc., and everything necessary for the proper execution of the specified works as well as any making good areas disturbed by the works. The Contractor is to include for any subsequent plastering and redecoration  etc. to the satisfaction of the Contract Administrator. 
</t>
    </r>
    <r>
      <rPr>
        <b/>
        <u/>
        <sz val="9"/>
        <color theme="1"/>
        <rFont val="Arial"/>
      </rPr>
      <t>Note - that all chases and routings of cables etc are to be approved by the contract administrator prior to commencement so as not to impact on the special character of the listed building</t>
    </r>
  </si>
  <si>
    <t>5.15</t>
  </si>
  <si>
    <t>The contractor to provide all commissioning, test certificates and log books upon completion of all works. The project will not be deemed to have achieved practical completion until all necessary certificates are provided.</t>
  </si>
  <si>
    <t xml:space="preserve"> Electrical Installation Condition Report (EICR)</t>
  </si>
  <si>
    <t>5.2.1</t>
  </si>
  <si>
    <t xml:space="preserve">The Contractor is to allow to carry out an electrical installation condition report (EICR) and to provide a digital copy of the report to the Contract Administrator by email upon request. </t>
  </si>
  <si>
    <t>5.2.2</t>
  </si>
  <si>
    <t xml:space="preserve">The Contractor is to include a provisional allowance for carrying out C1 and C2 rated items. </t>
  </si>
  <si>
    <t>Internal Works</t>
  </si>
  <si>
    <t>5.3.1</t>
  </si>
  <si>
    <t>Electrical - Small Power and AV to Sockets Outlets and Mechanical Plant</t>
  </si>
  <si>
    <t>5.3.2</t>
  </si>
  <si>
    <t>Design, supply and install a new electrical system suitable to serve the proposed layout. The system will consist of a new sub-main distibution board, all containment and all necessary circuit breakers, circuit cabling, isolators, etc. to serve socket outlets, lighting circuits, and small power to all mechanical plant and life safety systems.</t>
  </si>
  <si>
    <t>5.3.3</t>
  </si>
  <si>
    <t xml:space="preserve">Provisional allowance for 15 double socket outlets. Exact quantities to be confirmed on site. </t>
  </si>
  <si>
    <t>5.3.4</t>
  </si>
  <si>
    <t>To supply and install av cable outlets and power to wall plate in FX.01 and ceiling mounted projector</t>
  </si>
  <si>
    <t>5.3.5</t>
  </si>
  <si>
    <t>Electrical - General and Emergency Lighting</t>
  </si>
  <si>
    <t>5.3.6</t>
  </si>
  <si>
    <r>
      <rPr>
        <sz val="9"/>
        <color theme="1"/>
        <rFont val="Arial"/>
      </rPr>
      <t xml:space="preserve">Design, supply and install a new lighting system suitable for proposed layout for the space based on the design intent informaiton provided at tender
The lighting design is to be in accordance with the CIBSE Lighting Design Guides and the SLL Code for Lighting.
Emergency lighting is to be designed and installed in accordance with BS 5266.
</t>
    </r>
    <r>
      <rPr>
        <b/>
        <sz val="9"/>
        <color theme="1"/>
        <rFont val="Arial"/>
      </rPr>
      <t>Refer to M+E and architectural information for layout</t>
    </r>
  </si>
  <si>
    <t>5.3.7</t>
  </si>
  <si>
    <t>All light fittings are to be LED and controlled by presence/absence detection, all emergency lighting is to have a key operated test switch located in a suitable position to allow testing to be carried out as per BS 5266.
Final locations of controls to be agreed with the CA</t>
  </si>
  <si>
    <t>5.3.8</t>
  </si>
  <si>
    <t>Allow for all illuminated exit signs, including 'running man' and direction arrow legends where required.</t>
  </si>
  <si>
    <t>5.3.9</t>
  </si>
  <si>
    <t>Electrical - Fire Alarm</t>
  </si>
  <si>
    <t>5.3.10</t>
  </si>
  <si>
    <t>Allow to survey the fire alarm system serving the building.</t>
  </si>
  <si>
    <t>5.3.11</t>
  </si>
  <si>
    <t>If the fire alarm system is suitable to be modified to include the proposed new space, then design and modify the existing fire alarm system to L1 Category standard.</t>
  </si>
  <si>
    <t>5.3.12</t>
  </si>
  <si>
    <t>If the fire alarm cannot be extended to accommodate the proposed new space then allow to design, supply and install a new fire alarm system to L1 Category standard and install interlinks to allow it to connect with the existing fire alarm system if practicable.</t>
  </si>
  <si>
    <t>5.3.13</t>
  </si>
  <si>
    <t>A provisional sum for the fire alarm interconnection works with the building's existing fire alarm system should be included as part of the contractors tender, to account for any necessary cabling, relays, containment, commissioning, BWIC, making good and decorating, etc.</t>
  </si>
  <si>
    <t>5.3.14</t>
  </si>
  <si>
    <t>Electric Heating</t>
  </si>
  <si>
    <t>5.3.15</t>
  </si>
  <si>
    <t>Supply and install suitable ADAX Neo Slimline Electric Panel Heater, Wall Mounted Radiator with Thermostat and Timer (or equal and approved), with integral thermostats and controllers, in the kitchen and WC</t>
  </si>
  <si>
    <t>5.3.16</t>
  </si>
  <si>
    <t>Electrical Appliances</t>
  </si>
  <si>
    <t>5.3.17</t>
  </si>
  <si>
    <t>Power and all associated FCUs to kitchen applicances:
Oven, Dishwasher, Hob, Fridge</t>
  </si>
  <si>
    <t>item</t>
  </si>
  <si>
    <t>5.3.18</t>
  </si>
  <si>
    <t>Power and all associated FCUs to hand dryer in WC</t>
  </si>
  <si>
    <t>6.0 Overheads and Profit</t>
  </si>
  <si>
    <t>The Contractor is to insert below the percentage additions on the Prime Cost of Priced Work covering non-site overheads and profit levels:</t>
  </si>
  <si>
    <t>General Contractor</t>
  </si>
  <si>
    <t>6.1.1</t>
  </si>
  <si>
    <t xml:space="preserve">Overheads </t>
  </si>
  <si>
    <t>%</t>
  </si>
  <si>
    <t>6.1.2</t>
  </si>
  <si>
    <t>Profit</t>
  </si>
  <si>
    <t xml:space="preserve">Electrical </t>
  </si>
  <si>
    <t>6.2.1</t>
  </si>
  <si>
    <t>Overheads</t>
  </si>
  <si>
    <t>6.2.2</t>
  </si>
  <si>
    <t>Mechanical</t>
  </si>
  <si>
    <t>6.3.1</t>
  </si>
  <si>
    <t>6.3.2</t>
  </si>
  <si>
    <t>7.0 Dayworks</t>
  </si>
  <si>
    <t>7.1.1</t>
  </si>
  <si>
    <t>The Contractor shall allow for the following Provisional Sums for Dayworks for use in part of in whole or deducted entirely if not required at the sole discretion of the Contract Administrator.</t>
  </si>
  <si>
    <t>7.1.2</t>
  </si>
  <si>
    <t>The Contractor shall notify the Contract Administrator or his authorised representative in advance of his intention to submit vouchers relating to specific work and when such work will be undertaken.  The existence  of such vouchers shall not infer that the work will be valued on a Daywork basis.</t>
  </si>
  <si>
    <t>7.1.3</t>
  </si>
  <si>
    <t>No dayworks shall be undertaken without the prior written approval of the Contract Administrator.</t>
  </si>
  <si>
    <t>7.1.4</t>
  </si>
  <si>
    <t>The Contractor shall enter all-in rates inclusive of wages, bonus and other payments, travelling and other labour on costs, all overheads, establishment charges and profit for the following. These should not form part of your cost summary and are only to be used on Contract Administrator approval.</t>
  </si>
  <si>
    <t>7.1.5</t>
  </si>
  <si>
    <t>Please give your dayworks rates for the following trades and multiply by the given hours to define a competitive contingency sum based on daywork rates (excluding VAT). These should not form part of your cost summary and are only to be used on CA approval.</t>
  </si>
  <si>
    <t>7.1.6</t>
  </si>
  <si>
    <t>• Site agent 25 hours @ £.............. per hour = ...............</t>
  </si>
  <si>
    <t>7.1.7</t>
  </si>
  <si>
    <t>• Carpenter 25 hours @ £............... per hour = ...............</t>
  </si>
  <si>
    <t>7.1.8</t>
  </si>
  <si>
    <t>• Painter 25 hours @ £............... per hour = ...............</t>
  </si>
  <si>
    <t>7.1.9</t>
  </si>
  <si>
    <t>• Roofer 25 hours @ £............... per hour = ...............</t>
  </si>
  <si>
    <t>7.1.10</t>
  </si>
  <si>
    <t>• Glazier 25 hours @ £............... per hour = ...............</t>
  </si>
  <si>
    <t>7.1.11</t>
  </si>
  <si>
    <t>• Labourer 25 hours @ £............... per hour = ...............</t>
  </si>
  <si>
    <t>7.1.12</t>
  </si>
  <si>
    <t>• Tiler 25 hours @ £............... per hour = ...............</t>
  </si>
  <si>
    <t>7.1.13</t>
  </si>
  <si>
    <t>• Plasterer 25 hours @ £............... per hour = ...............</t>
  </si>
  <si>
    <t>8.0 Collection Page</t>
  </si>
  <si>
    <t>1.0</t>
  </si>
  <si>
    <t>Preliminaries</t>
  </si>
  <si>
    <t>2.0</t>
  </si>
  <si>
    <t>3.0</t>
  </si>
  <si>
    <t>Architectural Work Activities</t>
  </si>
  <si>
    <t>4.0</t>
  </si>
  <si>
    <t>Mechanical Work Activities</t>
  </si>
  <si>
    <t>5.0</t>
  </si>
  <si>
    <t>Electrical Work Activities</t>
  </si>
  <si>
    <t>6.0</t>
  </si>
  <si>
    <t>7.0</t>
  </si>
  <si>
    <t>To Form of Tender:</t>
  </si>
  <si>
    <t>Blue sections to be completed by the contract administrator</t>
  </si>
  <si>
    <t>Red sections to be completed by the tendering contractor</t>
  </si>
  <si>
    <t>9.0 Form of Tender</t>
  </si>
  <si>
    <t>To be returned by:</t>
  </si>
  <si>
    <t>Date:</t>
  </si>
  <si>
    <t>at</t>
  </si>
  <si>
    <t>Hours</t>
  </si>
  <si>
    <t>To:</t>
  </si>
  <si>
    <t>Address:</t>
  </si>
  <si>
    <t xml:space="preserve">To: </t>
  </si>
  <si>
    <t>We have examined the documents listed at 2 below.  In accordance with the terms and conditions contained in them we offer to carry out the Works for the price summarised below.</t>
  </si>
  <si>
    <t>List of Contract documents enclosed with the Tender Form:</t>
  </si>
  <si>
    <t>a)</t>
  </si>
  <si>
    <t>Contract documents:</t>
  </si>
  <si>
    <t xml:space="preserve">Document Reference </t>
  </si>
  <si>
    <t>Rev</t>
  </si>
  <si>
    <t>b)</t>
  </si>
  <si>
    <t>Contract drawings:</t>
  </si>
  <si>
    <t>Drawing Number</t>
  </si>
  <si>
    <t>Issue</t>
  </si>
  <si>
    <t>Drawing Title</t>
  </si>
  <si>
    <t>List of Contract documents not enclosed with the Tender Form:</t>
  </si>
  <si>
    <t>c)</t>
  </si>
  <si>
    <t>Condition 2.1 Date for Completion.</t>
  </si>
  <si>
    <t xml:space="preserve">The day after the expiration of a period of ……. </t>
  </si>
  <si>
    <t>calendar weeks</t>
  </si>
  <si>
    <t>from the date on which the Contractor 
is given possession of the site.</t>
  </si>
  <si>
    <t>The following details are to be completed by the tenderer</t>
  </si>
  <si>
    <t>Our tendered rates for the works as summarised as follows:</t>
  </si>
  <si>
    <t>For the Works on the basis of the Contract Documents:</t>
  </si>
  <si>
    <t>We offer to pay for old materials arising from:</t>
  </si>
  <si>
    <t>Net Total of Tender:</t>
  </si>
  <si>
    <t>We confirm that none of our tendered rates or prices includes any element of Value Added Tax.</t>
  </si>
  <si>
    <r>
      <rPr>
        <sz val="9"/>
        <color theme="1"/>
        <rFont val="Arial"/>
      </rPr>
      <t xml:space="preserve">We </t>
    </r>
    <r>
      <rPr>
        <b/>
        <u/>
        <sz val="9"/>
        <color theme="1"/>
        <rFont val="Arial"/>
      </rPr>
      <t>are / are not</t>
    </r>
    <r>
      <rPr>
        <sz val="9"/>
        <color theme="1"/>
        <rFont val="Arial"/>
      </rPr>
      <t xml:space="preserve">  registered for VAT.</t>
    </r>
  </si>
  <si>
    <t>*delete as appropriate.</t>
  </si>
  <si>
    <t>8.0</t>
  </si>
  <si>
    <t>Contract Period (if less than specified):</t>
  </si>
  <si>
    <t>9.0</t>
  </si>
  <si>
    <t>We intend to employ the following Sub-Contractor(s) for the following services:</t>
  </si>
  <si>
    <t>Service:</t>
  </si>
  <si>
    <t>Subcontractor</t>
  </si>
  <si>
    <t>10.0</t>
  </si>
  <si>
    <t>We accept that the Employer is not bound to accept the lowest or any tender.</t>
  </si>
  <si>
    <t>11.0</t>
  </si>
  <si>
    <t>We agree that any other terms or conditions or any general reservation which may be provided on any correspondence from us in connection with this tender, as with any contract resulting from this tender, shall not be applicable to this tender or to the Contract.</t>
  </si>
  <si>
    <t>12.0</t>
  </si>
  <si>
    <t>We understand that the proper law of this Contract shall be the Law of England and Wales.</t>
  </si>
  <si>
    <t>13.0</t>
  </si>
  <si>
    <t>We confirm that we have the following levels of insurances:</t>
  </si>
  <si>
    <t>*delete as appropriate</t>
  </si>
  <si>
    <t>Employer’s Liability -</t>
  </si>
  <si>
    <t>(million) for each and every claim / in the aggregate.</t>
  </si>
  <si>
    <t>Public Liability -</t>
  </si>
  <si>
    <t xml:space="preserve">Professional Indemnity - </t>
  </si>
  <si>
    <t>14.0</t>
  </si>
  <si>
    <t xml:space="preserve">Confirm details of any holding / parent company:	</t>
  </si>
  <si>
    <t>15.0</t>
  </si>
  <si>
    <t>Having examined the Contract Documents and subject to and in accordance with the terms and conditions contained or refereed therein, I/We offer to execute all the Works described in the said documents for the Lump Sum of:</t>
  </si>
  <si>
    <t>(excluding VAT)</t>
  </si>
  <si>
    <t>(words herein).</t>
  </si>
  <si>
    <t>I/We certify that this is a bona fide Tender, intended to be comparative and that I/We have not fixed or adjusted any rates contained in the Tender by or under or in acceptance with any agreement or arrangement with any other person.  I/We have not entered in any agreement which is registerable under the Restrictive Trades Acts and which in any way governs or influences the terms of this Tender or my/our preparation thereof.  I/We will not enter into any such agreement before the date for return of tenders and I/We will not disclose any terms of this Tender to any other person before such date.  In this Form, the word “person” includes any person and any body or association, corporate or incorporate and “any agreement or arrangement” includes any transaction, formal or information and whether legally binding or not.</t>
  </si>
  <si>
    <t>This Tender remains open for consideration or acceptance for 13 calendar weeks from the date fixed for submission or lodgement of Tenders.</t>
  </si>
  <si>
    <t>Signed:</t>
  </si>
  <si>
    <t>Names (in Capitals)</t>
  </si>
  <si>
    <t>in the capacity of:</t>
  </si>
  <si>
    <t>Authorised to sign tenders for and on behalf of…</t>
  </si>
  <si>
    <t>Company:</t>
  </si>
  <si>
    <t>Email</t>
  </si>
  <si>
    <t>Telephone:</t>
  </si>
  <si>
    <t>Lists Page - please ignore</t>
  </si>
  <si>
    <t>Existing Room</t>
  </si>
  <si>
    <t>Room</t>
  </si>
  <si>
    <t>System Refs</t>
  </si>
  <si>
    <t>Drawings</t>
  </si>
  <si>
    <t>Package</t>
  </si>
  <si>
    <t>CDPs</t>
  </si>
  <si>
    <t>Units</t>
  </si>
  <si>
    <t>Mechanical Ventilation Systems</t>
  </si>
  <si>
    <t>No.</t>
  </si>
  <si>
    <t>Fire alarm and detection system</t>
  </si>
  <si>
    <t>M²</t>
  </si>
  <si>
    <t>FL.03</t>
  </si>
  <si>
    <t>Underground Drainage</t>
  </si>
  <si>
    <t>Access Control System</t>
  </si>
  <si>
    <t>Linear M</t>
  </si>
  <si>
    <t>1.04 LADIES</t>
  </si>
  <si>
    <t>FL.04</t>
  </si>
  <si>
    <t>Excavations</t>
  </si>
  <si>
    <t>CCTV system</t>
  </si>
  <si>
    <t>N/A</t>
  </si>
  <si>
    <t>FL.05</t>
  </si>
  <si>
    <t>Foundations</t>
  </si>
  <si>
    <t>WIFI and Data System</t>
  </si>
  <si>
    <t>FL.06</t>
  </si>
  <si>
    <t xml:space="preserve">Super Structure / Framing </t>
  </si>
  <si>
    <t>Plumbing &amp; Public Health</t>
  </si>
  <si>
    <t>FL.07</t>
  </si>
  <si>
    <t>Roofing</t>
  </si>
  <si>
    <t>Electrical System</t>
  </si>
  <si>
    <t>FL.08</t>
  </si>
  <si>
    <t>Flashing, Gutters, Hoppers and Fascias</t>
  </si>
  <si>
    <t xml:space="preserve">Heating System </t>
  </si>
  <si>
    <t>FL.09</t>
  </si>
  <si>
    <t>External Walls</t>
  </si>
  <si>
    <t>FL.10</t>
  </si>
  <si>
    <t>Masonry Detailing</t>
  </si>
  <si>
    <t>LIN.01</t>
  </si>
  <si>
    <t>LIN.02</t>
  </si>
  <si>
    <t>Walls / Partitions (framing only)</t>
  </si>
  <si>
    <t>LIN.03</t>
  </si>
  <si>
    <t>LIN.04</t>
  </si>
  <si>
    <t>Stair</t>
  </si>
  <si>
    <t>LIN.05</t>
  </si>
  <si>
    <t>LIN.06</t>
  </si>
  <si>
    <t>LIN.07</t>
  </si>
  <si>
    <t>IWS.03</t>
  </si>
  <si>
    <t>Detail Plasterwork</t>
  </si>
  <si>
    <t>IWS.05</t>
  </si>
  <si>
    <t>External Works</t>
  </si>
  <si>
    <t>IWS.06</t>
  </si>
  <si>
    <t>Solar Thermal Hotwater System</t>
  </si>
  <si>
    <t>EWS.01</t>
  </si>
  <si>
    <t xml:space="preserve">Solar Panels </t>
  </si>
  <si>
    <t>EWS.02</t>
  </si>
  <si>
    <t>Electrical</t>
  </si>
  <si>
    <t>Combustion appliances and chimneys</t>
  </si>
  <si>
    <t xml:space="preserve">Ventilation </t>
  </si>
  <si>
    <t>CLG.03</t>
  </si>
  <si>
    <t>Heating Systems (mechanical)</t>
  </si>
  <si>
    <t>CLG.04</t>
  </si>
  <si>
    <t xml:space="preserve">Heating Systems (electrical) </t>
  </si>
  <si>
    <t>CLG.05</t>
  </si>
  <si>
    <t xml:space="preserve">Client Supply Items </t>
  </si>
  <si>
    <t>CLG.06</t>
  </si>
  <si>
    <t>Furniture (loose)</t>
  </si>
  <si>
    <t>CLG.07</t>
  </si>
  <si>
    <t>RF.01</t>
  </si>
  <si>
    <t>RF.02</t>
  </si>
  <si>
    <t>RF.03</t>
  </si>
  <si>
    <t>RF.04</t>
  </si>
  <si>
    <t>RF.05</t>
  </si>
  <si>
    <t>ST.01</t>
  </si>
  <si>
    <t>ST.02</t>
  </si>
  <si>
    <t>ST.03</t>
  </si>
  <si>
    <t>ST.04</t>
  </si>
  <si>
    <t>ST.05</t>
  </si>
  <si>
    <t>ST.06</t>
  </si>
  <si>
    <t>Existing</t>
  </si>
  <si>
    <t>FX.04</t>
  </si>
  <si>
    <t>FX.05</t>
  </si>
  <si>
    <t>FX.06</t>
  </si>
  <si>
    <t>FX.07</t>
  </si>
  <si>
    <t>FX.08</t>
  </si>
  <si>
    <t>FX.09</t>
  </si>
  <si>
    <t>FX.10</t>
  </si>
  <si>
    <t>FX.11</t>
  </si>
  <si>
    <t>FX.12</t>
  </si>
  <si>
    <t>FX.13</t>
  </si>
  <si>
    <t>£</t>
  </si>
  <si>
    <t>Please insert this figure into the space provided in the Commercial Envelope on capitalEsourcing.</t>
  </si>
  <si>
    <t>[INSERT BIDDER COMPANY NAME]</t>
  </si>
  <si>
    <t>12 noon</t>
  </si>
  <si>
    <t>capitalEsourcing</t>
  </si>
  <si>
    <t>See capitalEsourcing</t>
  </si>
  <si>
    <t xml:space="preserve">JCT Agreement for Minor Works with Contractors Design as per RBKC Standard Preliminaries/ Contract Particulars.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</si>
</sst>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00_);_(&quot;$&quot;* \(#,##0.00\);_(&quot;$&quot;* &quot;-&quot;??_);_(@_)"/>
    <numFmt numFmtId="165" formatCode="[$-F800]dddd\,\ mmmm\ dd\,\ yyyy"/>
    <numFmt numFmtId="166" formatCode="0.0"/>
    <numFmt numFmtId="167" formatCode="&quot;£&quot;#,##0.00"/>
    <numFmt numFmtId="168" formatCode="\ 0\ &quot;of&quot;"/>
    <numFmt numFmtId="169" formatCode="_([$£-809]* #,##0.00_);_([$£-809]* \(#,##0.00\);_([$£-809]* &quot;-&quot;??_);_(@_)"/>
    <numFmt numFmtId="170" formatCode="[$-F400]h:mm:ss\ AM/PM"/>
    <numFmt numFmtId="171" formatCode="&quot;£&quot;#,##0"/>
    <numFmt numFmtId="173" formatCode="[$-409]d\-mmm\-yy;@"/>
  </numFmts>
  <fonts count="47" x14ac:knownFonts="1">
    <font>
      <sz val="11"/>
      <color theme="1"/>
      <name val="Calibri"/>
      <scheme val="minor"/>
    </font>
    <font>
      <sz val="9"/>
      <color rgb="FF1F497D"/>
      <name val="Arial"/>
    </font>
    <font>
      <sz val="9"/>
      <color rgb="FF1F497D"/>
      <name val="Calibri"/>
    </font>
    <font>
      <sz val="28"/>
      <color rgb="FF1F497D"/>
      <name val="Arial"/>
    </font>
    <font>
      <b/>
      <sz val="10"/>
      <color rgb="FF00245D"/>
      <name val="Arial"/>
    </font>
    <font>
      <b/>
      <sz val="9"/>
      <color theme="1"/>
      <name val="Arial"/>
    </font>
    <font>
      <sz val="16"/>
      <color rgb="FFFF0000"/>
      <name val="Arial"/>
    </font>
    <font>
      <b/>
      <sz val="17"/>
      <color rgb="FF00245D"/>
      <name val="Arial"/>
    </font>
    <font>
      <sz val="9"/>
      <color rgb="FF002060"/>
      <name val="Arial"/>
    </font>
    <font>
      <b/>
      <sz val="12"/>
      <color rgb="FF00245D"/>
      <name val="Arial"/>
    </font>
    <font>
      <sz val="12"/>
      <color rgb="FF00245D"/>
      <name val="Arial"/>
    </font>
    <font>
      <sz val="13"/>
      <color theme="0"/>
      <name val="Arial"/>
    </font>
    <font>
      <b/>
      <sz val="9"/>
      <color rgb="FF00245D"/>
      <name val="Arial"/>
    </font>
    <font>
      <sz val="10"/>
      <color theme="1"/>
      <name val="Arial"/>
    </font>
    <font>
      <b/>
      <sz val="10"/>
      <color rgb="FF002060"/>
      <name val="Arial"/>
    </font>
    <font>
      <sz val="10"/>
      <color rgb="FF002060"/>
      <name val="Arial"/>
    </font>
    <font>
      <sz val="9"/>
      <color theme="1"/>
      <name val="Arial"/>
    </font>
    <font>
      <sz val="16"/>
      <color rgb="FF1F497D"/>
      <name val="Arial"/>
    </font>
    <font>
      <b/>
      <sz val="18"/>
      <color rgb="FF00245D"/>
      <name val="Arial"/>
    </font>
    <font>
      <sz val="14"/>
      <color rgb="FF7F7F7F"/>
      <name val="Arial"/>
    </font>
    <font>
      <sz val="14"/>
      <color rgb="FFC00000"/>
      <name val="Arial"/>
    </font>
    <font>
      <sz val="14"/>
      <color rgb="FF00245D"/>
      <name val="Arial"/>
    </font>
    <font>
      <sz val="11"/>
      <color theme="1"/>
      <name val="Calibri"/>
    </font>
    <font>
      <b/>
      <sz val="11"/>
      <color rgb="FF00245D"/>
      <name val="Arial"/>
    </font>
    <font>
      <u/>
      <sz val="11"/>
      <color theme="10"/>
      <name val="Arial"/>
    </font>
    <font>
      <sz val="11"/>
      <name val="Calibri"/>
    </font>
    <font>
      <b/>
      <sz val="16"/>
      <color rgb="FF00245D"/>
      <name val="Arial"/>
    </font>
    <font>
      <sz val="14"/>
      <color rgb="FFFFFFFF"/>
      <name val="Arial"/>
    </font>
    <font>
      <i/>
      <sz val="9"/>
      <color theme="1"/>
      <name val="Arial"/>
    </font>
    <font>
      <b/>
      <i/>
      <sz val="9"/>
      <color theme="1"/>
      <name val="Arial"/>
    </font>
    <font>
      <sz val="9"/>
      <color rgb="FF000000"/>
      <name val="Arial"/>
    </font>
    <font>
      <sz val="7"/>
      <color theme="1"/>
      <name val="Roboto"/>
    </font>
    <font>
      <sz val="11"/>
      <color theme="1"/>
      <name val="Arial"/>
    </font>
    <font>
      <b/>
      <sz val="12"/>
      <color theme="1"/>
      <name val="Arial"/>
    </font>
    <font>
      <sz val="9"/>
      <color rgb="FFFF0000"/>
      <name val="Arial"/>
    </font>
    <font>
      <b/>
      <sz val="9"/>
      <color rgb="FF000000"/>
      <name val="Arial"/>
    </font>
    <font>
      <sz val="11"/>
      <color rgb="FF000000"/>
      <name val="Arial"/>
    </font>
    <font>
      <sz val="9"/>
      <color rgb="FFC00000"/>
      <name val="Arial"/>
    </font>
    <font>
      <sz val="9"/>
      <color rgb="FF7F7F7F"/>
      <name val="Arial"/>
    </font>
    <font>
      <sz val="32"/>
      <color theme="1"/>
      <name val="Arial"/>
    </font>
    <font>
      <b/>
      <sz val="11"/>
      <color theme="1"/>
      <name val="Calibri"/>
      <scheme val="minor"/>
    </font>
    <font>
      <sz val="11"/>
      <color theme="1"/>
      <name val="Calibri"/>
      <scheme val="minor"/>
    </font>
    <font>
      <b/>
      <u/>
      <sz val="9"/>
      <color theme="1"/>
      <name val="Arial"/>
    </font>
    <font>
      <sz val="8"/>
      <name val="Calibri"/>
      <scheme val="minor"/>
    </font>
    <font>
      <sz val="9"/>
      <color theme="1"/>
      <name val="Arial"/>
      <family val="2"/>
    </font>
    <font>
      <sz val="9"/>
      <color rgb="FFFF0000"/>
      <name val="Arial"/>
      <family val="2"/>
    </font>
    <font>
      <i/>
      <sz val="9"/>
      <color rgb="FFFF0000"/>
      <name val="Arial"/>
      <family val="2"/>
    </font>
  </fonts>
  <fills count="7">
    <fill>
      <patternFill patternType="none"/>
    </fill>
    <fill>
      <patternFill patternType="gray125"/>
    </fill>
    <fill>
      <patternFill patternType="solid">
        <fgColor rgb="FFDEDDE3"/>
        <bgColor rgb="FFDEDDE3"/>
      </patternFill>
    </fill>
    <fill>
      <patternFill patternType="solid">
        <fgColor rgb="FFBFC8D6"/>
        <bgColor rgb="FFBFC8D6"/>
      </patternFill>
    </fill>
    <fill>
      <patternFill patternType="solid">
        <fgColor rgb="FFD9EAD3"/>
        <bgColor rgb="FFD9EAD3"/>
      </patternFill>
    </fill>
    <fill>
      <patternFill patternType="solid">
        <fgColor rgb="FFDBE5F1"/>
        <bgColor rgb="FFDBE5F1"/>
      </patternFill>
    </fill>
    <fill>
      <patternFill patternType="solid">
        <fgColor theme="0"/>
        <bgColor indexed="64"/>
      </patternFill>
    </fill>
  </fills>
  <borders count="35">
    <border>
      <left/>
      <right/>
      <top/>
      <bottom/>
      <diagonal/>
    </border>
    <border>
      <left/>
      <right/>
      <top/>
      <bottom style="thin">
        <color theme="0"/>
      </bottom>
      <diagonal/>
    </border>
    <border>
      <left/>
      <right/>
      <top style="thin">
        <color theme="0"/>
      </top>
      <bottom/>
      <diagonal/>
    </border>
    <border>
      <left/>
      <right/>
      <top style="thin">
        <color rgb="FF00245D"/>
      </top>
      <bottom style="thin">
        <color rgb="FF00245D"/>
      </bottom>
      <diagonal/>
    </border>
    <border>
      <left/>
      <right/>
      <top/>
      <bottom style="hair">
        <color rgb="FF000000"/>
      </bottom>
      <diagonal/>
    </border>
    <border>
      <left style="thin">
        <color rgb="FF595959"/>
      </left>
      <right style="thin">
        <color rgb="FF595959"/>
      </right>
      <top style="thin">
        <color rgb="FF595959"/>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595959"/>
      </bottom>
      <diagonal/>
    </border>
    <border>
      <left/>
      <right/>
      <top style="thin">
        <color rgb="FF000000"/>
      </top>
      <bottom style="thin">
        <color rgb="FF595959"/>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595959"/>
      </top>
      <bottom style="thin">
        <color rgb="FF595959"/>
      </bottom>
      <diagonal/>
    </border>
    <border>
      <left/>
      <right/>
      <top style="thin">
        <color rgb="FF595959"/>
      </top>
      <bottom style="thin">
        <color rgb="FF595959"/>
      </bottom>
      <diagonal/>
    </border>
    <border>
      <left style="thin">
        <color rgb="FF000000"/>
      </left>
      <right/>
      <top style="thin">
        <color rgb="FF595959"/>
      </top>
      <bottom style="thin">
        <color rgb="FF000000"/>
      </bottom>
      <diagonal/>
    </border>
    <border>
      <left/>
      <right/>
      <top style="thin">
        <color rgb="FF595959"/>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595959"/>
      </right>
      <top style="thin">
        <color rgb="FF000000"/>
      </top>
      <bottom style="thin">
        <color rgb="FF000000"/>
      </bottom>
      <diagonal/>
    </border>
    <border>
      <left style="thin">
        <color rgb="FF595959"/>
      </left>
      <right style="thin">
        <color rgb="FF595959"/>
      </right>
      <top style="thin">
        <color rgb="FF000000"/>
      </top>
      <bottom style="thin">
        <color rgb="FF000000"/>
      </bottom>
      <diagonal/>
    </border>
    <border>
      <left style="thin">
        <color rgb="FF595959"/>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595959"/>
      </left>
      <right/>
      <top style="thin">
        <color rgb="FF595959"/>
      </top>
      <bottom style="thin">
        <color rgb="FF000000"/>
      </bottom>
      <diagonal/>
    </border>
    <border>
      <left/>
      <right style="thin">
        <color rgb="FF595959"/>
      </right>
      <top style="thin">
        <color rgb="FF595959"/>
      </top>
      <bottom style="thin">
        <color rgb="FF000000"/>
      </bottom>
      <diagonal/>
    </border>
    <border>
      <left/>
      <right/>
      <top/>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style="thin">
        <color rgb="FFD9D9D9"/>
      </bottom>
      <diagonal/>
    </border>
  </borders>
  <cellStyleXfs count="1">
    <xf numFmtId="0" fontId="0" fillId="0" borderId="0"/>
  </cellStyleXfs>
  <cellXfs count="278">
    <xf numFmtId="0" fontId="0" fillId="0" borderId="0" xfId="0"/>
    <xf numFmtId="0" fontId="1" fillId="0" borderId="0" xfId="0" applyFont="1" applyAlignment="1">
      <alignment vertical="top"/>
    </xf>
    <xf numFmtId="0" fontId="2" fillId="0" borderId="0" xfId="0" applyFont="1"/>
    <xf numFmtId="0" fontId="3" fillId="0" borderId="0" xfId="0" applyFont="1" applyAlignment="1">
      <alignment vertical="top"/>
    </xf>
    <xf numFmtId="0" fontId="4" fillId="0" borderId="0" xfId="0" applyFont="1" applyAlignment="1">
      <alignment vertical="top"/>
    </xf>
    <xf numFmtId="0" fontId="1" fillId="0" borderId="1" xfId="0" applyFont="1" applyBorder="1" applyAlignment="1">
      <alignment vertical="top"/>
    </xf>
    <xf numFmtId="165" fontId="5" fillId="0" borderId="1" xfId="0" applyNumberFormat="1" applyFont="1" applyBorder="1" applyAlignment="1">
      <alignment vertical="top"/>
    </xf>
    <xf numFmtId="0" fontId="7" fillId="0" borderId="1" xfId="0" applyFont="1" applyBorder="1" applyAlignment="1">
      <alignment vertical="top"/>
    </xf>
    <xf numFmtId="0" fontId="8" fillId="0" borderId="2" xfId="0" applyFont="1" applyBorder="1" applyAlignment="1">
      <alignment vertical="top"/>
    </xf>
    <xf numFmtId="0" fontId="8" fillId="0" borderId="0" xfId="0" applyFont="1" applyAlignment="1">
      <alignment vertical="top"/>
    </xf>
    <xf numFmtId="0" fontId="9" fillId="0" borderId="1" xfId="0" applyFont="1" applyBorder="1" applyAlignment="1">
      <alignment vertical="top"/>
    </xf>
    <xf numFmtId="0" fontId="10" fillId="0" borderId="0" xfId="0" applyFont="1" applyAlignment="1">
      <alignment vertical="top"/>
    </xf>
    <xf numFmtId="0" fontId="11" fillId="0" borderId="0" xfId="0" applyFont="1" applyAlignment="1">
      <alignment vertical="top"/>
    </xf>
    <xf numFmtId="0" fontId="17" fillId="0" borderId="0" xfId="0" applyFont="1" applyAlignment="1">
      <alignment horizontal="center" vertical="top"/>
    </xf>
    <xf numFmtId="0" fontId="18" fillId="0" borderId="0" xfId="0" applyFont="1" applyAlignment="1">
      <alignment horizontal="left" vertical="top" readingOrder="1"/>
    </xf>
    <xf numFmtId="0" fontId="19" fillId="0" borderId="0" xfId="0" applyFont="1" applyAlignment="1">
      <alignment horizontal="left" vertical="top"/>
    </xf>
    <xf numFmtId="3" fontId="20" fillId="0" borderId="0" xfId="0" applyNumberFormat="1" applyFont="1" applyAlignment="1">
      <alignment horizontal="left" vertical="top"/>
    </xf>
    <xf numFmtId="3" fontId="19" fillId="0" borderId="0" xfId="0" applyNumberFormat="1" applyFont="1" applyAlignment="1">
      <alignment horizontal="left" vertical="top"/>
    </xf>
    <xf numFmtId="0" fontId="21" fillId="0" borderId="0" xfId="0" applyFont="1" applyAlignment="1">
      <alignment horizontal="left" vertical="top"/>
    </xf>
    <xf numFmtId="0" fontId="16" fillId="0" borderId="0" xfId="0" applyFont="1" applyAlignment="1">
      <alignment horizontal="left" vertical="top"/>
    </xf>
    <xf numFmtId="0" fontId="7" fillId="0" borderId="0" xfId="0" applyFont="1" applyAlignment="1">
      <alignment vertical="top"/>
    </xf>
    <xf numFmtId="0" fontId="22" fillId="0" borderId="0" xfId="0" applyFont="1" applyAlignment="1">
      <alignment vertical="top"/>
    </xf>
    <xf numFmtId="166" fontId="23" fillId="0" borderId="3" xfId="0" applyNumberFormat="1" applyFont="1" applyBorder="1" applyAlignment="1">
      <alignment horizontal="left" vertical="center"/>
    </xf>
    <xf numFmtId="0" fontId="23" fillId="0" borderId="3" xfId="0" applyFont="1" applyBorder="1" applyAlignment="1">
      <alignment vertical="center"/>
    </xf>
    <xf numFmtId="0" fontId="5" fillId="0" borderId="0" xfId="0" applyFont="1" applyAlignment="1">
      <alignment vertical="center"/>
    </xf>
    <xf numFmtId="0" fontId="16" fillId="0" borderId="0" xfId="0" applyFont="1" applyAlignment="1">
      <alignment horizontal="left" vertical="center"/>
    </xf>
    <xf numFmtId="0" fontId="7" fillId="0" borderId="0" xfId="0" applyFont="1" applyAlignment="1">
      <alignment horizontal="left" vertical="top"/>
    </xf>
    <xf numFmtId="0" fontId="16" fillId="0" borderId="4" xfId="0" applyFont="1" applyBorder="1" applyAlignment="1">
      <alignment horizontal="left" vertical="top"/>
    </xf>
    <xf numFmtId="0" fontId="16" fillId="0" borderId="0" xfId="0" applyFont="1" applyAlignment="1">
      <alignment horizontal="right" vertical="top"/>
    </xf>
    <xf numFmtId="0" fontId="24" fillId="0" borderId="0" xfId="0" applyFont="1"/>
    <xf numFmtId="0" fontId="5" fillId="0" borderId="0" xfId="0" applyFont="1" applyAlignment="1">
      <alignment horizontal="left" vertical="top" wrapText="1"/>
    </xf>
    <xf numFmtId="0" fontId="5" fillId="3" borderId="5" xfId="0" applyFont="1" applyFill="1" applyBorder="1" applyAlignment="1">
      <alignment vertical="top" wrapText="1"/>
    </xf>
    <xf numFmtId="0" fontId="16" fillId="0" borderId="6" xfId="0" applyFont="1" applyBorder="1" applyAlignment="1">
      <alignment horizontal="center" vertical="top"/>
    </xf>
    <xf numFmtId="14" fontId="16" fillId="0" borderId="6" xfId="0" applyNumberFormat="1" applyFont="1" applyBorder="1" applyAlignment="1">
      <alignment horizontal="center" vertical="top"/>
    </xf>
    <xf numFmtId="0" fontId="16" fillId="0" borderId="7" xfId="0" applyFont="1" applyBorder="1" applyAlignment="1">
      <alignment horizontal="left" vertical="top"/>
    </xf>
    <xf numFmtId="0" fontId="16" fillId="0" borderId="0" xfId="0" applyFont="1" applyAlignment="1">
      <alignment horizontal="center" vertical="top"/>
    </xf>
    <xf numFmtId="14" fontId="16" fillId="0" borderId="0" xfId="0" applyNumberFormat="1" applyFont="1" applyAlignment="1">
      <alignment horizontal="center" vertical="top"/>
    </xf>
    <xf numFmtId="0" fontId="16" fillId="0" borderId="0" xfId="0" applyFont="1" applyAlignment="1">
      <alignment vertical="top" wrapText="1"/>
    </xf>
    <xf numFmtId="0" fontId="18" fillId="0" borderId="0" xfId="0" applyFont="1" applyAlignment="1">
      <alignment horizontal="left" vertical="top"/>
    </xf>
    <xf numFmtId="0" fontId="18" fillId="0" borderId="0" xfId="0" applyFont="1" applyAlignment="1">
      <alignment vertical="top"/>
    </xf>
    <xf numFmtId="0" fontId="16" fillId="0" borderId="0" xfId="0" applyFont="1" applyAlignment="1">
      <alignment vertical="top"/>
    </xf>
    <xf numFmtId="3" fontId="16" fillId="0" borderId="0" xfId="0" applyNumberFormat="1" applyFont="1" applyAlignment="1">
      <alignment vertical="top"/>
    </xf>
    <xf numFmtId="0" fontId="21" fillId="0" borderId="0" xfId="0" applyFont="1" applyAlignment="1">
      <alignment horizontal="left" vertical="top" wrapText="1"/>
    </xf>
    <xf numFmtId="0" fontId="10" fillId="0" borderId="0" xfId="0" applyFont="1" applyAlignment="1">
      <alignment vertical="top" wrapText="1"/>
    </xf>
    <xf numFmtId="0" fontId="19" fillId="0" borderId="0" xfId="0" applyFont="1" applyAlignment="1">
      <alignment vertical="top"/>
    </xf>
    <xf numFmtId="3" fontId="19" fillId="0" borderId="0" xfId="0" applyNumberFormat="1" applyFont="1" applyAlignment="1">
      <alignment vertical="top"/>
    </xf>
    <xf numFmtId="0" fontId="9" fillId="0" borderId="0" xfId="0" applyFont="1" applyAlignment="1">
      <alignment horizontal="left" vertical="top"/>
    </xf>
    <xf numFmtId="14" fontId="5" fillId="3" borderId="17" xfId="0" applyNumberFormat="1" applyFont="1" applyFill="1" applyBorder="1" applyAlignment="1">
      <alignment vertical="top" wrapText="1"/>
    </xf>
    <xf numFmtId="0" fontId="5" fillId="3" borderId="17" xfId="0" applyFont="1" applyFill="1" applyBorder="1" applyAlignment="1">
      <alignment vertical="top" wrapText="1"/>
    </xf>
    <xf numFmtId="0" fontId="5" fillId="3" borderId="17" xfId="0" applyFont="1" applyFill="1" applyBorder="1" applyAlignment="1">
      <alignment horizontal="right" vertical="top" wrapText="1"/>
    </xf>
    <xf numFmtId="2" fontId="5" fillId="3" borderId="17" xfId="0" applyNumberFormat="1" applyFont="1" applyFill="1" applyBorder="1" applyAlignment="1">
      <alignment horizontal="right" vertical="top" wrapText="1"/>
    </xf>
    <xf numFmtId="3" fontId="28" fillId="0" borderId="0" xfId="0" applyNumberFormat="1" applyFont="1" applyAlignment="1">
      <alignment vertical="top"/>
    </xf>
    <xf numFmtId="0" fontId="5" fillId="3" borderId="18" xfId="0" applyFont="1" applyFill="1" applyBorder="1" applyAlignment="1">
      <alignment horizontal="left" vertical="top" wrapText="1"/>
    </xf>
    <xf numFmtId="1" fontId="16" fillId="3" borderId="18" xfId="0" applyNumberFormat="1" applyFont="1" applyFill="1" applyBorder="1" applyAlignment="1">
      <alignment vertical="top"/>
    </xf>
    <xf numFmtId="49" fontId="16" fillId="3" borderId="18" xfId="0" applyNumberFormat="1" applyFont="1" applyFill="1" applyBorder="1" applyAlignment="1">
      <alignment vertical="top"/>
    </xf>
    <xf numFmtId="167" fontId="16" fillId="3" borderId="18" xfId="0" applyNumberFormat="1" applyFont="1" applyFill="1" applyBorder="1" applyAlignment="1">
      <alignment vertical="top"/>
    </xf>
    <xf numFmtId="49" fontId="16" fillId="0" borderId="0" xfId="0" applyNumberFormat="1" applyFont="1" applyAlignment="1">
      <alignment vertical="top"/>
    </xf>
    <xf numFmtId="0" fontId="5" fillId="3" borderId="19" xfId="0" applyFont="1" applyFill="1" applyBorder="1" applyAlignment="1">
      <alignment horizontal="left" vertical="top" wrapText="1"/>
    </xf>
    <xf numFmtId="3" fontId="30" fillId="0" borderId="0" xfId="0" applyNumberFormat="1" applyFont="1" applyAlignment="1">
      <alignment horizontal="left" vertical="center" wrapText="1"/>
    </xf>
    <xf numFmtId="3" fontId="5" fillId="0" borderId="0" xfId="0" applyNumberFormat="1" applyFont="1" applyAlignment="1">
      <alignment vertical="top"/>
    </xf>
    <xf numFmtId="2" fontId="5" fillId="3" borderId="19" xfId="0" applyNumberFormat="1" applyFont="1" applyFill="1" applyBorder="1" applyAlignment="1">
      <alignment horizontal="left" vertical="top" wrapText="1"/>
    </xf>
    <xf numFmtId="0" fontId="16" fillId="0" borderId="20" xfId="0" applyFont="1" applyBorder="1" applyAlignment="1">
      <alignment horizontal="left" vertical="top"/>
    </xf>
    <xf numFmtId="49" fontId="16" fillId="0" borderId="6" xfId="0" applyNumberFormat="1" applyFont="1" applyBorder="1" applyAlignment="1">
      <alignment vertical="top" wrapText="1"/>
    </xf>
    <xf numFmtId="1" fontId="16" fillId="0" borderId="6" xfId="0" applyNumberFormat="1" applyFont="1" applyBorder="1" applyAlignment="1">
      <alignment vertical="top"/>
    </xf>
    <xf numFmtId="49" fontId="16" fillId="0" borderId="21" xfId="0" applyNumberFormat="1" applyFont="1" applyBorder="1" applyAlignment="1">
      <alignment vertical="top"/>
    </xf>
    <xf numFmtId="167" fontId="16" fillId="0" borderId="6" xfId="0" applyNumberFormat="1" applyFont="1" applyBorder="1" applyAlignment="1">
      <alignment vertical="top"/>
    </xf>
    <xf numFmtId="0" fontId="16" fillId="0" borderId="6" xfId="0" applyFont="1" applyBorder="1" applyAlignment="1">
      <alignment vertical="top" wrapText="1"/>
    </xf>
    <xf numFmtId="1" fontId="16" fillId="0" borderId="0" xfId="0" applyNumberFormat="1" applyFont="1" applyAlignment="1">
      <alignment vertical="top"/>
    </xf>
    <xf numFmtId="167" fontId="5" fillId="0" borderId="17" xfId="0" applyNumberFormat="1" applyFont="1" applyBorder="1" applyAlignment="1">
      <alignment vertical="top"/>
    </xf>
    <xf numFmtId="49" fontId="5" fillId="0" borderId="0" xfId="0" applyNumberFormat="1" applyFont="1" applyAlignment="1">
      <alignment horizontal="right" vertical="top"/>
    </xf>
    <xf numFmtId="167" fontId="5" fillId="0" borderId="0" xfId="0" applyNumberFormat="1" applyFont="1" applyAlignment="1">
      <alignment vertical="top"/>
    </xf>
    <xf numFmtId="0" fontId="5" fillId="3" borderId="22" xfId="0" applyFont="1" applyFill="1" applyBorder="1" applyAlignment="1">
      <alignment horizontal="left" vertical="top" wrapText="1"/>
    </xf>
    <xf numFmtId="0" fontId="16" fillId="3" borderId="22" xfId="0" applyFont="1" applyFill="1" applyBorder="1" applyAlignment="1">
      <alignment vertical="top" wrapText="1"/>
    </xf>
    <xf numFmtId="0" fontId="16" fillId="3" borderId="18" xfId="0" applyFont="1" applyFill="1" applyBorder="1" applyAlignment="1">
      <alignment vertical="top" wrapText="1"/>
    </xf>
    <xf numFmtId="14" fontId="16" fillId="0" borderId="0" xfId="0" applyNumberFormat="1" applyFont="1" applyAlignment="1">
      <alignment vertical="top"/>
    </xf>
    <xf numFmtId="2" fontId="16" fillId="0" borderId="0" xfId="0" applyNumberFormat="1" applyFont="1" applyAlignment="1">
      <alignment vertical="top"/>
    </xf>
    <xf numFmtId="0" fontId="32" fillId="0" borderId="0" xfId="0" applyFont="1"/>
    <xf numFmtId="0" fontId="18" fillId="0" borderId="0" xfId="0" applyFont="1" applyAlignment="1">
      <alignment horizontal="center" vertical="top"/>
    </xf>
    <xf numFmtId="3" fontId="33" fillId="0" borderId="0" xfId="0" applyNumberFormat="1" applyFont="1" applyAlignment="1">
      <alignment vertical="top"/>
    </xf>
    <xf numFmtId="0" fontId="21" fillId="0" borderId="0" xfId="0" applyFont="1" applyAlignment="1">
      <alignment horizontal="center" vertical="top" wrapText="1"/>
    </xf>
    <xf numFmtId="0" fontId="33" fillId="0" borderId="0" xfId="0" applyFont="1" applyAlignment="1">
      <alignment horizontal="left" vertical="top"/>
    </xf>
    <xf numFmtId="0" fontId="16" fillId="0" borderId="0" xfId="0" applyFont="1" applyAlignment="1">
      <alignment horizontal="center" vertical="top" wrapText="1"/>
    </xf>
    <xf numFmtId="0" fontId="34" fillId="0" borderId="0" xfId="0" applyFont="1" applyAlignment="1">
      <alignment horizontal="left" vertical="top" wrapText="1"/>
    </xf>
    <xf numFmtId="0" fontId="35" fillId="3" borderId="11" xfId="0" applyFont="1" applyFill="1" applyBorder="1" applyAlignment="1">
      <alignment horizontal="left" vertical="top"/>
    </xf>
    <xf numFmtId="0" fontId="35" fillId="3" borderId="11" xfId="0" applyFont="1" applyFill="1" applyBorder="1" applyAlignment="1">
      <alignment horizontal="left" vertical="top" wrapText="1"/>
    </xf>
    <xf numFmtId="168" fontId="35" fillId="3" borderId="11" xfId="0" applyNumberFormat="1" applyFont="1" applyFill="1" applyBorder="1" applyAlignment="1">
      <alignment horizontal="left" vertical="top" wrapText="1"/>
    </xf>
    <xf numFmtId="164" fontId="35" fillId="3" borderId="11" xfId="0" applyNumberFormat="1" applyFont="1" applyFill="1" applyBorder="1" applyAlignment="1">
      <alignment horizontal="left" vertical="top"/>
    </xf>
    <xf numFmtId="0" fontId="30" fillId="3" borderId="11" xfId="0" applyFont="1" applyFill="1" applyBorder="1" applyAlignment="1">
      <alignment horizontal="left" vertical="top" wrapText="1"/>
    </xf>
    <xf numFmtId="0" fontId="30" fillId="3" borderId="11" xfId="0" applyFont="1" applyFill="1" applyBorder="1" applyAlignment="1">
      <alignment horizontal="left" vertical="top"/>
    </xf>
    <xf numFmtId="169" fontId="30" fillId="3" borderId="11" xfId="0" applyNumberFormat="1" applyFont="1" applyFill="1" applyBorder="1" applyAlignment="1">
      <alignment horizontal="left" vertical="top"/>
    </xf>
    <xf numFmtId="0" fontId="16" fillId="0" borderId="11" xfId="0" applyFont="1" applyBorder="1" applyAlignment="1">
      <alignment horizontal="left" vertical="top"/>
    </xf>
    <xf numFmtId="0" fontId="16" fillId="0" borderId="11" xfId="0" applyFont="1" applyBorder="1" applyAlignment="1">
      <alignment horizontal="left" vertical="top" wrapText="1"/>
    </xf>
    <xf numFmtId="169" fontId="16" fillId="4" borderId="11" xfId="0" applyNumberFormat="1" applyFont="1" applyFill="1" applyBorder="1" applyAlignment="1">
      <alignment horizontal="left" vertical="top"/>
    </xf>
    <xf numFmtId="49" fontId="16" fillId="0" borderId="11" xfId="0" applyNumberFormat="1" applyFont="1" applyBorder="1" applyAlignment="1">
      <alignment horizontal="left" vertical="top"/>
    </xf>
    <xf numFmtId="0" fontId="16" fillId="0" borderId="11" xfId="0" applyFont="1" applyBorder="1" applyAlignment="1">
      <alignment wrapText="1"/>
    </xf>
    <xf numFmtId="169" fontId="16" fillId="0" borderId="11" xfId="0" applyNumberFormat="1" applyFont="1" applyBorder="1" applyAlignment="1">
      <alignment horizontal="left" vertical="top"/>
    </xf>
    <xf numFmtId="0" fontId="5" fillId="0" borderId="11" xfId="0" applyFont="1" applyBorder="1" applyAlignment="1">
      <alignment horizontal="left" vertical="top"/>
    </xf>
    <xf numFmtId="49" fontId="35" fillId="3" borderId="11" xfId="0" applyNumberFormat="1" applyFont="1" applyFill="1" applyBorder="1" applyAlignment="1">
      <alignment horizontal="left" vertical="top"/>
    </xf>
    <xf numFmtId="0" fontId="5" fillId="0" borderId="11" xfId="0" applyFont="1" applyBorder="1" applyAlignment="1">
      <alignment horizontal="left" vertical="top" wrapText="1"/>
    </xf>
    <xf numFmtId="49" fontId="35" fillId="3" borderId="11" xfId="0" applyNumberFormat="1" applyFont="1" applyFill="1" applyBorder="1" applyAlignment="1">
      <alignment vertical="top"/>
    </xf>
    <xf numFmtId="0" fontId="35" fillId="3" borderId="11" xfId="0" applyFont="1" applyFill="1" applyBorder="1" applyAlignment="1">
      <alignment vertical="top"/>
    </xf>
    <xf numFmtId="0" fontId="36" fillId="3" borderId="11" xfId="0" applyFont="1" applyFill="1" applyBorder="1" applyAlignment="1">
      <alignment vertical="top"/>
    </xf>
    <xf numFmtId="0" fontId="36" fillId="3" borderId="11" xfId="0" applyFont="1" applyFill="1" applyBorder="1" applyAlignment="1">
      <alignment vertical="top" wrapText="1"/>
    </xf>
    <xf numFmtId="169" fontId="36" fillId="3" borderId="11" xfId="0" applyNumberFormat="1" applyFont="1" applyFill="1" applyBorder="1" applyAlignment="1">
      <alignment vertical="top"/>
    </xf>
    <xf numFmtId="0" fontId="32" fillId="0" borderId="11" xfId="0" applyFont="1" applyBorder="1" applyAlignment="1">
      <alignment vertical="top"/>
    </xf>
    <xf numFmtId="0" fontId="16" fillId="0" borderId="11" xfId="0" applyFont="1" applyBorder="1" applyAlignment="1">
      <alignment vertical="top" wrapText="1"/>
    </xf>
    <xf numFmtId="49" fontId="35" fillId="0" borderId="11" xfId="0" applyNumberFormat="1" applyFont="1" applyBorder="1" applyAlignment="1">
      <alignment horizontal="left" vertical="center"/>
    </xf>
    <xf numFmtId="0" fontId="35" fillId="0" borderId="11" xfId="0" applyFont="1" applyBorder="1" applyAlignment="1">
      <alignment horizontal="left" vertical="center"/>
    </xf>
    <xf numFmtId="0" fontId="30" fillId="0" borderId="11" xfId="0" applyFont="1" applyBorder="1" applyAlignment="1">
      <alignment horizontal="left" vertical="center" wrapText="1"/>
    </xf>
    <xf numFmtId="0" fontId="30" fillId="0" borderId="11" xfId="0" applyFont="1" applyBorder="1" applyAlignment="1">
      <alignment horizontal="left" vertical="center"/>
    </xf>
    <xf numFmtId="168" fontId="35" fillId="0" borderId="11" xfId="0" applyNumberFormat="1" applyFont="1" applyBorder="1" applyAlignment="1">
      <alignment horizontal="left" vertical="center" wrapText="1"/>
    </xf>
    <xf numFmtId="169" fontId="35" fillId="0" borderId="11" xfId="0" applyNumberFormat="1" applyFont="1" applyBorder="1" applyAlignment="1">
      <alignment horizontal="left" vertical="center"/>
    </xf>
    <xf numFmtId="14" fontId="5" fillId="3" borderId="23" xfId="0" applyNumberFormat="1" applyFont="1" applyFill="1" applyBorder="1" applyAlignment="1">
      <alignment vertical="top" wrapText="1"/>
    </xf>
    <xf numFmtId="0" fontId="5" fillId="3" borderId="24" xfId="0" applyFont="1" applyFill="1" applyBorder="1" applyAlignment="1">
      <alignment vertical="top" wrapText="1"/>
    </xf>
    <xf numFmtId="0" fontId="5" fillId="3" borderId="24" xfId="0" applyFont="1" applyFill="1" applyBorder="1" applyAlignment="1">
      <alignment horizontal="right" vertical="top" wrapText="1"/>
    </xf>
    <xf numFmtId="2" fontId="5" fillId="3" borderId="24" xfId="0" applyNumberFormat="1" applyFont="1" applyFill="1" applyBorder="1" applyAlignment="1">
      <alignment horizontal="right" vertical="top" wrapText="1"/>
    </xf>
    <xf numFmtId="2" fontId="5" fillId="3" borderId="25" xfId="0" applyNumberFormat="1" applyFont="1" applyFill="1" applyBorder="1" applyAlignment="1">
      <alignment horizontal="right" vertical="top" wrapText="1"/>
    </xf>
    <xf numFmtId="166" fontId="5" fillId="3" borderId="18" xfId="0" applyNumberFormat="1" applyFont="1" applyFill="1" applyBorder="1" applyAlignment="1">
      <alignment horizontal="left" vertical="top" wrapText="1"/>
    </xf>
    <xf numFmtId="49" fontId="16" fillId="0" borderId="20" xfId="0" applyNumberFormat="1" applyFont="1" applyBorder="1" applyAlignment="1">
      <alignment vertical="top"/>
    </xf>
    <xf numFmtId="1" fontId="16" fillId="0" borderId="20" xfId="0" applyNumberFormat="1" applyFont="1" applyBorder="1" applyAlignment="1">
      <alignment vertical="top"/>
    </xf>
    <xf numFmtId="49" fontId="16" fillId="0" borderId="6" xfId="0" applyNumberFormat="1" applyFont="1" applyBorder="1" applyAlignment="1">
      <alignment vertical="top"/>
    </xf>
    <xf numFmtId="0" fontId="16" fillId="0" borderId="0" xfId="0" applyFont="1" applyAlignment="1">
      <alignment horizontal="left" vertical="top" wrapText="1"/>
    </xf>
    <xf numFmtId="49" fontId="16" fillId="0" borderId="0" xfId="0" applyNumberFormat="1" applyFont="1" applyAlignment="1">
      <alignment vertical="top" wrapText="1"/>
    </xf>
    <xf numFmtId="3" fontId="16" fillId="0" borderId="0" xfId="0" applyNumberFormat="1" applyFont="1" applyAlignment="1">
      <alignment vertical="top" wrapText="1"/>
    </xf>
    <xf numFmtId="14" fontId="16" fillId="0" borderId="20" xfId="0" applyNumberFormat="1" applyFont="1" applyBorder="1" applyAlignment="1">
      <alignment vertical="top"/>
    </xf>
    <xf numFmtId="49" fontId="16" fillId="0" borderId="7" xfId="0" applyNumberFormat="1" applyFont="1" applyBorder="1" applyAlignment="1">
      <alignment vertical="top"/>
    </xf>
    <xf numFmtId="167" fontId="16" fillId="0" borderId="7" xfId="0" applyNumberFormat="1" applyFont="1" applyBorder="1" applyAlignment="1">
      <alignment vertical="top"/>
    </xf>
    <xf numFmtId="49" fontId="5" fillId="0" borderId="11" xfId="0" applyNumberFormat="1" applyFont="1" applyBorder="1" applyAlignment="1">
      <alignment horizontal="right" vertical="top"/>
    </xf>
    <xf numFmtId="49" fontId="5" fillId="0" borderId="12" xfId="0" applyNumberFormat="1" applyFont="1" applyBorder="1" applyAlignment="1">
      <alignment horizontal="right" vertical="top"/>
    </xf>
    <xf numFmtId="0" fontId="34" fillId="0" borderId="0" xfId="0" applyFont="1" applyAlignment="1">
      <alignment horizontal="left" vertical="top"/>
    </xf>
    <xf numFmtId="0" fontId="5" fillId="3" borderId="26" xfId="0" applyFont="1" applyFill="1" applyBorder="1" applyAlignment="1">
      <alignment horizontal="left" vertical="top" wrapText="1"/>
    </xf>
    <xf numFmtId="0" fontId="5" fillId="3" borderId="27" xfId="0" applyFont="1" applyFill="1" applyBorder="1" applyAlignment="1">
      <alignment horizontal="left" vertical="top" wrapText="1"/>
    </xf>
    <xf numFmtId="3" fontId="5" fillId="0" borderId="0" xfId="0" applyNumberFormat="1" applyFont="1" applyAlignment="1">
      <alignment vertical="top" wrapText="1"/>
    </xf>
    <xf numFmtId="14" fontId="5" fillId="3" borderId="5" xfId="0" applyNumberFormat="1" applyFont="1" applyFill="1" applyBorder="1" applyAlignment="1">
      <alignment vertical="top" wrapText="1"/>
    </xf>
    <xf numFmtId="2" fontId="5" fillId="3" borderId="5" xfId="0" applyNumberFormat="1" applyFont="1" applyFill="1" applyBorder="1" applyAlignment="1">
      <alignment horizontal="right" vertical="top" wrapText="1"/>
    </xf>
    <xf numFmtId="1" fontId="16" fillId="3" borderId="22" xfId="0" applyNumberFormat="1" applyFont="1" applyFill="1" applyBorder="1" applyAlignment="1">
      <alignment vertical="top"/>
    </xf>
    <xf numFmtId="49" fontId="16" fillId="3" borderId="22" xfId="0" applyNumberFormat="1" applyFont="1" applyFill="1" applyBorder="1" applyAlignment="1">
      <alignment vertical="top"/>
    </xf>
    <xf numFmtId="167" fontId="16" fillId="0" borderId="17" xfId="0" applyNumberFormat="1" applyFont="1" applyBorder="1" applyAlignment="1">
      <alignment vertical="top"/>
    </xf>
    <xf numFmtId="0" fontId="5" fillId="3" borderId="5" xfId="0" applyFont="1" applyFill="1" applyBorder="1" applyAlignment="1">
      <alignment horizontal="right" vertical="top" wrapText="1"/>
    </xf>
    <xf numFmtId="0" fontId="16" fillId="0" borderId="20" xfId="0" applyFont="1" applyBorder="1" applyAlignment="1">
      <alignment vertical="top" wrapText="1"/>
    </xf>
    <xf numFmtId="49" fontId="5" fillId="0" borderId="0" xfId="0" applyNumberFormat="1" applyFont="1" applyAlignment="1">
      <alignment vertical="top"/>
    </xf>
    <xf numFmtId="167" fontId="16" fillId="0" borderId="0" xfId="0" applyNumberFormat="1" applyFont="1" applyAlignment="1">
      <alignment vertical="top"/>
    </xf>
    <xf numFmtId="3" fontId="37" fillId="0" borderId="0" xfId="0" applyNumberFormat="1" applyFont="1" applyAlignment="1">
      <alignment horizontal="left" vertical="top" wrapText="1"/>
    </xf>
    <xf numFmtId="0" fontId="38" fillId="0" borderId="0" xfId="0" applyFont="1" applyAlignment="1">
      <alignment vertical="top" wrapText="1"/>
    </xf>
    <xf numFmtId="49" fontId="5" fillId="0" borderId="0" xfId="0" applyNumberFormat="1" applyFont="1" applyAlignment="1">
      <alignment horizontal="left" vertical="top" wrapText="1"/>
    </xf>
    <xf numFmtId="165" fontId="16" fillId="0" borderId="4" xfId="0" applyNumberFormat="1" applyFont="1" applyBorder="1" applyAlignment="1">
      <alignment horizontal="left" vertical="top" wrapText="1"/>
    </xf>
    <xf numFmtId="49" fontId="5" fillId="0" borderId="0" xfId="0" quotePrefix="1" applyNumberFormat="1" applyFont="1" applyAlignment="1">
      <alignment horizontal="center" vertical="top" wrapText="1"/>
    </xf>
    <xf numFmtId="170" fontId="16" fillId="0" borderId="4" xfId="0" applyNumberFormat="1" applyFont="1" applyBorder="1" applyAlignment="1">
      <alignment horizontal="left" vertical="top" wrapText="1"/>
    </xf>
    <xf numFmtId="49" fontId="5" fillId="0" borderId="0" xfId="0" applyNumberFormat="1" applyFont="1" applyAlignment="1">
      <alignment vertical="top" wrapText="1"/>
    </xf>
    <xf numFmtId="49" fontId="16" fillId="0" borderId="0" xfId="0" applyNumberFormat="1" applyFont="1" applyAlignment="1">
      <alignment horizontal="left" vertical="top" wrapText="1"/>
    </xf>
    <xf numFmtId="0" fontId="5" fillId="0" borderId="0" xfId="0" applyFont="1" applyAlignment="1">
      <alignment vertical="top" wrapText="1"/>
    </xf>
    <xf numFmtId="49" fontId="16" fillId="0" borderId="17" xfId="0" applyNumberFormat="1" applyFont="1" applyBorder="1" applyAlignment="1">
      <alignment horizontal="left" vertical="top" wrapText="1"/>
    </xf>
    <xf numFmtId="14" fontId="16" fillId="0" borderId="17" xfId="0" applyNumberFormat="1" applyFont="1" applyBorder="1" applyAlignment="1">
      <alignment horizontal="left" vertical="top" wrapText="1"/>
    </xf>
    <xf numFmtId="0" fontId="13" fillId="0" borderId="0" xfId="0" applyFont="1" applyAlignment="1">
      <alignment horizontal="left" vertical="top"/>
    </xf>
    <xf numFmtId="1" fontId="5" fillId="0" borderId="4" xfId="0" applyNumberFormat="1" applyFont="1" applyBorder="1" applyAlignment="1">
      <alignment horizontal="center" vertical="top" wrapText="1"/>
    </xf>
    <xf numFmtId="167" fontId="5" fillId="0" borderId="0" xfId="0" applyNumberFormat="1" applyFont="1" applyAlignment="1">
      <alignment horizontal="left" vertical="top"/>
    </xf>
    <xf numFmtId="49" fontId="37" fillId="0" borderId="0" xfId="0" applyNumberFormat="1" applyFont="1" applyAlignment="1">
      <alignment horizontal="left" vertical="top"/>
    </xf>
    <xf numFmtId="49" fontId="5" fillId="0" borderId="0" xfId="0" applyNumberFormat="1" applyFont="1" applyAlignment="1">
      <alignment horizontal="left" vertical="top"/>
    </xf>
    <xf numFmtId="49" fontId="37" fillId="0" borderId="0" xfId="0" applyNumberFormat="1" applyFont="1" applyAlignment="1">
      <alignment vertical="top"/>
    </xf>
    <xf numFmtId="171" fontId="5" fillId="0" borderId="0" xfId="0" applyNumberFormat="1" applyFont="1" applyAlignment="1">
      <alignment horizontal="center" vertical="top"/>
    </xf>
    <xf numFmtId="49" fontId="16" fillId="0" borderId="4" xfId="0" applyNumberFormat="1" applyFont="1" applyBorder="1" applyAlignment="1">
      <alignment vertical="top" wrapText="1"/>
    </xf>
    <xf numFmtId="49" fontId="5" fillId="0" borderId="0" xfId="0" applyNumberFormat="1" applyFont="1" applyAlignment="1">
      <alignment horizontal="left"/>
    </xf>
    <xf numFmtId="49" fontId="5" fillId="0" borderId="0" xfId="0" applyNumberFormat="1" applyFont="1" applyAlignment="1">
      <alignment wrapText="1"/>
    </xf>
    <xf numFmtId="14" fontId="16" fillId="0" borderId="4" xfId="0" applyNumberFormat="1" applyFont="1" applyBorder="1" applyAlignment="1">
      <alignment vertical="top"/>
    </xf>
    <xf numFmtId="0" fontId="39" fillId="0" borderId="0" xfId="0" applyFont="1"/>
    <xf numFmtId="0" fontId="40" fillId="0" borderId="0" xfId="0" applyFont="1"/>
    <xf numFmtId="49" fontId="32" fillId="0" borderId="0" xfId="0" applyNumberFormat="1" applyFont="1"/>
    <xf numFmtId="49" fontId="32" fillId="0" borderId="33" xfId="0" applyNumberFormat="1" applyFont="1" applyBorder="1"/>
    <xf numFmtId="0" fontId="41" fillId="0" borderId="0" xfId="0" applyFont="1"/>
    <xf numFmtId="0" fontId="32" fillId="0" borderId="0" xfId="0" applyFont="1" applyAlignment="1">
      <alignment wrapText="1"/>
    </xf>
    <xf numFmtId="0" fontId="32" fillId="0" borderId="34" xfId="0" applyFont="1" applyBorder="1"/>
    <xf numFmtId="0" fontId="32" fillId="0" borderId="33" xfId="0" applyFont="1" applyBorder="1"/>
    <xf numFmtId="3" fontId="29" fillId="0" borderId="0" xfId="0" applyNumberFormat="1" applyFont="1" applyAlignment="1">
      <alignment vertical="top"/>
    </xf>
    <xf numFmtId="0" fontId="1" fillId="2" borderId="32" xfId="0" applyFont="1" applyFill="1" applyBorder="1" applyAlignment="1">
      <alignment vertical="top"/>
    </xf>
    <xf numFmtId="0" fontId="12" fillId="2" borderId="32" xfId="0" applyFont="1" applyFill="1" applyBorder="1" applyAlignment="1">
      <alignment vertical="top"/>
    </xf>
    <xf numFmtId="0" fontId="13" fillId="2" borderId="32" xfId="0" applyFont="1" applyFill="1" applyBorder="1" applyAlignment="1">
      <alignment vertical="top"/>
    </xf>
    <xf numFmtId="0" fontId="14" fillId="2" borderId="32" xfId="0" applyFont="1" applyFill="1" applyBorder="1" applyAlignment="1">
      <alignment vertical="top"/>
    </xf>
    <xf numFmtId="0" fontId="15" fillId="2" borderId="32" xfId="0" applyFont="1" applyFill="1" applyBorder="1" applyAlignment="1">
      <alignment vertical="top"/>
    </xf>
    <xf numFmtId="0" fontId="8" fillId="2" borderId="32" xfId="0" applyFont="1" applyFill="1" applyBorder="1" applyAlignment="1">
      <alignment vertical="top"/>
    </xf>
    <xf numFmtId="0" fontId="16" fillId="2" borderId="32" xfId="0" applyFont="1" applyFill="1" applyBorder="1" applyAlignment="1">
      <alignment vertical="top"/>
    </xf>
    <xf numFmtId="0" fontId="14" fillId="2" borderId="32" xfId="0" applyFont="1" applyFill="1" applyBorder="1" applyAlignment="1">
      <alignment vertical="top" wrapText="1"/>
    </xf>
    <xf numFmtId="0" fontId="15" fillId="2" borderId="32" xfId="0" applyFont="1" applyFill="1" applyBorder="1" applyAlignment="1">
      <alignment vertical="top" wrapText="1"/>
    </xf>
    <xf numFmtId="0" fontId="16" fillId="0" borderId="26" xfId="0" applyFont="1" applyBorder="1" applyAlignment="1">
      <alignment horizontal="center" vertical="top"/>
    </xf>
    <xf numFmtId="14" fontId="16" fillId="0" borderId="26" xfId="0" applyNumberFormat="1" applyFont="1" applyBorder="1" applyAlignment="1">
      <alignment horizontal="center" vertical="top"/>
    </xf>
    <xf numFmtId="0" fontId="16" fillId="0" borderId="27" xfId="0" applyFont="1" applyBorder="1" applyAlignment="1">
      <alignment horizontal="left" vertical="top"/>
    </xf>
    <xf numFmtId="0" fontId="16" fillId="0" borderId="18" xfId="0" applyFont="1" applyBorder="1" applyAlignment="1">
      <alignment horizontal="center" vertical="top"/>
    </xf>
    <xf numFmtId="14" fontId="16" fillId="0" borderId="18" xfId="0" applyNumberFormat="1" applyFont="1" applyBorder="1" applyAlignment="1">
      <alignment horizontal="center" vertical="top"/>
    </xf>
    <xf numFmtId="0" fontId="16" fillId="0" borderId="22" xfId="0" applyFont="1" applyBorder="1" applyAlignment="1">
      <alignment horizontal="left" vertical="top"/>
    </xf>
    <xf numFmtId="0" fontId="5" fillId="0" borderId="18" xfId="0" applyFont="1" applyBorder="1" applyAlignment="1">
      <alignment horizontal="left" vertical="top"/>
    </xf>
    <xf numFmtId="0" fontId="5" fillId="0" borderId="18" xfId="0" applyFont="1" applyBorder="1" applyAlignment="1">
      <alignment horizontal="left" vertical="top" wrapText="1"/>
    </xf>
    <xf numFmtId="1" fontId="16" fillId="0" borderId="18" xfId="0" applyNumberFormat="1" applyFont="1" applyBorder="1" applyAlignment="1">
      <alignment vertical="top"/>
    </xf>
    <xf numFmtId="49" fontId="16" fillId="0" borderId="18" xfId="0" applyNumberFormat="1" applyFont="1" applyBorder="1" applyAlignment="1">
      <alignment vertical="top"/>
    </xf>
    <xf numFmtId="167" fontId="16" fillId="0" borderId="18" xfId="0" applyNumberFormat="1" applyFont="1" applyBorder="1" applyAlignment="1">
      <alignment vertical="top"/>
    </xf>
    <xf numFmtId="0" fontId="16" fillId="0" borderId="18" xfId="0" applyFont="1" applyBorder="1" applyAlignment="1">
      <alignment horizontal="left" vertical="top"/>
    </xf>
    <xf numFmtId="0" fontId="16" fillId="0" borderId="18" xfId="0" applyFont="1" applyBorder="1" applyAlignment="1">
      <alignment horizontal="left" vertical="top" wrapText="1"/>
    </xf>
    <xf numFmtId="0" fontId="16" fillId="0" borderId="19" xfId="0" applyFont="1" applyBorder="1" applyAlignment="1">
      <alignment horizontal="left" vertical="top"/>
    </xf>
    <xf numFmtId="167" fontId="16" fillId="0" borderId="22" xfId="0" applyNumberFormat="1" applyFont="1" applyBorder="1" applyAlignment="1">
      <alignment vertical="top"/>
    </xf>
    <xf numFmtId="0" fontId="5" fillId="0" borderId="19" xfId="0" applyFont="1" applyBorder="1" applyAlignment="1">
      <alignment horizontal="left" vertical="top"/>
    </xf>
    <xf numFmtId="49" fontId="16" fillId="3" borderId="32" xfId="0" applyNumberFormat="1" applyFont="1" applyFill="1" applyBorder="1" applyAlignment="1">
      <alignment vertical="top"/>
    </xf>
    <xf numFmtId="3" fontId="30" fillId="0" borderId="19" xfId="0" applyNumberFormat="1" applyFont="1" applyBorder="1" applyAlignment="1">
      <alignment horizontal="left" vertical="center" wrapText="1"/>
    </xf>
    <xf numFmtId="49" fontId="16" fillId="0" borderId="19" xfId="0" applyNumberFormat="1" applyFont="1" applyBorder="1" applyAlignment="1">
      <alignment vertical="top"/>
    </xf>
    <xf numFmtId="49" fontId="16" fillId="0" borderId="18" xfId="0" applyNumberFormat="1" applyFont="1" applyBorder="1" applyAlignment="1">
      <alignment vertical="top" wrapText="1"/>
    </xf>
    <xf numFmtId="14" fontId="16" fillId="0" borderId="19" xfId="0" applyNumberFormat="1" applyFont="1" applyBorder="1" applyAlignment="1">
      <alignment vertical="top"/>
    </xf>
    <xf numFmtId="49" fontId="16" fillId="0" borderId="19" xfId="0" applyNumberFormat="1" applyFont="1" applyBorder="1" applyAlignment="1">
      <alignment vertical="top" wrapText="1"/>
    </xf>
    <xf numFmtId="1" fontId="16" fillId="0" borderId="19" xfId="0" applyNumberFormat="1" applyFont="1" applyBorder="1" applyAlignment="1">
      <alignment vertical="top"/>
    </xf>
    <xf numFmtId="167" fontId="16" fillId="0" borderId="19" xfId="0" applyNumberFormat="1" applyFont="1" applyBorder="1" applyAlignment="1">
      <alignment vertical="top"/>
    </xf>
    <xf numFmtId="0" fontId="31" fillId="0" borderId="18" xfId="0" applyFont="1" applyBorder="1"/>
    <xf numFmtId="0" fontId="16" fillId="0" borderId="18" xfId="0" applyFont="1" applyBorder="1" applyAlignment="1">
      <alignment vertical="top" wrapText="1"/>
    </xf>
    <xf numFmtId="0" fontId="16" fillId="0" borderId="19" xfId="0" applyFont="1" applyBorder="1" applyAlignment="1">
      <alignment horizontal="left" vertical="top" wrapText="1"/>
    </xf>
    <xf numFmtId="0" fontId="16" fillId="0" borderId="18" xfId="0" applyFont="1" applyBorder="1" applyAlignment="1">
      <alignment vertical="top"/>
    </xf>
    <xf numFmtId="49" fontId="5" fillId="0" borderId="18" xfId="0" applyNumberFormat="1" applyFont="1" applyBorder="1" applyAlignment="1">
      <alignment vertical="top" wrapText="1"/>
    </xf>
    <xf numFmtId="0" fontId="16" fillId="0" borderId="22" xfId="0" applyFont="1" applyBorder="1" applyAlignment="1">
      <alignment vertical="top" wrapText="1"/>
    </xf>
    <xf numFmtId="0" fontId="16" fillId="0" borderId="19" xfId="0" applyFont="1" applyBorder="1" applyAlignment="1">
      <alignment vertical="top" wrapText="1"/>
    </xf>
    <xf numFmtId="3" fontId="16" fillId="0" borderId="19" xfId="0" applyNumberFormat="1" applyFont="1" applyBorder="1" applyAlignment="1">
      <alignment vertical="top"/>
    </xf>
    <xf numFmtId="49" fontId="16" fillId="0" borderId="22" xfId="0" applyNumberFormat="1" applyFont="1" applyBorder="1" applyAlignment="1">
      <alignment vertical="top"/>
    </xf>
    <xf numFmtId="49" fontId="16" fillId="0" borderId="22" xfId="0" applyNumberFormat="1" applyFont="1" applyBorder="1" applyAlignment="1">
      <alignment vertical="top" wrapText="1"/>
    </xf>
    <xf numFmtId="1" fontId="16" fillId="0" borderId="22" xfId="0" applyNumberFormat="1" applyFont="1" applyBorder="1" applyAlignment="1">
      <alignment vertical="top"/>
    </xf>
    <xf numFmtId="3" fontId="5" fillId="0" borderId="19" xfId="0" applyNumberFormat="1" applyFont="1" applyBorder="1" applyAlignment="1">
      <alignment vertical="top"/>
    </xf>
    <xf numFmtId="167" fontId="16" fillId="0" borderId="32" xfId="0" applyNumberFormat="1" applyFont="1" applyBorder="1" applyAlignment="1">
      <alignment vertical="top"/>
    </xf>
    <xf numFmtId="167" fontId="16" fillId="3" borderId="32" xfId="0" applyNumberFormat="1" applyFont="1" applyFill="1" applyBorder="1" applyAlignment="1">
      <alignment vertical="top"/>
    </xf>
    <xf numFmtId="49" fontId="5" fillId="0" borderId="18" xfId="0" applyNumberFormat="1" applyFont="1" applyBorder="1" applyAlignment="1">
      <alignment vertical="top"/>
    </xf>
    <xf numFmtId="49" fontId="5" fillId="0" borderId="18" xfId="0" applyNumberFormat="1" applyFont="1" applyBorder="1" applyAlignment="1">
      <alignment horizontal="left" vertical="top"/>
    </xf>
    <xf numFmtId="167" fontId="16" fillId="0" borderId="18" xfId="0" applyNumberFormat="1" applyFont="1" applyBorder="1" applyAlignment="1">
      <alignment horizontal="right" vertical="top"/>
    </xf>
    <xf numFmtId="169" fontId="44" fillId="0" borderId="11" xfId="0" applyNumberFormat="1" applyFont="1" applyBorder="1" applyAlignment="1">
      <alignment horizontal="left" vertical="top"/>
    </xf>
    <xf numFmtId="167" fontId="44" fillId="0" borderId="18" xfId="0" applyNumberFormat="1" applyFont="1" applyBorder="1" applyAlignment="1" applyProtection="1">
      <alignment vertical="top"/>
      <protection locked="0"/>
    </xf>
    <xf numFmtId="167" fontId="16" fillId="0" borderId="18" xfId="0" applyNumberFormat="1" applyFont="1" applyBorder="1" applyAlignment="1" applyProtection="1">
      <alignment vertical="top"/>
      <protection locked="0"/>
    </xf>
    <xf numFmtId="167" fontId="16" fillId="0" borderId="22" xfId="0" applyNumberFormat="1" applyFont="1" applyBorder="1" applyAlignment="1" applyProtection="1">
      <alignment vertical="top"/>
      <protection locked="0"/>
    </xf>
    <xf numFmtId="0" fontId="16" fillId="0" borderId="18" xfId="0" applyFont="1" applyBorder="1" applyAlignment="1" applyProtection="1">
      <alignment vertical="top" wrapText="1"/>
      <protection locked="0"/>
    </xf>
    <xf numFmtId="10" fontId="44" fillId="0" borderId="18" xfId="0" applyNumberFormat="1" applyFont="1" applyBorder="1" applyAlignment="1" applyProtection="1">
      <alignment vertical="top"/>
      <protection locked="0"/>
    </xf>
    <xf numFmtId="10" fontId="16" fillId="0" borderId="18" xfId="0" applyNumberFormat="1" applyFont="1" applyBorder="1" applyAlignment="1" applyProtection="1">
      <alignment vertical="top"/>
      <protection locked="0"/>
    </xf>
    <xf numFmtId="2" fontId="16" fillId="0" borderId="18" xfId="0" applyNumberFormat="1" applyFont="1" applyBorder="1" applyAlignment="1" applyProtection="1">
      <alignment vertical="top"/>
      <protection locked="0"/>
    </xf>
    <xf numFmtId="169" fontId="16" fillId="6" borderId="11" xfId="0" applyNumberFormat="1" applyFont="1" applyFill="1" applyBorder="1" applyAlignment="1" applyProtection="1">
      <alignment horizontal="left" vertical="top"/>
      <protection locked="0"/>
    </xf>
    <xf numFmtId="169" fontId="16" fillId="0" borderId="11" xfId="0" applyNumberFormat="1" applyFont="1" applyBorder="1" applyAlignment="1" applyProtection="1">
      <alignment horizontal="left" vertical="top"/>
      <protection locked="0"/>
    </xf>
    <xf numFmtId="169" fontId="44" fillId="0" borderId="11" xfId="0" applyNumberFormat="1" applyFont="1" applyBorder="1" applyAlignment="1" applyProtection="1">
      <alignment horizontal="left" vertical="top"/>
      <protection locked="0"/>
    </xf>
    <xf numFmtId="49" fontId="45" fillId="0" borderId="0" xfId="0" applyNumberFormat="1" applyFont="1" applyAlignment="1">
      <alignment vertical="top" wrapText="1"/>
    </xf>
    <xf numFmtId="0" fontId="46" fillId="0" borderId="1" xfId="0" applyFont="1" applyBorder="1" applyAlignment="1">
      <alignment vertical="top"/>
    </xf>
    <xf numFmtId="165" fontId="5" fillId="0" borderId="0" xfId="0" applyNumberFormat="1" applyFont="1" applyAlignment="1">
      <alignment horizontal="right" vertical="top"/>
    </xf>
    <xf numFmtId="0" fontId="0" fillId="0" borderId="0" xfId="0"/>
    <xf numFmtId="0" fontId="6" fillId="0" borderId="0" xfId="0" applyFont="1" applyAlignment="1">
      <alignment horizontal="left" vertical="center" wrapText="1"/>
    </xf>
    <xf numFmtId="0" fontId="5" fillId="3" borderId="15" xfId="0" applyFont="1" applyFill="1" applyBorder="1" applyAlignment="1">
      <alignment vertical="top" wrapText="1"/>
    </xf>
    <xf numFmtId="0" fontId="25" fillId="0" borderId="16" xfId="0" applyFont="1" applyBorder="1"/>
    <xf numFmtId="0" fontId="16" fillId="0" borderId="10" xfId="0" quotePrefix="1" applyFont="1" applyBorder="1" applyAlignment="1">
      <alignment horizontal="left" vertical="top"/>
    </xf>
    <xf numFmtId="0" fontId="25" fillId="0" borderId="11" xfId="0" applyFont="1" applyBorder="1"/>
    <xf numFmtId="0" fontId="25" fillId="0" borderId="12" xfId="0" applyFont="1" applyBorder="1"/>
    <xf numFmtId="0" fontId="16" fillId="0" borderId="0" xfId="0" applyFont="1" applyAlignment="1">
      <alignment vertical="top" wrapText="1"/>
    </xf>
    <xf numFmtId="3" fontId="21" fillId="0" borderId="0" xfId="0" applyNumberFormat="1" applyFont="1" applyAlignment="1">
      <alignment horizontal="left" vertical="top" wrapText="1"/>
    </xf>
    <xf numFmtId="0" fontId="5" fillId="3" borderId="8" xfId="0" applyFont="1" applyFill="1" applyBorder="1" applyAlignment="1">
      <alignment vertical="top" wrapText="1"/>
    </xf>
    <xf numFmtId="0" fontId="25" fillId="0" borderId="9" xfId="0" applyFont="1" applyBorder="1"/>
    <xf numFmtId="0" fontId="16" fillId="0" borderId="10" xfId="0" applyFont="1" applyBorder="1" applyAlignment="1">
      <alignment horizontal="left" vertical="top"/>
    </xf>
    <xf numFmtId="0" fontId="5" fillId="3" borderId="13" xfId="0" applyFont="1" applyFill="1" applyBorder="1" applyAlignment="1">
      <alignment vertical="top" wrapText="1"/>
    </xf>
    <xf numFmtId="0" fontId="25" fillId="0" borderId="14" xfId="0" applyFont="1" applyBorder="1"/>
    <xf numFmtId="0" fontId="26" fillId="0" borderId="0" xfId="0" applyFont="1" applyAlignment="1">
      <alignment horizontal="left" vertical="top"/>
    </xf>
    <xf numFmtId="0" fontId="21" fillId="0" borderId="0" xfId="0" applyFont="1" applyAlignment="1">
      <alignment horizontal="left" vertical="top" wrapText="1"/>
    </xf>
    <xf numFmtId="3" fontId="27" fillId="0" borderId="0" xfId="0" applyNumberFormat="1" applyFont="1" applyAlignment="1">
      <alignment vertical="top" wrapText="1"/>
    </xf>
    <xf numFmtId="3" fontId="5" fillId="0" borderId="0" xfId="0" applyNumberFormat="1" applyFont="1" applyAlignment="1">
      <alignment vertical="top"/>
    </xf>
    <xf numFmtId="49" fontId="5" fillId="0" borderId="10" xfId="0" applyNumberFormat="1" applyFont="1" applyBorder="1" applyAlignment="1">
      <alignment horizontal="right" vertical="top"/>
    </xf>
    <xf numFmtId="49" fontId="5" fillId="0" borderId="10" xfId="0" applyNumberFormat="1" applyFont="1" applyBorder="1" applyAlignment="1">
      <alignment horizontal="left" vertical="top"/>
    </xf>
    <xf numFmtId="0" fontId="18" fillId="0" borderId="0" xfId="0" applyFont="1" applyAlignment="1">
      <alignment horizontal="left" vertical="top"/>
    </xf>
    <xf numFmtId="49" fontId="5" fillId="0" borderId="28" xfId="0" applyNumberFormat="1" applyFont="1" applyBorder="1" applyAlignment="1">
      <alignment horizontal="right" vertical="top"/>
    </xf>
    <xf numFmtId="0" fontId="25" fillId="0" borderId="29" xfId="0" applyFont="1" applyBorder="1"/>
    <xf numFmtId="49" fontId="16" fillId="0" borderId="0" xfId="0" applyNumberFormat="1" applyFont="1" applyAlignment="1">
      <alignment vertical="top" wrapText="1"/>
    </xf>
    <xf numFmtId="0" fontId="5" fillId="3" borderId="30" xfId="0" applyFont="1" applyFill="1" applyBorder="1" applyAlignment="1">
      <alignment vertical="top" wrapText="1"/>
    </xf>
    <xf numFmtId="0" fontId="25" fillId="0" borderId="31" xfId="0" applyFont="1" applyBorder="1"/>
    <xf numFmtId="49" fontId="16" fillId="0" borderId="10" xfId="0" applyNumberFormat="1" applyFont="1" applyBorder="1" applyAlignment="1">
      <alignment horizontal="left" vertical="top" wrapText="1"/>
    </xf>
    <xf numFmtId="49" fontId="5" fillId="0" borderId="0" xfId="0" applyNumberFormat="1" applyFont="1" applyAlignment="1">
      <alignment horizontal="left" vertical="top" wrapText="1"/>
    </xf>
    <xf numFmtId="49" fontId="5" fillId="0" borderId="0" xfId="0" applyNumberFormat="1" applyFont="1" applyAlignment="1">
      <alignment vertical="top" wrapText="1"/>
    </xf>
    <xf numFmtId="49" fontId="16" fillId="0" borderId="4" xfId="0" applyNumberFormat="1" applyFont="1" applyBorder="1" applyAlignment="1">
      <alignment horizontal="left" vertical="top"/>
    </xf>
    <xf numFmtId="0" fontId="25" fillId="0" borderId="4" xfId="0" applyFont="1" applyBorder="1"/>
    <xf numFmtId="49" fontId="16" fillId="0" borderId="4" xfId="0" applyNumberFormat="1" applyFont="1" applyBorder="1" applyAlignment="1">
      <alignment horizontal="left" vertical="top" wrapText="1"/>
    </xf>
    <xf numFmtId="49" fontId="16" fillId="5" borderId="32" xfId="0" applyNumberFormat="1" applyFont="1" applyFill="1" applyBorder="1" applyAlignment="1">
      <alignment vertical="top" wrapText="1"/>
    </xf>
    <xf numFmtId="0" fontId="25" fillId="0" borderId="32" xfId="0" applyFont="1" applyBorder="1"/>
    <xf numFmtId="167" fontId="5" fillId="0" borderId="4" xfId="0" applyNumberFormat="1" applyFont="1" applyBorder="1" applyAlignment="1">
      <alignment horizontal="left" vertical="top"/>
    </xf>
    <xf numFmtId="0" fontId="5" fillId="3" borderId="10" xfId="0" applyFont="1" applyFill="1" applyBorder="1" applyAlignment="1">
      <alignment vertical="top" wrapText="1"/>
    </xf>
    <xf numFmtId="49" fontId="16" fillId="0" borderId="4" xfId="0" applyNumberFormat="1" applyFont="1" applyBorder="1" applyAlignment="1">
      <alignment vertical="top"/>
    </xf>
    <xf numFmtId="49" fontId="16" fillId="0" borderId="4" xfId="0" applyNumberFormat="1" applyFont="1" applyBorder="1" applyAlignment="1">
      <alignment vertical="top" wrapText="1"/>
    </xf>
    <xf numFmtId="167" fontId="5" fillId="0" borderId="4" xfId="0" applyNumberFormat="1" applyFont="1" applyBorder="1" applyAlignment="1">
      <alignment vertical="top" wrapText="1"/>
    </xf>
    <xf numFmtId="173" fontId="16" fillId="0" borderId="17" xfId="0" applyNumberFormat="1" applyFont="1" applyBorder="1" applyAlignment="1">
      <alignment horizontal="left" vertical="top" wrapText="1"/>
    </xf>
    <xf numFmtId="0" fontId="5" fillId="0" borderId="32" xfId="0" applyFont="1" applyFill="1" applyBorder="1" applyAlignment="1">
      <alignment vertical="top" wrapText="1"/>
    </xf>
  </cellXfs>
  <cellStyles count="1">
    <cellStyle name="Normal" xfId="0" builtinId="0"/>
  </cellStyles>
  <dxfs count="19">
    <dxf>
      <fill>
        <patternFill patternType="solid">
          <fgColor rgb="FFF2DBDB"/>
          <bgColor rgb="FFF2DBDB"/>
        </patternFill>
      </fill>
    </dxf>
    <dxf>
      <fill>
        <patternFill patternType="solid">
          <fgColor rgb="FFF2DBDB"/>
          <bgColor rgb="FFF2DBDB"/>
        </patternFill>
      </fill>
    </dxf>
    <dxf>
      <fill>
        <patternFill patternType="solid">
          <fgColor rgb="FFF2DBDB"/>
          <bgColor rgb="FFF2DBDB"/>
        </patternFill>
      </fill>
    </dxf>
    <dxf>
      <fill>
        <patternFill patternType="solid">
          <fgColor rgb="FFF2DBDB"/>
          <bgColor rgb="FFF2DBDB"/>
        </patternFill>
      </fill>
    </dxf>
    <dxf>
      <fill>
        <patternFill patternType="solid">
          <fgColor rgb="FFF2DBDB"/>
          <bgColor rgb="FFF2DBDB"/>
        </patternFill>
      </fill>
    </dxf>
    <dxf>
      <fill>
        <patternFill patternType="solid">
          <fgColor rgb="FFDBE5F1"/>
          <bgColor rgb="FFDBE5F1"/>
        </patternFill>
      </fill>
    </dxf>
    <dxf>
      <fill>
        <patternFill patternType="solid">
          <fgColor rgb="FFDBE5F1"/>
          <bgColor rgb="FFDBE5F1"/>
        </patternFill>
      </fill>
    </dxf>
    <dxf>
      <fill>
        <patternFill patternType="solid">
          <fgColor rgb="FFF2DBDB"/>
          <bgColor rgb="FFF2DBDB"/>
        </patternFill>
      </fill>
    </dxf>
    <dxf>
      <fill>
        <patternFill patternType="solid">
          <fgColor rgb="FFF2DBDB"/>
          <bgColor rgb="FFF2DBDB"/>
        </patternFill>
      </fill>
    </dxf>
    <dxf>
      <fill>
        <patternFill patternType="solid">
          <fgColor rgb="FFDBE5F1"/>
          <bgColor rgb="FFDBE5F1"/>
        </patternFill>
      </fill>
    </dxf>
    <dxf>
      <fill>
        <patternFill patternType="solid">
          <fgColor rgb="FFDBE5F1"/>
          <bgColor rgb="FFDBE5F1"/>
        </patternFill>
      </fill>
    </dxf>
    <dxf>
      <fill>
        <patternFill patternType="solid">
          <fgColor rgb="FFF2DBDB"/>
          <bgColor rgb="FFF2DBDB"/>
        </patternFill>
      </fill>
    </dxf>
    <dxf>
      <fill>
        <patternFill patternType="solid">
          <fgColor rgb="FFF2DBDB"/>
          <bgColor rgb="FFF2DBDB"/>
        </patternFill>
      </fill>
    </dxf>
    <dxf>
      <fill>
        <patternFill patternType="solid">
          <fgColor rgb="FFDBE5F1"/>
          <bgColor rgb="FFDBE5F1"/>
        </patternFill>
      </fill>
    </dxf>
    <dxf>
      <fill>
        <patternFill patternType="solid">
          <fgColor rgb="FFF2DBDB"/>
          <bgColor rgb="FFF2DBDB"/>
        </patternFill>
      </fill>
    </dxf>
    <dxf>
      <fill>
        <patternFill patternType="solid">
          <fgColor rgb="FFF2DBDB"/>
          <bgColor rgb="FFF2DBDB"/>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11</xdr:row>
      <xdr:rowOff>0</xdr:rowOff>
    </xdr:from>
    <xdr:ext cx="571500" cy="66675"/>
    <xdr:sp macro="" textlink="">
      <xdr:nvSpPr>
        <xdr:cNvPr id="3" name="Shape 3">
          <a:extLst>
            <a:ext uri="{FF2B5EF4-FFF2-40B4-BE49-F238E27FC236}">
              <a16:creationId xmlns:a16="http://schemas.microsoft.com/office/drawing/2014/main" id="{00000000-0008-0000-0000-000003000000}"/>
            </a:ext>
          </a:extLst>
        </xdr:cNvPr>
        <xdr:cNvSpPr/>
      </xdr:nvSpPr>
      <xdr:spPr>
        <a:xfrm>
          <a:off x="5065013" y="3751425"/>
          <a:ext cx="561975" cy="57150"/>
        </a:xfrm>
        <a:prstGeom prst="rect">
          <a:avLst/>
        </a:prstGeom>
        <a:solidFill>
          <a:srgbClr val="CE0E2C"/>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238125</xdr:colOff>
      <xdr:row>51</xdr:row>
      <xdr:rowOff>200025</xdr:rowOff>
    </xdr:from>
    <xdr:ext cx="2390775" cy="8477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45D"/>
    <pageSetUpPr fitToPage="1"/>
  </sheetPr>
  <dimension ref="A1:J53"/>
  <sheetViews>
    <sheetView showGridLines="0" tabSelected="1" workbookViewId="0">
      <selection activeCell="C13" sqref="C13"/>
    </sheetView>
  </sheetViews>
  <sheetFormatPr defaultColWidth="14.453125" defaultRowHeight="15" customHeight="1" x14ac:dyDescent="0.35"/>
  <cols>
    <col min="1" max="1" width="8.1796875" customWidth="1"/>
    <col min="2" max="2" width="10.453125" customWidth="1"/>
    <col min="3" max="4" width="12.1796875" customWidth="1"/>
    <col min="5" max="5" width="15.453125" customWidth="1"/>
    <col min="6" max="6" width="16.81640625" customWidth="1"/>
    <col min="7" max="7" width="10.453125" customWidth="1"/>
    <col min="8" max="8" width="13.81640625" customWidth="1"/>
    <col min="9" max="9" width="6" customWidth="1"/>
    <col min="10" max="10" width="28" customWidth="1"/>
  </cols>
  <sheetData>
    <row r="1" spans="1:10" ht="12" customHeight="1" x14ac:dyDescent="0.35">
      <c r="A1" s="173"/>
      <c r="B1" s="173"/>
      <c r="C1" s="173"/>
      <c r="D1" s="173"/>
      <c r="E1" s="173"/>
      <c r="F1" s="173"/>
      <c r="G1" s="173"/>
      <c r="H1" s="173"/>
      <c r="I1" s="173"/>
      <c r="J1" s="1"/>
    </row>
    <row r="2" spans="1:10" ht="12" customHeight="1" x14ac:dyDescent="0.35">
      <c r="A2" s="173"/>
      <c r="B2" s="173"/>
      <c r="C2" s="173"/>
      <c r="D2" s="173"/>
      <c r="E2" s="173"/>
      <c r="F2" s="173"/>
      <c r="G2" s="173"/>
      <c r="H2" s="173"/>
      <c r="I2" s="173"/>
      <c r="J2" s="1"/>
    </row>
    <row r="3" spans="1:10" ht="12" customHeight="1" x14ac:dyDescent="0.35">
      <c r="A3" s="173"/>
      <c r="B3" s="173"/>
      <c r="C3" s="173"/>
      <c r="D3" s="173"/>
      <c r="E3" s="173"/>
      <c r="F3" s="173"/>
      <c r="G3" s="173"/>
      <c r="H3" s="173"/>
      <c r="I3" s="173"/>
      <c r="J3" s="1"/>
    </row>
    <row r="4" spans="1:10" ht="12" customHeight="1" x14ac:dyDescent="0.35">
      <c r="A4" s="173"/>
      <c r="B4" s="173"/>
      <c r="C4" s="173"/>
      <c r="D4" s="173"/>
      <c r="E4" s="173"/>
      <c r="F4" s="173"/>
      <c r="G4" s="173"/>
      <c r="H4" s="173"/>
      <c r="I4" s="173"/>
      <c r="J4" s="1"/>
    </row>
    <row r="5" spans="1:10" ht="12" customHeight="1" x14ac:dyDescent="0.35">
      <c r="A5" s="173"/>
      <c r="B5" s="173"/>
      <c r="C5" s="173"/>
      <c r="D5" s="173"/>
      <c r="E5" s="173"/>
      <c r="F5" s="173"/>
      <c r="G5" s="173"/>
      <c r="H5" s="173"/>
      <c r="I5" s="173"/>
      <c r="J5" s="1"/>
    </row>
    <row r="6" spans="1:10" ht="12" customHeight="1" x14ac:dyDescent="0.35">
      <c r="A6" s="173"/>
      <c r="B6" s="173"/>
      <c r="C6" s="173"/>
      <c r="D6" s="173"/>
      <c r="E6" s="173"/>
      <c r="F6" s="173"/>
      <c r="G6" s="173"/>
      <c r="H6" s="173"/>
      <c r="I6" s="173"/>
      <c r="J6" s="1"/>
    </row>
    <row r="7" spans="1:10" ht="12" customHeight="1" x14ac:dyDescent="0.35">
      <c r="A7" s="173"/>
      <c r="B7" s="173"/>
      <c r="C7" s="173"/>
      <c r="D7" s="173"/>
      <c r="E7" s="173"/>
      <c r="F7" s="173"/>
      <c r="G7" s="173"/>
      <c r="H7" s="173"/>
      <c r="I7" s="173"/>
      <c r="J7" s="1"/>
    </row>
    <row r="8" spans="1:10" ht="12" customHeight="1" x14ac:dyDescent="0.35">
      <c r="A8" s="173"/>
      <c r="B8" s="173"/>
      <c r="C8" s="173"/>
      <c r="D8" s="173"/>
      <c r="E8" s="173"/>
      <c r="F8" s="173"/>
      <c r="G8" s="173"/>
      <c r="H8" s="173"/>
      <c r="I8" s="173"/>
      <c r="J8" s="1"/>
    </row>
    <row r="9" spans="1:10" ht="12" customHeight="1" x14ac:dyDescent="0.35">
      <c r="A9" s="173"/>
      <c r="B9" s="173"/>
      <c r="C9" s="173"/>
      <c r="D9" s="173"/>
      <c r="E9" s="173"/>
      <c r="F9" s="173"/>
      <c r="G9" s="173"/>
      <c r="H9" s="173"/>
      <c r="I9" s="173"/>
      <c r="J9" s="1"/>
    </row>
    <row r="10" spans="1:10" ht="12" customHeight="1" x14ac:dyDescent="0.35">
      <c r="A10" s="173"/>
      <c r="B10" s="173"/>
      <c r="C10" s="173"/>
      <c r="D10" s="173"/>
      <c r="E10" s="173"/>
      <c r="F10" s="173"/>
      <c r="G10" s="173"/>
      <c r="H10" s="173"/>
      <c r="I10" s="173"/>
      <c r="J10" s="2"/>
    </row>
    <row r="11" spans="1:10" ht="12" customHeight="1" x14ac:dyDescent="0.35">
      <c r="A11" s="173"/>
      <c r="B11" s="173"/>
      <c r="C11" s="173"/>
      <c r="D11" s="173"/>
      <c r="E11" s="173"/>
      <c r="F11" s="173"/>
      <c r="G11" s="173"/>
      <c r="H11" s="173"/>
      <c r="I11" s="173"/>
      <c r="J11" s="1"/>
    </row>
    <row r="12" spans="1:10" ht="24" customHeight="1" x14ac:dyDescent="0.35">
      <c r="A12" s="1"/>
      <c r="B12" s="1"/>
      <c r="C12" s="3"/>
      <c r="D12" s="3"/>
      <c r="E12" s="3"/>
      <c r="F12" s="3"/>
      <c r="G12" s="3"/>
      <c r="H12" s="3"/>
      <c r="I12" s="1"/>
      <c r="J12" s="1"/>
    </row>
    <row r="13" spans="1:10" ht="26.25" customHeight="1" x14ac:dyDescent="0.35">
      <c r="A13" s="1"/>
      <c r="B13" s="4" t="s">
        <v>0</v>
      </c>
      <c r="C13" s="235" t="s">
        <v>739</v>
      </c>
      <c r="D13" s="5"/>
      <c r="E13" s="5"/>
      <c r="F13" s="6"/>
      <c r="G13" s="236">
        <v>45512</v>
      </c>
      <c r="H13" s="237"/>
      <c r="I13" s="1"/>
      <c r="J13" s="238"/>
    </row>
    <row r="14" spans="1:10" ht="37.5" customHeight="1" x14ac:dyDescent="0.35">
      <c r="A14" s="1"/>
      <c r="B14" s="7" t="s">
        <v>1</v>
      </c>
      <c r="C14" s="8"/>
      <c r="D14" s="8"/>
      <c r="E14" s="8"/>
      <c r="F14" s="8"/>
      <c r="G14" s="8"/>
      <c r="H14" s="9"/>
      <c r="I14" s="1"/>
      <c r="J14" s="237"/>
    </row>
    <row r="15" spans="1:10" ht="16.5" customHeight="1" x14ac:dyDescent="0.35">
      <c r="A15" s="1"/>
      <c r="B15" s="10" t="s">
        <v>2</v>
      </c>
      <c r="C15" s="1"/>
      <c r="D15" s="1"/>
      <c r="E15" s="1"/>
      <c r="F15" s="1"/>
      <c r="G15" s="1"/>
      <c r="H15" s="1"/>
      <c r="I15" s="1"/>
      <c r="J15" s="237"/>
    </row>
    <row r="16" spans="1:10" ht="16.5" customHeight="1" x14ac:dyDescent="0.35">
      <c r="A16" s="1"/>
      <c r="B16" s="10" t="s">
        <v>3</v>
      </c>
      <c r="C16" s="1"/>
      <c r="D16" s="1"/>
      <c r="E16" s="1"/>
      <c r="F16" s="1"/>
      <c r="G16" s="1"/>
      <c r="H16" s="1"/>
      <c r="I16" s="1"/>
      <c r="J16" s="237"/>
    </row>
    <row r="17" spans="1:10" ht="18.649999999999999" customHeight="1" x14ac:dyDescent="0.35">
      <c r="A17" s="1"/>
      <c r="B17" s="11" t="s">
        <v>4</v>
      </c>
      <c r="C17" s="1"/>
      <c r="D17" s="1"/>
      <c r="E17" s="1"/>
      <c r="F17" s="1"/>
      <c r="G17" s="1"/>
      <c r="H17" s="1"/>
      <c r="I17" s="1"/>
      <c r="J17" s="237"/>
    </row>
    <row r="18" spans="1:10" ht="12" customHeight="1" x14ac:dyDescent="0.35">
      <c r="A18" s="1"/>
      <c r="B18" s="12" t="s">
        <v>5</v>
      </c>
      <c r="C18" s="12"/>
      <c r="D18" s="12"/>
      <c r="E18" s="12"/>
      <c r="F18" s="12"/>
      <c r="G18" s="12"/>
      <c r="H18" s="12"/>
      <c r="I18" s="1"/>
      <c r="J18" s="237"/>
    </row>
    <row r="19" spans="1:10" ht="12" customHeight="1" x14ac:dyDescent="0.35">
      <c r="A19" s="1"/>
      <c r="B19" s="12"/>
      <c r="C19" s="12"/>
      <c r="D19" s="12"/>
      <c r="E19" s="12"/>
      <c r="F19" s="12"/>
      <c r="G19" s="12"/>
      <c r="H19" s="12"/>
      <c r="I19" s="1"/>
      <c r="J19" s="237"/>
    </row>
    <row r="20" spans="1:10" ht="12" customHeight="1" x14ac:dyDescent="0.35">
      <c r="A20" s="1"/>
      <c r="B20" s="12"/>
      <c r="C20" s="12"/>
      <c r="D20" s="12"/>
      <c r="E20" s="12"/>
      <c r="F20" s="12"/>
      <c r="G20" s="12"/>
      <c r="H20" s="12"/>
      <c r="I20" s="1"/>
      <c r="J20" s="237"/>
    </row>
    <row r="21" spans="1:10" ht="12" customHeight="1" x14ac:dyDescent="0.35">
      <c r="A21" s="173"/>
      <c r="B21" s="173"/>
      <c r="C21" s="173"/>
      <c r="D21" s="173"/>
      <c r="E21" s="173"/>
      <c r="F21" s="173"/>
      <c r="G21" s="173"/>
      <c r="H21" s="173"/>
      <c r="I21" s="173"/>
      <c r="J21" s="237"/>
    </row>
    <row r="22" spans="1:10" ht="12" customHeight="1" x14ac:dyDescent="0.35">
      <c r="A22" s="173"/>
      <c r="B22" s="174" t="s">
        <v>6</v>
      </c>
      <c r="C22" s="173"/>
      <c r="D22" s="173"/>
      <c r="E22" s="173"/>
      <c r="F22" s="173"/>
      <c r="G22" s="173"/>
      <c r="H22" s="173"/>
      <c r="I22" s="173"/>
      <c r="J22" s="1"/>
    </row>
    <row r="23" spans="1:10" ht="12" customHeight="1" x14ac:dyDescent="0.35">
      <c r="A23" s="173"/>
      <c r="B23" s="173"/>
      <c r="C23" s="173"/>
      <c r="D23" s="173"/>
      <c r="E23" s="173"/>
      <c r="F23" s="173"/>
      <c r="G23" s="173"/>
      <c r="H23" s="173"/>
      <c r="I23" s="173"/>
      <c r="J23" s="1"/>
    </row>
    <row r="24" spans="1:10" ht="12" customHeight="1" x14ac:dyDescent="0.35">
      <c r="A24" s="173"/>
      <c r="B24" s="175" t="s">
        <v>7</v>
      </c>
      <c r="C24" s="176"/>
      <c r="D24" s="176"/>
      <c r="E24" s="176"/>
      <c r="F24" s="176"/>
      <c r="G24" s="176"/>
      <c r="H24" s="176"/>
      <c r="I24" s="176"/>
      <c r="J24" s="1"/>
    </row>
    <row r="25" spans="1:10" ht="12" customHeight="1" x14ac:dyDescent="0.35">
      <c r="A25" s="173"/>
      <c r="B25" s="175" t="s">
        <v>8</v>
      </c>
      <c r="C25" s="177"/>
      <c r="D25" s="177"/>
      <c r="E25" s="177"/>
      <c r="F25" s="177"/>
      <c r="G25" s="177"/>
      <c r="H25" s="177"/>
      <c r="I25" s="177"/>
      <c r="J25" s="1"/>
    </row>
    <row r="26" spans="1:10" ht="12" customHeight="1" x14ac:dyDescent="0.35">
      <c r="A26" s="173"/>
      <c r="B26" s="178"/>
      <c r="C26" s="178"/>
      <c r="D26" s="178"/>
      <c r="E26" s="178"/>
      <c r="F26" s="178"/>
      <c r="G26" s="178"/>
      <c r="H26" s="178"/>
      <c r="I26" s="178"/>
      <c r="J26" s="1"/>
    </row>
    <row r="27" spans="1:10" ht="12" customHeight="1" x14ac:dyDescent="0.35">
      <c r="A27" s="173"/>
      <c r="B27" s="173"/>
      <c r="C27" s="178"/>
      <c r="D27" s="178"/>
      <c r="E27" s="178"/>
      <c r="F27" s="178"/>
      <c r="G27" s="178"/>
      <c r="H27" s="178"/>
      <c r="I27" s="178"/>
      <c r="J27" s="1"/>
    </row>
    <row r="28" spans="1:10" ht="12.75" customHeight="1" x14ac:dyDescent="0.35">
      <c r="A28" s="173"/>
      <c r="B28" s="179" t="s">
        <v>9</v>
      </c>
      <c r="C28" s="180"/>
      <c r="D28" s="180"/>
      <c r="E28" s="180"/>
      <c r="F28" s="180"/>
      <c r="G28" s="180"/>
      <c r="H28" s="180"/>
      <c r="I28" s="180"/>
      <c r="J28" s="1"/>
    </row>
    <row r="29" spans="1:10" ht="12" customHeight="1" x14ac:dyDescent="0.35">
      <c r="A29" s="173"/>
      <c r="B29" s="179" t="s">
        <v>10</v>
      </c>
      <c r="C29" s="181"/>
      <c r="D29" s="181"/>
      <c r="E29" s="181"/>
      <c r="F29" s="181"/>
      <c r="G29" s="181"/>
      <c r="H29" s="181"/>
      <c r="I29" s="181"/>
      <c r="J29" s="1"/>
    </row>
    <row r="30" spans="1:10" ht="12" customHeight="1" x14ac:dyDescent="0.35">
      <c r="A30" s="173"/>
      <c r="B30" s="178"/>
      <c r="C30" s="178"/>
      <c r="D30" s="178"/>
      <c r="E30" s="178"/>
      <c r="F30" s="178"/>
      <c r="G30" s="178"/>
      <c r="H30" s="178"/>
      <c r="I30" s="178"/>
      <c r="J30" s="13"/>
    </row>
    <row r="31" spans="1:10" ht="12" customHeight="1" x14ac:dyDescent="0.35">
      <c r="A31" s="173"/>
      <c r="B31" s="178"/>
      <c r="C31" s="178"/>
      <c r="D31" s="178"/>
      <c r="E31" s="178"/>
      <c r="F31" s="178"/>
      <c r="G31" s="178"/>
      <c r="H31" s="178"/>
      <c r="I31" s="178"/>
      <c r="J31" s="13"/>
    </row>
    <row r="32" spans="1:10" ht="12" customHeight="1" x14ac:dyDescent="0.35">
      <c r="A32" s="173"/>
      <c r="B32" s="178"/>
      <c r="C32" s="178"/>
      <c r="D32" s="178"/>
      <c r="E32" s="178"/>
      <c r="F32" s="178"/>
      <c r="G32" s="178"/>
      <c r="H32" s="178"/>
      <c r="I32" s="178"/>
      <c r="J32" s="13"/>
    </row>
    <row r="33" spans="1:10" ht="12" customHeight="1" x14ac:dyDescent="0.35">
      <c r="A33" s="173"/>
      <c r="B33" s="178"/>
      <c r="C33" s="178"/>
      <c r="D33" s="178"/>
      <c r="E33" s="178"/>
      <c r="F33" s="178"/>
      <c r="G33" s="178"/>
      <c r="H33" s="178"/>
      <c r="I33" s="178"/>
      <c r="J33" s="13"/>
    </row>
    <row r="34" spans="1:10" ht="12" customHeight="1" x14ac:dyDescent="0.35">
      <c r="A34" s="173"/>
      <c r="B34" s="178"/>
      <c r="C34" s="178"/>
      <c r="D34" s="178"/>
      <c r="E34" s="178"/>
      <c r="F34" s="178"/>
      <c r="G34" s="178"/>
      <c r="H34" s="178"/>
      <c r="I34" s="178"/>
      <c r="J34" s="13"/>
    </row>
    <row r="35" spans="1:10" ht="12" customHeight="1" x14ac:dyDescent="0.35">
      <c r="A35" s="173"/>
      <c r="B35" s="178"/>
      <c r="C35" s="178"/>
      <c r="D35" s="178"/>
      <c r="E35" s="178"/>
      <c r="F35" s="178"/>
      <c r="G35" s="178"/>
      <c r="H35" s="178"/>
      <c r="I35" s="178"/>
      <c r="J35" s="13"/>
    </row>
    <row r="36" spans="1:10" ht="12" customHeight="1" x14ac:dyDescent="0.35">
      <c r="A36" s="173"/>
      <c r="B36" s="178"/>
      <c r="C36" s="178"/>
      <c r="D36" s="178"/>
      <c r="E36" s="178"/>
      <c r="F36" s="178"/>
      <c r="G36" s="178"/>
      <c r="H36" s="178"/>
      <c r="I36" s="178"/>
      <c r="J36" s="13"/>
    </row>
    <row r="37" spans="1:10" ht="12" customHeight="1" x14ac:dyDescent="0.35">
      <c r="A37" s="173"/>
      <c r="B37" s="178"/>
      <c r="C37" s="178"/>
      <c r="D37" s="178"/>
      <c r="E37" s="178"/>
      <c r="F37" s="178"/>
      <c r="G37" s="178"/>
      <c r="H37" s="178"/>
      <c r="I37" s="178"/>
      <c r="J37" s="13"/>
    </row>
    <row r="38" spans="1:10" ht="12" customHeight="1" x14ac:dyDescent="0.35">
      <c r="A38" s="173"/>
      <c r="B38" s="178"/>
      <c r="C38" s="178"/>
      <c r="D38" s="178"/>
      <c r="E38" s="178"/>
      <c r="F38" s="178"/>
      <c r="G38" s="178"/>
      <c r="H38" s="178"/>
      <c r="I38" s="178"/>
      <c r="J38" s="13"/>
    </row>
    <row r="39" spans="1:10" ht="12" customHeight="1" x14ac:dyDescent="0.35">
      <c r="A39" s="173"/>
      <c r="B39" s="178"/>
      <c r="C39" s="178"/>
      <c r="D39" s="178"/>
      <c r="E39" s="178"/>
      <c r="F39" s="178"/>
      <c r="G39" s="178"/>
      <c r="H39" s="178"/>
      <c r="I39" s="178"/>
      <c r="J39" s="13"/>
    </row>
    <row r="40" spans="1:10" ht="12" customHeight="1" x14ac:dyDescent="0.35">
      <c r="A40" s="173"/>
      <c r="B40" s="178"/>
      <c r="C40" s="178"/>
      <c r="D40" s="178"/>
      <c r="E40" s="178"/>
      <c r="F40" s="178"/>
      <c r="G40" s="178"/>
      <c r="H40" s="178"/>
      <c r="I40" s="178"/>
      <c r="J40" s="13"/>
    </row>
    <row r="41" spans="1:10" ht="12" customHeight="1" x14ac:dyDescent="0.35">
      <c r="A41" s="173"/>
      <c r="B41" s="178"/>
      <c r="C41" s="178"/>
      <c r="D41" s="178"/>
      <c r="E41" s="178"/>
      <c r="F41" s="178"/>
      <c r="G41" s="178"/>
      <c r="H41" s="178"/>
      <c r="I41" s="178"/>
      <c r="J41" s="13"/>
    </row>
    <row r="42" spans="1:10" ht="12" customHeight="1" x14ac:dyDescent="0.35">
      <c r="A42" s="173"/>
      <c r="B42" s="178"/>
      <c r="C42" s="178"/>
      <c r="D42" s="178"/>
      <c r="E42" s="178"/>
      <c r="F42" s="178"/>
      <c r="G42" s="178"/>
      <c r="H42" s="178"/>
      <c r="I42" s="178"/>
      <c r="J42" s="13"/>
    </row>
    <row r="43" spans="1:10" ht="12" customHeight="1" x14ac:dyDescent="0.35">
      <c r="A43" s="173"/>
      <c r="B43" s="178"/>
      <c r="C43" s="178"/>
      <c r="D43" s="178"/>
      <c r="E43" s="178"/>
      <c r="F43" s="178"/>
      <c r="G43" s="178"/>
      <c r="H43" s="178"/>
      <c r="I43" s="178"/>
      <c r="J43" s="13"/>
    </row>
    <row r="44" spans="1:10" ht="12" customHeight="1" x14ac:dyDescent="0.35">
      <c r="A44" s="173"/>
      <c r="B44" s="178"/>
      <c r="C44" s="178"/>
      <c r="D44" s="178"/>
      <c r="E44" s="178"/>
      <c r="F44" s="178"/>
      <c r="G44" s="178"/>
      <c r="H44" s="178"/>
      <c r="I44" s="178"/>
      <c r="J44" s="13"/>
    </row>
    <row r="45" spans="1:10" ht="12" customHeight="1" x14ac:dyDescent="0.35">
      <c r="A45" s="173"/>
      <c r="B45" s="178"/>
      <c r="C45" s="178"/>
      <c r="D45" s="178"/>
      <c r="E45" s="178"/>
      <c r="F45" s="178"/>
      <c r="G45" s="178"/>
      <c r="H45" s="178"/>
      <c r="I45" s="178"/>
      <c r="J45" s="13"/>
    </row>
    <row r="46" spans="1:10" ht="12" customHeight="1" x14ac:dyDescent="0.35">
      <c r="A46" s="173"/>
      <c r="B46" s="178"/>
      <c r="C46" s="178"/>
      <c r="D46" s="178"/>
      <c r="E46" s="178"/>
      <c r="F46" s="178"/>
      <c r="G46" s="178"/>
      <c r="H46" s="178"/>
      <c r="I46" s="178"/>
      <c r="J46" s="13"/>
    </row>
    <row r="47" spans="1:10" ht="12" customHeight="1" x14ac:dyDescent="0.35">
      <c r="A47" s="173"/>
      <c r="B47" s="178"/>
      <c r="C47" s="178"/>
      <c r="D47" s="178"/>
      <c r="E47" s="178"/>
      <c r="F47" s="178"/>
      <c r="G47" s="178"/>
      <c r="H47" s="178"/>
      <c r="I47" s="178"/>
      <c r="J47" s="13"/>
    </row>
    <row r="48" spans="1:10" ht="12" customHeight="1" x14ac:dyDescent="0.35">
      <c r="A48" s="173"/>
      <c r="B48" s="178"/>
      <c r="C48" s="178"/>
      <c r="D48" s="178"/>
      <c r="E48" s="178"/>
      <c r="F48" s="178"/>
      <c r="G48" s="178"/>
      <c r="H48" s="178"/>
      <c r="I48" s="178"/>
      <c r="J48" s="13"/>
    </row>
    <row r="49" spans="1:10" ht="16.5" customHeight="1" x14ac:dyDescent="0.35">
      <c r="A49" s="173"/>
      <c r="B49" s="178"/>
      <c r="C49" s="178"/>
      <c r="D49" s="178"/>
      <c r="E49" s="178"/>
      <c r="F49" s="178"/>
      <c r="G49" s="178"/>
      <c r="H49" s="178"/>
      <c r="I49" s="178"/>
      <c r="J49" s="13"/>
    </row>
    <row r="50" spans="1:10" ht="12" customHeight="1" x14ac:dyDescent="0.35">
      <c r="A50" s="173"/>
      <c r="B50" s="178"/>
      <c r="C50" s="178"/>
      <c r="D50" s="178"/>
      <c r="E50" s="178"/>
      <c r="F50" s="178"/>
      <c r="G50" s="178"/>
      <c r="H50" s="178"/>
      <c r="I50" s="178"/>
      <c r="J50" s="13"/>
    </row>
    <row r="51" spans="1:10" ht="12" customHeight="1" x14ac:dyDescent="0.35">
      <c r="A51" s="173"/>
      <c r="B51" s="178"/>
      <c r="C51" s="178"/>
      <c r="D51" s="178"/>
      <c r="E51" s="178"/>
      <c r="F51" s="178"/>
      <c r="G51" s="178"/>
      <c r="H51" s="178"/>
      <c r="I51" s="178"/>
      <c r="J51" s="13"/>
    </row>
    <row r="52" spans="1:10" ht="100.5" customHeight="1" x14ac:dyDescent="0.35">
      <c r="A52" s="1"/>
      <c r="B52" s="9"/>
      <c r="C52" s="9"/>
      <c r="D52" s="9"/>
      <c r="E52" s="9"/>
      <c r="F52" s="9"/>
      <c r="G52" s="9"/>
      <c r="H52" s="9"/>
      <c r="I52" s="1"/>
      <c r="J52" s="13"/>
    </row>
    <row r="53" spans="1:10" ht="12" customHeight="1" x14ac:dyDescent="0.35">
      <c r="A53" s="1"/>
      <c r="B53" s="1"/>
      <c r="C53" s="1"/>
      <c r="D53" s="1"/>
      <c r="E53" s="1"/>
      <c r="F53" s="1"/>
      <c r="G53" s="1"/>
      <c r="H53" s="1"/>
      <c r="I53" s="1"/>
      <c r="J53" s="1"/>
    </row>
  </sheetData>
  <mergeCells count="2">
    <mergeCell ref="G13:H13"/>
    <mergeCell ref="J13:J21"/>
  </mergeCells>
  <printOptions gridLines="1"/>
  <pageMargins left="0.25" right="0.25" top="0.75" bottom="0.75" header="0" footer="0"/>
  <pageSetup paperSize="8" fitToHeight="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45D"/>
  </sheetPr>
  <dimension ref="A1:D22"/>
  <sheetViews>
    <sheetView showGridLines="0" workbookViewId="0">
      <pane ySplit="5" topLeftCell="A6" activePane="bottomLeft" state="frozen"/>
      <selection pane="bottomLeft" activeCell="F17" sqref="F17"/>
    </sheetView>
  </sheetViews>
  <sheetFormatPr defaultColWidth="14.453125" defaultRowHeight="15" customHeight="1" x14ac:dyDescent="0.35"/>
  <cols>
    <col min="1" max="1" width="7.1796875" customWidth="1"/>
    <col min="2" max="2" width="65.453125" customWidth="1"/>
    <col min="3" max="3" width="14.54296875" customWidth="1"/>
    <col min="4" max="4" width="9.453125" customWidth="1"/>
  </cols>
  <sheetData>
    <row r="1" spans="1:4" ht="21.75" customHeight="1" x14ac:dyDescent="0.35">
      <c r="A1" s="257" t="str">
        <f>Cover!B14</f>
        <v>PRICING DOCUMENT</v>
      </c>
      <c r="B1" s="237"/>
      <c r="C1" s="40"/>
      <c r="D1" s="41"/>
    </row>
    <row r="2" spans="1:4" ht="17.5" x14ac:dyDescent="0.35">
      <c r="A2" s="252" t="str">
        <f>Cover!B15</f>
        <v>Clubroom</v>
      </c>
      <c r="B2" s="237"/>
      <c r="C2" s="44"/>
      <c r="D2" s="45"/>
    </row>
    <row r="3" spans="1:4" ht="17.5" x14ac:dyDescent="0.35">
      <c r="A3" s="18" t="str">
        <f>Cover!B16</f>
        <v>Trellick Tower, 5 Golborne Road, W10 5NR</v>
      </c>
      <c r="B3" s="18"/>
      <c r="C3" s="19"/>
      <c r="D3" s="19"/>
    </row>
    <row r="4" spans="1:4" ht="17.25" customHeight="1" x14ac:dyDescent="0.35">
      <c r="A4" s="46" t="s">
        <v>566</v>
      </c>
      <c r="B4" s="18"/>
      <c r="C4" s="19"/>
      <c r="D4" s="19"/>
    </row>
    <row r="5" spans="1:4" ht="12" customHeight="1" x14ac:dyDescent="0.35">
      <c r="A5" s="133" t="s">
        <v>42</v>
      </c>
      <c r="B5" s="31" t="s">
        <v>43</v>
      </c>
      <c r="C5" s="134" t="s">
        <v>47</v>
      </c>
      <c r="D5" s="51"/>
    </row>
    <row r="6" spans="1:4" ht="12" customHeight="1" x14ac:dyDescent="0.35">
      <c r="A6" s="220"/>
      <c r="B6" s="201"/>
      <c r="C6" s="192"/>
      <c r="D6" s="41"/>
    </row>
    <row r="7" spans="1:4" ht="12" customHeight="1" x14ac:dyDescent="0.35">
      <c r="A7" s="221" t="s">
        <v>567</v>
      </c>
      <c r="B7" s="188" t="s">
        <v>568</v>
      </c>
      <c r="C7" s="222">
        <f>'Site Specific Preliminaries'!F270</f>
        <v>3000</v>
      </c>
      <c r="D7" s="41"/>
    </row>
    <row r="8" spans="1:4" ht="12" customHeight="1" x14ac:dyDescent="0.35">
      <c r="A8" s="220"/>
      <c r="B8" s="201"/>
      <c r="C8" s="192"/>
      <c r="D8" s="41"/>
    </row>
    <row r="9" spans="1:4" ht="12" customHeight="1" x14ac:dyDescent="0.35">
      <c r="A9" s="221" t="s">
        <v>569</v>
      </c>
      <c r="B9" s="188" t="s">
        <v>13</v>
      </c>
      <c r="C9" s="192">
        <f>General!F34</f>
        <v>0</v>
      </c>
      <c r="D9" s="41"/>
    </row>
    <row r="10" spans="1:4" ht="12" customHeight="1" x14ac:dyDescent="0.35">
      <c r="A10" s="220"/>
      <c r="B10" s="201"/>
      <c r="C10" s="192"/>
      <c r="D10" s="41"/>
    </row>
    <row r="11" spans="1:4" ht="12" customHeight="1" x14ac:dyDescent="0.35">
      <c r="A11" s="221" t="s">
        <v>570</v>
      </c>
      <c r="B11" s="188" t="s">
        <v>571</v>
      </c>
      <c r="C11" s="192">
        <f>Architectural!K68</f>
        <v>7500</v>
      </c>
      <c r="D11" s="41"/>
    </row>
    <row r="12" spans="1:4" ht="12" customHeight="1" x14ac:dyDescent="0.35">
      <c r="A12" s="220"/>
      <c r="B12" s="201"/>
      <c r="C12" s="192"/>
      <c r="D12" s="41"/>
    </row>
    <row r="13" spans="1:4" ht="12" customHeight="1" x14ac:dyDescent="0.35">
      <c r="A13" s="220" t="s">
        <v>572</v>
      </c>
      <c r="B13" s="188" t="s">
        <v>573</v>
      </c>
      <c r="C13" s="192">
        <f>Mechanical!F32</f>
        <v>2500</v>
      </c>
      <c r="D13" s="41"/>
    </row>
    <row r="14" spans="1:4" ht="12" customHeight="1" x14ac:dyDescent="0.35">
      <c r="A14" s="220"/>
      <c r="B14" s="201"/>
      <c r="C14" s="192"/>
      <c r="D14" s="41"/>
    </row>
    <row r="15" spans="1:4" ht="12" customHeight="1" x14ac:dyDescent="0.35">
      <c r="A15" s="221" t="s">
        <v>574</v>
      </c>
      <c r="B15" s="188" t="s">
        <v>575</v>
      </c>
      <c r="C15" s="192">
        <f>Electrical!F61</f>
        <v>5000</v>
      </c>
      <c r="D15" s="41"/>
    </row>
    <row r="16" spans="1:4" ht="12" customHeight="1" x14ac:dyDescent="0.35">
      <c r="A16" s="220"/>
      <c r="B16" s="201"/>
      <c r="C16" s="192"/>
      <c r="D16" s="41"/>
    </row>
    <row r="17" spans="1:4" ht="12" customHeight="1" x14ac:dyDescent="0.35">
      <c r="A17" s="220" t="s">
        <v>576</v>
      </c>
      <c r="B17" s="188" t="s">
        <v>17</v>
      </c>
      <c r="C17" s="192">
        <f>OHP!E21</f>
        <v>0</v>
      </c>
      <c r="D17" s="41"/>
    </row>
    <row r="18" spans="1:4" ht="12" customHeight="1" x14ac:dyDescent="0.35">
      <c r="A18" s="220"/>
      <c r="B18" s="188"/>
      <c r="C18" s="192"/>
      <c r="D18" s="41"/>
    </row>
    <row r="19" spans="1:4" ht="12" customHeight="1" x14ac:dyDescent="0.35">
      <c r="A19" s="220" t="s">
        <v>577</v>
      </c>
      <c r="B19" s="188" t="s">
        <v>18</v>
      </c>
      <c r="C19" s="192">
        <f>Dayworks!F35</f>
        <v>0</v>
      </c>
      <c r="D19" s="41"/>
    </row>
    <row r="20" spans="1:4" ht="12" customHeight="1" x14ac:dyDescent="0.35">
      <c r="A20" s="220"/>
      <c r="B20" s="201"/>
      <c r="C20" s="192"/>
      <c r="D20" s="41"/>
    </row>
    <row r="21" spans="1:4" ht="12" customHeight="1" x14ac:dyDescent="0.35">
      <c r="A21" s="258" t="s">
        <v>578</v>
      </c>
      <c r="B21" s="259"/>
      <c r="C21" s="137">
        <f>SUM(C7:C20)</f>
        <v>18000</v>
      </c>
      <c r="D21" s="41"/>
    </row>
    <row r="22" spans="1:4" ht="25" customHeight="1" x14ac:dyDescent="0.35">
      <c r="A22" s="140"/>
      <c r="B22" s="234" t="s">
        <v>738</v>
      </c>
      <c r="C22" s="141"/>
      <c r="D22" s="41"/>
    </row>
  </sheetData>
  <mergeCells count="3">
    <mergeCell ref="A1:B1"/>
    <mergeCell ref="A2:B2"/>
    <mergeCell ref="A21:B21"/>
  </mergeCells>
  <pageMargins left="0.78740157480314965" right="0.59055118110236227" top="0.59055118110236227" bottom="0.59055118110236227" header="0" footer="0"/>
  <pageSetup paperSize="9" orientation="portrait"/>
  <headerFooter>
    <oddFooter>&amp;R5F6062Page 00245D&amp;P5F6062 of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45D"/>
  </sheetPr>
  <dimension ref="A1:G117"/>
  <sheetViews>
    <sheetView showGridLines="0" workbookViewId="0">
      <pane ySplit="3" topLeftCell="A4" activePane="bottomLeft" state="frozen"/>
      <selection pane="bottomLeft" activeCell="J15" sqref="J15"/>
    </sheetView>
  </sheetViews>
  <sheetFormatPr defaultColWidth="14.453125" defaultRowHeight="15" customHeight="1" x14ac:dyDescent="0.35"/>
  <cols>
    <col min="1" max="1" width="8" customWidth="1"/>
    <col min="2" max="2" width="26.54296875" customWidth="1"/>
    <col min="3" max="3" width="5.54296875" customWidth="1"/>
    <col min="4" max="4" width="26.54296875" customWidth="1"/>
    <col min="5" max="5" width="5.54296875" customWidth="1"/>
    <col min="6" max="6" width="19.7265625" customWidth="1"/>
    <col min="7" max="7" width="8" customWidth="1"/>
  </cols>
  <sheetData>
    <row r="1" spans="1:7" ht="21.75" customHeight="1" x14ac:dyDescent="0.35">
      <c r="A1" s="257" t="str">
        <f>Cover!B14</f>
        <v>PRICING DOCUMENT</v>
      </c>
      <c r="B1" s="237"/>
      <c r="C1" s="237"/>
      <c r="D1" s="237"/>
      <c r="E1" s="237"/>
      <c r="F1" s="142" t="s">
        <v>579</v>
      </c>
      <c r="G1" s="37"/>
    </row>
    <row r="2" spans="1:7" ht="34.5" x14ac:dyDescent="0.35">
      <c r="A2" s="252" t="str">
        <f>Cover!B15</f>
        <v>Clubroom</v>
      </c>
      <c r="B2" s="237"/>
      <c r="C2" s="237"/>
      <c r="D2" s="237"/>
      <c r="E2" s="237"/>
      <c r="F2" s="142" t="s">
        <v>580</v>
      </c>
      <c r="G2" s="143"/>
    </row>
    <row r="3" spans="1:7" ht="17.5" x14ac:dyDescent="0.35">
      <c r="A3" s="18" t="str">
        <f>Cover!B16</f>
        <v>Trellick Tower, 5 Golborne Road, W10 5NR</v>
      </c>
      <c r="B3" s="42"/>
      <c r="C3" s="42"/>
      <c r="D3" s="42"/>
      <c r="E3" s="19"/>
      <c r="F3" s="19"/>
      <c r="G3" s="19"/>
    </row>
    <row r="4" spans="1:7" ht="17.25" customHeight="1" x14ac:dyDescent="0.35">
      <c r="A4" s="46" t="s">
        <v>581</v>
      </c>
      <c r="B4" s="42"/>
      <c r="C4" s="42"/>
      <c r="D4" s="42"/>
      <c r="E4" s="19"/>
      <c r="F4" s="19"/>
      <c r="G4" s="19"/>
    </row>
    <row r="5" spans="1:7" ht="12" customHeight="1" x14ac:dyDescent="0.35">
      <c r="A5" s="264" t="s">
        <v>582</v>
      </c>
      <c r="B5" s="237"/>
      <c r="C5" s="144"/>
      <c r="D5" s="144"/>
      <c r="E5" s="122"/>
      <c r="F5" s="122"/>
      <c r="G5" s="141"/>
    </row>
    <row r="6" spans="1:7" ht="6" customHeight="1" x14ac:dyDescent="0.35">
      <c r="A6" s="144"/>
      <c r="B6" s="144"/>
      <c r="C6" s="144"/>
      <c r="D6" s="144"/>
      <c r="E6" s="122"/>
      <c r="F6" s="122"/>
      <c r="G6" s="141"/>
    </row>
    <row r="7" spans="1:7" ht="12" customHeight="1" x14ac:dyDescent="0.35">
      <c r="A7" s="144" t="s">
        <v>583</v>
      </c>
      <c r="B7" s="145">
        <v>45541</v>
      </c>
      <c r="C7" s="146" t="s">
        <v>584</v>
      </c>
      <c r="D7" s="147" t="s">
        <v>740</v>
      </c>
      <c r="E7" s="265" t="s">
        <v>585</v>
      </c>
      <c r="F7" s="237"/>
      <c r="G7" s="141"/>
    </row>
    <row r="8" spans="1:7" ht="6" customHeight="1" x14ac:dyDescent="0.35">
      <c r="A8" s="144"/>
      <c r="B8" s="149"/>
      <c r="C8" s="149"/>
      <c r="D8" s="149"/>
      <c r="E8" s="122"/>
      <c r="F8" s="122"/>
      <c r="G8" s="141"/>
    </row>
    <row r="9" spans="1:7" ht="15" customHeight="1" x14ac:dyDescent="0.35">
      <c r="A9" s="144" t="s">
        <v>586</v>
      </c>
      <c r="B9" s="266" t="s">
        <v>4</v>
      </c>
      <c r="C9" s="267"/>
      <c r="D9" s="267"/>
      <c r="E9" s="267"/>
      <c r="F9" s="267"/>
      <c r="G9" s="141"/>
    </row>
    <row r="10" spans="1:7" ht="6" customHeight="1" x14ac:dyDescent="0.35">
      <c r="A10" s="144"/>
      <c r="B10" s="149"/>
      <c r="C10" s="149"/>
      <c r="D10" s="149"/>
      <c r="E10" s="122"/>
      <c r="F10" s="122"/>
      <c r="G10" s="141"/>
    </row>
    <row r="11" spans="1:7" ht="15" customHeight="1" x14ac:dyDescent="0.35">
      <c r="A11" s="144" t="s">
        <v>587</v>
      </c>
      <c r="B11" s="268" t="s">
        <v>741</v>
      </c>
      <c r="C11" s="267"/>
      <c r="D11" s="267"/>
      <c r="E11" s="267"/>
      <c r="F11" s="267"/>
      <c r="G11" s="141"/>
    </row>
    <row r="12" spans="1:7" ht="6" customHeight="1" x14ac:dyDescent="0.35">
      <c r="A12" s="122"/>
      <c r="B12" s="122"/>
      <c r="C12" s="122"/>
      <c r="D12" s="122"/>
      <c r="E12" s="122"/>
      <c r="F12" s="122"/>
      <c r="G12" s="122"/>
    </row>
    <row r="13" spans="1:7" ht="12" customHeight="1" x14ac:dyDescent="0.35">
      <c r="A13" s="148" t="s">
        <v>588</v>
      </c>
      <c r="B13" s="40" t="str">
        <f>wizClient</f>
        <v>The Royal Borough of Kensington and Chelsea</v>
      </c>
      <c r="C13" s="37"/>
      <c r="D13" s="150"/>
      <c r="E13" s="122"/>
      <c r="F13" s="122"/>
      <c r="G13" s="122"/>
    </row>
    <row r="14" spans="1:7" ht="6" customHeight="1" x14ac:dyDescent="0.35">
      <c r="A14" s="122"/>
      <c r="B14" s="122"/>
      <c r="C14" s="122"/>
      <c r="D14" s="122"/>
      <c r="E14" s="122"/>
      <c r="F14" s="122"/>
      <c r="G14" s="122"/>
    </row>
    <row r="15" spans="1:7" ht="25.5" customHeight="1" x14ac:dyDescent="0.35">
      <c r="A15" s="140" t="s">
        <v>567</v>
      </c>
      <c r="B15" s="260" t="s">
        <v>589</v>
      </c>
      <c r="C15" s="237"/>
      <c r="D15" s="237"/>
      <c r="E15" s="237"/>
      <c r="F15" s="237"/>
      <c r="G15" s="141"/>
    </row>
    <row r="16" spans="1:7" ht="6" customHeight="1" x14ac:dyDescent="0.35">
      <c r="A16" s="140"/>
      <c r="B16" s="149"/>
      <c r="C16" s="149"/>
      <c r="D16" s="149"/>
      <c r="E16" s="56"/>
      <c r="F16" s="141"/>
      <c r="G16" s="141"/>
    </row>
    <row r="17" spans="1:7" ht="12" customHeight="1" x14ac:dyDescent="0.35">
      <c r="A17" s="140" t="s">
        <v>569</v>
      </c>
      <c r="B17" s="260" t="s">
        <v>590</v>
      </c>
      <c r="C17" s="237"/>
      <c r="D17" s="237"/>
      <c r="E17" s="237"/>
      <c r="F17" s="237"/>
      <c r="G17" s="141"/>
    </row>
    <row r="18" spans="1:7" ht="6" customHeight="1" x14ac:dyDescent="0.35">
      <c r="A18" s="140"/>
      <c r="B18" s="149"/>
      <c r="C18" s="149"/>
      <c r="D18" s="149"/>
      <c r="E18" s="56"/>
      <c r="F18" s="141"/>
      <c r="G18" s="141"/>
    </row>
    <row r="19" spans="1:7" ht="12" customHeight="1" x14ac:dyDescent="0.35">
      <c r="A19" s="69" t="s">
        <v>591</v>
      </c>
      <c r="B19" s="149" t="s">
        <v>592</v>
      </c>
      <c r="C19" s="149"/>
      <c r="D19" s="149"/>
      <c r="E19" s="56"/>
      <c r="F19" s="141"/>
      <c r="G19" s="141"/>
    </row>
    <row r="20" spans="1:7" ht="6" customHeight="1" x14ac:dyDescent="0.35">
      <c r="A20" s="69"/>
      <c r="B20" s="149"/>
      <c r="C20" s="149"/>
      <c r="D20" s="149"/>
      <c r="E20" s="56"/>
      <c r="F20" s="141"/>
      <c r="G20" s="141"/>
    </row>
    <row r="21" spans="1:7" ht="15" customHeight="1" x14ac:dyDescent="0.35">
      <c r="A21" s="69"/>
      <c r="B21" s="261" t="s">
        <v>37</v>
      </c>
      <c r="C21" s="262"/>
      <c r="D21" s="31" t="s">
        <v>593</v>
      </c>
      <c r="E21" s="31" t="s">
        <v>594</v>
      </c>
      <c r="F21" s="31" t="s">
        <v>31</v>
      </c>
      <c r="G21" s="141"/>
    </row>
    <row r="22" spans="1:7" ht="15" customHeight="1" x14ac:dyDescent="0.35">
      <c r="A22" s="69"/>
      <c r="B22" s="263" t="s">
        <v>742</v>
      </c>
      <c r="C22" s="243"/>
      <c r="D22" s="151" t="s">
        <v>742</v>
      </c>
      <c r="E22" s="151"/>
      <c r="F22" s="276">
        <v>45513</v>
      </c>
      <c r="G22" s="141"/>
    </row>
    <row r="23" spans="1:7" ht="15" customHeight="1" x14ac:dyDescent="0.35">
      <c r="A23" s="69"/>
      <c r="B23" s="263"/>
      <c r="C23" s="243"/>
      <c r="D23" s="151"/>
      <c r="E23" s="151"/>
      <c r="F23" s="152"/>
      <c r="G23" s="141"/>
    </row>
    <row r="24" spans="1:7" ht="15" customHeight="1" x14ac:dyDescent="0.35">
      <c r="A24" s="69"/>
      <c r="B24" s="263"/>
      <c r="C24" s="243"/>
      <c r="D24" s="151"/>
      <c r="E24" s="151"/>
      <c r="F24" s="152"/>
      <c r="G24" s="141"/>
    </row>
    <row r="25" spans="1:7" ht="6" customHeight="1" x14ac:dyDescent="0.35">
      <c r="A25" s="140"/>
      <c r="B25" s="149"/>
      <c r="C25" s="149"/>
      <c r="D25" s="149"/>
      <c r="E25" s="56"/>
      <c r="F25" s="141"/>
      <c r="G25" s="141"/>
    </row>
    <row r="26" spans="1:7" ht="12" customHeight="1" x14ac:dyDescent="0.35">
      <c r="A26" s="69" t="s">
        <v>595</v>
      </c>
      <c r="B26" s="149" t="s">
        <v>596</v>
      </c>
      <c r="C26" s="149"/>
      <c r="D26" s="149"/>
      <c r="E26" s="56"/>
      <c r="F26" s="141"/>
      <c r="G26" s="141"/>
    </row>
    <row r="27" spans="1:7" ht="6" customHeight="1" x14ac:dyDescent="0.35">
      <c r="A27" s="69"/>
      <c r="B27" s="149"/>
      <c r="C27" s="149"/>
      <c r="D27" s="149"/>
      <c r="E27" s="56"/>
      <c r="F27" s="141"/>
      <c r="G27" s="141"/>
    </row>
    <row r="28" spans="1:7" ht="15" customHeight="1" x14ac:dyDescent="0.35">
      <c r="A28" s="69"/>
      <c r="B28" s="31" t="s">
        <v>597</v>
      </c>
      <c r="C28" s="31" t="s">
        <v>598</v>
      </c>
      <c r="D28" s="31" t="s">
        <v>599</v>
      </c>
      <c r="E28" s="31" t="s">
        <v>594</v>
      </c>
      <c r="F28" s="31" t="s">
        <v>31</v>
      </c>
      <c r="G28" s="141"/>
    </row>
    <row r="29" spans="1:7" ht="15" customHeight="1" x14ac:dyDescent="0.35">
      <c r="A29" s="69"/>
      <c r="B29" s="151" t="s">
        <v>742</v>
      </c>
      <c r="C29" s="151"/>
      <c r="D29" s="151" t="s">
        <v>742</v>
      </c>
      <c r="E29" s="151"/>
      <c r="F29" s="276">
        <v>45513</v>
      </c>
      <c r="G29" s="141"/>
    </row>
    <row r="30" spans="1:7" ht="15" customHeight="1" x14ac:dyDescent="0.35">
      <c r="A30" s="69"/>
      <c r="B30" s="151"/>
      <c r="C30" s="151"/>
      <c r="D30" s="151"/>
      <c r="E30" s="151"/>
      <c r="F30" s="152"/>
      <c r="G30" s="141"/>
    </row>
    <row r="31" spans="1:7" ht="15" customHeight="1" x14ac:dyDescent="0.35">
      <c r="A31" s="69"/>
      <c r="B31" s="151"/>
      <c r="C31" s="151"/>
      <c r="D31" s="151"/>
      <c r="E31" s="151"/>
      <c r="F31" s="152"/>
      <c r="G31" s="141"/>
    </row>
    <row r="32" spans="1:7" ht="15" customHeight="1" x14ac:dyDescent="0.35">
      <c r="A32" s="69"/>
      <c r="B32" s="151"/>
      <c r="C32" s="151"/>
      <c r="D32" s="151"/>
      <c r="E32" s="151"/>
      <c r="F32" s="152"/>
      <c r="G32" s="141"/>
    </row>
    <row r="33" spans="1:7" ht="15" customHeight="1" x14ac:dyDescent="0.35">
      <c r="A33" s="69"/>
      <c r="B33" s="151"/>
      <c r="C33" s="151"/>
      <c r="D33" s="151"/>
      <c r="E33" s="151"/>
      <c r="F33" s="152"/>
      <c r="G33" s="141"/>
    </row>
    <row r="34" spans="1:7" ht="6" customHeight="1" x14ac:dyDescent="0.35">
      <c r="A34" s="140"/>
      <c r="B34" s="149"/>
      <c r="C34" s="149"/>
      <c r="D34" s="149"/>
      <c r="E34" s="56"/>
      <c r="F34" s="141"/>
      <c r="G34" s="141"/>
    </row>
    <row r="35" spans="1:7" ht="12" customHeight="1" x14ac:dyDescent="0.35">
      <c r="A35" s="140" t="s">
        <v>570</v>
      </c>
      <c r="B35" s="260" t="s">
        <v>600</v>
      </c>
      <c r="C35" s="237"/>
      <c r="D35" s="237"/>
      <c r="E35" s="56"/>
      <c r="F35" s="141"/>
      <c r="G35" s="141"/>
    </row>
    <row r="36" spans="1:7" ht="6" customHeight="1" x14ac:dyDescent="0.35">
      <c r="A36" s="140"/>
      <c r="B36" s="149"/>
      <c r="C36" s="149"/>
      <c r="D36" s="149"/>
      <c r="E36" s="56"/>
      <c r="F36" s="141"/>
      <c r="G36" s="141"/>
    </row>
    <row r="37" spans="1:7" ht="38.25" customHeight="1" x14ac:dyDescent="0.35">
      <c r="A37" s="69" t="s">
        <v>601</v>
      </c>
      <c r="B37" s="269" t="s">
        <v>743</v>
      </c>
      <c r="C37" s="270"/>
      <c r="D37" s="270"/>
      <c r="E37" s="270"/>
      <c r="F37" s="270"/>
      <c r="G37" s="141"/>
    </row>
    <row r="38" spans="1:7" ht="6" customHeight="1" x14ac:dyDescent="0.35">
      <c r="A38" s="140"/>
      <c r="B38" s="149"/>
      <c r="C38" s="149"/>
      <c r="D38" s="149"/>
      <c r="E38" s="56"/>
      <c r="F38" s="141"/>
      <c r="G38" s="141"/>
    </row>
    <row r="39" spans="1:7" ht="12" customHeight="1" x14ac:dyDescent="0.35">
      <c r="A39" s="140"/>
      <c r="B39" s="260"/>
      <c r="C39" s="237"/>
      <c r="D39" s="237"/>
      <c r="E39" s="56"/>
      <c r="F39" s="141"/>
      <c r="G39" s="141"/>
    </row>
    <row r="40" spans="1:7" ht="6" customHeight="1" x14ac:dyDescent="0.35">
      <c r="A40" s="140"/>
      <c r="B40" s="122"/>
      <c r="C40" s="122"/>
      <c r="D40" s="122"/>
      <c r="E40" s="56"/>
      <c r="F40" s="141"/>
      <c r="G40" s="141"/>
    </row>
    <row r="41" spans="1:7" ht="12" customHeight="1" x14ac:dyDescent="0.35">
      <c r="A41" s="140" t="s">
        <v>572</v>
      </c>
      <c r="B41" s="122" t="s">
        <v>602</v>
      </c>
      <c r="C41" s="122"/>
      <c r="D41" s="122"/>
      <c r="E41" s="56"/>
      <c r="F41" s="141"/>
      <c r="G41" s="141"/>
    </row>
    <row r="42" spans="1:7" ht="6" customHeight="1" x14ac:dyDescent="0.35">
      <c r="A42" s="140"/>
      <c r="B42" s="149"/>
      <c r="C42" s="149"/>
      <c r="D42" s="149"/>
      <c r="E42" s="56"/>
      <c r="F42" s="141"/>
      <c r="G42" s="141"/>
    </row>
    <row r="43" spans="1:7" ht="12" customHeight="1" x14ac:dyDescent="0.35">
      <c r="A43" s="140"/>
      <c r="B43" s="153" t="s">
        <v>603</v>
      </c>
      <c r="C43" s="122"/>
      <c r="D43" s="122"/>
      <c r="E43" s="154">
        <v>12</v>
      </c>
      <c r="F43" s="122" t="s">
        <v>604</v>
      </c>
      <c r="G43" s="141"/>
    </row>
    <row r="44" spans="1:7" ht="12" customHeight="1" x14ac:dyDescent="0.35">
      <c r="A44" s="69"/>
      <c r="B44" s="56" t="s">
        <v>605</v>
      </c>
      <c r="C44" s="56"/>
      <c r="D44" s="122"/>
      <c r="E44" s="69"/>
      <c r="F44" s="141"/>
      <c r="G44" s="141"/>
    </row>
    <row r="45" spans="1:7" ht="6" customHeight="1" x14ac:dyDescent="0.35">
      <c r="A45" s="140"/>
      <c r="B45" s="149"/>
      <c r="C45" s="149"/>
      <c r="D45" s="149"/>
      <c r="E45" s="56"/>
      <c r="F45" s="141"/>
      <c r="G45" s="141"/>
    </row>
    <row r="46" spans="1:7" ht="12" customHeight="1" x14ac:dyDescent="0.35">
      <c r="A46" s="264" t="s">
        <v>606</v>
      </c>
      <c r="B46" s="237"/>
      <c r="C46" s="237"/>
      <c r="D46" s="237"/>
      <c r="E46" s="56"/>
      <c r="F46" s="141"/>
      <c r="G46" s="141"/>
    </row>
    <row r="47" spans="1:7" ht="6" customHeight="1" x14ac:dyDescent="0.35">
      <c r="A47" s="140"/>
      <c r="B47" s="149"/>
      <c r="C47" s="149"/>
      <c r="D47" s="149"/>
      <c r="E47" s="56"/>
      <c r="F47" s="141"/>
      <c r="G47" s="141"/>
    </row>
    <row r="48" spans="1:7" ht="12" customHeight="1" x14ac:dyDescent="0.35">
      <c r="A48" s="140" t="s">
        <v>574</v>
      </c>
      <c r="B48" s="260" t="s">
        <v>607</v>
      </c>
      <c r="C48" s="237"/>
      <c r="D48" s="237"/>
      <c r="E48" s="56"/>
      <c r="F48" s="141"/>
      <c r="G48" s="141"/>
    </row>
    <row r="49" spans="1:7" ht="6" customHeight="1" x14ac:dyDescent="0.35">
      <c r="A49" s="140"/>
      <c r="B49" s="149"/>
      <c r="C49" s="149"/>
      <c r="D49" s="149"/>
      <c r="E49" s="56"/>
      <c r="F49" s="141"/>
      <c r="G49" s="141"/>
    </row>
    <row r="50" spans="1:7" ht="12" customHeight="1" x14ac:dyDescent="0.35">
      <c r="A50" s="69" t="s">
        <v>591</v>
      </c>
      <c r="B50" s="260" t="s">
        <v>608</v>
      </c>
      <c r="C50" s="237"/>
      <c r="D50" s="237"/>
      <c r="E50" s="271"/>
      <c r="F50" s="267"/>
      <c r="G50" s="141"/>
    </row>
    <row r="51" spans="1:7" ht="6" customHeight="1" x14ac:dyDescent="0.35">
      <c r="A51" s="69"/>
      <c r="B51" s="122"/>
      <c r="C51" s="122"/>
      <c r="D51" s="122"/>
      <c r="E51" s="69"/>
      <c r="F51" s="155"/>
      <c r="G51" s="141"/>
    </row>
    <row r="52" spans="1:7" ht="12" customHeight="1" x14ac:dyDescent="0.35">
      <c r="A52" s="69" t="s">
        <v>595</v>
      </c>
      <c r="B52" s="260" t="s">
        <v>609</v>
      </c>
      <c r="C52" s="237"/>
      <c r="D52" s="237"/>
      <c r="E52" s="271"/>
      <c r="F52" s="267"/>
      <c r="G52" s="141"/>
    </row>
    <row r="53" spans="1:7" ht="6" customHeight="1" x14ac:dyDescent="0.35">
      <c r="A53" s="69"/>
      <c r="B53" s="122"/>
      <c r="C53" s="122"/>
      <c r="D53" s="122"/>
      <c r="E53" s="69"/>
      <c r="F53" s="155"/>
      <c r="G53" s="141"/>
    </row>
    <row r="54" spans="1:7" ht="12" customHeight="1" x14ac:dyDescent="0.35">
      <c r="A54" s="69" t="s">
        <v>601</v>
      </c>
      <c r="B54" s="260" t="s">
        <v>610</v>
      </c>
      <c r="C54" s="237"/>
      <c r="D54" s="237"/>
      <c r="E54" s="271"/>
      <c r="F54" s="267"/>
      <c r="G54" s="141"/>
    </row>
    <row r="55" spans="1:7" ht="6" customHeight="1" x14ac:dyDescent="0.35">
      <c r="A55" s="140"/>
      <c r="B55" s="149"/>
      <c r="C55" s="149"/>
      <c r="D55" s="149"/>
      <c r="E55" s="56"/>
      <c r="F55" s="56"/>
      <c r="G55" s="141"/>
    </row>
    <row r="56" spans="1:7" ht="12" customHeight="1" x14ac:dyDescent="0.35">
      <c r="A56" s="140" t="s">
        <v>576</v>
      </c>
      <c r="B56" s="260" t="s">
        <v>611</v>
      </c>
      <c r="C56" s="237"/>
      <c r="D56" s="237"/>
      <c r="E56" s="237"/>
      <c r="F56" s="237"/>
      <c r="G56" s="141"/>
    </row>
    <row r="57" spans="1:7" ht="6" customHeight="1" x14ac:dyDescent="0.35">
      <c r="A57" s="140"/>
      <c r="B57" s="149"/>
      <c r="C57" s="149"/>
      <c r="D57" s="149"/>
      <c r="E57" s="56"/>
      <c r="F57" s="56"/>
      <c r="G57" s="141"/>
    </row>
    <row r="58" spans="1:7" ht="12" customHeight="1" x14ac:dyDescent="0.35">
      <c r="A58" s="140" t="s">
        <v>577</v>
      </c>
      <c r="B58" s="260" t="s">
        <v>612</v>
      </c>
      <c r="C58" s="237"/>
      <c r="D58" s="237"/>
      <c r="E58" s="156" t="s">
        <v>613</v>
      </c>
      <c r="F58" s="157"/>
      <c r="G58" s="70"/>
    </row>
    <row r="59" spans="1:7" ht="6" customHeight="1" x14ac:dyDescent="0.35">
      <c r="A59" s="140"/>
      <c r="B59" s="149"/>
      <c r="C59" s="149"/>
      <c r="D59" s="149"/>
      <c r="E59" s="56"/>
      <c r="F59" s="56"/>
      <c r="G59" s="141"/>
    </row>
    <row r="60" spans="1:7" ht="12" customHeight="1" x14ac:dyDescent="0.35">
      <c r="A60" s="140" t="s">
        <v>614</v>
      </c>
      <c r="B60" s="260" t="s">
        <v>615</v>
      </c>
      <c r="C60" s="237"/>
      <c r="D60" s="237"/>
      <c r="E60" s="154"/>
      <c r="F60" s="122" t="s">
        <v>604</v>
      </c>
      <c r="G60" s="141"/>
    </row>
    <row r="61" spans="1:7" ht="6" customHeight="1" x14ac:dyDescent="0.35">
      <c r="A61" s="140"/>
      <c r="B61" s="149"/>
      <c r="C61" s="149"/>
      <c r="D61" s="149"/>
      <c r="E61" s="56"/>
      <c r="F61" s="141"/>
      <c r="G61" s="141"/>
    </row>
    <row r="62" spans="1:7" ht="12" customHeight="1" x14ac:dyDescent="0.35">
      <c r="A62" s="140" t="s">
        <v>616</v>
      </c>
      <c r="B62" s="260" t="s">
        <v>617</v>
      </c>
      <c r="C62" s="237"/>
      <c r="D62" s="237"/>
      <c r="E62" s="237"/>
      <c r="F62" s="237"/>
      <c r="G62" s="141"/>
    </row>
    <row r="63" spans="1:7" ht="6" customHeight="1" x14ac:dyDescent="0.35">
      <c r="A63" s="140"/>
      <c r="B63" s="149"/>
      <c r="C63" s="149"/>
      <c r="D63" s="149"/>
      <c r="E63" s="56"/>
      <c r="F63" s="141"/>
      <c r="G63" s="141"/>
    </row>
    <row r="64" spans="1:7" ht="12" customHeight="1" x14ac:dyDescent="0.35">
      <c r="A64" s="140"/>
      <c r="B64" s="261" t="s">
        <v>618</v>
      </c>
      <c r="C64" s="240"/>
      <c r="D64" s="272" t="s">
        <v>619</v>
      </c>
      <c r="E64" s="242"/>
      <c r="F64" s="243"/>
      <c r="G64" s="141"/>
    </row>
    <row r="65" spans="1:7" ht="12" customHeight="1" x14ac:dyDescent="0.35">
      <c r="A65" s="140"/>
      <c r="B65" s="263"/>
      <c r="C65" s="242"/>
      <c r="D65" s="263"/>
      <c r="E65" s="242"/>
      <c r="F65" s="243"/>
      <c r="G65" s="141"/>
    </row>
    <row r="66" spans="1:7" ht="12" customHeight="1" x14ac:dyDescent="0.35">
      <c r="A66" s="140"/>
      <c r="B66" s="263"/>
      <c r="C66" s="242"/>
      <c r="D66" s="263"/>
      <c r="E66" s="242"/>
      <c r="F66" s="243"/>
      <c r="G66" s="141"/>
    </row>
    <row r="67" spans="1:7" ht="12" customHeight="1" x14ac:dyDescent="0.35">
      <c r="A67" s="140"/>
      <c r="B67" s="263"/>
      <c r="C67" s="242"/>
      <c r="D67" s="263"/>
      <c r="E67" s="242"/>
      <c r="F67" s="243"/>
      <c r="G67" s="141"/>
    </row>
    <row r="68" spans="1:7" ht="6" customHeight="1" x14ac:dyDescent="0.35">
      <c r="A68" s="140"/>
      <c r="B68" s="149"/>
      <c r="C68" s="149"/>
      <c r="D68" s="149"/>
      <c r="E68" s="56"/>
      <c r="F68" s="141"/>
      <c r="G68" s="141"/>
    </row>
    <row r="69" spans="1:7" ht="12" customHeight="1" x14ac:dyDescent="0.35">
      <c r="A69" s="140" t="s">
        <v>620</v>
      </c>
      <c r="B69" s="260" t="s">
        <v>621</v>
      </c>
      <c r="C69" s="237"/>
      <c r="D69" s="237"/>
      <c r="E69" s="237"/>
      <c r="F69" s="237"/>
      <c r="G69" s="141"/>
    </row>
    <row r="70" spans="1:7" ht="6" customHeight="1" x14ac:dyDescent="0.35">
      <c r="A70" s="140"/>
      <c r="B70" s="149"/>
      <c r="C70" s="149"/>
      <c r="D70" s="149"/>
      <c r="E70" s="56"/>
      <c r="F70" s="141"/>
      <c r="G70" s="141"/>
    </row>
    <row r="71" spans="1:7" ht="37.5" customHeight="1" x14ac:dyDescent="0.35">
      <c r="A71" s="140" t="s">
        <v>622</v>
      </c>
      <c r="B71" s="260" t="s">
        <v>623</v>
      </c>
      <c r="C71" s="237"/>
      <c r="D71" s="237"/>
      <c r="E71" s="237"/>
      <c r="F71" s="237"/>
      <c r="G71" s="141"/>
    </row>
    <row r="72" spans="1:7" ht="6" customHeight="1" x14ac:dyDescent="0.35">
      <c r="A72" s="140"/>
      <c r="B72" s="149"/>
      <c r="C72" s="149"/>
      <c r="D72" s="149"/>
      <c r="E72" s="56"/>
      <c r="F72" s="141"/>
      <c r="G72" s="141"/>
    </row>
    <row r="73" spans="1:7" ht="13.5" customHeight="1" x14ac:dyDescent="0.35">
      <c r="A73" s="140" t="s">
        <v>624</v>
      </c>
      <c r="B73" s="260" t="s">
        <v>625</v>
      </c>
      <c r="C73" s="237"/>
      <c r="D73" s="237"/>
      <c r="E73" s="237"/>
      <c r="F73" s="237"/>
      <c r="G73" s="141"/>
    </row>
    <row r="74" spans="1:7" ht="6" customHeight="1" x14ac:dyDescent="0.35">
      <c r="A74" s="140"/>
      <c r="B74" s="149"/>
      <c r="C74" s="149"/>
      <c r="D74" s="149"/>
      <c r="E74" s="56"/>
      <c r="F74" s="141"/>
      <c r="G74" s="141"/>
    </row>
    <row r="75" spans="1:7" ht="12" customHeight="1" x14ac:dyDescent="0.35">
      <c r="A75" s="140" t="s">
        <v>626</v>
      </c>
      <c r="B75" s="56" t="s">
        <v>627</v>
      </c>
      <c r="C75" s="122"/>
      <c r="D75" s="122"/>
      <c r="E75" s="158" t="s">
        <v>628</v>
      </c>
      <c r="F75" s="122"/>
      <c r="G75" s="141"/>
    </row>
    <row r="76" spans="1:7" ht="6" customHeight="1" x14ac:dyDescent="0.35">
      <c r="A76" s="140"/>
      <c r="B76" s="149"/>
      <c r="C76" s="149"/>
      <c r="D76" s="149"/>
      <c r="E76" s="56"/>
      <c r="F76" s="141"/>
      <c r="G76" s="141"/>
    </row>
    <row r="77" spans="1:7" ht="12" customHeight="1" x14ac:dyDescent="0.35">
      <c r="A77" s="69" t="s">
        <v>591</v>
      </c>
      <c r="B77" s="141" t="s">
        <v>629</v>
      </c>
      <c r="C77" s="159"/>
      <c r="D77" s="141" t="s">
        <v>630</v>
      </c>
      <c r="E77" s="141"/>
      <c r="F77" s="141"/>
      <c r="G77" s="141"/>
    </row>
    <row r="78" spans="1:7" ht="6" customHeight="1" x14ac:dyDescent="0.35">
      <c r="A78" s="69"/>
      <c r="B78" s="141"/>
      <c r="C78" s="141"/>
      <c r="D78" s="141"/>
      <c r="E78" s="141"/>
      <c r="F78" s="141"/>
      <c r="G78" s="141"/>
    </row>
    <row r="79" spans="1:7" ht="12" customHeight="1" x14ac:dyDescent="0.35">
      <c r="A79" s="69" t="s">
        <v>595</v>
      </c>
      <c r="B79" s="141" t="s">
        <v>631</v>
      </c>
      <c r="C79" s="159"/>
      <c r="D79" s="141" t="s">
        <v>630</v>
      </c>
      <c r="E79" s="141"/>
      <c r="F79" s="141"/>
      <c r="G79" s="141"/>
    </row>
    <row r="80" spans="1:7" ht="6" customHeight="1" x14ac:dyDescent="0.35">
      <c r="A80" s="69"/>
      <c r="B80" s="141"/>
      <c r="C80" s="141"/>
      <c r="D80" s="141"/>
      <c r="E80" s="141"/>
      <c r="F80" s="141"/>
      <c r="G80" s="141"/>
    </row>
    <row r="81" spans="1:7" ht="12" customHeight="1" x14ac:dyDescent="0.35">
      <c r="A81" s="69" t="s">
        <v>601</v>
      </c>
      <c r="B81" s="141" t="s">
        <v>632</v>
      </c>
      <c r="C81" s="159"/>
      <c r="D81" s="141" t="s">
        <v>630</v>
      </c>
      <c r="E81" s="141"/>
      <c r="F81" s="141"/>
      <c r="G81" s="141"/>
    </row>
    <row r="82" spans="1:7" ht="6" customHeight="1" x14ac:dyDescent="0.35">
      <c r="A82" s="140"/>
      <c r="B82" s="149"/>
      <c r="C82" s="149"/>
      <c r="D82" s="149"/>
      <c r="E82" s="56"/>
      <c r="F82" s="141"/>
      <c r="G82" s="141"/>
    </row>
    <row r="83" spans="1:7" ht="12" customHeight="1" x14ac:dyDescent="0.35">
      <c r="A83" s="140" t="s">
        <v>633</v>
      </c>
      <c r="B83" s="260" t="s">
        <v>634</v>
      </c>
      <c r="C83" s="237"/>
      <c r="D83" s="237"/>
      <c r="E83" s="56"/>
      <c r="F83" s="141"/>
      <c r="G83" s="141"/>
    </row>
    <row r="84" spans="1:7" ht="6" customHeight="1" x14ac:dyDescent="0.35">
      <c r="A84" s="140"/>
      <c r="B84" s="122"/>
      <c r="C84" s="122"/>
      <c r="D84" s="122"/>
      <c r="E84" s="56"/>
      <c r="F84" s="141"/>
      <c r="G84" s="141"/>
    </row>
    <row r="85" spans="1:7" ht="15" customHeight="1" x14ac:dyDescent="0.35">
      <c r="A85" s="140"/>
      <c r="B85" s="274"/>
      <c r="C85" s="267"/>
      <c r="D85" s="267"/>
      <c r="E85" s="267"/>
      <c r="F85" s="267"/>
      <c r="G85" s="141"/>
    </row>
    <row r="86" spans="1:7" ht="6" customHeight="1" x14ac:dyDescent="0.35">
      <c r="A86" s="140"/>
      <c r="B86" s="122"/>
      <c r="C86" s="122"/>
      <c r="D86" s="122"/>
      <c r="E86" s="56"/>
      <c r="F86" s="141"/>
      <c r="G86" s="141"/>
    </row>
    <row r="87" spans="1:7" ht="37.5" customHeight="1" x14ac:dyDescent="0.35">
      <c r="A87" s="140" t="s">
        <v>635</v>
      </c>
      <c r="B87" s="260" t="s">
        <v>636</v>
      </c>
      <c r="C87" s="237"/>
      <c r="D87" s="237"/>
      <c r="E87" s="237"/>
      <c r="F87" s="237"/>
      <c r="G87" s="141"/>
    </row>
    <row r="88" spans="1:7" ht="6" customHeight="1" x14ac:dyDescent="0.35">
      <c r="A88" s="140"/>
      <c r="B88" s="122"/>
      <c r="C88" s="122"/>
      <c r="D88" s="122"/>
      <c r="E88" s="56"/>
      <c r="F88" s="141"/>
      <c r="G88" s="141"/>
    </row>
    <row r="89" spans="1:7" ht="15" customHeight="1" x14ac:dyDescent="0.35">
      <c r="A89" s="69"/>
      <c r="B89" s="275"/>
      <c r="C89" s="267"/>
      <c r="D89" s="267"/>
      <c r="E89" s="155" t="s">
        <v>637</v>
      </c>
      <c r="F89" s="155"/>
      <c r="G89" s="141"/>
    </row>
    <row r="90" spans="1:7" ht="6" customHeight="1" x14ac:dyDescent="0.35">
      <c r="A90" s="140"/>
      <c r="B90" s="149"/>
      <c r="C90" s="149"/>
      <c r="D90" s="149"/>
      <c r="E90" s="56"/>
      <c r="F90" s="141"/>
      <c r="G90" s="141"/>
    </row>
    <row r="91" spans="1:7" ht="30" customHeight="1" x14ac:dyDescent="0.35">
      <c r="A91" s="69"/>
      <c r="B91" s="268"/>
      <c r="C91" s="267"/>
      <c r="D91" s="267"/>
      <c r="E91" s="161" t="s">
        <v>638</v>
      </c>
      <c r="F91" s="162"/>
      <c r="G91" s="141"/>
    </row>
    <row r="92" spans="1:7" ht="6" customHeight="1" x14ac:dyDescent="0.35">
      <c r="A92" s="140"/>
      <c r="B92" s="149"/>
      <c r="C92" s="149"/>
      <c r="D92" s="149"/>
      <c r="E92" s="56"/>
      <c r="F92" s="141"/>
      <c r="G92" s="141"/>
    </row>
    <row r="93" spans="1:7" ht="110.25" customHeight="1" x14ac:dyDescent="0.35">
      <c r="A93" s="140"/>
      <c r="B93" s="260" t="s">
        <v>639</v>
      </c>
      <c r="C93" s="237"/>
      <c r="D93" s="237"/>
      <c r="E93" s="237"/>
      <c r="F93" s="237"/>
      <c r="G93" s="141"/>
    </row>
    <row r="94" spans="1:7" ht="26.25" customHeight="1" x14ac:dyDescent="0.35">
      <c r="A94" s="140"/>
      <c r="B94" s="260" t="s">
        <v>640</v>
      </c>
      <c r="C94" s="237"/>
      <c r="D94" s="237"/>
      <c r="E94" s="237"/>
      <c r="F94" s="237"/>
      <c r="G94" s="141"/>
    </row>
    <row r="95" spans="1:7" ht="6" customHeight="1" x14ac:dyDescent="0.35">
      <c r="A95" s="140"/>
      <c r="B95" s="149"/>
      <c r="C95" s="149"/>
      <c r="D95" s="149"/>
      <c r="E95" s="56"/>
      <c r="F95" s="141"/>
      <c r="G95" s="141"/>
    </row>
    <row r="96" spans="1:7" ht="12" customHeight="1" x14ac:dyDescent="0.35">
      <c r="A96" s="140"/>
      <c r="B96" s="122" t="s">
        <v>641</v>
      </c>
      <c r="C96" s="122"/>
      <c r="D96" s="122" t="s">
        <v>642</v>
      </c>
      <c r="E96" s="122"/>
      <c r="F96" s="141"/>
      <c r="G96" s="141"/>
    </row>
    <row r="97" spans="1:7" ht="6" customHeight="1" x14ac:dyDescent="0.35">
      <c r="A97" s="140"/>
      <c r="B97" s="122"/>
      <c r="C97" s="122"/>
      <c r="D97" s="122"/>
      <c r="E97" s="122"/>
      <c r="F97" s="141"/>
      <c r="G97" s="141"/>
    </row>
    <row r="98" spans="1:7" ht="15" customHeight="1" x14ac:dyDescent="0.35">
      <c r="A98" s="140"/>
      <c r="B98" s="160"/>
      <c r="C98" s="122"/>
      <c r="D98" s="274"/>
      <c r="E98" s="267"/>
      <c r="F98" s="267"/>
      <c r="G98" s="141"/>
    </row>
    <row r="99" spans="1:7" ht="6" customHeight="1" x14ac:dyDescent="0.35">
      <c r="A99" s="140"/>
      <c r="B99" s="122"/>
      <c r="C99" s="122"/>
      <c r="D99" s="122"/>
      <c r="E99" s="56"/>
      <c r="F99" s="141"/>
      <c r="G99" s="141"/>
    </row>
    <row r="100" spans="1:7" ht="12" customHeight="1" x14ac:dyDescent="0.35">
      <c r="A100" s="140"/>
      <c r="B100" s="122" t="s">
        <v>643</v>
      </c>
      <c r="C100" s="122"/>
      <c r="D100" s="122"/>
      <c r="E100" s="122"/>
      <c r="F100" s="141"/>
      <c r="G100" s="141"/>
    </row>
    <row r="101" spans="1:7" ht="6" customHeight="1" x14ac:dyDescent="0.35">
      <c r="A101" s="140"/>
      <c r="B101" s="122"/>
      <c r="C101" s="122"/>
      <c r="D101" s="122"/>
      <c r="E101" s="122"/>
      <c r="F101" s="122"/>
      <c r="G101" s="141"/>
    </row>
    <row r="102" spans="1:7" ht="15" customHeight="1" x14ac:dyDescent="0.35">
      <c r="A102" s="140"/>
      <c r="B102" s="273"/>
      <c r="C102" s="267"/>
      <c r="D102" s="267"/>
      <c r="E102" s="56"/>
      <c r="F102" s="56"/>
      <c r="G102" s="141"/>
    </row>
    <row r="103" spans="1:7" ht="6" customHeight="1" x14ac:dyDescent="0.35">
      <c r="A103" s="140"/>
      <c r="B103" s="122"/>
      <c r="C103" s="122"/>
      <c r="D103" s="122"/>
      <c r="E103" s="56"/>
      <c r="F103" s="141"/>
      <c r="G103" s="141"/>
    </row>
    <row r="104" spans="1:7" ht="12" customHeight="1" x14ac:dyDescent="0.35">
      <c r="A104" s="140"/>
      <c r="B104" s="260" t="s">
        <v>644</v>
      </c>
      <c r="C104" s="237"/>
      <c r="D104" s="237"/>
      <c r="E104" s="56"/>
      <c r="F104" s="141"/>
      <c r="G104" s="141"/>
    </row>
    <row r="105" spans="1:7" ht="6" customHeight="1" x14ac:dyDescent="0.35">
      <c r="A105" s="140"/>
      <c r="B105" s="122"/>
      <c r="C105" s="122"/>
      <c r="D105" s="122"/>
      <c r="E105" s="56"/>
      <c r="F105" s="141"/>
      <c r="G105" s="141"/>
    </row>
    <row r="106" spans="1:7" ht="12" customHeight="1" x14ac:dyDescent="0.35">
      <c r="A106" s="140"/>
      <c r="B106" s="122" t="s">
        <v>645</v>
      </c>
      <c r="C106" s="122"/>
      <c r="D106" s="122"/>
      <c r="E106" s="122"/>
      <c r="F106" s="122"/>
      <c r="G106" s="141"/>
    </row>
    <row r="107" spans="1:7" ht="6" customHeight="1" x14ac:dyDescent="0.35">
      <c r="A107" s="140"/>
      <c r="B107" s="122"/>
      <c r="C107" s="122"/>
      <c r="D107" s="122"/>
      <c r="E107" s="122"/>
      <c r="F107" s="122"/>
      <c r="G107" s="141"/>
    </row>
    <row r="108" spans="1:7" ht="15" customHeight="1" x14ac:dyDescent="0.35">
      <c r="A108" s="140"/>
      <c r="B108" s="273"/>
      <c r="C108" s="267"/>
      <c r="D108" s="267"/>
      <c r="E108" s="267"/>
      <c r="F108" s="267"/>
      <c r="G108" s="141"/>
    </row>
    <row r="109" spans="1:7" ht="6" customHeight="1" x14ac:dyDescent="0.35">
      <c r="A109" s="140"/>
      <c r="B109" s="122"/>
      <c r="C109" s="122"/>
      <c r="D109" s="122"/>
      <c r="E109" s="56"/>
      <c r="F109" s="141"/>
      <c r="G109" s="141"/>
    </row>
    <row r="110" spans="1:7" ht="12" customHeight="1" x14ac:dyDescent="0.35">
      <c r="A110" s="140"/>
      <c r="B110" s="122" t="s">
        <v>587</v>
      </c>
      <c r="C110" s="122"/>
      <c r="D110" s="122"/>
      <c r="E110" s="122"/>
      <c r="F110" s="122"/>
      <c r="G110" s="141"/>
    </row>
    <row r="111" spans="1:7" ht="6" customHeight="1" x14ac:dyDescent="0.35">
      <c r="A111" s="140"/>
      <c r="B111" s="122"/>
      <c r="C111" s="122"/>
      <c r="D111" s="122"/>
      <c r="E111" s="122"/>
      <c r="F111" s="122"/>
      <c r="G111" s="141"/>
    </row>
    <row r="112" spans="1:7" ht="15" customHeight="1" x14ac:dyDescent="0.35">
      <c r="A112" s="140"/>
      <c r="B112" s="273"/>
      <c r="C112" s="267"/>
      <c r="D112" s="267"/>
      <c r="E112" s="267"/>
      <c r="F112" s="267"/>
      <c r="G112" s="141"/>
    </row>
    <row r="113" spans="1:7" ht="6" customHeight="1" x14ac:dyDescent="0.35">
      <c r="A113" s="140"/>
      <c r="B113" s="122"/>
      <c r="C113" s="122"/>
      <c r="D113" s="122"/>
      <c r="E113" s="56"/>
      <c r="F113" s="141"/>
      <c r="G113" s="141"/>
    </row>
    <row r="114" spans="1:7" ht="12" customHeight="1" x14ac:dyDescent="0.35">
      <c r="A114" s="140"/>
      <c r="B114" s="122" t="s">
        <v>646</v>
      </c>
      <c r="C114" s="122"/>
      <c r="D114" s="149" t="s">
        <v>647</v>
      </c>
      <c r="E114" s="122" t="s">
        <v>583</v>
      </c>
      <c r="F114" s="122"/>
      <c r="G114" s="141"/>
    </row>
    <row r="115" spans="1:7" ht="6" customHeight="1" x14ac:dyDescent="0.35">
      <c r="A115" s="140"/>
      <c r="B115" s="122"/>
      <c r="C115" s="122"/>
      <c r="D115" s="122"/>
      <c r="E115" s="122"/>
      <c r="F115" s="122"/>
      <c r="G115" s="141"/>
    </row>
    <row r="116" spans="1:7" ht="15" customHeight="1" x14ac:dyDescent="0.35">
      <c r="A116" s="140"/>
      <c r="B116" s="160"/>
      <c r="C116" s="122"/>
      <c r="D116" s="160"/>
      <c r="E116" s="56"/>
      <c r="F116" s="163"/>
      <c r="G116" s="141"/>
    </row>
    <row r="117" spans="1:7" ht="14.5" x14ac:dyDescent="0.35">
      <c r="A117" s="140"/>
      <c r="B117" s="122"/>
      <c r="C117" s="122"/>
      <c r="D117" s="122"/>
      <c r="E117" s="56"/>
      <c r="F117" s="141"/>
      <c r="G117" s="141"/>
    </row>
  </sheetData>
  <mergeCells count="50">
    <mergeCell ref="B104:D104"/>
    <mergeCell ref="B108:F108"/>
    <mergeCell ref="B112:F112"/>
    <mergeCell ref="B85:F85"/>
    <mergeCell ref="B87:F87"/>
    <mergeCell ref="B89:D89"/>
    <mergeCell ref="B91:D91"/>
    <mergeCell ref="B93:F93"/>
    <mergeCell ref="B94:F94"/>
    <mergeCell ref="D98:F98"/>
    <mergeCell ref="B69:F69"/>
    <mergeCell ref="B71:F71"/>
    <mergeCell ref="B73:F73"/>
    <mergeCell ref="B83:D83"/>
    <mergeCell ref="B102:D102"/>
    <mergeCell ref="B64:C64"/>
    <mergeCell ref="B65:C65"/>
    <mergeCell ref="B66:C66"/>
    <mergeCell ref="B67:C67"/>
    <mergeCell ref="B54:D54"/>
    <mergeCell ref="D64:F64"/>
    <mergeCell ref="D65:F65"/>
    <mergeCell ref="D66:F66"/>
    <mergeCell ref="D67:F67"/>
    <mergeCell ref="E54:F54"/>
    <mergeCell ref="B56:F56"/>
    <mergeCell ref="B58:D58"/>
    <mergeCell ref="B60:D60"/>
    <mergeCell ref="B62:F62"/>
    <mergeCell ref="A46:D46"/>
    <mergeCell ref="B48:D48"/>
    <mergeCell ref="B50:D50"/>
    <mergeCell ref="E50:F50"/>
    <mergeCell ref="B52:D52"/>
    <mergeCell ref="E52:F52"/>
    <mergeCell ref="B23:C23"/>
    <mergeCell ref="B24:C24"/>
    <mergeCell ref="B35:D35"/>
    <mergeCell ref="B37:F37"/>
    <mergeCell ref="B39:D39"/>
    <mergeCell ref="A2:E2"/>
    <mergeCell ref="A1:E1"/>
    <mergeCell ref="B17:F17"/>
    <mergeCell ref="B21:C21"/>
    <mergeCell ref="B22:C22"/>
    <mergeCell ref="A5:B5"/>
    <mergeCell ref="E7:F7"/>
    <mergeCell ref="B9:F9"/>
    <mergeCell ref="B11:F11"/>
    <mergeCell ref="B15:F15"/>
  </mergeCells>
  <conditionalFormatting sqref="B7 B11:C11">
    <cfRule type="containsBlanks" dxfId="16" priority="1">
      <formula>LEN(TRIM(B7))=0</formula>
    </cfRule>
  </conditionalFormatting>
  <conditionalFormatting sqref="B98 D98:F98 B102:D102 B108:F108 B112:F112">
    <cfRule type="containsBlanks" dxfId="15" priority="2">
      <formula>LEN(TRIM(B98))=0</formula>
    </cfRule>
  </conditionalFormatting>
  <conditionalFormatting sqref="B116 D116">
    <cfRule type="containsBlanks" dxfId="14" priority="3">
      <formula>LEN(TRIM(B116))=0</formula>
    </cfRule>
  </conditionalFormatting>
  <conditionalFormatting sqref="B9:C9">
    <cfRule type="containsBlanks" dxfId="13" priority="4">
      <formula>LEN(TRIM(B9))=0</formula>
    </cfRule>
  </conditionalFormatting>
  <conditionalFormatting sqref="B65:D67">
    <cfRule type="containsBlanks" dxfId="12" priority="5">
      <formula>LEN(TRIM(B65))=0</formula>
    </cfRule>
  </conditionalFormatting>
  <conditionalFormatting sqref="B89:D89 B91:D91">
    <cfRule type="containsBlanks" dxfId="11" priority="6">
      <formula>LEN(TRIM(B89))=0</formula>
    </cfRule>
  </conditionalFormatting>
  <conditionalFormatting sqref="B22:F24">
    <cfRule type="containsBlanks" dxfId="10" priority="7">
      <formula>LEN(TRIM(B22))=0</formula>
    </cfRule>
  </conditionalFormatting>
  <conditionalFormatting sqref="B29:F33">
    <cfRule type="containsBlanks" dxfId="9" priority="8">
      <formula>LEN(TRIM(B29))=0</formula>
    </cfRule>
  </conditionalFormatting>
  <conditionalFormatting sqref="B85:F85">
    <cfRule type="containsBlanks" dxfId="8" priority="9">
      <formula>LEN(TRIM(B85))=0</formula>
    </cfRule>
  </conditionalFormatting>
  <conditionalFormatting sqref="C77 C79 C81">
    <cfRule type="containsBlanks" dxfId="7" priority="10">
      <formula>LEN(TRIM(C77))=0</formula>
    </cfRule>
  </conditionalFormatting>
  <conditionalFormatting sqref="D7">
    <cfRule type="containsBlanks" dxfId="6" priority="11">
      <formula>LEN(TRIM(D7))=0</formula>
    </cfRule>
  </conditionalFormatting>
  <conditionalFormatting sqref="E43">
    <cfRule type="containsBlanks" dxfId="5" priority="12">
      <formula>LEN(TRIM(E43))=0</formula>
    </cfRule>
  </conditionalFormatting>
  <conditionalFormatting sqref="E50">
    <cfRule type="containsBlanks" dxfId="4" priority="13">
      <formula>LEN(TRIM(E50))=0</formula>
    </cfRule>
  </conditionalFormatting>
  <conditionalFormatting sqref="E52">
    <cfRule type="containsBlanks" dxfId="3" priority="14">
      <formula>LEN(TRIM(E52))=0</formula>
    </cfRule>
  </conditionalFormatting>
  <conditionalFormatting sqref="E54">
    <cfRule type="containsBlanks" dxfId="2" priority="15">
      <formula>LEN(TRIM(E54))=0</formula>
    </cfRule>
  </conditionalFormatting>
  <conditionalFormatting sqref="E60">
    <cfRule type="containsBlanks" dxfId="1" priority="16">
      <formula>LEN(TRIM(E60))=0</formula>
    </cfRule>
  </conditionalFormatting>
  <conditionalFormatting sqref="F116">
    <cfRule type="containsBlanks" dxfId="0" priority="17">
      <formula>LEN(TRIM(F116))=0</formula>
    </cfRule>
  </conditionalFormatting>
  <pageMargins left="0.78740157480314965" right="0.59055118110236227" top="0.59055118110236227" bottom="0.59055118110236227" header="0" footer="0"/>
  <pageSetup paperSize="9" orientation="portrait"/>
  <headerFooter>
    <oddFooter>&amp;R5F6062Page 00245D&amp;P5F6062 of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fitToPage="1"/>
  </sheetPr>
  <dimension ref="A1:G69"/>
  <sheetViews>
    <sheetView topLeftCell="B1" workbookViewId="0">
      <selection activeCell="F20" sqref="F20"/>
    </sheetView>
  </sheetViews>
  <sheetFormatPr defaultColWidth="14.453125" defaultRowHeight="15" customHeight="1" x14ac:dyDescent="0.35"/>
  <cols>
    <col min="1" max="1" width="25.1796875" customWidth="1"/>
    <col min="2" max="2" width="37.7265625" customWidth="1"/>
    <col min="5" max="5" width="37.26953125" customWidth="1"/>
    <col min="6" max="6" width="36.453125" customWidth="1"/>
  </cols>
  <sheetData>
    <row r="1" spans="1:7" ht="15" customHeight="1" x14ac:dyDescent="0.75">
      <c r="A1" s="164" t="s">
        <v>648</v>
      </c>
      <c r="B1" s="165"/>
      <c r="C1" s="165"/>
      <c r="D1" s="165"/>
      <c r="E1" s="165"/>
      <c r="F1" s="165"/>
      <c r="G1" s="165"/>
    </row>
    <row r="2" spans="1:7" ht="14.5" x14ac:dyDescent="0.35">
      <c r="A2" s="165" t="s">
        <v>649</v>
      </c>
      <c r="B2" s="165" t="s">
        <v>650</v>
      </c>
      <c r="C2" s="165" t="s">
        <v>651</v>
      </c>
      <c r="D2" s="165" t="s">
        <v>652</v>
      </c>
      <c r="E2" s="165" t="s">
        <v>653</v>
      </c>
      <c r="F2" s="165" t="s">
        <v>654</v>
      </c>
      <c r="G2" s="165" t="s">
        <v>655</v>
      </c>
    </row>
    <row r="3" spans="1:7" ht="14.5" x14ac:dyDescent="0.35">
      <c r="A3" s="166"/>
      <c r="B3" s="167" t="s">
        <v>403</v>
      </c>
      <c r="C3" s="168" t="s">
        <v>383</v>
      </c>
      <c r="E3" s="169" t="s">
        <v>568</v>
      </c>
      <c r="F3" s="168" t="s">
        <v>656</v>
      </c>
      <c r="G3" s="168" t="s">
        <v>657</v>
      </c>
    </row>
    <row r="4" spans="1:7" ht="14.5" x14ac:dyDescent="0.35">
      <c r="B4" s="167" t="s">
        <v>410</v>
      </c>
      <c r="C4" s="168" t="s">
        <v>385</v>
      </c>
      <c r="E4" s="169" t="s">
        <v>334</v>
      </c>
      <c r="F4" s="168" t="s">
        <v>658</v>
      </c>
      <c r="G4" s="168" t="s">
        <v>659</v>
      </c>
    </row>
    <row r="5" spans="1:7" ht="14.5" x14ac:dyDescent="0.35">
      <c r="B5" s="168" t="s">
        <v>342</v>
      </c>
      <c r="C5" s="168" t="s">
        <v>660</v>
      </c>
      <c r="E5" s="169" t="s">
        <v>661</v>
      </c>
      <c r="F5" s="168" t="s">
        <v>662</v>
      </c>
      <c r="G5" s="168" t="s">
        <v>663</v>
      </c>
    </row>
    <row r="6" spans="1:7" ht="14.5" x14ac:dyDescent="0.35">
      <c r="A6" s="76"/>
      <c r="B6" s="170" t="s">
        <v>664</v>
      </c>
      <c r="C6" s="168" t="s">
        <v>665</v>
      </c>
      <c r="E6" s="169" t="s">
        <v>666</v>
      </c>
      <c r="F6" s="168" t="s">
        <v>667</v>
      </c>
      <c r="G6" s="168" t="s">
        <v>668</v>
      </c>
    </row>
    <row r="7" spans="1:7" ht="14.5" x14ac:dyDescent="0.35">
      <c r="A7" s="166"/>
      <c r="B7" s="167" t="s">
        <v>333</v>
      </c>
      <c r="C7" s="168" t="s">
        <v>669</v>
      </c>
      <c r="E7" s="169" t="s">
        <v>670</v>
      </c>
      <c r="F7" s="168" t="s">
        <v>671</v>
      </c>
      <c r="G7" s="168" t="s">
        <v>335</v>
      </c>
    </row>
    <row r="8" spans="1:7" ht="14.5" x14ac:dyDescent="0.35">
      <c r="A8" s="76"/>
      <c r="B8" s="171" t="s">
        <v>388</v>
      </c>
      <c r="C8" s="168" t="s">
        <v>672</v>
      </c>
      <c r="E8" s="169" t="s">
        <v>673</v>
      </c>
      <c r="F8" s="168" t="s">
        <v>674</v>
      </c>
    </row>
    <row r="9" spans="1:7" ht="14.5" x14ac:dyDescent="0.35">
      <c r="A9" s="76"/>
      <c r="B9" s="171" t="s">
        <v>369</v>
      </c>
      <c r="C9" s="168" t="s">
        <v>675</v>
      </c>
      <c r="E9" s="169" t="s">
        <v>676</v>
      </c>
      <c r="F9" s="168" t="s">
        <v>677</v>
      </c>
    </row>
    <row r="10" spans="1:7" ht="14.5" x14ac:dyDescent="0.35">
      <c r="A10" s="76"/>
      <c r="B10" s="171" t="s">
        <v>338</v>
      </c>
      <c r="C10" s="168" t="s">
        <v>678</v>
      </c>
      <c r="E10" s="169" t="s">
        <v>679</v>
      </c>
      <c r="F10" s="168" t="s">
        <v>680</v>
      </c>
    </row>
    <row r="11" spans="1:7" ht="14.5" x14ac:dyDescent="0.35">
      <c r="A11" s="166"/>
      <c r="B11" s="171"/>
      <c r="C11" s="168" t="s">
        <v>681</v>
      </c>
      <c r="E11" s="168" t="s">
        <v>682</v>
      </c>
    </row>
    <row r="12" spans="1:7" ht="14.5" x14ac:dyDescent="0.35">
      <c r="A12" s="166"/>
      <c r="B12" s="171"/>
      <c r="C12" s="168" t="s">
        <v>683</v>
      </c>
      <c r="E12" s="168"/>
    </row>
    <row r="13" spans="1:7" ht="14.5" x14ac:dyDescent="0.35">
      <c r="A13" s="166"/>
      <c r="B13" s="167"/>
      <c r="E13" s="168" t="s">
        <v>684</v>
      </c>
    </row>
    <row r="14" spans="1:7" ht="14.5" x14ac:dyDescent="0.35">
      <c r="A14" s="166"/>
      <c r="B14" s="167"/>
      <c r="C14" s="168" t="s">
        <v>685</v>
      </c>
      <c r="E14" s="169" t="s">
        <v>360</v>
      </c>
    </row>
    <row r="15" spans="1:7" ht="14.5" x14ac:dyDescent="0.35">
      <c r="A15" s="166"/>
      <c r="B15" s="171"/>
      <c r="C15" s="168" t="s">
        <v>686</v>
      </c>
      <c r="E15" s="169" t="s">
        <v>687</v>
      </c>
    </row>
    <row r="16" spans="1:7" ht="28.5" x14ac:dyDescent="0.35">
      <c r="A16" s="166"/>
      <c r="B16" s="167"/>
      <c r="C16" s="168" t="s">
        <v>688</v>
      </c>
      <c r="E16" s="169" t="s">
        <v>363</v>
      </c>
    </row>
    <row r="17" spans="1:5" ht="14.5" x14ac:dyDescent="0.35">
      <c r="A17" s="166"/>
      <c r="B17" s="167"/>
      <c r="C17" s="168" t="s">
        <v>689</v>
      </c>
      <c r="E17" s="169" t="s">
        <v>690</v>
      </c>
    </row>
    <row r="18" spans="1:5" ht="14.5" x14ac:dyDescent="0.35">
      <c r="A18" s="166"/>
      <c r="B18" s="167"/>
      <c r="C18" s="168" t="s">
        <v>691</v>
      </c>
      <c r="E18" s="169" t="s">
        <v>400</v>
      </c>
    </row>
    <row r="19" spans="1:5" ht="14.5" x14ac:dyDescent="0.35">
      <c r="A19" s="166"/>
      <c r="B19" s="167"/>
      <c r="C19" s="168" t="s">
        <v>692</v>
      </c>
      <c r="E19" s="168" t="s">
        <v>411</v>
      </c>
    </row>
    <row r="20" spans="1:5" ht="14.5" x14ac:dyDescent="0.35">
      <c r="A20" s="166"/>
      <c r="B20" s="167"/>
      <c r="C20" s="168" t="s">
        <v>693</v>
      </c>
      <c r="E20" s="168" t="s">
        <v>418</v>
      </c>
    </row>
    <row r="21" spans="1:5" ht="14.5" x14ac:dyDescent="0.35">
      <c r="A21" s="76"/>
      <c r="B21" s="171"/>
      <c r="C21" s="168" t="s">
        <v>390</v>
      </c>
      <c r="E21" s="169" t="s">
        <v>421</v>
      </c>
    </row>
    <row r="22" spans="1:5" ht="14.5" x14ac:dyDescent="0.35">
      <c r="A22" s="166"/>
      <c r="B22" s="167"/>
      <c r="C22" s="168" t="s">
        <v>373</v>
      </c>
      <c r="E22" s="168" t="s">
        <v>382</v>
      </c>
    </row>
    <row r="23" spans="1:5" ht="14.5" x14ac:dyDescent="0.35">
      <c r="A23" s="166"/>
      <c r="B23" s="167"/>
      <c r="C23" s="168" t="s">
        <v>694</v>
      </c>
      <c r="E23" s="168" t="s">
        <v>695</v>
      </c>
    </row>
    <row r="24" spans="1:5" ht="14.5" x14ac:dyDescent="0.35">
      <c r="A24" s="166"/>
      <c r="B24" s="167"/>
      <c r="C24" s="168" t="s">
        <v>370</v>
      </c>
      <c r="E24" s="169" t="s">
        <v>394</v>
      </c>
    </row>
    <row r="25" spans="1:5" ht="14.5" x14ac:dyDescent="0.35">
      <c r="A25" s="166"/>
      <c r="B25" s="167"/>
      <c r="C25" s="168" t="s">
        <v>696</v>
      </c>
      <c r="E25" s="169" t="s">
        <v>697</v>
      </c>
    </row>
    <row r="26" spans="1:5" ht="14.5" x14ac:dyDescent="0.35">
      <c r="A26" s="166"/>
      <c r="B26" s="167"/>
      <c r="C26" s="168" t="s">
        <v>698</v>
      </c>
      <c r="E26" s="169" t="s">
        <v>437</v>
      </c>
    </row>
    <row r="27" spans="1:5" ht="14.5" x14ac:dyDescent="0.35">
      <c r="A27" s="166"/>
      <c r="B27" s="167"/>
      <c r="C27" s="168" t="s">
        <v>366</v>
      </c>
      <c r="E27" s="169" t="s">
        <v>699</v>
      </c>
    </row>
    <row r="28" spans="1:5" ht="14.5" x14ac:dyDescent="0.35">
      <c r="A28" s="76"/>
      <c r="B28" s="171"/>
      <c r="C28" s="168" t="s">
        <v>700</v>
      </c>
      <c r="E28" s="169" t="s">
        <v>701</v>
      </c>
    </row>
    <row r="29" spans="1:5" ht="14.5" x14ac:dyDescent="0.35">
      <c r="A29" s="76"/>
      <c r="B29" s="171"/>
      <c r="C29" s="168" t="s">
        <v>702</v>
      </c>
      <c r="E29" s="169" t="s">
        <v>703</v>
      </c>
    </row>
    <row r="30" spans="1:5" ht="14.5" x14ac:dyDescent="0.35">
      <c r="A30" s="166"/>
      <c r="B30" s="167"/>
      <c r="E30" s="169" t="s">
        <v>446</v>
      </c>
    </row>
    <row r="31" spans="1:5" ht="14.5" x14ac:dyDescent="0.35">
      <c r="A31" s="166"/>
      <c r="B31" s="167"/>
      <c r="C31" s="168" t="s">
        <v>364</v>
      </c>
      <c r="E31" s="168" t="s">
        <v>704</v>
      </c>
    </row>
    <row r="32" spans="1:5" ht="14.5" x14ac:dyDescent="0.35">
      <c r="A32" s="166"/>
      <c r="B32" s="167"/>
      <c r="C32" s="168" t="s">
        <v>377</v>
      </c>
      <c r="E32" s="168" t="s">
        <v>705</v>
      </c>
    </row>
    <row r="33" spans="1:5" ht="14.5" x14ac:dyDescent="0.35">
      <c r="A33" s="166"/>
      <c r="B33" s="167"/>
      <c r="C33" s="168" t="s">
        <v>706</v>
      </c>
      <c r="E33" s="168" t="s">
        <v>707</v>
      </c>
    </row>
    <row r="34" spans="1:5" ht="14.5" x14ac:dyDescent="0.35">
      <c r="A34" s="166"/>
      <c r="B34" s="167"/>
      <c r="C34" s="168" t="s">
        <v>708</v>
      </c>
      <c r="E34" s="168" t="s">
        <v>709</v>
      </c>
    </row>
    <row r="35" spans="1:5" ht="14.5" x14ac:dyDescent="0.35">
      <c r="A35" s="166"/>
      <c r="B35" s="167"/>
      <c r="C35" s="168" t="s">
        <v>710</v>
      </c>
      <c r="E35" s="169" t="s">
        <v>711</v>
      </c>
    </row>
    <row r="36" spans="1:5" ht="14.5" x14ac:dyDescent="0.35">
      <c r="A36" s="166"/>
      <c r="B36" s="167"/>
      <c r="C36" s="168" t="s">
        <v>712</v>
      </c>
      <c r="E36" s="168" t="s">
        <v>713</v>
      </c>
    </row>
    <row r="37" spans="1:5" ht="14.5" x14ac:dyDescent="0.35">
      <c r="A37" s="166"/>
      <c r="B37" s="167"/>
      <c r="C37" s="168" t="s">
        <v>714</v>
      </c>
      <c r="E37" s="168" t="s">
        <v>376</v>
      </c>
    </row>
    <row r="38" spans="1:5" ht="14.5" x14ac:dyDescent="0.35">
      <c r="A38" s="76"/>
      <c r="B38" s="171"/>
      <c r="E38" s="168" t="s">
        <v>354</v>
      </c>
    </row>
    <row r="39" spans="1:5" ht="14.5" x14ac:dyDescent="0.35">
      <c r="A39" s="76"/>
      <c r="B39" s="171"/>
    </row>
    <row r="40" spans="1:5" ht="14.5" x14ac:dyDescent="0.35">
      <c r="C40" s="168" t="s">
        <v>715</v>
      </c>
    </row>
    <row r="41" spans="1:5" ht="14.5" x14ac:dyDescent="0.35">
      <c r="B41" s="171"/>
      <c r="C41" s="168" t="s">
        <v>716</v>
      </c>
    </row>
    <row r="42" spans="1:5" ht="14.5" x14ac:dyDescent="0.35">
      <c r="C42" s="168" t="s">
        <v>717</v>
      </c>
    </row>
    <row r="43" spans="1:5" ht="14.5" x14ac:dyDescent="0.35">
      <c r="C43" s="168" t="s">
        <v>718</v>
      </c>
    </row>
    <row r="44" spans="1:5" ht="14.5" x14ac:dyDescent="0.35">
      <c r="C44" s="168" t="s">
        <v>719</v>
      </c>
    </row>
    <row r="47" spans="1:5" ht="14.5" x14ac:dyDescent="0.35">
      <c r="C47" s="168" t="s">
        <v>720</v>
      </c>
    </row>
    <row r="48" spans="1:5" ht="14.5" x14ac:dyDescent="0.35">
      <c r="C48" s="168" t="s">
        <v>721</v>
      </c>
    </row>
    <row r="49" spans="3:3" ht="14.5" x14ac:dyDescent="0.35">
      <c r="C49" s="168" t="s">
        <v>722</v>
      </c>
    </row>
    <row r="50" spans="3:3" ht="14.5" x14ac:dyDescent="0.35">
      <c r="C50" s="168" t="s">
        <v>723</v>
      </c>
    </row>
    <row r="51" spans="3:3" ht="14.5" x14ac:dyDescent="0.35">
      <c r="C51" s="168" t="s">
        <v>724</v>
      </c>
    </row>
    <row r="52" spans="3:3" ht="14.5" x14ac:dyDescent="0.35">
      <c r="C52" s="168" t="s">
        <v>725</v>
      </c>
    </row>
    <row r="54" spans="3:3" ht="14.5" x14ac:dyDescent="0.35">
      <c r="C54" s="168" t="s">
        <v>726</v>
      </c>
    </row>
    <row r="55" spans="3:3" ht="14.5" x14ac:dyDescent="0.35">
      <c r="C55" s="168" t="s">
        <v>335</v>
      </c>
    </row>
    <row r="57" spans="3:3" ht="14.5" x14ac:dyDescent="0.35">
      <c r="C57" s="168" t="s">
        <v>422</v>
      </c>
    </row>
    <row r="58" spans="3:3" ht="14.5" x14ac:dyDescent="0.35">
      <c r="C58" s="168" t="s">
        <v>425</v>
      </c>
    </row>
    <row r="59" spans="3:3" ht="14.5" x14ac:dyDescent="0.35">
      <c r="C59" s="168" t="s">
        <v>427</v>
      </c>
    </row>
    <row r="60" spans="3:3" ht="14.5" x14ac:dyDescent="0.35">
      <c r="C60" s="168" t="s">
        <v>727</v>
      </c>
    </row>
    <row r="61" spans="3:3" ht="14.5" x14ac:dyDescent="0.35">
      <c r="C61" s="168" t="s">
        <v>728</v>
      </c>
    </row>
    <row r="62" spans="3:3" ht="14.5" x14ac:dyDescent="0.35">
      <c r="C62" s="168" t="s">
        <v>729</v>
      </c>
    </row>
    <row r="63" spans="3:3" ht="14.5" x14ac:dyDescent="0.35">
      <c r="C63" s="168" t="s">
        <v>730</v>
      </c>
    </row>
    <row r="64" spans="3:3" ht="14.5" x14ac:dyDescent="0.35">
      <c r="C64" s="168" t="s">
        <v>731</v>
      </c>
    </row>
    <row r="65" spans="3:3" ht="14.5" x14ac:dyDescent="0.35">
      <c r="C65" s="168" t="s">
        <v>732</v>
      </c>
    </row>
    <row r="66" spans="3:3" ht="14.5" x14ac:dyDescent="0.35">
      <c r="C66" s="168" t="s">
        <v>733</v>
      </c>
    </row>
    <row r="67" spans="3:3" ht="14.5" x14ac:dyDescent="0.35">
      <c r="C67" s="168" t="s">
        <v>734</v>
      </c>
    </row>
    <row r="68" spans="3:3" ht="14.5" x14ac:dyDescent="0.35">
      <c r="C68" s="168" t="s">
        <v>735</v>
      </c>
    </row>
    <row r="69" spans="3:3" ht="14.5" x14ac:dyDescent="0.35">
      <c r="C69" s="168" t="s">
        <v>736</v>
      </c>
    </row>
  </sheetData>
  <printOptions gridLines="1"/>
  <pageMargins left="0.25" right="0.25" top="0.75" bottom="0.75" header="0" footer="0"/>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45D"/>
  </sheetPr>
  <dimension ref="A1:J42"/>
  <sheetViews>
    <sheetView showGridLines="0" topLeftCell="A35" workbookViewId="0">
      <selection activeCell="H26" sqref="H26"/>
    </sheetView>
  </sheetViews>
  <sheetFormatPr defaultColWidth="14.453125" defaultRowHeight="15" customHeight="1" x14ac:dyDescent="0.35"/>
  <cols>
    <col min="1" max="4" width="10.54296875" customWidth="1"/>
    <col min="5" max="5" width="40.453125" customWidth="1"/>
    <col min="6" max="6" width="8.453125" customWidth="1"/>
    <col min="7" max="7" width="9.453125" customWidth="1"/>
    <col min="8" max="8" width="27.453125" customWidth="1"/>
    <col min="9" max="9" width="6.453125" customWidth="1"/>
    <col min="10" max="10" width="9.453125" customWidth="1"/>
  </cols>
  <sheetData>
    <row r="1" spans="1:10" ht="23" x14ac:dyDescent="0.35">
      <c r="A1" s="14" t="str">
        <f>wizTitle</f>
        <v>PRICING DOCUMENT</v>
      </c>
      <c r="B1" s="14"/>
      <c r="C1" s="14"/>
      <c r="D1" s="14"/>
      <c r="E1" s="15"/>
      <c r="F1" s="15"/>
      <c r="G1" s="16"/>
      <c r="H1" s="17"/>
      <c r="I1" s="17"/>
      <c r="J1" s="17"/>
    </row>
    <row r="2" spans="1:10" ht="17.5" x14ac:dyDescent="0.35">
      <c r="A2" s="245" t="str">
        <f>Cover!B15</f>
        <v>Clubroom</v>
      </c>
      <c r="B2" s="237"/>
      <c r="C2" s="237"/>
      <c r="D2" s="237"/>
      <c r="E2" s="15"/>
      <c r="F2" s="15"/>
      <c r="G2" s="17"/>
      <c r="H2" s="17"/>
      <c r="I2" s="17"/>
      <c r="J2" s="17"/>
    </row>
    <row r="3" spans="1:10" ht="17.5" x14ac:dyDescent="0.35">
      <c r="A3" s="18" t="str">
        <f>Cover!B16</f>
        <v>Trellick Tower, 5 Golborne Road, W10 5NR</v>
      </c>
      <c r="B3" s="18"/>
      <c r="C3" s="19"/>
      <c r="D3" s="19"/>
      <c r="E3" s="19"/>
      <c r="F3" s="19"/>
      <c r="G3" s="19"/>
      <c r="H3" s="19"/>
      <c r="I3" s="19"/>
      <c r="J3" s="19"/>
    </row>
    <row r="4" spans="1:10" ht="21.5" x14ac:dyDescent="0.35">
      <c r="A4" s="20" t="s">
        <v>11</v>
      </c>
      <c r="B4" s="20"/>
      <c r="C4" s="20"/>
      <c r="D4" s="20"/>
      <c r="E4" s="21"/>
      <c r="F4" s="21"/>
      <c r="G4" s="19"/>
      <c r="H4" s="19"/>
      <c r="I4" s="19"/>
      <c r="J4" s="19"/>
    </row>
    <row r="5" spans="1:10" ht="14.5" x14ac:dyDescent="0.35">
      <c r="A5" s="22">
        <v>1</v>
      </c>
      <c r="B5" s="23" t="s">
        <v>12</v>
      </c>
      <c r="C5" s="23"/>
      <c r="D5" s="23"/>
      <c r="E5" s="23"/>
      <c r="F5" s="24"/>
      <c r="G5" s="25"/>
      <c r="H5" s="25"/>
      <c r="I5" s="25"/>
      <c r="J5" s="25"/>
    </row>
    <row r="6" spans="1:10" ht="14.5" x14ac:dyDescent="0.35">
      <c r="A6" s="22">
        <v>2</v>
      </c>
      <c r="B6" s="23" t="s">
        <v>13</v>
      </c>
      <c r="C6" s="23"/>
      <c r="D6" s="23"/>
      <c r="E6" s="23"/>
      <c r="F6" s="24"/>
      <c r="G6" s="25"/>
      <c r="H6" s="25"/>
      <c r="I6" s="25"/>
      <c r="J6" s="25"/>
    </row>
    <row r="7" spans="1:10" ht="14.5" x14ac:dyDescent="0.35">
      <c r="A7" s="22">
        <v>3</v>
      </c>
      <c r="B7" s="23" t="s">
        <v>14</v>
      </c>
      <c r="C7" s="23"/>
      <c r="D7" s="23"/>
      <c r="E7" s="23"/>
      <c r="F7" s="24"/>
      <c r="G7" s="25"/>
      <c r="H7" s="25"/>
      <c r="I7" s="25"/>
      <c r="J7" s="25"/>
    </row>
    <row r="8" spans="1:10" ht="14.5" x14ac:dyDescent="0.35">
      <c r="A8" s="22">
        <v>4</v>
      </c>
      <c r="B8" s="23" t="s">
        <v>15</v>
      </c>
      <c r="C8" s="23"/>
      <c r="D8" s="23"/>
      <c r="E8" s="23"/>
      <c r="F8" s="24"/>
      <c r="G8" s="25"/>
      <c r="H8" s="25"/>
      <c r="I8" s="25"/>
      <c r="J8" s="25"/>
    </row>
    <row r="9" spans="1:10" ht="14.5" x14ac:dyDescent="0.35">
      <c r="A9" s="22">
        <v>5</v>
      </c>
      <c r="B9" s="23" t="s">
        <v>16</v>
      </c>
      <c r="C9" s="23"/>
      <c r="D9" s="23"/>
      <c r="E9" s="23"/>
      <c r="F9" s="24"/>
      <c r="G9" s="25"/>
      <c r="H9" s="25"/>
      <c r="I9" s="25"/>
      <c r="J9" s="25"/>
    </row>
    <row r="10" spans="1:10" ht="14.5" x14ac:dyDescent="0.35">
      <c r="A10" s="22">
        <v>6</v>
      </c>
      <c r="B10" s="23" t="s">
        <v>17</v>
      </c>
      <c r="C10" s="23"/>
      <c r="D10" s="23"/>
      <c r="E10" s="23"/>
      <c r="F10" s="24"/>
      <c r="G10" s="25"/>
      <c r="H10" s="25"/>
      <c r="I10" s="25"/>
      <c r="J10" s="25"/>
    </row>
    <row r="11" spans="1:10" ht="14.5" x14ac:dyDescent="0.35">
      <c r="A11" s="22">
        <v>7</v>
      </c>
      <c r="B11" s="23" t="s">
        <v>18</v>
      </c>
      <c r="C11" s="23"/>
      <c r="D11" s="23"/>
      <c r="E11" s="23"/>
      <c r="F11" s="24"/>
      <c r="G11" s="25"/>
      <c r="H11" s="25"/>
      <c r="I11" s="25"/>
      <c r="J11" s="25"/>
    </row>
    <row r="12" spans="1:10" ht="14.5" x14ac:dyDescent="0.35">
      <c r="A12" s="22">
        <v>8</v>
      </c>
      <c r="B12" s="23" t="s">
        <v>19</v>
      </c>
      <c r="C12" s="23"/>
      <c r="D12" s="23"/>
      <c r="E12" s="23"/>
      <c r="F12" s="24"/>
      <c r="G12" s="25"/>
      <c r="H12" s="25"/>
      <c r="I12" s="25"/>
      <c r="J12" s="25"/>
    </row>
    <row r="13" spans="1:10" ht="14.5" x14ac:dyDescent="0.35">
      <c r="A13" s="22">
        <v>9</v>
      </c>
      <c r="B13" s="23" t="s">
        <v>20</v>
      </c>
      <c r="C13" s="23"/>
      <c r="D13" s="23"/>
      <c r="E13" s="23"/>
      <c r="F13" s="24"/>
      <c r="G13" s="25"/>
      <c r="H13" s="25"/>
      <c r="I13" s="25"/>
      <c r="J13" s="25"/>
    </row>
    <row r="14" spans="1:10" ht="14.5" x14ac:dyDescent="0.35">
      <c r="A14" s="19"/>
      <c r="B14" s="19"/>
      <c r="C14" s="19"/>
      <c r="D14" s="19"/>
      <c r="E14" s="19"/>
      <c r="F14" s="19"/>
      <c r="G14" s="19"/>
      <c r="H14" s="19"/>
      <c r="I14" s="19"/>
      <c r="J14" s="19"/>
    </row>
    <row r="15" spans="1:10" ht="21.5" x14ac:dyDescent="0.35">
      <c r="A15" s="26" t="s">
        <v>21</v>
      </c>
      <c r="B15" s="26"/>
      <c r="C15" s="26"/>
      <c r="D15" s="26"/>
      <c r="E15" s="19"/>
      <c r="F15" s="19"/>
      <c r="G15" s="19"/>
      <c r="H15" s="19"/>
      <c r="I15" s="19"/>
      <c r="J15" s="19"/>
    </row>
    <row r="16" spans="1:10" ht="14.5" x14ac:dyDescent="0.35">
      <c r="A16" s="19"/>
      <c r="B16" s="19"/>
      <c r="C16" s="19"/>
      <c r="D16" s="19"/>
      <c r="E16" s="19"/>
      <c r="F16" s="19"/>
      <c r="G16" s="19"/>
      <c r="H16" s="19"/>
      <c r="I16" s="19"/>
      <c r="J16" s="19"/>
    </row>
    <row r="17" spans="1:10" ht="14.5" x14ac:dyDescent="0.35">
      <c r="A17" s="19" t="s">
        <v>22</v>
      </c>
      <c r="B17" s="19"/>
      <c r="C17" s="19"/>
      <c r="D17" s="19" t="s">
        <v>23</v>
      </c>
      <c r="E17" s="27"/>
      <c r="F17" s="19"/>
      <c r="G17" s="19"/>
      <c r="H17" s="19"/>
      <c r="I17" s="19"/>
      <c r="J17" s="19"/>
    </row>
    <row r="18" spans="1:10" ht="14.5" x14ac:dyDescent="0.35">
      <c r="A18" s="19"/>
      <c r="B18" s="19"/>
      <c r="C18" s="19"/>
      <c r="D18" s="19"/>
      <c r="E18" s="19" t="str">
        <f>wizAuthor</f>
        <v xml:space="preserve">Huda Alanizy </v>
      </c>
      <c r="F18" s="19"/>
      <c r="G18" s="28"/>
      <c r="H18" s="29"/>
      <c r="I18" s="19"/>
      <c r="J18" s="19"/>
    </row>
    <row r="19" spans="1:10" ht="14.5" x14ac:dyDescent="0.35">
      <c r="A19" s="19"/>
      <c r="B19" s="19"/>
      <c r="C19" s="19"/>
      <c r="D19" s="19"/>
      <c r="E19" s="19"/>
      <c r="F19" s="19"/>
      <c r="G19" s="19"/>
      <c r="H19" s="19"/>
      <c r="I19" s="19"/>
      <c r="J19" s="19"/>
    </row>
    <row r="20" spans="1:10" ht="14.5" x14ac:dyDescent="0.35">
      <c r="A20" s="19"/>
      <c r="B20" s="19"/>
      <c r="C20" s="19"/>
      <c r="D20" s="19"/>
      <c r="E20" s="19"/>
      <c r="F20" s="19"/>
      <c r="G20" s="19"/>
      <c r="H20" s="19"/>
      <c r="I20" s="19"/>
      <c r="J20" s="19"/>
    </row>
    <row r="21" spans="1:10" ht="14.5" x14ac:dyDescent="0.35">
      <c r="A21" s="19"/>
      <c r="B21" s="19"/>
      <c r="C21" s="19"/>
      <c r="D21" s="19"/>
      <c r="E21" s="19"/>
      <c r="F21" s="19"/>
      <c r="G21" s="19"/>
      <c r="H21" s="19"/>
      <c r="I21" s="19"/>
      <c r="J21" s="19"/>
    </row>
    <row r="22" spans="1:10" ht="14.5" x14ac:dyDescent="0.35">
      <c r="A22" s="19" t="s">
        <v>24</v>
      </c>
      <c r="B22" s="19"/>
      <c r="C22" s="19"/>
      <c r="D22" s="19" t="s">
        <v>25</v>
      </c>
      <c r="E22" s="27"/>
      <c r="F22" s="19"/>
      <c r="G22" s="19"/>
      <c r="H22" s="19"/>
      <c r="I22" s="19"/>
      <c r="J22" s="19"/>
    </row>
    <row r="23" spans="1:10" ht="14.5" x14ac:dyDescent="0.35">
      <c r="A23" s="19"/>
      <c r="B23" s="19"/>
      <c r="C23" s="19"/>
      <c r="D23" s="19"/>
      <c r="E23" s="19" t="s">
        <v>26</v>
      </c>
      <c r="F23" s="19"/>
      <c r="G23" s="19"/>
      <c r="H23" s="19"/>
      <c r="I23" s="19"/>
      <c r="J23" s="19"/>
    </row>
    <row r="24" spans="1:10" ht="14.5" x14ac:dyDescent="0.35">
      <c r="A24" s="19"/>
      <c r="B24" s="19"/>
      <c r="C24" s="19"/>
      <c r="D24" s="19"/>
      <c r="E24" s="19"/>
      <c r="F24" s="19"/>
      <c r="G24" s="19"/>
      <c r="H24" s="19"/>
      <c r="I24" s="19"/>
      <c r="J24" s="19"/>
    </row>
    <row r="25" spans="1:10" ht="21.5" x14ac:dyDescent="0.35">
      <c r="A25" s="26" t="s">
        <v>27</v>
      </c>
      <c r="B25" s="26"/>
      <c r="C25" s="30"/>
      <c r="D25" s="19"/>
      <c r="E25" s="19"/>
      <c r="F25" s="19"/>
      <c r="G25" s="19"/>
      <c r="H25" s="19"/>
      <c r="I25" s="19"/>
      <c r="J25" s="19"/>
    </row>
    <row r="26" spans="1:10" ht="14.5" x14ac:dyDescent="0.35">
      <c r="A26" s="19"/>
      <c r="B26" s="19"/>
      <c r="C26" s="19"/>
      <c r="D26" s="19"/>
      <c r="E26" s="19"/>
      <c r="F26" s="19"/>
      <c r="G26" s="19"/>
      <c r="H26" s="19"/>
      <c r="I26" s="19"/>
      <c r="J26" s="19"/>
    </row>
    <row r="27" spans="1:10" ht="14.5" x14ac:dyDescent="0.35">
      <c r="A27" s="31" t="s">
        <v>28</v>
      </c>
      <c r="B27" s="31" t="s">
        <v>29</v>
      </c>
      <c r="C27" s="31" t="s">
        <v>30</v>
      </c>
      <c r="D27" s="31" t="s">
        <v>31</v>
      </c>
      <c r="E27" s="31" t="s">
        <v>32</v>
      </c>
      <c r="F27" s="277"/>
      <c r="G27" s="19"/>
      <c r="H27" s="19"/>
      <c r="I27" s="19"/>
      <c r="J27" s="19"/>
    </row>
    <row r="28" spans="1:10" ht="14.5" x14ac:dyDescent="0.35">
      <c r="A28" s="182"/>
      <c r="B28" s="182"/>
      <c r="C28" s="182"/>
      <c r="D28" s="183"/>
      <c r="E28" s="184"/>
      <c r="F28" s="19"/>
      <c r="G28" s="19"/>
      <c r="H28" s="19"/>
      <c r="I28" s="19"/>
      <c r="J28" s="19"/>
    </row>
    <row r="29" spans="1:10" ht="14.5" x14ac:dyDescent="0.35">
      <c r="A29" s="185"/>
      <c r="B29" s="185"/>
      <c r="C29" s="185"/>
      <c r="D29" s="186"/>
      <c r="E29" s="187"/>
      <c r="F29" s="19"/>
      <c r="G29" s="19"/>
      <c r="H29" s="19"/>
      <c r="I29" s="19"/>
      <c r="J29" s="19"/>
    </row>
    <row r="30" spans="1:10" ht="14.5" x14ac:dyDescent="0.35">
      <c r="A30" s="185"/>
      <c r="B30" s="185"/>
      <c r="C30" s="185"/>
      <c r="D30" s="186"/>
      <c r="E30" s="187"/>
      <c r="F30" s="19"/>
      <c r="G30" s="19"/>
      <c r="H30" s="19"/>
      <c r="I30" s="19"/>
      <c r="J30" s="19"/>
    </row>
    <row r="31" spans="1:10" ht="14.5" x14ac:dyDescent="0.35">
      <c r="A31" s="185"/>
      <c r="B31" s="185"/>
      <c r="C31" s="185"/>
      <c r="D31" s="186"/>
      <c r="E31" s="187"/>
      <c r="F31" s="19"/>
      <c r="G31" s="19"/>
      <c r="H31" s="19"/>
      <c r="I31" s="19"/>
      <c r="J31" s="19"/>
    </row>
    <row r="32" spans="1:10" ht="14.5" x14ac:dyDescent="0.35">
      <c r="A32" s="32"/>
      <c r="B32" s="32"/>
      <c r="C32" s="32"/>
      <c r="D32" s="33"/>
      <c r="E32" s="34"/>
      <c r="F32" s="19"/>
      <c r="G32" s="19"/>
      <c r="H32" s="19"/>
      <c r="I32" s="19"/>
      <c r="J32" s="19"/>
    </row>
    <row r="33" spans="1:10" ht="14.5" x14ac:dyDescent="0.35">
      <c r="A33" s="35"/>
      <c r="B33" s="35"/>
      <c r="C33" s="35"/>
      <c r="D33" s="36"/>
      <c r="E33" s="19"/>
      <c r="F33" s="19"/>
      <c r="G33" s="19"/>
      <c r="H33" s="19"/>
      <c r="I33" s="19"/>
      <c r="J33" s="19"/>
    </row>
    <row r="34" spans="1:10" ht="21.5" x14ac:dyDescent="0.35">
      <c r="A34" s="26" t="s">
        <v>33</v>
      </c>
      <c r="B34" s="26"/>
      <c r="C34" s="35"/>
      <c r="D34" s="36"/>
      <c r="E34" s="19"/>
      <c r="F34" s="19"/>
      <c r="G34" s="19"/>
      <c r="H34" s="19"/>
      <c r="I34" s="19"/>
      <c r="J34" s="19"/>
    </row>
    <row r="35" spans="1:10" ht="14.5" x14ac:dyDescent="0.35">
      <c r="A35" s="35"/>
      <c r="B35" s="35"/>
      <c r="C35" s="35"/>
      <c r="D35" s="36"/>
      <c r="E35" s="19"/>
      <c r="F35" s="19"/>
      <c r="G35" s="19"/>
      <c r="H35" s="19"/>
      <c r="I35" s="19"/>
      <c r="J35" s="19"/>
    </row>
    <row r="36" spans="1:10" ht="14.5" x14ac:dyDescent="0.35">
      <c r="A36" s="246" t="s">
        <v>34</v>
      </c>
      <c r="B36" s="247"/>
      <c r="C36" s="248" t="str">
        <f>Cover!B17</f>
        <v>The Royal Borough of Kensington and Chelsea</v>
      </c>
      <c r="D36" s="242"/>
      <c r="E36" s="243"/>
      <c r="F36" s="19"/>
      <c r="G36" s="19"/>
      <c r="H36" s="19"/>
      <c r="I36" s="19"/>
      <c r="J36" s="19"/>
    </row>
    <row r="37" spans="1:10" ht="14.5" x14ac:dyDescent="0.35">
      <c r="A37" s="249" t="s">
        <v>35</v>
      </c>
      <c r="B37" s="250"/>
      <c r="C37" s="248" t="s">
        <v>36</v>
      </c>
      <c r="D37" s="242"/>
      <c r="E37" s="243"/>
      <c r="F37" s="19"/>
      <c r="G37" s="19"/>
      <c r="H37" s="19"/>
      <c r="I37" s="19"/>
      <c r="J37" s="19"/>
    </row>
    <row r="38" spans="1:10" ht="14.5" x14ac:dyDescent="0.35">
      <c r="A38" s="249" t="s">
        <v>37</v>
      </c>
      <c r="B38" s="250"/>
      <c r="C38" s="248" t="str">
        <f>Cover!B14</f>
        <v>PRICING DOCUMENT</v>
      </c>
      <c r="D38" s="242"/>
      <c r="E38" s="243"/>
      <c r="F38" s="19"/>
      <c r="G38" s="19"/>
      <c r="H38" s="19"/>
      <c r="I38" s="19"/>
      <c r="J38" s="19"/>
    </row>
    <row r="39" spans="1:10" ht="14.5" x14ac:dyDescent="0.35">
      <c r="A39" s="239" t="s">
        <v>38</v>
      </c>
      <c r="B39" s="240"/>
      <c r="C39" s="241" t="s">
        <v>39</v>
      </c>
      <c r="D39" s="242"/>
      <c r="E39" s="243"/>
      <c r="F39" s="19"/>
      <c r="G39" s="19"/>
      <c r="H39" s="19"/>
      <c r="I39" s="19"/>
      <c r="J39" s="19"/>
    </row>
    <row r="40" spans="1:10" ht="14.5" x14ac:dyDescent="0.35">
      <c r="A40" s="19"/>
      <c r="B40" s="19"/>
      <c r="C40" s="19"/>
      <c r="D40" s="19"/>
      <c r="E40" s="19"/>
      <c r="F40" s="19"/>
      <c r="G40" s="19"/>
      <c r="H40" s="19"/>
      <c r="I40" s="19"/>
      <c r="J40" s="19"/>
    </row>
    <row r="41" spans="1:10" ht="85.5" customHeight="1" x14ac:dyDescent="0.35">
      <c r="A41" s="244" t="s">
        <v>40</v>
      </c>
      <c r="B41" s="237"/>
      <c r="C41" s="237"/>
      <c r="D41" s="237"/>
      <c r="E41" s="237"/>
      <c r="F41" s="37"/>
      <c r="G41" s="19"/>
      <c r="H41" s="19"/>
      <c r="I41" s="19"/>
      <c r="J41" s="19"/>
    </row>
    <row r="42" spans="1:10" ht="12" customHeight="1" x14ac:dyDescent="0.35">
      <c r="A42" s="19"/>
      <c r="B42" s="19"/>
      <c r="C42" s="19"/>
      <c r="D42" s="19"/>
      <c r="E42" s="19"/>
      <c r="F42" s="19"/>
      <c r="G42" s="19"/>
      <c r="H42" s="19"/>
      <c r="I42" s="19"/>
      <c r="J42" s="19"/>
    </row>
  </sheetData>
  <mergeCells count="10">
    <mergeCell ref="A39:B39"/>
    <mergeCell ref="C39:E39"/>
    <mergeCell ref="A41:E41"/>
    <mergeCell ref="A2:D2"/>
    <mergeCell ref="A36:B36"/>
    <mergeCell ref="C36:E36"/>
    <mergeCell ref="A37:B37"/>
    <mergeCell ref="C37:E37"/>
    <mergeCell ref="A38:B38"/>
    <mergeCell ref="C38:E38"/>
  </mergeCells>
  <conditionalFormatting sqref="C36:E39">
    <cfRule type="containsBlanks" dxfId="18" priority="1">
      <formula>LEN(TRIM(C36))=0</formula>
    </cfRule>
  </conditionalFormatting>
  <conditionalFormatting sqref="E17 E22">
    <cfRule type="containsBlanks" dxfId="17" priority="2">
      <formula>LEN(TRIM(E17))=0</formula>
    </cfRule>
  </conditionalFormatting>
  <pageMargins left="0.78740157480314965" right="0.59055118110236227" top="0.59055118110236227" bottom="0.59055118110236227" header="0" footer="0"/>
  <pageSetup paperSize="9" orientation="portrait"/>
  <headerFooter>
    <oddFooter>&amp;R5F6062Page 00245D&amp;P5F6062 of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45D"/>
    <pageSetUpPr fitToPage="1"/>
  </sheetPr>
  <dimension ref="A1:H271"/>
  <sheetViews>
    <sheetView showGridLines="0" workbookViewId="0">
      <pane ySplit="5" topLeftCell="A6" activePane="bottomLeft" state="frozen"/>
      <selection pane="bottomLeft" activeCell="E250" sqref="E250"/>
    </sheetView>
  </sheetViews>
  <sheetFormatPr defaultColWidth="14.453125" defaultRowHeight="15" customHeight="1" x14ac:dyDescent="0.35"/>
  <cols>
    <col min="1" max="1" width="7.54296875" customWidth="1"/>
    <col min="2" max="2" width="71.7265625" customWidth="1"/>
    <col min="3" max="4" width="5.54296875" customWidth="1"/>
    <col min="5" max="6" width="12.54296875" customWidth="1"/>
    <col min="7" max="7" width="9.453125" customWidth="1"/>
    <col min="8" max="8" width="21.453125" customWidth="1"/>
  </cols>
  <sheetData>
    <row r="1" spans="1:8" ht="23" x14ac:dyDescent="0.35">
      <c r="A1" s="251" t="str">
        <f>Cover!B14</f>
        <v>PRICING DOCUMENT</v>
      </c>
      <c r="B1" s="237"/>
      <c r="C1" s="237"/>
      <c r="D1" s="38"/>
      <c r="E1" s="39"/>
      <c r="F1" s="40"/>
      <c r="G1" s="41"/>
      <c r="H1" s="16"/>
    </row>
    <row r="2" spans="1:8" ht="17.5" x14ac:dyDescent="0.35">
      <c r="A2" s="252" t="str">
        <f>Cover!B15</f>
        <v>Clubroom</v>
      </c>
      <c r="B2" s="237"/>
      <c r="C2" s="237"/>
      <c r="D2" s="42"/>
      <c r="E2" s="43"/>
      <c r="F2" s="44"/>
      <c r="G2" s="45"/>
      <c r="H2" s="253"/>
    </row>
    <row r="3" spans="1:8" ht="17.5" x14ac:dyDescent="0.35">
      <c r="A3" s="18" t="str">
        <f>Cover!B16</f>
        <v>Trellick Tower, 5 Golborne Road, W10 5NR</v>
      </c>
      <c r="B3" s="18"/>
      <c r="C3" s="19"/>
      <c r="D3" s="19"/>
      <c r="E3" s="19"/>
      <c r="F3" s="19"/>
      <c r="G3" s="19"/>
      <c r="H3" s="237"/>
    </row>
    <row r="4" spans="1:8" ht="17.5" x14ac:dyDescent="0.35">
      <c r="A4" s="46" t="s">
        <v>41</v>
      </c>
      <c r="B4" s="18"/>
      <c r="C4" s="19"/>
      <c r="D4" s="19"/>
      <c r="E4" s="19"/>
      <c r="F4" s="19"/>
      <c r="G4" s="19"/>
      <c r="H4" s="19"/>
    </row>
    <row r="5" spans="1:8" ht="14.5" x14ac:dyDescent="0.35">
      <c r="A5" s="47" t="s">
        <v>42</v>
      </c>
      <c r="B5" s="48" t="s">
        <v>43</v>
      </c>
      <c r="C5" s="49" t="s">
        <v>44</v>
      </c>
      <c r="D5" s="48" t="s">
        <v>45</v>
      </c>
      <c r="E5" s="50" t="s">
        <v>46</v>
      </c>
      <c r="F5" s="50" t="s">
        <v>47</v>
      </c>
      <c r="G5" s="51"/>
      <c r="H5" s="172"/>
    </row>
    <row r="6" spans="1:8" ht="14.5" x14ac:dyDescent="0.35">
      <c r="A6" s="188"/>
      <c r="B6" s="189"/>
      <c r="C6" s="190"/>
      <c r="D6" s="191"/>
      <c r="E6" s="192"/>
      <c r="F6" s="192"/>
      <c r="G6" s="41"/>
      <c r="H6" s="41"/>
    </row>
    <row r="7" spans="1:8" ht="14.5" x14ac:dyDescent="0.35">
      <c r="A7" s="52">
        <v>1.1000000000000001</v>
      </c>
      <c r="B7" s="52" t="s">
        <v>48</v>
      </c>
      <c r="C7" s="53"/>
      <c r="D7" s="54"/>
      <c r="E7" s="55"/>
      <c r="F7" s="55"/>
      <c r="G7" s="41"/>
      <c r="H7" s="41"/>
    </row>
    <row r="8" spans="1:8" ht="14.5" x14ac:dyDescent="0.35">
      <c r="A8" s="188"/>
      <c r="B8" s="189"/>
      <c r="C8" s="190"/>
      <c r="D8" s="191"/>
      <c r="E8" s="192"/>
      <c r="F8" s="192"/>
      <c r="G8" s="41"/>
      <c r="H8" s="41"/>
    </row>
    <row r="9" spans="1:8" ht="57.5" x14ac:dyDescent="0.35">
      <c r="A9" s="193" t="s">
        <v>49</v>
      </c>
      <c r="B9" s="194" t="s">
        <v>50</v>
      </c>
      <c r="C9" s="190"/>
      <c r="D9" s="191"/>
      <c r="E9" s="192"/>
      <c r="F9" s="192" t="s">
        <v>51</v>
      </c>
      <c r="G9" s="41"/>
      <c r="H9" s="41"/>
    </row>
    <row r="10" spans="1:8" ht="14.5" x14ac:dyDescent="0.35">
      <c r="A10" s="193"/>
      <c r="B10" s="194"/>
      <c r="C10" s="190"/>
      <c r="D10" s="191"/>
      <c r="E10" s="192"/>
      <c r="F10" s="192"/>
      <c r="G10" s="41"/>
      <c r="H10" s="41"/>
    </row>
    <row r="11" spans="1:8" ht="46" x14ac:dyDescent="0.35">
      <c r="A11" s="193" t="s">
        <v>52</v>
      </c>
      <c r="B11" s="194" t="s">
        <v>53</v>
      </c>
      <c r="C11" s="190"/>
      <c r="D11" s="191"/>
      <c r="E11" s="192"/>
      <c r="F11" s="192" t="s">
        <v>51</v>
      </c>
      <c r="G11" s="41"/>
      <c r="H11" s="41"/>
    </row>
    <row r="12" spans="1:8" ht="14.5" x14ac:dyDescent="0.35">
      <c r="A12" s="195"/>
      <c r="B12" s="189"/>
      <c r="C12" s="190"/>
      <c r="D12" s="191"/>
      <c r="E12" s="196"/>
      <c r="F12" s="192"/>
      <c r="G12" s="41"/>
      <c r="H12" s="41"/>
    </row>
    <row r="13" spans="1:8" ht="57.5" x14ac:dyDescent="0.35">
      <c r="A13" s="195" t="s">
        <v>54</v>
      </c>
      <c r="B13" s="189" t="s">
        <v>55</v>
      </c>
      <c r="C13" s="190"/>
      <c r="D13" s="191"/>
      <c r="E13" s="196"/>
      <c r="F13" s="192" t="s">
        <v>51</v>
      </c>
      <c r="G13" s="41"/>
      <c r="H13" s="41"/>
    </row>
    <row r="14" spans="1:8" ht="14.5" x14ac:dyDescent="0.35">
      <c r="A14" s="195"/>
      <c r="B14" s="189"/>
      <c r="C14" s="190"/>
      <c r="D14" s="56"/>
      <c r="E14" s="192"/>
      <c r="F14" s="192"/>
      <c r="G14" s="41"/>
      <c r="H14" s="41"/>
    </row>
    <row r="15" spans="1:8" ht="57.5" x14ac:dyDescent="0.35">
      <c r="A15" s="195" t="s">
        <v>56</v>
      </c>
      <c r="B15" s="189" t="s">
        <v>57</v>
      </c>
      <c r="C15" s="190"/>
      <c r="D15" s="56"/>
      <c r="E15" s="192"/>
      <c r="F15" s="192" t="s">
        <v>51</v>
      </c>
      <c r="G15" s="41"/>
      <c r="H15" s="41"/>
    </row>
    <row r="16" spans="1:8" ht="14.5" x14ac:dyDescent="0.35">
      <c r="A16" s="195"/>
      <c r="B16" s="189"/>
      <c r="C16" s="190"/>
      <c r="D16" s="56"/>
      <c r="E16" s="192"/>
      <c r="F16" s="192"/>
      <c r="G16" s="41"/>
      <c r="H16" s="41"/>
    </row>
    <row r="17" spans="1:8" ht="58.5" customHeight="1" x14ac:dyDescent="0.35">
      <c r="A17" s="195" t="s">
        <v>58</v>
      </c>
      <c r="B17" s="189" t="s">
        <v>59</v>
      </c>
      <c r="C17" s="190"/>
      <c r="D17" s="56"/>
      <c r="E17" s="192"/>
      <c r="F17" s="192" t="s">
        <v>51</v>
      </c>
      <c r="G17" s="41"/>
      <c r="H17" s="41"/>
    </row>
    <row r="18" spans="1:8" ht="14.5" x14ac:dyDescent="0.35">
      <c r="A18" s="195"/>
      <c r="B18" s="189"/>
      <c r="C18" s="190"/>
      <c r="D18" s="56"/>
      <c r="E18" s="192"/>
      <c r="F18" s="192"/>
      <c r="G18" s="41"/>
      <c r="H18" s="41"/>
    </row>
    <row r="19" spans="1:8" ht="23" x14ac:dyDescent="0.35">
      <c r="A19" s="195" t="s">
        <v>60</v>
      </c>
      <c r="B19" s="189" t="s">
        <v>61</v>
      </c>
      <c r="C19" s="190"/>
      <c r="D19" s="56"/>
      <c r="E19" s="192"/>
      <c r="F19" s="192" t="s">
        <v>51</v>
      </c>
      <c r="G19" s="41"/>
      <c r="H19" s="41"/>
    </row>
    <row r="20" spans="1:8" ht="14.5" x14ac:dyDescent="0.35">
      <c r="A20" s="197"/>
      <c r="B20" s="189"/>
      <c r="C20" s="190"/>
      <c r="D20" s="56"/>
      <c r="E20" s="192"/>
      <c r="F20" s="192"/>
      <c r="G20" s="41"/>
      <c r="H20" s="41"/>
    </row>
    <row r="21" spans="1:8" ht="14.5" x14ac:dyDescent="0.35">
      <c r="A21" s="57">
        <v>1.2</v>
      </c>
      <c r="B21" s="52" t="s">
        <v>62</v>
      </c>
      <c r="C21" s="53"/>
      <c r="D21" s="198"/>
      <c r="E21" s="55"/>
      <c r="F21" s="55"/>
      <c r="G21" s="41"/>
      <c r="H21" s="41"/>
    </row>
    <row r="22" spans="1:8" ht="14.5" x14ac:dyDescent="0.35">
      <c r="A22" s="197"/>
      <c r="B22" s="189"/>
      <c r="C22" s="190"/>
      <c r="D22" s="56"/>
      <c r="E22" s="192"/>
      <c r="F22" s="192"/>
      <c r="G22" s="41"/>
      <c r="H22" s="41"/>
    </row>
    <row r="23" spans="1:8" ht="41.25" customHeight="1" x14ac:dyDescent="0.35">
      <c r="A23" s="195" t="s">
        <v>63</v>
      </c>
      <c r="B23" s="194" t="s">
        <v>64</v>
      </c>
      <c r="C23" s="190"/>
      <c r="D23" s="56"/>
      <c r="E23" s="192"/>
      <c r="F23" s="192" t="s">
        <v>51</v>
      </c>
      <c r="G23" s="41"/>
      <c r="H23" s="41"/>
    </row>
    <row r="24" spans="1:8" ht="14.5" x14ac:dyDescent="0.35">
      <c r="A24" s="197"/>
      <c r="B24" s="189"/>
      <c r="C24" s="190"/>
      <c r="D24" s="56"/>
      <c r="E24" s="192"/>
      <c r="F24" s="192"/>
      <c r="G24" s="41"/>
      <c r="H24" s="41"/>
    </row>
    <row r="25" spans="1:8" ht="14.5" x14ac:dyDescent="0.35">
      <c r="A25" s="57">
        <v>1.3</v>
      </c>
      <c r="B25" s="52" t="s">
        <v>65</v>
      </c>
      <c r="C25" s="53"/>
      <c r="D25" s="198"/>
      <c r="E25" s="55"/>
      <c r="F25" s="55"/>
      <c r="G25" s="41"/>
      <c r="H25" s="41"/>
    </row>
    <row r="26" spans="1:8" ht="14.5" x14ac:dyDescent="0.35">
      <c r="A26" s="197"/>
      <c r="B26" s="189"/>
      <c r="C26" s="190"/>
      <c r="D26" s="56"/>
      <c r="E26" s="192"/>
      <c r="F26" s="192"/>
      <c r="G26" s="41"/>
      <c r="H26" s="41"/>
    </row>
    <row r="27" spans="1:8" ht="23" x14ac:dyDescent="0.35">
      <c r="A27" s="195" t="s">
        <v>66</v>
      </c>
      <c r="B27" s="199" t="s">
        <v>67</v>
      </c>
      <c r="C27" s="190"/>
      <c r="D27" s="56"/>
      <c r="E27" s="192"/>
      <c r="F27" s="192" t="s">
        <v>51</v>
      </c>
      <c r="G27" s="41"/>
      <c r="H27" s="58"/>
    </row>
    <row r="28" spans="1:8" ht="14.5" x14ac:dyDescent="0.35">
      <c r="A28" s="195"/>
      <c r="B28" s="189"/>
      <c r="C28" s="190"/>
      <c r="D28" s="56"/>
      <c r="E28" s="192"/>
      <c r="F28" s="192"/>
      <c r="G28" s="41"/>
      <c r="H28" s="41"/>
    </row>
    <row r="29" spans="1:8" ht="14.5" x14ac:dyDescent="0.35">
      <c r="A29" s="195" t="s">
        <v>68</v>
      </c>
      <c r="B29" s="189" t="s">
        <v>69</v>
      </c>
      <c r="C29" s="190"/>
      <c r="D29" s="56"/>
      <c r="E29" s="192"/>
      <c r="F29" s="192" t="s">
        <v>51</v>
      </c>
      <c r="G29" s="41"/>
      <c r="H29" s="41"/>
    </row>
    <row r="30" spans="1:8" ht="14.5" x14ac:dyDescent="0.35">
      <c r="A30" s="197"/>
      <c r="B30" s="189"/>
      <c r="C30" s="190"/>
      <c r="D30" s="56"/>
      <c r="E30" s="192"/>
      <c r="F30" s="192"/>
      <c r="G30" s="41"/>
      <c r="H30" s="41"/>
    </row>
    <row r="31" spans="1:8" ht="14.5" x14ac:dyDescent="0.35">
      <c r="A31" s="57">
        <v>1.4</v>
      </c>
      <c r="B31" s="52" t="s">
        <v>70</v>
      </c>
      <c r="C31" s="53"/>
      <c r="D31" s="198"/>
      <c r="E31" s="55"/>
      <c r="F31" s="55"/>
      <c r="G31" s="41"/>
      <c r="H31" s="41"/>
    </row>
    <row r="32" spans="1:8" ht="14.5" x14ac:dyDescent="0.35">
      <c r="A32" s="200"/>
      <c r="B32" s="201"/>
      <c r="C32" s="190"/>
      <c r="D32" s="56"/>
      <c r="E32" s="192"/>
      <c r="F32" s="192"/>
      <c r="G32" s="41"/>
      <c r="H32" s="41"/>
    </row>
    <row r="33" spans="1:8" ht="34.5" x14ac:dyDescent="0.35">
      <c r="A33" s="200" t="s">
        <v>71</v>
      </c>
      <c r="B33" s="201" t="s">
        <v>72</v>
      </c>
      <c r="C33" s="190"/>
      <c r="D33" s="56"/>
      <c r="E33" s="192"/>
      <c r="F33" s="192" t="s">
        <v>51</v>
      </c>
      <c r="G33" s="41"/>
      <c r="H33" s="41"/>
    </row>
    <row r="34" spans="1:8" ht="14.5" x14ac:dyDescent="0.35">
      <c r="A34" s="200"/>
      <c r="B34" s="201"/>
      <c r="C34" s="190"/>
      <c r="D34" s="56"/>
      <c r="E34" s="192"/>
      <c r="F34" s="192"/>
      <c r="G34" s="41"/>
      <c r="H34" s="41"/>
    </row>
    <row r="35" spans="1:8" ht="34.5" x14ac:dyDescent="0.35">
      <c r="A35" s="200" t="s">
        <v>73</v>
      </c>
      <c r="B35" s="201" t="s">
        <v>74</v>
      </c>
      <c r="C35" s="190"/>
      <c r="D35" s="56"/>
      <c r="E35" s="192"/>
      <c r="F35" s="192" t="s">
        <v>51</v>
      </c>
      <c r="G35" s="41"/>
      <c r="H35" s="41"/>
    </row>
    <row r="36" spans="1:8" ht="14.5" x14ac:dyDescent="0.35">
      <c r="A36" s="202"/>
      <c r="B36" s="201"/>
      <c r="C36" s="190"/>
      <c r="D36" s="56"/>
      <c r="E36" s="192"/>
      <c r="F36" s="192"/>
      <c r="G36" s="41"/>
      <c r="H36" s="41"/>
    </row>
    <row r="37" spans="1:8" ht="23" x14ac:dyDescent="0.35">
      <c r="A37" s="200" t="s">
        <v>75</v>
      </c>
      <c r="B37" s="201" t="s">
        <v>76</v>
      </c>
      <c r="C37" s="190"/>
      <c r="D37" s="56"/>
      <c r="E37" s="192"/>
      <c r="F37" s="192" t="s">
        <v>51</v>
      </c>
      <c r="G37" s="41"/>
      <c r="H37" s="41"/>
    </row>
    <row r="38" spans="1:8" ht="14.5" x14ac:dyDescent="0.35">
      <c r="A38" s="200"/>
      <c r="B38" s="201"/>
      <c r="C38" s="190"/>
      <c r="D38" s="56"/>
      <c r="E38" s="192"/>
      <c r="F38" s="192"/>
      <c r="G38" s="41"/>
      <c r="H38" s="41"/>
    </row>
    <row r="39" spans="1:8" ht="46" x14ac:dyDescent="0.35">
      <c r="A39" s="200" t="s">
        <v>77</v>
      </c>
      <c r="B39" s="201" t="s">
        <v>78</v>
      </c>
      <c r="C39" s="190"/>
      <c r="D39" s="56"/>
      <c r="E39" s="192"/>
      <c r="F39" s="192" t="s">
        <v>51</v>
      </c>
      <c r="G39" s="41"/>
      <c r="H39" s="41"/>
    </row>
    <row r="40" spans="1:8" ht="14.5" x14ac:dyDescent="0.35">
      <c r="A40" s="200"/>
      <c r="B40" s="201"/>
      <c r="C40" s="190"/>
      <c r="D40" s="56"/>
      <c r="E40" s="192"/>
      <c r="F40" s="192"/>
      <c r="G40" s="41"/>
      <c r="H40" s="41"/>
    </row>
    <row r="41" spans="1:8" ht="14.5" x14ac:dyDescent="0.35">
      <c r="A41" s="200" t="s">
        <v>79</v>
      </c>
      <c r="B41" s="201" t="s">
        <v>80</v>
      </c>
      <c r="C41" s="190"/>
      <c r="D41" s="56"/>
      <c r="E41" s="192"/>
      <c r="F41" s="192" t="s">
        <v>51</v>
      </c>
      <c r="G41" s="41"/>
      <c r="H41" s="41"/>
    </row>
    <row r="42" spans="1:8" ht="14.5" x14ac:dyDescent="0.35">
      <c r="A42" s="200"/>
      <c r="B42" s="201"/>
      <c r="C42" s="190"/>
      <c r="D42" s="56"/>
      <c r="E42" s="192"/>
      <c r="F42" s="192"/>
      <c r="G42" s="41"/>
      <c r="H42" s="41"/>
    </row>
    <row r="43" spans="1:8" ht="14.5" x14ac:dyDescent="0.35">
      <c r="A43" s="200" t="s">
        <v>81</v>
      </c>
      <c r="B43" s="201" t="s">
        <v>82</v>
      </c>
      <c r="C43" s="190"/>
      <c r="D43" s="56"/>
      <c r="E43" s="192"/>
      <c r="F43" s="192" t="s">
        <v>51</v>
      </c>
      <c r="G43" s="41"/>
      <c r="H43" s="41"/>
    </row>
    <row r="44" spans="1:8" ht="14.5" x14ac:dyDescent="0.35">
      <c r="A44" s="200"/>
      <c r="B44" s="201"/>
      <c r="C44" s="190"/>
      <c r="D44" s="56"/>
      <c r="E44" s="192"/>
      <c r="F44" s="192"/>
      <c r="G44" s="41"/>
      <c r="H44" s="41"/>
    </row>
    <row r="45" spans="1:8" ht="46" x14ac:dyDescent="0.35">
      <c r="A45" s="200" t="s">
        <v>83</v>
      </c>
      <c r="B45" s="201" t="s">
        <v>84</v>
      </c>
      <c r="C45" s="190"/>
      <c r="D45" s="56"/>
      <c r="E45" s="192"/>
      <c r="F45" s="192" t="s">
        <v>51</v>
      </c>
      <c r="G45" s="41"/>
      <c r="H45" s="41"/>
    </row>
    <row r="46" spans="1:8" ht="14.5" x14ac:dyDescent="0.35">
      <c r="A46" s="200"/>
      <c r="B46" s="201"/>
      <c r="C46" s="190"/>
      <c r="D46" s="56"/>
      <c r="E46" s="192"/>
      <c r="F46" s="192"/>
      <c r="G46" s="41"/>
      <c r="H46" s="41"/>
    </row>
    <row r="47" spans="1:8" ht="23" x14ac:dyDescent="0.35">
      <c r="A47" s="200" t="s">
        <v>85</v>
      </c>
      <c r="B47" s="201" t="s">
        <v>86</v>
      </c>
      <c r="C47" s="190"/>
      <c r="D47" s="56"/>
      <c r="E47" s="192"/>
      <c r="F47" s="192" t="s">
        <v>51</v>
      </c>
      <c r="G47" s="41"/>
      <c r="H47" s="41"/>
    </row>
    <row r="48" spans="1:8" ht="14.5" x14ac:dyDescent="0.35">
      <c r="A48" s="200"/>
      <c r="B48" s="201"/>
      <c r="C48" s="190"/>
      <c r="D48" s="56"/>
      <c r="E48" s="192"/>
      <c r="F48" s="192"/>
      <c r="G48" s="41"/>
      <c r="H48" s="41"/>
    </row>
    <row r="49" spans="1:8" ht="14.5" x14ac:dyDescent="0.35">
      <c r="A49" s="200" t="s">
        <v>87</v>
      </c>
      <c r="B49" s="201" t="s">
        <v>88</v>
      </c>
      <c r="C49" s="190"/>
      <c r="D49" s="56"/>
      <c r="E49" s="192"/>
      <c r="F49" s="192" t="s">
        <v>51</v>
      </c>
      <c r="G49" s="41"/>
      <c r="H49" s="254"/>
    </row>
    <row r="50" spans="1:8" ht="14.5" x14ac:dyDescent="0.35">
      <c r="A50" s="200"/>
      <c r="B50" s="201" t="s">
        <v>89</v>
      </c>
      <c r="C50" s="190"/>
      <c r="D50" s="56"/>
      <c r="E50" s="192"/>
      <c r="F50" s="192"/>
      <c r="G50" s="41"/>
      <c r="H50" s="237"/>
    </row>
    <row r="51" spans="1:8" ht="14.5" x14ac:dyDescent="0.35">
      <c r="A51" s="200"/>
      <c r="B51" s="201"/>
      <c r="C51" s="190"/>
      <c r="D51" s="56"/>
      <c r="E51" s="192"/>
      <c r="F51" s="192"/>
      <c r="G51" s="41"/>
      <c r="H51" s="41"/>
    </row>
    <row r="52" spans="1:8" ht="34.5" x14ac:dyDescent="0.35">
      <c r="A52" s="200" t="s">
        <v>90</v>
      </c>
      <c r="B52" s="201" t="s">
        <v>91</v>
      </c>
      <c r="C52" s="190"/>
      <c r="D52" s="56"/>
      <c r="E52" s="192"/>
      <c r="F52" s="192" t="s">
        <v>51</v>
      </c>
      <c r="G52" s="41"/>
      <c r="H52" s="41"/>
    </row>
    <row r="53" spans="1:8" ht="14.5" x14ac:dyDescent="0.35">
      <c r="A53" s="200"/>
      <c r="B53" s="201"/>
      <c r="C53" s="190"/>
      <c r="D53" s="56"/>
      <c r="E53" s="192"/>
      <c r="F53" s="192"/>
      <c r="G53" s="41"/>
      <c r="H53" s="41"/>
    </row>
    <row r="54" spans="1:8" ht="46" x14ac:dyDescent="0.35">
      <c r="A54" s="200" t="s">
        <v>92</v>
      </c>
      <c r="B54" s="201" t="s">
        <v>93</v>
      </c>
      <c r="C54" s="190"/>
      <c r="D54" s="56"/>
      <c r="E54" s="192"/>
      <c r="F54" s="192" t="s">
        <v>51</v>
      </c>
      <c r="G54" s="41"/>
      <c r="H54" s="41"/>
    </row>
    <row r="55" spans="1:8" ht="14.5" x14ac:dyDescent="0.35">
      <c r="A55" s="200"/>
      <c r="B55" s="201"/>
      <c r="C55" s="190"/>
      <c r="D55" s="56"/>
      <c r="E55" s="192"/>
      <c r="F55" s="192"/>
      <c r="G55" s="41"/>
      <c r="H55" s="41"/>
    </row>
    <row r="56" spans="1:8" ht="46" x14ac:dyDescent="0.35">
      <c r="A56" s="200" t="s">
        <v>94</v>
      </c>
      <c r="B56" s="201" t="s">
        <v>95</v>
      </c>
      <c r="C56" s="190"/>
      <c r="D56" s="56"/>
      <c r="E56" s="192"/>
      <c r="F56" s="192" t="s">
        <v>51</v>
      </c>
      <c r="G56" s="41"/>
      <c r="H56" s="41"/>
    </row>
    <row r="57" spans="1:8" ht="14.5" x14ac:dyDescent="0.35">
      <c r="A57" s="200"/>
      <c r="B57" s="201"/>
      <c r="C57" s="190"/>
      <c r="D57" s="56"/>
      <c r="E57" s="192"/>
      <c r="F57" s="192"/>
      <c r="G57" s="41"/>
      <c r="H57" s="41"/>
    </row>
    <row r="58" spans="1:8" ht="23" x14ac:dyDescent="0.35">
      <c r="A58" s="200" t="s">
        <v>96</v>
      </c>
      <c r="B58" s="201" t="s">
        <v>97</v>
      </c>
      <c r="C58" s="190"/>
      <c r="D58" s="56"/>
      <c r="E58" s="192"/>
      <c r="F58" s="192" t="s">
        <v>51</v>
      </c>
      <c r="G58" s="41"/>
      <c r="H58" s="41"/>
    </row>
    <row r="59" spans="1:8" ht="14.5" x14ac:dyDescent="0.35">
      <c r="A59" s="200"/>
      <c r="B59" s="201"/>
      <c r="C59" s="190"/>
      <c r="D59" s="56"/>
      <c r="E59" s="192"/>
      <c r="F59" s="192"/>
      <c r="G59" s="41"/>
      <c r="H59" s="41"/>
    </row>
    <row r="60" spans="1:8" ht="23" x14ac:dyDescent="0.35">
      <c r="A60" s="200" t="s">
        <v>98</v>
      </c>
      <c r="B60" s="201" t="s">
        <v>99</v>
      </c>
      <c r="C60" s="190"/>
      <c r="D60" s="56"/>
      <c r="E60" s="192"/>
      <c r="F60" s="192" t="s">
        <v>51</v>
      </c>
      <c r="G60" s="41"/>
      <c r="H60" s="41"/>
    </row>
    <row r="61" spans="1:8" ht="14.5" x14ac:dyDescent="0.35">
      <c r="A61" s="200"/>
      <c r="B61" s="201"/>
      <c r="C61" s="190"/>
      <c r="D61" s="56"/>
      <c r="E61" s="192"/>
      <c r="F61" s="192"/>
      <c r="G61" s="41"/>
      <c r="H61" s="41"/>
    </row>
    <row r="62" spans="1:8" ht="14.5" x14ac:dyDescent="0.35">
      <c r="A62" s="57">
        <v>1.5</v>
      </c>
      <c r="B62" s="52" t="s">
        <v>100</v>
      </c>
      <c r="C62" s="53"/>
      <c r="D62" s="198"/>
      <c r="E62" s="55"/>
      <c r="F62" s="55"/>
      <c r="G62" s="41"/>
      <c r="H62" s="41"/>
    </row>
    <row r="63" spans="1:8" ht="14.5" x14ac:dyDescent="0.35">
      <c r="A63" s="195"/>
      <c r="B63" s="201"/>
      <c r="C63" s="190"/>
      <c r="D63" s="56"/>
      <c r="E63" s="192"/>
      <c r="F63" s="192"/>
      <c r="G63" s="41"/>
      <c r="H63" s="41"/>
    </row>
    <row r="64" spans="1:8" ht="92" x14ac:dyDescent="0.35">
      <c r="A64" s="195" t="s">
        <v>101</v>
      </c>
      <c r="B64" s="201" t="s">
        <v>102</v>
      </c>
      <c r="C64" s="190"/>
      <c r="D64" s="56"/>
      <c r="E64" s="192"/>
      <c r="F64" s="192" t="s">
        <v>51</v>
      </c>
      <c r="G64" s="41"/>
      <c r="H64" s="41"/>
    </row>
    <row r="65" spans="1:8" ht="14.5" x14ac:dyDescent="0.35">
      <c r="A65" s="200"/>
      <c r="B65" s="201"/>
      <c r="C65" s="190"/>
      <c r="D65" s="56"/>
      <c r="E65" s="192"/>
      <c r="F65" s="192"/>
      <c r="G65" s="41"/>
      <c r="H65" s="41"/>
    </row>
    <row r="66" spans="1:8" ht="46" x14ac:dyDescent="0.35">
      <c r="A66" s="200" t="s">
        <v>103</v>
      </c>
      <c r="B66" s="201" t="s">
        <v>104</v>
      </c>
      <c r="C66" s="190">
        <v>1</v>
      </c>
      <c r="D66" s="56" t="s">
        <v>105</v>
      </c>
      <c r="E66" s="192"/>
      <c r="F66" s="192">
        <v>3000</v>
      </c>
      <c r="G66" s="41"/>
      <c r="H66" s="41"/>
    </row>
    <row r="67" spans="1:8" ht="14.5" x14ac:dyDescent="0.35">
      <c r="A67" s="200"/>
      <c r="B67" s="203"/>
      <c r="C67" s="204"/>
      <c r="D67" s="200"/>
      <c r="E67" s="205"/>
      <c r="F67" s="192"/>
      <c r="G67" s="41"/>
      <c r="H67" s="41"/>
    </row>
    <row r="68" spans="1:8" ht="14.5" x14ac:dyDescent="0.35">
      <c r="A68" s="57">
        <v>1.6</v>
      </c>
      <c r="B68" s="52" t="s">
        <v>106</v>
      </c>
      <c r="C68" s="53"/>
      <c r="D68" s="198"/>
      <c r="E68" s="55"/>
      <c r="F68" s="55"/>
      <c r="G68" s="41"/>
      <c r="H68" s="41"/>
    </row>
    <row r="69" spans="1:8" ht="14.5" x14ac:dyDescent="0.35">
      <c r="A69" s="200"/>
      <c r="B69" s="201"/>
      <c r="C69" s="190"/>
      <c r="D69" s="56"/>
      <c r="E69" s="192"/>
      <c r="F69" s="192"/>
      <c r="G69" s="41"/>
      <c r="H69" s="41"/>
    </row>
    <row r="70" spans="1:8" ht="57.5" x14ac:dyDescent="0.35">
      <c r="A70" s="200" t="s">
        <v>107</v>
      </c>
      <c r="B70" s="201" t="s">
        <v>108</v>
      </c>
      <c r="C70" s="190"/>
      <c r="D70" s="56"/>
      <c r="E70" s="192"/>
      <c r="F70" s="192" t="s">
        <v>51</v>
      </c>
      <c r="G70" s="41"/>
      <c r="H70" s="41"/>
    </row>
    <row r="71" spans="1:8" ht="14.5" x14ac:dyDescent="0.35">
      <c r="A71" s="200"/>
      <c r="B71" s="201"/>
      <c r="C71" s="190"/>
      <c r="D71" s="56"/>
      <c r="E71" s="192"/>
      <c r="F71" s="192"/>
      <c r="G71" s="41"/>
      <c r="H71" s="41"/>
    </row>
    <row r="72" spans="1:8" ht="46" x14ac:dyDescent="0.35">
      <c r="A72" s="200" t="s">
        <v>109</v>
      </c>
      <c r="B72" s="201" t="s">
        <v>110</v>
      </c>
      <c r="C72" s="190"/>
      <c r="D72" s="56"/>
      <c r="E72" s="192"/>
      <c r="F72" s="192" t="s">
        <v>51</v>
      </c>
      <c r="G72" s="41"/>
      <c r="H72" s="41"/>
    </row>
    <row r="73" spans="1:8" ht="14.5" x14ac:dyDescent="0.35">
      <c r="A73" s="200"/>
      <c r="B73" s="201"/>
      <c r="C73" s="190"/>
      <c r="D73" s="56"/>
      <c r="E73" s="192"/>
      <c r="F73" s="192"/>
      <c r="G73" s="41"/>
      <c r="H73" s="41"/>
    </row>
    <row r="74" spans="1:8" ht="14.5" x14ac:dyDescent="0.35">
      <c r="A74" s="57">
        <v>1.7</v>
      </c>
      <c r="B74" s="52" t="s">
        <v>111</v>
      </c>
      <c r="C74" s="53"/>
      <c r="D74" s="198"/>
      <c r="E74" s="55"/>
      <c r="F74" s="55"/>
      <c r="G74" s="41"/>
      <c r="H74" s="41"/>
    </row>
    <row r="75" spans="1:8" ht="14.5" x14ac:dyDescent="0.35">
      <c r="A75" s="200"/>
      <c r="B75" s="201"/>
      <c r="C75" s="190"/>
      <c r="D75" s="56"/>
      <c r="E75" s="192"/>
      <c r="F75" s="192"/>
      <c r="G75" s="41"/>
      <c r="H75" s="41"/>
    </row>
    <row r="76" spans="1:8" ht="23" x14ac:dyDescent="0.35">
      <c r="A76" s="200" t="s">
        <v>112</v>
      </c>
      <c r="B76" s="194" t="s">
        <v>113</v>
      </c>
      <c r="C76" s="190"/>
      <c r="D76" s="56"/>
      <c r="E76" s="192"/>
      <c r="F76" s="192" t="s">
        <v>51</v>
      </c>
      <c r="G76" s="41"/>
      <c r="H76" s="123"/>
    </row>
    <row r="77" spans="1:8" ht="14.5" x14ac:dyDescent="0.35">
      <c r="A77" s="200"/>
      <c r="B77" s="194"/>
      <c r="C77" s="190"/>
      <c r="D77" s="56"/>
      <c r="E77" s="192"/>
      <c r="F77" s="192"/>
      <c r="G77" s="41"/>
      <c r="H77" s="41"/>
    </row>
    <row r="78" spans="1:8" ht="103.5" x14ac:dyDescent="0.35">
      <c r="A78" s="200" t="s">
        <v>114</v>
      </c>
      <c r="B78" s="201" t="s">
        <v>115</v>
      </c>
      <c r="C78" s="190"/>
      <c r="D78" s="56"/>
      <c r="E78" s="192"/>
      <c r="F78" s="192" t="s">
        <v>51</v>
      </c>
      <c r="G78" s="41"/>
      <c r="H78" s="41"/>
    </row>
    <row r="79" spans="1:8" ht="14.5" x14ac:dyDescent="0.35">
      <c r="A79" s="200"/>
      <c r="B79" s="201"/>
      <c r="C79" s="190"/>
      <c r="D79" s="56"/>
      <c r="E79" s="192"/>
      <c r="F79" s="192"/>
      <c r="G79" s="41"/>
      <c r="H79" s="41"/>
    </row>
    <row r="80" spans="1:8" ht="69" x14ac:dyDescent="0.35">
      <c r="A80" s="200" t="s">
        <v>116</v>
      </c>
      <c r="B80" s="201" t="s">
        <v>117</v>
      </c>
      <c r="C80" s="190"/>
      <c r="D80" s="56"/>
      <c r="E80" s="192"/>
      <c r="F80" s="192" t="s">
        <v>51</v>
      </c>
      <c r="G80" s="41"/>
      <c r="H80" s="41"/>
    </row>
    <row r="81" spans="1:8" ht="14.5" x14ac:dyDescent="0.35">
      <c r="A81" s="200"/>
      <c r="B81" s="194"/>
      <c r="C81" s="190"/>
      <c r="D81" s="56"/>
      <c r="E81" s="192"/>
      <c r="F81" s="192"/>
      <c r="G81" s="41"/>
      <c r="H81" s="41"/>
    </row>
    <row r="82" spans="1:8" ht="34.5" x14ac:dyDescent="0.35">
      <c r="A82" s="200" t="s">
        <v>118</v>
      </c>
      <c r="B82" s="194" t="s">
        <v>119</v>
      </c>
      <c r="C82" s="190"/>
      <c r="D82" s="56"/>
      <c r="E82" s="192"/>
      <c r="F82" s="192" t="s">
        <v>51</v>
      </c>
      <c r="G82" s="41"/>
      <c r="H82" s="41"/>
    </row>
    <row r="83" spans="1:8" ht="14.5" x14ac:dyDescent="0.35">
      <c r="A83" s="200"/>
      <c r="B83" s="201"/>
      <c r="C83" s="190"/>
      <c r="D83" s="56"/>
      <c r="E83" s="192"/>
      <c r="F83" s="192"/>
      <c r="G83" s="41"/>
      <c r="H83" s="41"/>
    </row>
    <row r="84" spans="1:8" ht="14.5" x14ac:dyDescent="0.35">
      <c r="A84" s="57">
        <v>1.8</v>
      </c>
      <c r="B84" s="52" t="s">
        <v>120</v>
      </c>
      <c r="C84" s="53"/>
      <c r="D84" s="198"/>
      <c r="E84" s="55"/>
      <c r="F84" s="55"/>
      <c r="G84" s="41"/>
      <c r="H84" s="41"/>
    </row>
    <row r="85" spans="1:8" ht="14.5" x14ac:dyDescent="0.35">
      <c r="A85" s="195"/>
      <c r="B85" s="189"/>
      <c r="C85" s="190"/>
      <c r="D85" s="56"/>
      <c r="E85" s="192"/>
      <c r="F85" s="192"/>
      <c r="G85" s="41"/>
      <c r="H85" s="41"/>
    </row>
    <row r="86" spans="1:8" ht="14.5" x14ac:dyDescent="0.35">
      <c r="A86" s="195" t="s">
        <v>121</v>
      </c>
      <c r="B86" s="201" t="s">
        <v>122</v>
      </c>
      <c r="C86" s="190"/>
      <c r="D86" s="56"/>
      <c r="E86" s="192"/>
      <c r="F86" s="192" t="s">
        <v>51</v>
      </c>
      <c r="G86" s="41"/>
      <c r="H86" s="41"/>
    </row>
    <row r="87" spans="1:8" ht="14.5" x14ac:dyDescent="0.35">
      <c r="A87" s="195"/>
      <c r="B87" s="203"/>
      <c r="C87" s="204"/>
      <c r="D87" s="200"/>
      <c r="E87" s="205"/>
      <c r="F87" s="192"/>
      <c r="G87" s="41"/>
      <c r="H87" s="41"/>
    </row>
    <row r="88" spans="1:8" ht="46" x14ac:dyDescent="0.35">
      <c r="A88" s="195" t="s">
        <v>123</v>
      </c>
      <c r="B88" s="201" t="s">
        <v>124</v>
      </c>
      <c r="C88" s="190"/>
      <c r="D88" s="56"/>
      <c r="E88" s="192"/>
      <c r="F88" s="192" t="s">
        <v>51</v>
      </c>
      <c r="G88" s="41"/>
      <c r="H88" s="41"/>
    </row>
    <row r="89" spans="1:8" ht="14.5" x14ac:dyDescent="0.35">
      <c r="A89" s="195"/>
      <c r="B89" s="201"/>
      <c r="C89" s="190"/>
      <c r="D89" s="56"/>
      <c r="E89" s="192"/>
      <c r="F89" s="192"/>
      <c r="G89" s="41"/>
      <c r="H89" s="41"/>
    </row>
    <row r="90" spans="1:8" ht="23" x14ac:dyDescent="0.35">
      <c r="A90" s="195" t="s">
        <v>125</v>
      </c>
      <c r="B90" s="201" t="s">
        <v>126</v>
      </c>
      <c r="C90" s="190"/>
      <c r="D90" s="56"/>
      <c r="E90" s="192"/>
      <c r="F90" s="192" t="s">
        <v>51</v>
      </c>
      <c r="G90" s="41"/>
      <c r="H90" s="41"/>
    </row>
    <row r="91" spans="1:8" ht="14.5" x14ac:dyDescent="0.35">
      <c r="A91" s="195"/>
      <c r="B91" s="201"/>
      <c r="C91" s="190"/>
      <c r="D91" s="56"/>
      <c r="E91" s="192"/>
      <c r="F91" s="192"/>
      <c r="G91" s="41"/>
      <c r="H91" s="41"/>
    </row>
    <row r="92" spans="1:8" ht="23" x14ac:dyDescent="0.35">
      <c r="A92" s="195" t="s">
        <v>127</v>
      </c>
      <c r="B92" s="201" t="s">
        <v>128</v>
      </c>
      <c r="C92" s="190"/>
      <c r="D92" s="56"/>
      <c r="E92" s="192"/>
      <c r="F92" s="192" t="s">
        <v>51</v>
      </c>
      <c r="G92" s="41"/>
      <c r="H92" s="41"/>
    </row>
    <row r="93" spans="1:8" ht="14.5" x14ac:dyDescent="0.35">
      <c r="A93" s="195"/>
      <c r="B93" s="201"/>
      <c r="C93" s="190"/>
      <c r="D93" s="56"/>
      <c r="E93" s="192"/>
      <c r="F93" s="192"/>
      <c r="G93" s="41"/>
      <c r="H93" s="41"/>
    </row>
    <row r="94" spans="1:8" ht="34.5" x14ac:dyDescent="0.35">
      <c r="A94" s="195" t="s">
        <v>129</v>
      </c>
      <c r="B94" s="194" t="s">
        <v>130</v>
      </c>
      <c r="C94" s="190"/>
      <c r="D94" s="56"/>
      <c r="E94" s="192"/>
      <c r="F94" s="192" t="s">
        <v>51</v>
      </c>
      <c r="G94" s="41"/>
      <c r="H94" s="41"/>
    </row>
    <row r="95" spans="1:8" ht="14.5" x14ac:dyDescent="0.35">
      <c r="A95" s="195"/>
      <c r="B95" s="194"/>
      <c r="C95" s="190"/>
      <c r="D95" s="56"/>
      <c r="E95" s="192"/>
      <c r="F95" s="192"/>
      <c r="G95" s="41"/>
      <c r="H95" s="41"/>
    </row>
    <row r="96" spans="1:8" ht="23" x14ac:dyDescent="0.35">
      <c r="A96" s="195" t="s">
        <v>131</v>
      </c>
      <c r="B96" s="201" t="s">
        <v>132</v>
      </c>
      <c r="C96" s="190"/>
      <c r="D96" s="56"/>
      <c r="E96" s="192"/>
      <c r="F96" s="192" t="s">
        <v>51</v>
      </c>
      <c r="G96" s="41"/>
      <c r="H96" s="41"/>
    </row>
    <row r="97" spans="1:8" ht="14.5" x14ac:dyDescent="0.35">
      <c r="A97" s="195"/>
      <c r="B97" s="201"/>
      <c r="C97" s="190"/>
      <c r="D97" s="56"/>
      <c r="E97" s="192"/>
      <c r="F97" s="192"/>
      <c r="G97" s="41"/>
      <c r="H97" s="41"/>
    </row>
    <row r="98" spans="1:8" ht="46" x14ac:dyDescent="0.35">
      <c r="A98" s="195" t="s">
        <v>133</v>
      </c>
      <c r="B98" s="201" t="s">
        <v>134</v>
      </c>
      <c r="C98" s="190"/>
      <c r="D98" s="56"/>
      <c r="E98" s="192"/>
      <c r="F98" s="192" t="s">
        <v>51</v>
      </c>
      <c r="G98" s="41"/>
      <c r="H98" s="41"/>
    </row>
    <row r="99" spans="1:8" ht="14.5" x14ac:dyDescent="0.35">
      <c r="A99" s="195"/>
      <c r="B99" s="201"/>
      <c r="C99" s="190"/>
      <c r="D99" s="56"/>
      <c r="E99" s="192"/>
      <c r="F99" s="192"/>
      <c r="G99" s="41"/>
      <c r="H99" s="41"/>
    </row>
    <row r="100" spans="1:8" ht="14.5" x14ac:dyDescent="0.35">
      <c r="A100" s="57">
        <v>1.9</v>
      </c>
      <c r="B100" s="52" t="s">
        <v>135</v>
      </c>
      <c r="C100" s="53"/>
      <c r="D100" s="198"/>
      <c r="E100" s="55"/>
      <c r="F100" s="55"/>
      <c r="G100" s="41"/>
      <c r="H100" s="41"/>
    </row>
    <row r="101" spans="1:8" ht="14.5" x14ac:dyDescent="0.35">
      <c r="A101" s="195"/>
      <c r="B101" s="201"/>
      <c r="C101" s="190"/>
      <c r="D101" s="56"/>
      <c r="E101" s="192"/>
      <c r="F101" s="192"/>
      <c r="G101" s="41"/>
      <c r="H101" s="41"/>
    </row>
    <row r="102" spans="1:8" ht="34.5" x14ac:dyDescent="0.35">
      <c r="A102" s="195" t="s">
        <v>136</v>
      </c>
      <c r="B102" s="194" t="s">
        <v>137</v>
      </c>
      <c r="C102" s="190"/>
      <c r="D102" s="56"/>
      <c r="E102" s="192"/>
      <c r="F102" s="192" t="s">
        <v>51</v>
      </c>
      <c r="G102" s="41"/>
      <c r="H102" s="41"/>
    </row>
    <row r="103" spans="1:8" ht="14.5" x14ac:dyDescent="0.35">
      <c r="A103" s="195"/>
      <c r="B103" s="194"/>
      <c r="C103" s="190"/>
      <c r="D103" s="56"/>
      <c r="E103" s="192"/>
      <c r="F103" s="192"/>
      <c r="G103" s="41"/>
      <c r="H103" s="41"/>
    </row>
    <row r="104" spans="1:8" ht="34.5" x14ac:dyDescent="0.35">
      <c r="A104" s="195" t="s">
        <v>138</v>
      </c>
      <c r="B104" s="194" t="s">
        <v>139</v>
      </c>
      <c r="C104" s="190"/>
      <c r="D104" s="56"/>
      <c r="E104" s="192"/>
      <c r="F104" s="192" t="s">
        <v>51</v>
      </c>
      <c r="G104" s="41"/>
      <c r="H104" s="41"/>
    </row>
    <row r="105" spans="1:8" ht="14.5" x14ac:dyDescent="0.35">
      <c r="A105" s="195"/>
      <c r="B105" s="194"/>
      <c r="C105" s="190"/>
      <c r="D105" s="56"/>
      <c r="E105" s="192"/>
      <c r="F105" s="192"/>
      <c r="G105" s="41"/>
      <c r="H105" s="41"/>
    </row>
    <row r="106" spans="1:8" ht="23" x14ac:dyDescent="0.35">
      <c r="A106" s="195" t="s">
        <v>140</v>
      </c>
      <c r="B106" s="194" t="s">
        <v>141</v>
      </c>
      <c r="C106" s="190"/>
      <c r="D106" s="56"/>
      <c r="E106" s="192"/>
      <c r="F106" s="192" t="s">
        <v>51</v>
      </c>
      <c r="G106" s="41"/>
      <c r="H106" s="41"/>
    </row>
    <row r="107" spans="1:8" ht="14.5" x14ac:dyDescent="0.35">
      <c r="A107" s="195"/>
      <c r="B107" s="203"/>
      <c r="C107" s="204"/>
      <c r="D107" s="200"/>
      <c r="E107" s="205"/>
      <c r="F107" s="192"/>
      <c r="G107" s="41"/>
      <c r="H107" s="41"/>
    </row>
    <row r="108" spans="1:8" ht="14.5" x14ac:dyDescent="0.35">
      <c r="A108" s="60">
        <v>1.1000000000000001</v>
      </c>
      <c r="B108" s="52" t="s">
        <v>142</v>
      </c>
      <c r="C108" s="53"/>
      <c r="D108" s="198"/>
      <c r="E108" s="55"/>
      <c r="F108" s="55"/>
      <c r="G108" s="41"/>
      <c r="H108" s="41"/>
    </row>
    <row r="109" spans="1:8" ht="14.5" x14ac:dyDescent="0.35">
      <c r="A109" s="200"/>
      <c r="B109" s="201"/>
      <c r="C109" s="190"/>
      <c r="D109" s="56"/>
      <c r="E109" s="192"/>
      <c r="F109" s="192"/>
      <c r="G109" s="41"/>
      <c r="H109" s="41"/>
    </row>
    <row r="110" spans="1:8" ht="34.5" x14ac:dyDescent="0.35">
      <c r="A110" s="200" t="s">
        <v>143</v>
      </c>
      <c r="B110" s="201" t="s">
        <v>144</v>
      </c>
      <c r="C110" s="190"/>
      <c r="D110" s="56"/>
      <c r="E110" s="192"/>
      <c r="F110" s="192" t="s">
        <v>51</v>
      </c>
      <c r="G110" s="41"/>
      <c r="H110" s="41"/>
    </row>
    <row r="111" spans="1:8" ht="14.5" x14ac:dyDescent="0.35">
      <c r="A111" s="200"/>
      <c r="B111" s="201"/>
      <c r="C111" s="190"/>
      <c r="D111" s="56"/>
      <c r="E111" s="192"/>
      <c r="F111" s="192"/>
      <c r="G111" s="41"/>
      <c r="H111" s="41"/>
    </row>
    <row r="112" spans="1:8" ht="57.5" x14ac:dyDescent="0.35">
      <c r="A112" s="200" t="s">
        <v>145</v>
      </c>
      <c r="B112" s="201" t="s">
        <v>146</v>
      </c>
      <c r="C112" s="190"/>
      <c r="D112" s="56"/>
      <c r="E112" s="192"/>
      <c r="F112" s="192" t="s">
        <v>51</v>
      </c>
      <c r="G112" s="41"/>
      <c r="H112" s="41"/>
    </row>
    <row r="113" spans="1:8" ht="14.5" x14ac:dyDescent="0.35">
      <c r="A113" s="202"/>
      <c r="B113" s="201"/>
      <c r="C113" s="190"/>
      <c r="D113" s="56"/>
      <c r="E113" s="192"/>
      <c r="F113" s="192"/>
      <c r="G113" s="41"/>
      <c r="H113" s="41"/>
    </row>
    <row r="114" spans="1:8" ht="23" x14ac:dyDescent="0.35">
      <c r="A114" s="200" t="s">
        <v>147</v>
      </c>
      <c r="B114" s="201" t="s">
        <v>148</v>
      </c>
      <c r="C114" s="190"/>
      <c r="D114" s="56"/>
      <c r="E114" s="192"/>
      <c r="F114" s="192" t="s">
        <v>51</v>
      </c>
      <c r="G114" s="41"/>
      <c r="H114" s="41"/>
    </row>
    <row r="115" spans="1:8" ht="14.5" x14ac:dyDescent="0.35">
      <c r="A115" s="200"/>
      <c r="B115" s="201"/>
      <c r="C115" s="190"/>
      <c r="D115" s="56"/>
      <c r="E115" s="192"/>
      <c r="F115" s="192"/>
      <c r="G115" s="41"/>
      <c r="H115" s="41"/>
    </row>
    <row r="116" spans="1:8" ht="34.5" x14ac:dyDescent="0.35">
      <c r="A116" s="200" t="s">
        <v>149</v>
      </c>
      <c r="B116" s="201" t="s">
        <v>150</v>
      </c>
      <c r="C116" s="190"/>
      <c r="D116" s="56"/>
      <c r="E116" s="192"/>
      <c r="F116" s="192" t="s">
        <v>51</v>
      </c>
      <c r="G116" s="41"/>
      <c r="H116" s="41"/>
    </row>
    <row r="117" spans="1:8" ht="14.5" x14ac:dyDescent="0.35">
      <c r="A117" s="200"/>
      <c r="B117" s="201"/>
      <c r="C117" s="190"/>
      <c r="D117" s="56"/>
      <c r="E117" s="192"/>
      <c r="F117" s="192"/>
      <c r="G117" s="41"/>
      <c r="H117" s="41"/>
    </row>
    <row r="118" spans="1:8" ht="46" x14ac:dyDescent="0.35">
      <c r="A118" s="200" t="s">
        <v>151</v>
      </c>
      <c r="B118" s="201" t="s">
        <v>152</v>
      </c>
      <c r="C118" s="190"/>
      <c r="D118" s="56"/>
      <c r="E118" s="192"/>
      <c r="F118" s="192" t="s">
        <v>51</v>
      </c>
      <c r="G118" s="41"/>
      <c r="H118" s="41"/>
    </row>
    <row r="119" spans="1:8" ht="14.5" x14ac:dyDescent="0.35">
      <c r="A119" s="200"/>
      <c r="B119" s="201"/>
      <c r="C119" s="190"/>
      <c r="D119" s="56"/>
      <c r="E119" s="192"/>
      <c r="F119" s="192"/>
      <c r="G119" s="41"/>
      <c r="H119" s="41"/>
    </row>
    <row r="120" spans="1:8" ht="57.5" x14ac:dyDescent="0.35">
      <c r="A120" s="200" t="s">
        <v>153</v>
      </c>
      <c r="B120" s="201" t="s">
        <v>154</v>
      </c>
      <c r="C120" s="190"/>
      <c r="D120" s="56"/>
      <c r="E120" s="192"/>
      <c r="F120" s="192" t="s">
        <v>51</v>
      </c>
      <c r="G120" s="41"/>
      <c r="H120" s="41"/>
    </row>
    <row r="121" spans="1:8" ht="14.5" x14ac:dyDescent="0.35">
      <c r="A121" s="200"/>
      <c r="B121" s="201"/>
      <c r="C121" s="190"/>
      <c r="D121" s="56"/>
      <c r="E121" s="192"/>
      <c r="F121" s="192"/>
      <c r="G121" s="41"/>
      <c r="H121" s="41"/>
    </row>
    <row r="122" spans="1:8" ht="57.5" x14ac:dyDescent="0.35">
      <c r="A122" s="200" t="s">
        <v>155</v>
      </c>
      <c r="B122" s="201" t="s">
        <v>156</v>
      </c>
      <c r="C122" s="190"/>
      <c r="D122" s="56"/>
      <c r="E122" s="192"/>
      <c r="F122" s="192" t="s">
        <v>51</v>
      </c>
      <c r="G122" s="41"/>
      <c r="H122" s="41"/>
    </row>
    <row r="123" spans="1:8" ht="14.5" x14ac:dyDescent="0.35">
      <c r="A123" s="200"/>
      <c r="B123" s="201"/>
      <c r="C123" s="190"/>
      <c r="D123" s="56"/>
      <c r="E123" s="192"/>
      <c r="F123" s="192"/>
      <c r="G123" s="41"/>
      <c r="H123" s="41"/>
    </row>
    <row r="124" spans="1:8" ht="23" x14ac:dyDescent="0.35">
      <c r="A124" s="200" t="s">
        <v>157</v>
      </c>
      <c r="B124" s="201" t="s">
        <v>158</v>
      </c>
      <c r="C124" s="190"/>
      <c r="D124" s="56"/>
      <c r="E124" s="192"/>
      <c r="F124" s="192" t="s">
        <v>51</v>
      </c>
      <c r="G124" s="41"/>
      <c r="H124" s="41"/>
    </row>
    <row r="125" spans="1:8" ht="14.5" x14ac:dyDescent="0.35">
      <c r="A125" s="200"/>
      <c r="B125" s="203"/>
      <c r="C125" s="204"/>
      <c r="D125" s="200"/>
      <c r="E125" s="205"/>
      <c r="F125" s="192"/>
      <c r="G125" s="41"/>
      <c r="H125" s="41"/>
    </row>
    <row r="126" spans="1:8" ht="23" x14ac:dyDescent="0.35">
      <c r="A126" s="200" t="s">
        <v>159</v>
      </c>
      <c r="B126" s="201" t="s">
        <v>160</v>
      </c>
      <c r="C126" s="190"/>
      <c r="D126" s="56"/>
      <c r="E126" s="192"/>
      <c r="F126" s="192" t="s">
        <v>51</v>
      </c>
      <c r="G126" s="41"/>
      <c r="H126" s="41"/>
    </row>
    <row r="127" spans="1:8" ht="14.5" x14ac:dyDescent="0.35">
      <c r="A127" s="200"/>
      <c r="B127" s="201"/>
      <c r="C127" s="190"/>
      <c r="D127" s="56"/>
      <c r="E127" s="192"/>
      <c r="F127" s="192"/>
      <c r="G127" s="41"/>
      <c r="H127" s="41"/>
    </row>
    <row r="128" spans="1:8" ht="14.5" x14ac:dyDescent="0.35">
      <c r="A128" s="60">
        <v>1.1100000000000001</v>
      </c>
      <c r="B128" s="52" t="s">
        <v>161</v>
      </c>
      <c r="C128" s="53"/>
      <c r="D128" s="198"/>
      <c r="E128" s="55"/>
      <c r="F128" s="55"/>
      <c r="G128" s="41"/>
      <c r="H128" s="41"/>
    </row>
    <row r="129" spans="1:8" ht="14.5" x14ac:dyDescent="0.35">
      <c r="A129" s="200"/>
      <c r="B129" s="201"/>
      <c r="C129" s="190"/>
      <c r="D129" s="56"/>
      <c r="E129" s="192"/>
      <c r="F129" s="192"/>
      <c r="G129" s="41"/>
      <c r="H129" s="41"/>
    </row>
    <row r="130" spans="1:8" ht="80.5" x14ac:dyDescent="0.35">
      <c r="A130" s="200" t="s">
        <v>162</v>
      </c>
      <c r="B130" s="201" t="s">
        <v>163</v>
      </c>
      <c r="C130" s="190"/>
      <c r="D130" s="56"/>
      <c r="E130" s="192"/>
      <c r="F130" s="192" t="s">
        <v>51</v>
      </c>
      <c r="G130" s="41"/>
      <c r="H130" s="41"/>
    </row>
    <row r="131" spans="1:8" ht="14.5" x14ac:dyDescent="0.35">
      <c r="A131" s="200"/>
      <c r="B131" s="201"/>
      <c r="C131" s="190"/>
      <c r="D131" s="56"/>
      <c r="E131" s="192"/>
      <c r="F131" s="192"/>
      <c r="G131" s="41"/>
      <c r="H131" s="41"/>
    </row>
    <row r="132" spans="1:8" ht="34.5" x14ac:dyDescent="0.35">
      <c r="A132" s="200" t="s">
        <v>164</v>
      </c>
      <c r="B132" s="201" t="s">
        <v>165</v>
      </c>
      <c r="C132" s="190"/>
      <c r="D132" s="56"/>
      <c r="E132" s="192"/>
      <c r="F132" s="192" t="s">
        <v>51</v>
      </c>
      <c r="G132" s="41"/>
      <c r="H132" s="41"/>
    </row>
    <row r="133" spans="1:8" ht="14.5" x14ac:dyDescent="0.35">
      <c r="A133" s="200"/>
      <c r="B133" s="201"/>
      <c r="C133" s="190"/>
      <c r="D133" s="56"/>
      <c r="E133" s="192"/>
      <c r="F133" s="192"/>
      <c r="G133" s="41"/>
      <c r="H133" s="41"/>
    </row>
    <row r="134" spans="1:8" ht="34.5" x14ac:dyDescent="0.35">
      <c r="A134" s="200" t="s">
        <v>166</v>
      </c>
      <c r="B134" s="201" t="s">
        <v>167</v>
      </c>
      <c r="C134" s="190"/>
      <c r="D134" s="56"/>
      <c r="E134" s="192"/>
      <c r="F134" s="192" t="s">
        <v>51</v>
      </c>
      <c r="G134" s="41"/>
      <c r="H134" s="41"/>
    </row>
    <row r="135" spans="1:8" ht="14.5" x14ac:dyDescent="0.35">
      <c r="A135" s="202"/>
      <c r="B135" s="201"/>
      <c r="C135" s="190"/>
      <c r="D135" s="56"/>
      <c r="E135" s="192"/>
      <c r="F135" s="192"/>
      <c r="G135" s="41"/>
      <c r="H135" s="41"/>
    </row>
    <row r="136" spans="1:8" ht="34.5" x14ac:dyDescent="0.35">
      <c r="A136" s="200" t="s">
        <v>168</v>
      </c>
      <c r="B136" s="201" t="s">
        <v>167</v>
      </c>
      <c r="C136" s="190"/>
      <c r="D136" s="56"/>
      <c r="E136" s="192"/>
      <c r="F136" s="192" t="s">
        <v>51</v>
      </c>
      <c r="G136" s="41"/>
      <c r="H136" s="41"/>
    </row>
    <row r="137" spans="1:8" ht="14.5" x14ac:dyDescent="0.35">
      <c r="A137" s="200"/>
      <c r="B137" s="201"/>
      <c r="C137" s="190"/>
      <c r="D137" s="56"/>
      <c r="E137" s="192"/>
      <c r="F137" s="192"/>
      <c r="G137" s="41"/>
      <c r="H137" s="41"/>
    </row>
    <row r="138" spans="1:8" ht="46" x14ac:dyDescent="0.35">
      <c r="A138" s="200" t="s">
        <v>169</v>
      </c>
      <c r="B138" s="201" t="s">
        <v>170</v>
      </c>
      <c r="C138" s="190"/>
      <c r="D138" s="56"/>
      <c r="E138" s="192"/>
      <c r="F138" s="192" t="s">
        <v>51</v>
      </c>
      <c r="G138" s="41"/>
      <c r="H138" s="41"/>
    </row>
    <row r="139" spans="1:8" ht="14.5" x14ac:dyDescent="0.35">
      <c r="A139" s="200"/>
      <c r="B139" s="201"/>
      <c r="C139" s="190"/>
      <c r="D139" s="56"/>
      <c r="E139" s="192"/>
      <c r="F139" s="192"/>
      <c r="G139" s="41"/>
      <c r="H139" s="41"/>
    </row>
    <row r="140" spans="1:8" ht="34.5" x14ac:dyDescent="0.35">
      <c r="A140" s="200" t="s">
        <v>171</v>
      </c>
      <c r="B140" s="201" t="s">
        <v>172</v>
      </c>
      <c r="C140" s="190"/>
      <c r="D140" s="56"/>
      <c r="E140" s="192"/>
      <c r="F140" s="192" t="s">
        <v>51</v>
      </c>
      <c r="G140" s="41"/>
      <c r="H140" s="41"/>
    </row>
    <row r="141" spans="1:8" ht="14.5" x14ac:dyDescent="0.35">
      <c r="A141" s="200"/>
      <c r="B141" s="201"/>
      <c r="C141" s="190"/>
      <c r="D141" s="56"/>
      <c r="E141" s="192"/>
      <c r="F141" s="192"/>
      <c r="G141" s="41"/>
      <c r="H141" s="41"/>
    </row>
    <row r="142" spans="1:8" ht="57.5" x14ac:dyDescent="0.35">
      <c r="A142" s="200" t="s">
        <v>173</v>
      </c>
      <c r="B142" s="203" t="s">
        <v>174</v>
      </c>
      <c r="C142" s="204"/>
      <c r="D142" s="200"/>
      <c r="E142" s="205"/>
      <c r="F142" s="192" t="s">
        <v>51</v>
      </c>
      <c r="G142" s="41"/>
      <c r="H142" s="41"/>
    </row>
    <row r="143" spans="1:8" ht="14.5" x14ac:dyDescent="0.35">
      <c r="A143" s="200"/>
      <c r="B143" s="206"/>
      <c r="C143" s="190"/>
      <c r="D143" s="56"/>
      <c r="E143" s="192"/>
      <c r="F143" s="192"/>
      <c r="G143" s="41"/>
      <c r="H143" s="41"/>
    </row>
    <row r="144" spans="1:8" ht="34.5" x14ac:dyDescent="0.35">
      <c r="A144" s="200" t="s">
        <v>175</v>
      </c>
      <c r="B144" s="201" t="s">
        <v>176</v>
      </c>
      <c r="C144" s="190"/>
      <c r="D144" s="56"/>
      <c r="E144" s="192"/>
      <c r="F144" s="192" t="s">
        <v>51</v>
      </c>
      <c r="G144" s="41"/>
      <c r="H144" s="41"/>
    </row>
    <row r="145" spans="1:8" ht="14.5" x14ac:dyDescent="0.35">
      <c r="A145" s="200"/>
      <c r="B145" s="206"/>
      <c r="C145" s="190"/>
      <c r="D145" s="56"/>
      <c r="E145" s="192"/>
      <c r="F145" s="192"/>
      <c r="G145" s="41"/>
      <c r="H145" s="41"/>
    </row>
    <row r="146" spans="1:8" ht="34.5" x14ac:dyDescent="0.35">
      <c r="A146" s="200" t="s">
        <v>177</v>
      </c>
      <c r="B146" s="201" t="s">
        <v>178</v>
      </c>
      <c r="C146" s="190"/>
      <c r="D146" s="56"/>
      <c r="E146" s="192"/>
      <c r="F146" s="192" t="s">
        <v>51</v>
      </c>
      <c r="G146" s="41"/>
      <c r="H146" s="41"/>
    </row>
    <row r="147" spans="1:8" ht="14.5" x14ac:dyDescent="0.35">
      <c r="A147" s="200"/>
      <c r="B147" s="206"/>
      <c r="C147" s="190"/>
      <c r="D147" s="56"/>
      <c r="E147" s="192"/>
      <c r="F147" s="192"/>
      <c r="G147" s="41"/>
      <c r="H147" s="41"/>
    </row>
    <row r="148" spans="1:8" ht="23" x14ac:dyDescent="0.35">
      <c r="A148" s="200" t="s">
        <v>179</v>
      </c>
      <c r="B148" s="201" t="s">
        <v>180</v>
      </c>
      <c r="C148" s="190"/>
      <c r="D148" s="56"/>
      <c r="E148" s="192"/>
      <c r="F148" s="192" t="s">
        <v>51</v>
      </c>
      <c r="G148" s="41"/>
      <c r="H148" s="41"/>
    </row>
    <row r="149" spans="1:8" ht="14.5" x14ac:dyDescent="0.35">
      <c r="A149" s="200"/>
      <c r="B149" s="206"/>
      <c r="C149" s="190"/>
      <c r="D149" s="56"/>
      <c r="E149" s="192"/>
      <c r="F149" s="192"/>
      <c r="G149" s="41"/>
      <c r="H149" s="41"/>
    </row>
    <row r="150" spans="1:8" ht="14.5" x14ac:dyDescent="0.35">
      <c r="A150" s="200" t="s">
        <v>181</v>
      </c>
      <c r="B150" s="201" t="s">
        <v>182</v>
      </c>
      <c r="C150" s="190"/>
      <c r="D150" s="56"/>
      <c r="E150" s="192"/>
      <c r="F150" s="192" t="s">
        <v>51</v>
      </c>
      <c r="G150" s="41"/>
      <c r="H150" s="41"/>
    </row>
    <row r="151" spans="1:8" ht="14.5" x14ac:dyDescent="0.35">
      <c r="A151" s="200"/>
      <c r="B151" s="201"/>
      <c r="C151" s="190"/>
      <c r="D151" s="56"/>
      <c r="E151" s="192"/>
      <c r="F151" s="192"/>
      <c r="G151" s="41"/>
      <c r="H151" s="41"/>
    </row>
    <row r="152" spans="1:8" ht="23" x14ac:dyDescent="0.35">
      <c r="A152" s="200" t="s">
        <v>183</v>
      </c>
      <c r="B152" s="201" t="s">
        <v>184</v>
      </c>
      <c r="C152" s="190"/>
      <c r="D152" s="56"/>
      <c r="E152" s="192"/>
      <c r="F152" s="192" t="s">
        <v>51</v>
      </c>
      <c r="G152" s="41"/>
      <c r="H152" s="41"/>
    </row>
    <row r="153" spans="1:8" ht="14.5" x14ac:dyDescent="0.35">
      <c r="A153" s="200"/>
      <c r="B153" s="201"/>
      <c r="C153" s="190"/>
      <c r="D153" s="56"/>
      <c r="E153" s="192"/>
      <c r="F153" s="192"/>
      <c r="G153" s="41"/>
      <c r="H153" s="41"/>
    </row>
    <row r="154" spans="1:8" ht="34.5" x14ac:dyDescent="0.35">
      <c r="A154" s="200" t="s">
        <v>185</v>
      </c>
      <c r="B154" s="201" t="s">
        <v>186</v>
      </c>
      <c r="C154" s="190"/>
      <c r="D154" s="56"/>
      <c r="E154" s="192"/>
      <c r="F154" s="192" t="s">
        <v>51</v>
      </c>
      <c r="G154" s="41"/>
      <c r="H154" s="41"/>
    </row>
    <row r="155" spans="1:8" ht="14.5" x14ac:dyDescent="0.35">
      <c r="A155" s="200"/>
      <c r="B155" s="201"/>
      <c r="C155" s="190"/>
      <c r="D155" s="56"/>
      <c r="E155" s="192"/>
      <c r="F155" s="192"/>
      <c r="G155" s="41"/>
      <c r="H155" s="41"/>
    </row>
    <row r="156" spans="1:8" ht="14.5" x14ac:dyDescent="0.35">
      <c r="A156" s="60">
        <v>1.1200000000000001</v>
      </c>
      <c r="B156" s="52" t="s">
        <v>187</v>
      </c>
      <c r="C156" s="53"/>
      <c r="D156" s="198"/>
      <c r="E156" s="55"/>
      <c r="F156" s="55"/>
      <c r="G156" s="41"/>
      <c r="H156" s="41"/>
    </row>
    <row r="157" spans="1:8" ht="14.5" x14ac:dyDescent="0.35">
      <c r="A157" s="195"/>
      <c r="B157" s="194"/>
      <c r="C157" s="190"/>
      <c r="D157" s="56"/>
      <c r="E157" s="192"/>
      <c r="F157" s="192"/>
      <c r="G157" s="41"/>
      <c r="H157" s="41"/>
    </row>
    <row r="158" spans="1:8" ht="69" x14ac:dyDescent="0.35">
      <c r="A158" s="195" t="s">
        <v>188</v>
      </c>
      <c r="B158" s="194" t="s">
        <v>189</v>
      </c>
      <c r="C158" s="190"/>
      <c r="D158" s="56"/>
      <c r="E158" s="192"/>
      <c r="F158" s="192" t="s">
        <v>51</v>
      </c>
      <c r="G158" s="41"/>
      <c r="H158" s="41"/>
    </row>
    <row r="159" spans="1:8" ht="14.5" x14ac:dyDescent="0.35">
      <c r="A159" s="61"/>
      <c r="B159" s="62"/>
      <c r="C159" s="63"/>
      <c r="D159" s="64"/>
      <c r="E159" s="65"/>
      <c r="F159" s="65"/>
      <c r="G159" s="41"/>
      <c r="H159" s="41"/>
    </row>
    <row r="160" spans="1:8" ht="14.5" x14ac:dyDescent="0.35">
      <c r="A160" s="57">
        <v>1.1299999999999999</v>
      </c>
      <c r="B160" s="52" t="s">
        <v>190</v>
      </c>
      <c r="C160" s="53"/>
      <c r="D160" s="198"/>
      <c r="E160" s="55"/>
      <c r="F160" s="55"/>
      <c r="G160" s="41"/>
      <c r="H160" s="41"/>
    </row>
    <row r="161" spans="1:8" ht="14.5" x14ac:dyDescent="0.35">
      <c r="A161" s="195"/>
      <c r="B161" s="194"/>
      <c r="C161" s="190"/>
      <c r="D161" s="56"/>
      <c r="E161" s="192"/>
      <c r="F161" s="192"/>
      <c r="G161" s="41"/>
      <c r="H161" s="41"/>
    </row>
    <row r="162" spans="1:8" ht="92" x14ac:dyDescent="0.35">
      <c r="A162" s="195" t="s">
        <v>191</v>
      </c>
      <c r="B162" s="201" t="s">
        <v>192</v>
      </c>
      <c r="C162" s="190"/>
      <c r="D162" s="56"/>
      <c r="E162" s="192"/>
      <c r="F162" s="192" t="s">
        <v>51</v>
      </c>
      <c r="G162" s="41"/>
      <c r="H162" s="41"/>
    </row>
    <row r="163" spans="1:8" ht="14.5" x14ac:dyDescent="0.35">
      <c r="A163" s="195"/>
      <c r="B163" s="194"/>
      <c r="C163" s="190"/>
      <c r="D163" s="56"/>
      <c r="E163" s="192"/>
      <c r="F163" s="192"/>
      <c r="G163" s="41"/>
      <c r="H163" s="41"/>
    </row>
    <row r="164" spans="1:8" ht="23" x14ac:dyDescent="0.35">
      <c r="A164" s="195" t="s">
        <v>193</v>
      </c>
      <c r="B164" s="201" t="s">
        <v>194</v>
      </c>
      <c r="C164" s="190"/>
      <c r="D164" s="56"/>
      <c r="E164" s="192"/>
      <c r="F164" s="192" t="s">
        <v>51</v>
      </c>
      <c r="G164" s="41"/>
      <c r="H164" s="41"/>
    </row>
    <row r="165" spans="1:8" ht="14.5" x14ac:dyDescent="0.35">
      <c r="A165" s="195"/>
      <c r="B165" s="194"/>
      <c r="C165" s="190"/>
      <c r="D165" s="56"/>
      <c r="E165" s="192"/>
      <c r="F165" s="192"/>
      <c r="G165" s="41"/>
      <c r="H165" s="41"/>
    </row>
    <row r="166" spans="1:8" ht="34.5" x14ac:dyDescent="0.35">
      <c r="A166" s="195" t="s">
        <v>195</v>
      </c>
      <c r="B166" s="194" t="s">
        <v>196</v>
      </c>
      <c r="C166" s="190"/>
      <c r="D166" s="56"/>
      <c r="E166" s="192"/>
      <c r="F166" s="192" t="s">
        <v>51</v>
      </c>
      <c r="G166" s="41"/>
      <c r="H166" s="41"/>
    </row>
    <row r="167" spans="1:8" ht="14.5" x14ac:dyDescent="0.35">
      <c r="A167" s="195"/>
      <c r="B167" s="194"/>
      <c r="C167" s="190"/>
      <c r="D167" s="56"/>
      <c r="E167" s="192"/>
      <c r="F167" s="192"/>
      <c r="G167" s="41"/>
      <c r="H167" s="41"/>
    </row>
    <row r="168" spans="1:8" ht="46" x14ac:dyDescent="0.35">
      <c r="A168" s="195" t="s">
        <v>197</v>
      </c>
      <c r="B168" s="194" t="s">
        <v>198</v>
      </c>
      <c r="C168" s="190"/>
      <c r="D168" s="56"/>
      <c r="E168" s="192"/>
      <c r="F168" s="192" t="s">
        <v>51</v>
      </c>
      <c r="G168" s="41"/>
      <c r="H168" s="41"/>
    </row>
    <row r="169" spans="1:8" ht="14.5" x14ac:dyDescent="0.35">
      <c r="A169" s="195"/>
      <c r="B169" s="194"/>
      <c r="C169" s="190"/>
      <c r="D169" s="56"/>
      <c r="E169" s="192"/>
      <c r="F169" s="192"/>
      <c r="G169" s="41"/>
      <c r="H169" s="41"/>
    </row>
    <row r="170" spans="1:8" ht="23" x14ac:dyDescent="0.35">
      <c r="A170" s="195" t="s">
        <v>199</v>
      </c>
      <c r="B170" s="201" t="s">
        <v>200</v>
      </c>
      <c r="C170" s="190"/>
      <c r="D170" s="56"/>
      <c r="E170" s="192"/>
      <c r="F170" s="192" t="s">
        <v>51</v>
      </c>
      <c r="G170" s="41"/>
      <c r="H170" s="41"/>
    </row>
    <row r="171" spans="1:8" ht="14.5" x14ac:dyDescent="0.35">
      <c r="A171" s="195"/>
      <c r="B171" s="201"/>
      <c r="C171" s="190"/>
      <c r="D171" s="56"/>
      <c r="E171" s="192"/>
      <c r="F171" s="192"/>
      <c r="G171" s="41"/>
      <c r="H171" s="41"/>
    </row>
    <row r="172" spans="1:8" ht="14.5" x14ac:dyDescent="0.35">
      <c r="A172" s="57">
        <v>1.1399999999999999</v>
      </c>
      <c r="B172" s="52" t="s">
        <v>201</v>
      </c>
      <c r="C172" s="53"/>
      <c r="D172" s="198"/>
      <c r="E172" s="55"/>
      <c r="F172" s="55"/>
      <c r="G172" s="41"/>
      <c r="H172" s="41"/>
    </row>
    <row r="173" spans="1:8" ht="14.5" x14ac:dyDescent="0.35">
      <c r="A173" s="195"/>
      <c r="B173" s="189"/>
      <c r="C173" s="190"/>
      <c r="D173" s="56"/>
      <c r="E173" s="192"/>
      <c r="F173" s="192"/>
      <c r="G173" s="41"/>
      <c r="H173" s="41"/>
    </row>
    <row r="174" spans="1:8" ht="69" x14ac:dyDescent="0.35">
      <c r="A174" s="195" t="s">
        <v>202</v>
      </c>
      <c r="B174" s="207" t="s">
        <v>203</v>
      </c>
      <c r="C174" s="190"/>
      <c r="D174" s="56"/>
      <c r="E174" s="192"/>
      <c r="F174" s="192" t="s">
        <v>51</v>
      </c>
      <c r="G174" s="41"/>
      <c r="H174" s="41"/>
    </row>
    <row r="175" spans="1:8" ht="14.5" x14ac:dyDescent="0.35">
      <c r="A175" s="61"/>
      <c r="B175" s="66"/>
      <c r="C175" s="63"/>
      <c r="D175" s="64"/>
      <c r="E175" s="65"/>
      <c r="F175" s="65"/>
      <c r="G175" s="41"/>
      <c r="H175" s="41"/>
    </row>
    <row r="176" spans="1:8" ht="14.5" x14ac:dyDescent="0.35">
      <c r="A176" s="57">
        <v>1.1499999999999999</v>
      </c>
      <c r="B176" s="52" t="s">
        <v>204</v>
      </c>
      <c r="C176" s="53"/>
      <c r="D176" s="198"/>
      <c r="E176" s="55"/>
      <c r="F176" s="55"/>
      <c r="G176" s="41"/>
      <c r="H176" s="41"/>
    </row>
    <row r="177" spans="1:8" ht="14.5" x14ac:dyDescent="0.35">
      <c r="A177" s="195"/>
      <c r="B177" s="189"/>
      <c r="C177" s="190"/>
      <c r="D177" s="56"/>
      <c r="E177" s="192"/>
      <c r="F177" s="192"/>
      <c r="G177" s="41"/>
      <c r="H177" s="41"/>
    </row>
    <row r="178" spans="1:8" ht="57.5" x14ac:dyDescent="0.35">
      <c r="A178" s="195" t="s">
        <v>205</v>
      </c>
      <c r="B178" s="207" t="s">
        <v>206</v>
      </c>
      <c r="C178" s="190"/>
      <c r="D178" s="56"/>
      <c r="E178" s="192"/>
      <c r="F178" s="192" t="s">
        <v>51</v>
      </c>
      <c r="G178" s="41"/>
      <c r="H178" s="41"/>
    </row>
    <row r="179" spans="1:8" ht="14.5" x14ac:dyDescent="0.35">
      <c r="A179" s="195"/>
      <c r="B179" s="207"/>
      <c r="C179" s="190"/>
      <c r="D179" s="56"/>
      <c r="E179" s="192"/>
      <c r="F179" s="192"/>
      <c r="G179" s="41"/>
      <c r="H179" s="41"/>
    </row>
    <row r="180" spans="1:8" ht="23" x14ac:dyDescent="0.35">
      <c r="A180" s="195" t="s">
        <v>207</v>
      </c>
      <c r="B180" s="207" t="s">
        <v>208</v>
      </c>
      <c r="C180" s="190"/>
      <c r="D180" s="56"/>
      <c r="E180" s="192"/>
      <c r="F180" s="192" t="s">
        <v>51</v>
      </c>
      <c r="G180" s="41"/>
      <c r="H180" s="41"/>
    </row>
    <row r="181" spans="1:8" ht="14.5" x14ac:dyDescent="0.35">
      <c r="A181" s="195"/>
      <c r="B181" s="207"/>
      <c r="C181" s="190"/>
      <c r="D181" s="56"/>
      <c r="E181" s="192"/>
      <c r="F181" s="192"/>
      <c r="G181" s="41"/>
      <c r="H181" s="41"/>
    </row>
    <row r="182" spans="1:8" ht="14.5" x14ac:dyDescent="0.35">
      <c r="A182" s="57">
        <v>1.1599999999999999</v>
      </c>
      <c r="B182" s="52" t="s">
        <v>209</v>
      </c>
      <c r="C182" s="53"/>
      <c r="D182" s="198"/>
      <c r="E182" s="55"/>
      <c r="F182" s="55"/>
      <c r="G182" s="41"/>
      <c r="H182" s="41"/>
    </row>
    <row r="183" spans="1:8" ht="14.5" x14ac:dyDescent="0.35">
      <c r="A183" s="195"/>
      <c r="B183" s="189"/>
      <c r="C183" s="190"/>
      <c r="D183" s="56"/>
      <c r="E183" s="192"/>
      <c r="F183" s="192"/>
      <c r="G183" s="41"/>
      <c r="H183" s="41"/>
    </row>
    <row r="184" spans="1:8" ht="34.5" x14ac:dyDescent="0.35">
      <c r="A184" s="195" t="s">
        <v>210</v>
      </c>
      <c r="B184" s="207" t="s">
        <v>211</v>
      </c>
      <c r="C184" s="190"/>
      <c r="D184" s="56"/>
      <c r="E184" s="192"/>
      <c r="F184" s="192" t="s">
        <v>51</v>
      </c>
      <c r="G184" s="41"/>
      <c r="H184" s="41"/>
    </row>
    <row r="185" spans="1:8" ht="14.5" x14ac:dyDescent="0.35">
      <c r="A185" s="195"/>
      <c r="B185" s="207"/>
      <c r="C185" s="190"/>
      <c r="D185" s="56"/>
      <c r="E185" s="192"/>
      <c r="F185" s="192"/>
      <c r="G185" s="41"/>
      <c r="H185" s="41"/>
    </row>
    <row r="186" spans="1:8" ht="14.5" x14ac:dyDescent="0.35">
      <c r="A186" s="57">
        <v>1.17</v>
      </c>
      <c r="B186" s="52" t="s">
        <v>212</v>
      </c>
      <c r="C186" s="53"/>
      <c r="D186" s="198"/>
      <c r="E186" s="55"/>
      <c r="F186" s="55"/>
      <c r="G186" s="41"/>
      <c r="H186" s="41"/>
    </row>
    <row r="187" spans="1:8" ht="14.5" x14ac:dyDescent="0.35">
      <c r="A187" s="195"/>
      <c r="B187" s="194"/>
      <c r="C187" s="190"/>
      <c r="D187" s="56"/>
      <c r="E187" s="192"/>
      <c r="F187" s="192"/>
      <c r="G187" s="41"/>
      <c r="H187" s="41"/>
    </row>
    <row r="188" spans="1:8" ht="34.5" x14ac:dyDescent="0.35">
      <c r="A188" s="195" t="s">
        <v>213</v>
      </c>
      <c r="B188" s="194" t="s">
        <v>214</v>
      </c>
      <c r="C188" s="190"/>
      <c r="D188" s="56"/>
      <c r="E188" s="192"/>
      <c r="F188" s="192" t="s">
        <v>51</v>
      </c>
      <c r="G188" s="41"/>
      <c r="H188" s="41"/>
    </row>
    <row r="189" spans="1:8" ht="14.5" x14ac:dyDescent="0.35">
      <c r="A189" s="195"/>
      <c r="B189" s="194"/>
      <c r="C189" s="190"/>
      <c r="D189" s="56"/>
      <c r="E189" s="192"/>
      <c r="F189" s="192"/>
      <c r="G189" s="41"/>
      <c r="H189" s="41"/>
    </row>
    <row r="190" spans="1:8" ht="46" x14ac:dyDescent="0.35">
      <c r="A190" s="195" t="s">
        <v>215</v>
      </c>
      <c r="B190" s="194" t="s">
        <v>216</v>
      </c>
      <c r="C190" s="190"/>
      <c r="D190" s="56"/>
      <c r="E190" s="192"/>
      <c r="F190" s="192" t="s">
        <v>51</v>
      </c>
      <c r="G190" s="41"/>
      <c r="H190" s="41"/>
    </row>
    <row r="191" spans="1:8" ht="14.5" x14ac:dyDescent="0.35">
      <c r="A191" s="195"/>
      <c r="B191" s="194"/>
      <c r="C191" s="190"/>
      <c r="D191" s="56"/>
      <c r="E191" s="192"/>
      <c r="F191" s="192"/>
      <c r="G191" s="41"/>
      <c r="H191" s="41"/>
    </row>
    <row r="192" spans="1:8" ht="23" x14ac:dyDescent="0.35">
      <c r="A192" s="195" t="s">
        <v>217</v>
      </c>
      <c r="B192" s="194" t="s">
        <v>218</v>
      </c>
      <c r="C192" s="190"/>
      <c r="D192" s="56"/>
      <c r="E192" s="192"/>
      <c r="F192" s="192" t="s">
        <v>51</v>
      </c>
      <c r="G192" s="41"/>
      <c r="H192" s="41"/>
    </row>
    <row r="193" spans="1:8" ht="14.5" x14ac:dyDescent="0.35">
      <c r="A193" s="195"/>
      <c r="B193" s="194"/>
      <c r="C193" s="190"/>
      <c r="D193" s="56"/>
      <c r="E193" s="192"/>
      <c r="F193" s="192"/>
      <c r="G193" s="41"/>
      <c r="H193" s="41"/>
    </row>
    <row r="194" spans="1:8" ht="14.5" x14ac:dyDescent="0.35">
      <c r="A194" s="57">
        <v>1.8</v>
      </c>
      <c r="B194" s="52" t="s">
        <v>219</v>
      </c>
      <c r="C194" s="53"/>
      <c r="D194" s="198"/>
      <c r="E194" s="55"/>
      <c r="F194" s="55"/>
      <c r="G194" s="41"/>
      <c r="H194" s="41"/>
    </row>
    <row r="195" spans="1:8" ht="14.5" x14ac:dyDescent="0.35">
      <c r="A195" s="195"/>
      <c r="B195" s="194"/>
      <c r="C195" s="190"/>
      <c r="D195" s="56"/>
      <c r="E195" s="192"/>
      <c r="F195" s="192"/>
      <c r="G195" s="41"/>
      <c r="H195" s="41"/>
    </row>
    <row r="196" spans="1:8" ht="46" x14ac:dyDescent="0.35">
      <c r="A196" s="195" t="s">
        <v>220</v>
      </c>
      <c r="B196" s="194" t="s">
        <v>221</v>
      </c>
      <c r="C196" s="190"/>
      <c r="D196" s="56"/>
      <c r="E196" s="192"/>
      <c r="F196" s="192" t="s">
        <v>51</v>
      </c>
      <c r="G196" s="41"/>
      <c r="H196" s="41"/>
    </row>
    <row r="197" spans="1:8" ht="14.5" x14ac:dyDescent="0.35">
      <c r="A197" s="195"/>
      <c r="B197" s="208"/>
      <c r="C197" s="204"/>
      <c r="D197" s="200"/>
      <c r="E197" s="205"/>
      <c r="F197" s="192"/>
      <c r="G197" s="41"/>
      <c r="H197" s="41"/>
    </row>
    <row r="198" spans="1:8" ht="14.5" x14ac:dyDescent="0.35">
      <c r="A198" s="57">
        <v>1.19</v>
      </c>
      <c r="B198" s="52" t="s">
        <v>222</v>
      </c>
      <c r="C198" s="53"/>
      <c r="D198" s="198"/>
      <c r="E198" s="55"/>
      <c r="F198" s="55"/>
      <c r="G198" s="41"/>
      <c r="H198" s="41"/>
    </row>
    <row r="199" spans="1:8" ht="14.5" x14ac:dyDescent="0.35">
      <c r="A199" s="195"/>
      <c r="B199" s="194"/>
      <c r="C199" s="190"/>
      <c r="D199" s="56"/>
      <c r="E199" s="192"/>
      <c r="F199" s="192"/>
      <c r="G199" s="41"/>
      <c r="H199" s="41"/>
    </row>
    <row r="200" spans="1:8" ht="34.5" x14ac:dyDescent="0.35">
      <c r="A200" s="195" t="s">
        <v>223</v>
      </c>
      <c r="B200" s="194" t="s">
        <v>224</v>
      </c>
      <c r="C200" s="190"/>
      <c r="D200" s="56"/>
      <c r="E200" s="192"/>
      <c r="F200" s="192" t="s">
        <v>51</v>
      </c>
      <c r="G200" s="41"/>
      <c r="H200" s="41"/>
    </row>
    <row r="201" spans="1:8" ht="46" x14ac:dyDescent="0.35">
      <c r="A201" s="195" t="s">
        <v>225</v>
      </c>
      <c r="B201" s="201" t="s">
        <v>226</v>
      </c>
      <c r="C201" s="190"/>
      <c r="D201" s="56"/>
      <c r="E201" s="192"/>
      <c r="F201" s="192" t="s">
        <v>51</v>
      </c>
      <c r="G201" s="41"/>
      <c r="H201" s="41"/>
    </row>
    <row r="202" spans="1:8" ht="14.5" x14ac:dyDescent="0.35">
      <c r="A202" s="195"/>
      <c r="B202" s="201"/>
      <c r="C202" s="190"/>
      <c r="D202" s="56"/>
      <c r="E202" s="192"/>
      <c r="F202" s="192"/>
      <c r="G202" s="41"/>
      <c r="H202" s="41"/>
    </row>
    <row r="203" spans="1:8" ht="14.5" x14ac:dyDescent="0.35">
      <c r="A203" s="60">
        <v>1.2</v>
      </c>
      <c r="B203" s="52" t="s">
        <v>227</v>
      </c>
      <c r="C203" s="53"/>
      <c r="D203" s="198"/>
      <c r="E203" s="55"/>
      <c r="F203" s="55"/>
      <c r="G203" s="41"/>
      <c r="H203" s="41"/>
    </row>
    <row r="204" spans="1:8" ht="14.5" x14ac:dyDescent="0.35">
      <c r="A204" s="195"/>
      <c r="B204" s="194"/>
      <c r="C204" s="190"/>
      <c r="D204" s="56"/>
      <c r="E204" s="192"/>
      <c r="F204" s="192"/>
      <c r="G204" s="41"/>
      <c r="H204" s="41"/>
    </row>
    <row r="205" spans="1:8" ht="46" x14ac:dyDescent="0.35">
      <c r="A205" s="195" t="s">
        <v>228</v>
      </c>
      <c r="B205" s="201" t="s">
        <v>229</v>
      </c>
      <c r="C205" s="190"/>
      <c r="D205" s="56"/>
      <c r="E205" s="192"/>
      <c r="F205" s="192" t="s">
        <v>51</v>
      </c>
      <c r="G205" s="41"/>
      <c r="H205" s="41"/>
    </row>
    <row r="206" spans="1:8" ht="14.5" x14ac:dyDescent="0.35">
      <c r="A206" s="195"/>
      <c r="B206" s="194"/>
      <c r="C206" s="190"/>
      <c r="D206" s="56"/>
      <c r="E206" s="192"/>
      <c r="F206" s="192"/>
      <c r="G206" s="41"/>
      <c r="H206" s="41"/>
    </row>
    <row r="207" spans="1:8" ht="80.5" x14ac:dyDescent="0.35">
      <c r="A207" s="195" t="s">
        <v>230</v>
      </c>
      <c r="B207" s="201" t="s">
        <v>231</v>
      </c>
      <c r="C207" s="190"/>
      <c r="D207" s="56"/>
      <c r="E207" s="192"/>
      <c r="F207" s="192" t="s">
        <v>51</v>
      </c>
      <c r="G207" s="41"/>
      <c r="H207" s="41"/>
    </row>
    <row r="208" spans="1:8" ht="14.5" x14ac:dyDescent="0.35">
      <c r="A208" s="195"/>
      <c r="B208" s="194"/>
      <c r="C208" s="190"/>
      <c r="D208" s="56"/>
      <c r="E208" s="192"/>
      <c r="F208" s="192"/>
      <c r="G208" s="41"/>
      <c r="H208" s="41"/>
    </row>
    <row r="209" spans="1:8" ht="46" x14ac:dyDescent="0.35">
      <c r="A209" s="195" t="s">
        <v>232</v>
      </c>
      <c r="B209" s="194" t="s">
        <v>233</v>
      </c>
      <c r="C209" s="190"/>
      <c r="D209" s="56"/>
      <c r="E209" s="192"/>
      <c r="F209" s="192" t="s">
        <v>51</v>
      </c>
      <c r="G209" s="41"/>
      <c r="H209" s="41"/>
    </row>
    <row r="210" spans="1:8" ht="14.5" x14ac:dyDescent="0.35">
      <c r="A210" s="195"/>
      <c r="B210" s="194"/>
      <c r="C210" s="190"/>
      <c r="D210" s="56"/>
      <c r="E210" s="192"/>
      <c r="F210" s="192"/>
      <c r="G210" s="41"/>
      <c r="H210" s="41"/>
    </row>
    <row r="211" spans="1:8" ht="69" x14ac:dyDescent="0.35">
      <c r="A211" s="195" t="s">
        <v>234</v>
      </c>
      <c r="B211" s="194" t="s">
        <v>235</v>
      </c>
      <c r="C211" s="190"/>
      <c r="D211" s="56"/>
      <c r="E211" s="192"/>
      <c r="F211" s="192" t="s">
        <v>51</v>
      </c>
      <c r="G211" s="41"/>
      <c r="H211" s="41"/>
    </row>
    <row r="212" spans="1:8" ht="14.5" x14ac:dyDescent="0.35">
      <c r="A212" s="195"/>
      <c r="B212" s="203"/>
      <c r="C212" s="204"/>
      <c r="D212" s="200"/>
      <c r="E212" s="205"/>
      <c r="F212" s="192"/>
      <c r="G212" s="41"/>
      <c r="H212" s="41"/>
    </row>
    <row r="213" spans="1:8" ht="14.5" x14ac:dyDescent="0.35">
      <c r="A213" s="60">
        <v>1.21</v>
      </c>
      <c r="B213" s="52" t="s">
        <v>236</v>
      </c>
      <c r="C213" s="53"/>
      <c r="D213" s="198"/>
      <c r="E213" s="55"/>
      <c r="F213" s="55"/>
      <c r="G213" s="41"/>
      <c r="H213" s="41"/>
    </row>
    <row r="214" spans="1:8" ht="14.5" x14ac:dyDescent="0.35">
      <c r="A214" s="200"/>
      <c r="B214" s="201"/>
      <c r="C214" s="190"/>
      <c r="D214" s="56"/>
      <c r="E214" s="192"/>
      <c r="F214" s="192"/>
      <c r="G214" s="41"/>
      <c r="H214" s="41"/>
    </row>
    <row r="215" spans="1:8" ht="92" x14ac:dyDescent="0.35">
      <c r="A215" s="200" t="s">
        <v>237</v>
      </c>
      <c r="B215" s="201" t="s">
        <v>238</v>
      </c>
      <c r="C215" s="190"/>
      <c r="D215" s="56"/>
      <c r="E215" s="192"/>
      <c r="F215" s="192" t="s">
        <v>239</v>
      </c>
      <c r="G215" s="41"/>
      <c r="H215" s="41"/>
    </row>
    <row r="216" spans="1:8" ht="14.5" x14ac:dyDescent="0.35">
      <c r="A216" s="200"/>
      <c r="B216" s="189"/>
      <c r="C216" s="190"/>
      <c r="D216" s="56"/>
      <c r="E216" s="192"/>
      <c r="F216" s="192"/>
      <c r="G216" s="41"/>
      <c r="H216" s="41"/>
    </row>
    <row r="217" spans="1:8" ht="14.5" x14ac:dyDescent="0.35">
      <c r="A217" s="200" t="s">
        <v>240</v>
      </c>
      <c r="B217" s="201" t="s">
        <v>241</v>
      </c>
      <c r="C217" s="190"/>
      <c r="D217" s="56"/>
      <c r="E217" s="192"/>
      <c r="F217" s="192" t="s">
        <v>239</v>
      </c>
      <c r="G217" s="41"/>
      <c r="H217" s="41"/>
    </row>
    <row r="218" spans="1:8" ht="14.5" x14ac:dyDescent="0.35">
      <c r="A218" s="202"/>
      <c r="B218" s="189"/>
      <c r="C218" s="190"/>
      <c r="D218" s="56"/>
      <c r="E218" s="192"/>
      <c r="F218" s="192"/>
      <c r="G218" s="41"/>
      <c r="H218" s="41"/>
    </row>
    <row r="219" spans="1:8" ht="34.5" x14ac:dyDescent="0.35">
      <c r="A219" s="200" t="s">
        <v>242</v>
      </c>
      <c r="B219" s="194" t="s">
        <v>243</v>
      </c>
      <c r="C219" s="190"/>
      <c r="D219" s="56"/>
      <c r="E219" s="192"/>
      <c r="F219" s="192" t="s">
        <v>244</v>
      </c>
      <c r="G219" s="41"/>
      <c r="H219" s="41"/>
    </row>
    <row r="220" spans="1:8" ht="14.5" x14ac:dyDescent="0.35">
      <c r="A220" s="200"/>
      <c r="B220" s="194"/>
      <c r="C220" s="190"/>
      <c r="D220" s="56"/>
      <c r="E220" s="192"/>
      <c r="F220" s="192"/>
      <c r="G220" s="41"/>
      <c r="H220" s="41"/>
    </row>
    <row r="221" spans="1:8" ht="34.5" x14ac:dyDescent="0.35">
      <c r="A221" s="200" t="s">
        <v>245</v>
      </c>
      <c r="B221" s="201" t="s">
        <v>246</v>
      </c>
      <c r="C221" s="190"/>
      <c r="D221" s="56"/>
      <c r="E221" s="192"/>
      <c r="F221" s="192" t="s">
        <v>239</v>
      </c>
      <c r="G221" s="41"/>
      <c r="H221" s="41"/>
    </row>
    <row r="222" spans="1:8" ht="14.5" x14ac:dyDescent="0.35">
      <c r="A222" s="200"/>
      <c r="B222" s="201"/>
      <c r="C222" s="190"/>
      <c r="D222" s="56"/>
      <c r="E222" s="192"/>
      <c r="F222" s="192"/>
      <c r="G222" s="41"/>
      <c r="H222" s="41"/>
    </row>
    <row r="223" spans="1:8" ht="34.5" x14ac:dyDescent="0.35">
      <c r="A223" s="200" t="s">
        <v>247</v>
      </c>
      <c r="B223" s="201" t="s">
        <v>248</v>
      </c>
      <c r="C223" s="190"/>
      <c r="D223" s="56"/>
      <c r="E223" s="192"/>
      <c r="F223" s="192" t="s">
        <v>239</v>
      </c>
      <c r="G223" s="41"/>
      <c r="H223" s="41"/>
    </row>
    <row r="224" spans="1:8" ht="14.5" x14ac:dyDescent="0.35">
      <c r="A224" s="200"/>
      <c r="B224" s="201"/>
      <c r="C224" s="190"/>
      <c r="D224" s="56"/>
      <c r="E224" s="192"/>
      <c r="F224" s="192"/>
      <c r="G224" s="41"/>
      <c r="H224" s="41"/>
    </row>
    <row r="225" spans="1:8" ht="57.5" x14ac:dyDescent="0.35">
      <c r="A225" s="200" t="s">
        <v>249</v>
      </c>
      <c r="B225" s="201" t="s">
        <v>250</v>
      </c>
      <c r="C225" s="190"/>
      <c r="D225" s="56"/>
      <c r="E225" s="192"/>
      <c r="F225" s="192" t="s">
        <v>239</v>
      </c>
      <c r="G225" s="41"/>
      <c r="H225" s="41"/>
    </row>
    <row r="226" spans="1:8" ht="14.5" x14ac:dyDescent="0.35">
      <c r="A226" s="200"/>
      <c r="B226" s="201"/>
      <c r="C226" s="190"/>
      <c r="D226" s="56"/>
      <c r="E226" s="192"/>
      <c r="F226" s="192"/>
      <c r="G226" s="41"/>
      <c r="H226" s="41"/>
    </row>
    <row r="227" spans="1:8" ht="34.5" x14ac:dyDescent="0.35">
      <c r="A227" s="200" t="s">
        <v>251</v>
      </c>
      <c r="B227" s="201" t="s">
        <v>252</v>
      </c>
      <c r="C227" s="190"/>
      <c r="D227" s="56"/>
      <c r="E227" s="192"/>
      <c r="F227" s="192" t="s">
        <v>239</v>
      </c>
      <c r="G227" s="41"/>
      <c r="H227" s="41"/>
    </row>
    <row r="228" spans="1:8" ht="14.5" x14ac:dyDescent="0.35">
      <c r="A228" s="200"/>
      <c r="B228" s="203"/>
      <c r="C228" s="204"/>
      <c r="D228" s="200"/>
      <c r="E228" s="205"/>
      <c r="F228" s="192"/>
      <c r="G228" s="41"/>
      <c r="H228" s="41"/>
    </row>
    <row r="229" spans="1:8" ht="46" x14ac:dyDescent="0.35">
      <c r="A229" s="200" t="s">
        <v>253</v>
      </c>
      <c r="B229" s="201" t="s">
        <v>254</v>
      </c>
      <c r="C229" s="190"/>
      <c r="D229" s="56"/>
      <c r="E229" s="192"/>
      <c r="F229" s="192" t="s">
        <v>239</v>
      </c>
      <c r="G229" s="41"/>
      <c r="H229" s="41"/>
    </row>
    <row r="230" spans="1:8" ht="14.5" x14ac:dyDescent="0.35">
      <c r="A230" s="200"/>
      <c r="B230" s="201"/>
      <c r="C230" s="190"/>
      <c r="D230" s="56"/>
      <c r="E230" s="192"/>
      <c r="F230" s="192"/>
      <c r="G230" s="41"/>
      <c r="H230" s="41"/>
    </row>
    <row r="231" spans="1:8" ht="23" x14ac:dyDescent="0.35">
      <c r="A231" s="200" t="s">
        <v>255</v>
      </c>
      <c r="B231" s="201" t="s">
        <v>256</v>
      </c>
      <c r="C231" s="190"/>
      <c r="D231" s="56"/>
      <c r="E231" s="192"/>
      <c r="F231" s="192" t="s">
        <v>239</v>
      </c>
      <c r="G231" s="41"/>
      <c r="H231" s="41"/>
    </row>
    <row r="232" spans="1:8" ht="14.5" x14ac:dyDescent="0.35">
      <c r="A232" s="200"/>
      <c r="B232" s="201"/>
      <c r="C232" s="190"/>
      <c r="D232" s="56"/>
      <c r="E232" s="192"/>
      <c r="F232" s="192"/>
      <c r="G232" s="41"/>
      <c r="H232" s="41"/>
    </row>
    <row r="233" spans="1:8" ht="57.5" x14ac:dyDescent="0.35">
      <c r="A233" s="200" t="s">
        <v>257</v>
      </c>
      <c r="B233" s="201" t="s">
        <v>258</v>
      </c>
      <c r="C233" s="190"/>
      <c r="D233" s="56"/>
      <c r="E233" s="192"/>
      <c r="F233" s="192" t="s">
        <v>239</v>
      </c>
      <c r="G233" s="41"/>
      <c r="H233" s="41"/>
    </row>
    <row r="234" spans="1:8" ht="14.5" x14ac:dyDescent="0.35">
      <c r="A234" s="200"/>
      <c r="B234" s="201"/>
      <c r="C234" s="190"/>
      <c r="D234" s="56"/>
      <c r="E234" s="192"/>
      <c r="F234" s="192"/>
      <c r="G234" s="41"/>
      <c r="H234" s="41"/>
    </row>
    <row r="235" spans="1:8" ht="14.5" x14ac:dyDescent="0.35">
      <c r="A235" s="200" t="s">
        <v>259</v>
      </c>
      <c r="B235" s="201" t="s">
        <v>260</v>
      </c>
      <c r="C235" s="190"/>
      <c r="D235" s="56"/>
      <c r="E235" s="192"/>
      <c r="F235" s="192" t="s">
        <v>239</v>
      </c>
      <c r="G235" s="41"/>
      <c r="H235" s="41"/>
    </row>
    <row r="236" spans="1:8" ht="14.5" x14ac:dyDescent="0.35">
      <c r="A236" s="195"/>
      <c r="B236" s="201"/>
      <c r="C236" s="190"/>
      <c r="D236" s="56"/>
      <c r="E236" s="192"/>
      <c r="F236" s="192"/>
      <c r="G236" s="41"/>
      <c r="H236" s="40"/>
    </row>
    <row r="237" spans="1:8" ht="34.5" x14ac:dyDescent="0.35">
      <c r="A237" s="195" t="s">
        <v>261</v>
      </c>
      <c r="B237" s="201" t="s">
        <v>262</v>
      </c>
      <c r="C237" s="190"/>
      <c r="D237" s="56"/>
      <c r="E237" s="192"/>
      <c r="F237" s="192" t="s">
        <v>239</v>
      </c>
      <c r="G237" s="41"/>
      <c r="H237" s="40"/>
    </row>
    <row r="238" spans="1:8" ht="14.5" x14ac:dyDescent="0.35">
      <c r="A238" s="195"/>
      <c r="B238" s="201"/>
      <c r="C238" s="190"/>
      <c r="D238" s="56"/>
      <c r="E238" s="192"/>
      <c r="F238" s="192"/>
      <c r="G238" s="41"/>
      <c r="H238" s="40"/>
    </row>
    <row r="239" spans="1:8" ht="34.5" x14ac:dyDescent="0.35">
      <c r="A239" s="195" t="s">
        <v>263</v>
      </c>
      <c r="B239" s="201" t="s">
        <v>264</v>
      </c>
      <c r="C239" s="190"/>
      <c r="D239" s="56"/>
      <c r="E239" s="192"/>
      <c r="F239" s="192" t="s">
        <v>239</v>
      </c>
      <c r="G239" s="41"/>
      <c r="H239" s="40"/>
    </row>
    <row r="240" spans="1:8" ht="14.5" x14ac:dyDescent="0.35">
      <c r="A240" s="195"/>
      <c r="B240" s="201"/>
      <c r="C240" s="190"/>
      <c r="D240" s="56"/>
      <c r="E240" s="192"/>
      <c r="F240" s="192"/>
      <c r="G240" s="41"/>
      <c r="H240" s="40"/>
    </row>
    <row r="241" spans="1:8" ht="46" x14ac:dyDescent="0.35">
      <c r="A241" s="195" t="s">
        <v>265</v>
      </c>
      <c r="B241" s="201" t="s">
        <v>266</v>
      </c>
      <c r="C241" s="190"/>
      <c r="D241" s="56"/>
      <c r="E241" s="192"/>
      <c r="F241" s="192" t="s">
        <v>239</v>
      </c>
      <c r="G241" s="41"/>
      <c r="H241" s="40"/>
    </row>
    <row r="242" spans="1:8" ht="23" x14ac:dyDescent="0.35">
      <c r="A242" s="195" t="s">
        <v>267</v>
      </c>
      <c r="B242" s="201" t="s">
        <v>268</v>
      </c>
      <c r="C242" s="190"/>
      <c r="D242" s="56"/>
      <c r="E242" s="192"/>
      <c r="F242" s="192"/>
      <c r="G242" s="41"/>
      <c r="H242" s="40"/>
    </row>
    <row r="243" spans="1:8" ht="14.5" x14ac:dyDescent="0.35">
      <c r="A243" s="195"/>
      <c r="B243" s="201"/>
      <c r="C243" s="190"/>
      <c r="D243" s="56"/>
      <c r="E243" s="192"/>
      <c r="F243" s="192"/>
      <c r="G243" s="41"/>
      <c r="H243" s="40"/>
    </row>
    <row r="244" spans="1:8" ht="34.5" x14ac:dyDescent="0.35">
      <c r="A244" s="195" t="s">
        <v>269</v>
      </c>
      <c r="B244" s="201" t="s">
        <v>270</v>
      </c>
      <c r="C244" s="190"/>
      <c r="D244" s="56"/>
      <c r="E244" s="192"/>
      <c r="F244" s="192" t="s">
        <v>239</v>
      </c>
      <c r="G244" s="41"/>
      <c r="H244" s="40"/>
    </row>
    <row r="245" spans="1:8" ht="14.5" x14ac:dyDescent="0.35">
      <c r="A245" s="195"/>
      <c r="B245" s="201"/>
      <c r="C245" s="190"/>
      <c r="D245" s="56"/>
      <c r="E245" s="192"/>
      <c r="F245" s="192"/>
      <c r="G245" s="41"/>
      <c r="H245" s="40"/>
    </row>
    <row r="246" spans="1:8" ht="34.5" x14ac:dyDescent="0.35">
      <c r="A246" s="195" t="s">
        <v>271</v>
      </c>
      <c r="B246" s="201" t="s">
        <v>272</v>
      </c>
      <c r="C246" s="190"/>
      <c r="D246" s="56"/>
      <c r="E246" s="192"/>
      <c r="F246" s="192" t="s">
        <v>239</v>
      </c>
      <c r="G246" s="41"/>
      <c r="H246" s="40"/>
    </row>
    <row r="247" spans="1:8" ht="14.5" x14ac:dyDescent="0.35">
      <c r="A247" s="197"/>
      <c r="B247" s="201"/>
      <c r="C247" s="190"/>
      <c r="D247" s="56"/>
      <c r="E247" s="192"/>
      <c r="F247" s="192"/>
      <c r="G247" s="41"/>
      <c r="H247" s="40"/>
    </row>
    <row r="248" spans="1:8" ht="34.5" x14ac:dyDescent="0.35">
      <c r="A248" s="195" t="s">
        <v>273</v>
      </c>
      <c r="B248" s="201" t="s">
        <v>274</v>
      </c>
      <c r="C248" s="190"/>
      <c r="D248" s="56"/>
      <c r="E248" s="192"/>
      <c r="F248" s="192" t="s">
        <v>239</v>
      </c>
      <c r="G248" s="41"/>
      <c r="H248" s="40"/>
    </row>
    <row r="249" spans="1:8" ht="14.5" x14ac:dyDescent="0.35">
      <c r="A249" s="197"/>
      <c r="B249" s="201"/>
      <c r="C249" s="190"/>
      <c r="D249" s="56"/>
      <c r="E249" s="192"/>
      <c r="F249" s="192"/>
      <c r="G249" s="41"/>
      <c r="H249" s="40"/>
    </row>
    <row r="250" spans="1:8" ht="14.5" x14ac:dyDescent="0.35">
      <c r="A250" s="195" t="s">
        <v>275</v>
      </c>
      <c r="B250" s="201" t="s">
        <v>276</v>
      </c>
      <c r="C250" s="190">
        <v>35</v>
      </c>
      <c r="D250" s="56" t="s">
        <v>277</v>
      </c>
      <c r="E250" s="224" t="s">
        <v>737</v>
      </c>
      <c r="F250" s="192" t="str">
        <f>IFERROR(E250*C250," ")</f>
        <v xml:space="preserve"> </v>
      </c>
      <c r="G250" s="41"/>
      <c r="H250" s="40"/>
    </row>
    <row r="251" spans="1:8" ht="14.5" x14ac:dyDescent="0.35">
      <c r="A251" s="197"/>
      <c r="B251" s="210"/>
      <c r="C251" s="190"/>
      <c r="D251" s="56"/>
      <c r="E251" s="192"/>
      <c r="F251" s="192"/>
      <c r="G251" s="41"/>
      <c r="H251" s="40"/>
    </row>
    <row r="252" spans="1:8" ht="34.5" x14ac:dyDescent="0.35">
      <c r="A252" s="195" t="s">
        <v>278</v>
      </c>
      <c r="B252" s="201" t="s">
        <v>279</v>
      </c>
      <c r="C252" s="190"/>
      <c r="D252" s="56"/>
      <c r="E252" s="192"/>
      <c r="F252" s="193" t="s">
        <v>51</v>
      </c>
      <c r="G252" s="41"/>
      <c r="H252" s="40"/>
    </row>
    <row r="253" spans="1:8" ht="14.5" x14ac:dyDescent="0.35">
      <c r="A253" s="197"/>
      <c r="B253" s="201"/>
      <c r="C253" s="209"/>
      <c r="D253" s="56"/>
      <c r="E253" s="192"/>
      <c r="F253" s="188"/>
      <c r="G253" s="41"/>
      <c r="H253" s="40"/>
    </row>
    <row r="254" spans="1:8" ht="34.5" x14ac:dyDescent="0.35">
      <c r="A254" s="195" t="s">
        <v>280</v>
      </c>
      <c r="B254" s="201" t="s">
        <v>281</v>
      </c>
      <c r="C254" s="190"/>
      <c r="D254" s="56"/>
      <c r="E254" s="192"/>
      <c r="F254" s="193" t="s">
        <v>51</v>
      </c>
      <c r="G254" s="41"/>
      <c r="H254" s="40"/>
    </row>
    <row r="255" spans="1:8" ht="14.5" x14ac:dyDescent="0.35">
      <c r="A255" s="197"/>
      <c r="B255" s="201"/>
      <c r="C255" s="209"/>
      <c r="D255" s="56"/>
      <c r="E255" s="192"/>
      <c r="F255" s="188"/>
      <c r="G255" s="41"/>
      <c r="H255" s="40"/>
    </row>
    <row r="256" spans="1:8" ht="23" x14ac:dyDescent="0.35">
      <c r="A256" s="195" t="s">
        <v>282</v>
      </c>
      <c r="B256" s="201" t="s">
        <v>283</v>
      </c>
      <c r="C256" s="190"/>
      <c r="D256" s="56"/>
      <c r="E256" s="192"/>
      <c r="F256" s="193" t="s">
        <v>51</v>
      </c>
      <c r="G256" s="41"/>
      <c r="H256" s="40"/>
    </row>
    <row r="257" spans="1:8" ht="14.5" x14ac:dyDescent="0.35">
      <c r="A257" s="197"/>
      <c r="B257" s="201"/>
      <c r="C257" s="190"/>
      <c r="D257" s="56"/>
      <c r="E257" s="192"/>
      <c r="F257" s="188"/>
      <c r="G257" s="41"/>
      <c r="H257" s="40"/>
    </row>
    <row r="258" spans="1:8" ht="34.5" x14ac:dyDescent="0.35">
      <c r="A258" s="195" t="s">
        <v>284</v>
      </c>
      <c r="B258" s="201" t="s">
        <v>285</v>
      </c>
      <c r="C258" s="67"/>
      <c r="D258" s="191"/>
      <c r="E258" s="192"/>
      <c r="F258" s="193" t="s">
        <v>51</v>
      </c>
      <c r="G258" s="41"/>
      <c r="H258" s="40"/>
    </row>
    <row r="259" spans="1:8" ht="14.5" x14ac:dyDescent="0.35">
      <c r="A259" s="195"/>
      <c r="B259" s="201"/>
      <c r="C259" s="67"/>
      <c r="D259" s="191"/>
      <c r="E259" s="192"/>
      <c r="F259" s="193"/>
      <c r="G259" s="41"/>
      <c r="H259" s="40"/>
    </row>
    <row r="260" spans="1:8" ht="80.5" x14ac:dyDescent="0.35">
      <c r="A260" s="195" t="s">
        <v>286</v>
      </c>
      <c r="B260" s="201" t="s">
        <v>287</v>
      </c>
      <c r="C260" s="67"/>
      <c r="D260" s="191"/>
      <c r="E260" s="192"/>
      <c r="F260" s="193" t="s">
        <v>51</v>
      </c>
      <c r="G260" s="41"/>
      <c r="H260" s="40"/>
    </row>
    <row r="261" spans="1:8" ht="14.5" x14ac:dyDescent="0.35">
      <c r="A261" s="197"/>
      <c r="B261" s="201"/>
      <c r="C261" s="190"/>
      <c r="D261" s="56"/>
      <c r="E261" s="192"/>
      <c r="F261" s="188"/>
      <c r="G261" s="41"/>
      <c r="H261" s="40"/>
    </row>
    <row r="262" spans="1:8" ht="23" x14ac:dyDescent="0.35">
      <c r="A262" s="195" t="s">
        <v>288</v>
      </c>
      <c r="B262" s="201" t="s">
        <v>289</v>
      </c>
      <c r="C262" s="190"/>
      <c r="D262" s="56"/>
      <c r="E262" s="192"/>
      <c r="F262" s="193" t="s">
        <v>51</v>
      </c>
      <c r="G262" s="41"/>
      <c r="H262" s="40"/>
    </row>
    <row r="263" spans="1:8" ht="14.5" x14ac:dyDescent="0.35">
      <c r="A263" s="197"/>
      <c r="B263" s="201"/>
      <c r="C263" s="190"/>
      <c r="D263" s="56"/>
      <c r="E263" s="192"/>
      <c r="F263" s="188"/>
      <c r="G263" s="41"/>
      <c r="H263" s="40"/>
    </row>
    <row r="264" spans="1:8" ht="34.5" x14ac:dyDescent="0.35">
      <c r="A264" s="195" t="s">
        <v>290</v>
      </c>
      <c r="B264" s="201" t="s">
        <v>291</v>
      </c>
      <c r="C264" s="190"/>
      <c r="D264" s="56"/>
      <c r="E264" s="192"/>
      <c r="F264" s="193" t="s">
        <v>51</v>
      </c>
      <c r="G264" s="41"/>
      <c r="H264" s="40"/>
    </row>
    <row r="265" spans="1:8" ht="14.5" x14ac:dyDescent="0.35">
      <c r="A265" s="197"/>
      <c r="B265" s="201"/>
      <c r="C265" s="190"/>
      <c r="D265" s="56"/>
      <c r="E265" s="192"/>
      <c r="F265" s="188"/>
      <c r="G265" s="41"/>
      <c r="H265" s="41"/>
    </row>
    <row r="266" spans="1:8" ht="23" x14ac:dyDescent="0.35">
      <c r="A266" s="195" t="s">
        <v>292</v>
      </c>
      <c r="B266" s="201" t="s">
        <v>293</v>
      </c>
      <c r="C266" s="190"/>
      <c r="D266" s="56"/>
      <c r="E266" s="192"/>
      <c r="F266" s="193" t="s">
        <v>51</v>
      </c>
      <c r="G266" s="41"/>
      <c r="H266" s="40"/>
    </row>
    <row r="267" spans="1:8" ht="14.5" x14ac:dyDescent="0.35">
      <c r="A267" s="197"/>
      <c r="B267" s="201"/>
      <c r="C267" s="190"/>
      <c r="D267" s="56"/>
      <c r="E267" s="192"/>
      <c r="F267" s="188"/>
      <c r="G267" s="41"/>
      <c r="H267" s="40"/>
    </row>
    <row r="268" spans="1:8" ht="34.5" x14ac:dyDescent="0.35">
      <c r="A268" s="195" t="s">
        <v>294</v>
      </c>
      <c r="B268" s="201" t="s">
        <v>295</v>
      </c>
      <c r="C268" s="190"/>
      <c r="D268" s="56"/>
      <c r="E268" s="192"/>
      <c r="F268" s="193" t="s">
        <v>51</v>
      </c>
      <c r="G268" s="41"/>
      <c r="H268" s="40"/>
    </row>
    <row r="269" spans="1:8" ht="14.5" x14ac:dyDescent="0.35">
      <c r="A269" s="195"/>
      <c r="B269" s="201"/>
      <c r="C269" s="190"/>
      <c r="D269" s="56"/>
      <c r="E269" s="192"/>
      <c r="F269" s="193"/>
      <c r="G269" s="41"/>
      <c r="H269" s="40"/>
    </row>
    <row r="270" spans="1:8" ht="14.5" x14ac:dyDescent="0.35">
      <c r="A270" s="255" t="s">
        <v>296</v>
      </c>
      <c r="B270" s="242"/>
      <c r="C270" s="242"/>
      <c r="D270" s="242"/>
      <c r="E270" s="243"/>
      <c r="F270" s="68">
        <f>SUM(F8:F268)</f>
        <v>3000</v>
      </c>
      <c r="G270" s="41"/>
      <c r="H270" s="40"/>
    </row>
    <row r="271" spans="1:8" ht="12" customHeight="1" x14ac:dyDescent="0.35">
      <c r="A271" s="69"/>
      <c r="B271" s="69"/>
      <c r="C271" s="69"/>
      <c r="D271" s="69"/>
      <c r="E271" s="69"/>
      <c r="F271" s="70"/>
      <c r="G271" s="41"/>
      <c r="H271" s="40"/>
    </row>
  </sheetData>
  <mergeCells count="5">
    <mergeCell ref="A1:C1"/>
    <mergeCell ref="A2:C2"/>
    <mergeCell ref="H2:H3"/>
    <mergeCell ref="H49:H50"/>
    <mergeCell ref="A270:E270"/>
  </mergeCells>
  <pageMargins left="0.78740157480314965" right="0.59055118110236227" top="0.59055118110236227" bottom="0.59055118110236227" header="0" footer="0"/>
  <pageSetup paperSize="9" fitToHeight="0" orientation="portrait"/>
  <headerFooter>
    <oddFooter>&amp;R5F6062Page 00245D&amp;P5F6062 of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45D"/>
    <pageSetUpPr fitToPage="1"/>
  </sheetPr>
  <dimension ref="A1:H36"/>
  <sheetViews>
    <sheetView showGridLines="0" workbookViewId="0">
      <pane ySplit="5" topLeftCell="A6" activePane="bottomLeft" state="frozen"/>
      <selection pane="bottomLeft" activeCell="H5" sqref="H5"/>
    </sheetView>
  </sheetViews>
  <sheetFormatPr defaultColWidth="14.453125" defaultRowHeight="15" customHeight="1" x14ac:dyDescent="0.35"/>
  <cols>
    <col min="1" max="1" width="7.54296875" customWidth="1"/>
    <col min="2" max="2" width="73.81640625" customWidth="1"/>
    <col min="3" max="4" width="5.54296875" customWidth="1"/>
    <col min="5" max="6" width="12.54296875" customWidth="1"/>
    <col min="7" max="7" width="9.453125" customWidth="1"/>
    <col min="8" max="8" width="19" customWidth="1"/>
  </cols>
  <sheetData>
    <row r="1" spans="1:8" ht="23" x14ac:dyDescent="0.35">
      <c r="A1" s="251" t="str">
        <f>Cover!B14</f>
        <v>PRICING DOCUMENT</v>
      </c>
      <c r="B1" s="237"/>
      <c r="C1" s="237"/>
      <c r="D1" s="38"/>
      <c r="E1" s="39"/>
      <c r="F1" s="40"/>
      <c r="G1" s="41"/>
      <c r="H1" s="41"/>
    </row>
    <row r="2" spans="1:8" ht="17.5" x14ac:dyDescent="0.35">
      <c r="A2" s="252" t="str">
        <f>Cover!B15</f>
        <v>Clubroom</v>
      </c>
      <c r="B2" s="237"/>
      <c r="C2" s="237"/>
      <c r="D2" s="42"/>
      <c r="E2" s="43"/>
      <c r="F2" s="44"/>
      <c r="G2" s="45"/>
      <c r="H2" s="45"/>
    </row>
    <row r="3" spans="1:8" ht="17.5" x14ac:dyDescent="0.35">
      <c r="A3" s="18" t="str">
        <f>Cover!B16</f>
        <v>Trellick Tower, 5 Golborne Road, W10 5NR</v>
      </c>
      <c r="B3" s="18"/>
      <c r="C3" s="19"/>
      <c r="D3" s="19"/>
      <c r="E3" s="19"/>
      <c r="F3" s="19"/>
      <c r="G3" s="19"/>
      <c r="H3" s="19"/>
    </row>
    <row r="4" spans="1:8" ht="17.5" x14ac:dyDescent="0.35">
      <c r="A4" s="46" t="s">
        <v>297</v>
      </c>
      <c r="B4" s="18"/>
      <c r="C4" s="19"/>
      <c r="D4" s="19"/>
      <c r="E4" s="19"/>
      <c r="F4" s="19"/>
      <c r="G4" s="19"/>
      <c r="H4" s="19"/>
    </row>
    <row r="5" spans="1:8" ht="14.5" x14ac:dyDescent="0.35">
      <c r="A5" s="47" t="s">
        <v>42</v>
      </c>
      <c r="B5" s="48" t="s">
        <v>43</v>
      </c>
      <c r="C5" s="49" t="s">
        <v>44</v>
      </c>
      <c r="D5" s="48" t="s">
        <v>45</v>
      </c>
      <c r="E5" s="50" t="s">
        <v>46</v>
      </c>
      <c r="F5" s="50" t="s">
        <v>47</v>
      </c>
      <c r="G5" s="51"/>
      <c r="H5" s="172"/>
    </row>
    <row r="6" spans="1:8" ht="14.5" x14ac:dyDescent="0.35">
      <c r="A6" s="207"/>
      <c r="B6" s="211"/>
      <c r="C6" s="211"/>
      <c r="D6" s="211"/>
      <c r="E6" s="207"/>
      <c r="F6" s="211"/>
      <c r="G6" s="41"/>
      <c r="H6" s="41"/>
    </row>
    <row r="7" spans="1:8" ht="14.5" x14ac:dyDescent="0.35">
      <c r="A7" s="52">
        <v>2.1</v>
      </c>
      <c r="B7" s="71" t="s">
        <v>298</v>
      </c>
      <c r="C7" s="72"/>
      <c r="D7" s="73"/>
      <c r="E7" s="73"/>
      <c r="F7" s="73"/>
      <c r="G7" s="41"/>
      <c r="H7" s="41"/>
    </row>
    <row r="8" spans="1:8" ht="14.5" x14ac:dyDescent="0.35">
      <c r="A8" s="207"/>
      <c r="B8" s="211"/>
      <c r="C8" s="211"/>
      <c r="D8" s="211"/>
      <c r="E8" s="207"/>
      <c r="F8" s="211"/>
      <c r="G8" s="41"/>
      <c r="H8" s="41"/>
    </row>
    <row r="9" spans="1:8" ht="23" x14ac:dyDescent="0.35">
      <c r="A9" s="207" t="s">
        <v>299</v>
      </c>
      <c r="B9" s="211" t="s">
        <v>300</v>
      </c>
      <c r="C9" s="211"/>
      <c r="D9" s="211"/>
      <c r="E9" s="211"/>
      <c r="F9" s="211" t="s">
        <v>51</v>
      </c>
      <c r="G9" s="41"/>
      <c r="H9" s="41"/>
    </row>
    <row r="10" spans="1:8" ht="14.5" x14ac:dyDescent="0.35">
      <c r="A10" s="207"/>
      <c r="B10" s="211"/>
      <c r="C10" s="211"/>
      <c r="D10" s="211"/>
      <c r="E10" s="211"/>
      <c r="F10" s="211"/>
      <c r="G10" s="41"/>
      <c r="H10" s="41"/>
    </row>
    <row r="11" spans="1:8" ht="23" x14ac:dyDescent="0.35">
      <c r="A11" s="207" t="s">
        <v>301</v>
      </c>
      <c r="B11" s="211" t="s">
        <v>302</v>
      </c>
      <c r="C11" s="211"/>
      <c r="D11" s="211"/>
      <c r="E11" s="211"/>
      <c r="F11" s="211" t="s">
        <v>51</v>
      </c>
      <c r="G11" s="41"/>
      <c r="H11" s="41"/>
    </row>
    <row r="12" spans="1:8" ht="14.5" x14ac:dyDescent="0.35">
      <c r="A12" s="207"/>
      <c r="B12" s="211"/>
      <c r="C12" s="211"/>
      <c r="D12" s="211"/>
      <c r="E12" s="211"/>
      <c r="F12" s="211"/>
      <c r="G12" s="41"/>
      <c r="H12" s="41"/>
    </row>
    <row r="13" spans="1:8" ht="14.5" x14ac:dyDescent="0.35">
      <c r="A13" s="207" t="s">
        <v>303</v>
      </c>
      <c r="B13" s="211" t="s">
        <v>304</v>
      </c>
      <c r="C13" s="211"/>
      <c r="D13" s="211"/>
      <c r="E13" s="211"/>
      <c r="F13" s="211" t="s">
        <v>51</v>
      </c>
      <c r="G13" s="41"/>
      <c r="H13" s="41"/>
    </row>
    <row r="14" spans="1:8" ht="14.5" x14ac:dyDescent="0.35">
      <c r="A14" s="207"/>
      <c r="B14" s="211"/>
      <c r="C14" s="211"/>
      <c r="D14" s="211"/>
      <c r="E14" s="211"/>
      <c r="F14" s="211"/>
      <c r="G14" s="41"/>
      <c r="H14" s="41"/>
    </row>
    <row r="15" spans="1:8" ht="23" x14ac:dyDescent="0.35">
      <c r="A15" s="207" t="s">
        <v>305</v>
      </c>
      <c r="B15" s="211" t="s">
        <v>306</v>
      </c>
      <c r="C15" s="211"/>
      <c r="D15" s="211"/>
      <c r="E15" s="211"/>
      <c r="F15" s="211" t="s">
        <v>51</v>
      </c>
      <c r="G15" s="41"/>
      <c r="H15" s="41"/>
    </row>
    <row r="16" spans="1:8" ht="14.5" x14ac:dyDescent="0.35">
      <c r="A16" s="207"/>
      <c r="B16" s="211"/>
      <c r="C16" s="211"/>
      <c r="D16" s="211"/>
      <c r="E16" s="211"/>
      <c r="F16" s="211"/>
      <c r="G16" s="41"/>
      <c r="H16" s="41"/>
    </row>
    <row r="17" spans="1:8" ht="34.5" x14ac:dyDescent="0.35">
      <c r="A17" s="207" t="s">
        <v>307</v>
      </c>
      <c r="B17" s="211" t="s">
        <v>308</v>
      </c>
      <c r="C17" s="211"/>
      <c r="D17" s="211"/>
      <c r="E17" s="211"/>
      <c r="F17" s="211" t="s">
        <v>51</v>
      </c>
      <c r="G17" s="41"/>
      <c r="H17" s="41"/>
    </row>
    <row r="18" spans="1:8" ht="14.5" x14ac:dyDescent="0.35">
      <c r="A18" s="207"/>
      <c r="B18" s="211"/>
      <c r="C18" s="211"/>
      <c r="D18" s="211"/>
      <c r="E18" s="211"/>
      <c r="F18" s="211"/>
      <c r="G18" s="41"/>
      <c r="H18" s="41"/>
    </row>
    <row r="19" spans="1:8" ht="115" x14ac:dyDescent="0.35">
      <c r="A19" s="207" t="s">
        <v>309</v>
      </c>
      <c r="B19" s="211" t="s">
        <v>310</v>
      </c>
      <c r="C19" s="211"/>
      <c r="D19" s="211"/>
      <c r="E19" s="211"/>
      <c r="F19" s="211" t="s">
        <v>51</v>
      </c>
      <c r="G19" s="41"/>
      <c r="H19" s="41"/>
    </row>
    <row r="20" spans="1:8" ht="14.5" x14ac:dyDescent="0.35">
      <c r="A20" s="207"/>
      <c r="B20" s="211"/>
      <c r="C20" s="211"/>
      <c r="D20" s="211"/>
      <c r="E20" s="211"/>
      <c r="F20" s="211"/>
      <c r="G20" s="41"/>
      <c r="H20" s="41"/>
    </row>
    <row r="21" spans="1:8" ht="46" x14ac:dyDescent="0.35">
      <c r="A21" s="207" t="s">
        <v>311</v>
      </c>
      <c r="B21" s="211" t="s">
        <v>312</v>
      </c>
      <c r="C21" s="211"/>
      <c r="D21" s="211"/>
      <c r="E21" s="211"/>
      <c r="F21" s="211" t="s">
        <v>51</v>
      </c>
      <c r="G21" s="41"/>
      <c r="H21" s="41"/>
    </row>
    <row r="22" spans="1:8" ht="14.5" x14ac:dyDescent="0.35">
      <c r="A22" s="207"/>
      <c r="B22" s="211"/>
      <c r="C22" s="211"/>
      <c r="D22" s="211"/>
      <c r="E22" s="211"/>
      <c r="F22" s="211"/>
      <c r="G22" s="41"/>
      <c r="H22" s="41"/>
    </row>
    <row r="23" spans="1:8" ht="57.5" x14ac:dyDescent="0.35">
      <c r="A23" s="207" t="s">
        <v>313</v>
      </c>
      <c r="B23" s="211" t="s">
        <v>314</v>
      </c>
      <c r="C23" s="211"/>
      <c r="D23" s="211"/>
      <c r="E23" s="211"/>
      <c r="F23" s="211"/>
      <c r="G23" s="41"/>
      <c r="H23" s="41"/>
    </row>
    <row r="24" spans="1:8" ht="14.5" x14ac:dyDescent="0.35">
      <c r="A24" s="207"/>
      <c r="B24" s="211"/>
      <c r="C24" s="211"/>
      <c r="D24" s="211"/>
      <c r="E24" s="211"/>
      <c r="F24" s="211"/>
      <c r="G24" s="41"/>
      <c r="H24" s="41"/>
    </row>
    <row r="25" spans="1:8" ht="57.5" x14ac:dyDescent="0.35">
      <c r="A25" s="211" t="s">
        <v>315</v>
      </c>
      <c r="B25" s="211" t="s">
        <v>316</v>
      </c>
      <c r="C25" s="211"/>
      <c r="D25" s="211"/>
      <c r="E25" s="211"/>
      <c r="F25" s="211" t="s">
        <v>51</v>
      </c>
      <c r="G25" s="41"/>
      <c r="H25" s="41"/>
    </row>
    <row r="26" spans="1:8" ht="14.5" x14ac:dyDescent="0.35">
      <c r="A26" s="212"/>
      <c r="B26" s="212"/>
      <c r="C26" s="212"/>
      <c r="D26" s="212"/>
      <c r="E26" s="212"/>
      <c r="F26" s="207"/>
      <c r="G26" s="213"/>
      <c r="H26" s="41"/>
    </row>
    <row r="27" spans="1:8" ht="34.5" x14ac:dyDescent="0.35">
      <c r="A27" s="207" t="s">
        <v>317</v>
      </c>
      <c r="B27" s="211" t="s">
        <v>318</v>
      </c>
      <c r="C27" s="211"/>
      <c r="D27" s="211"/>
      <c r="E27" s="211"/>
      <c r="F27" s="211" t="s">
        <v>51</v>
      </c>
      <c r="G27" s="41"/>
      <c r="H27" s="41"/>
    </row>
    <row r="28" spans="1:8" ht="14.5" x14ac:dyDescent="0.35">
      <c r="A28" s="207"/>
      <c r="B28" s="211"/>
      <c r="C28" s="211"/>
      <c r="D28" s="211"/>
      <c r="E28" s="211"/>
      <c r="F28" s="211"/>
      <c r="G28" s="41"/>
      <c r="H28" s="41"/>
    </row>
    <row r="29" spans="1:8" ht="46" x14ac:dyDescent="0.35">
      <c r="A29" s="207" t="s">
        <v>319</v>
      </c>
      <c r="B29" s="211" t="s">
        <v>320</v>
      </c>
      <c r="C29" s="211"/>
      <c r="D29" s="211"/>
      <c r="E29" s="211"/>
      <c r="F29" s="211" t="s">
        <v>51</v>
      </c>
      <c r="G29" s="41"/>
      <c r="H29" s="41"/>
    </row>
    <row r="30" spans="1:8" ht="14.5" x14ac:dyDescent="0.35">
      <c r="A30" s="212"/>
      <c r="B30" s="207"/>
      <c r="C30" s="211"/>
      <c r="D30" s="211"/>
      <c r="E30" s="211"/>
      <c r="F30" s="211"/>
      <c r="G30" s="41"/>
      <c r="H30" s="41"/>
    </row>
    <row r="31" spans="1:8" ht="46" customHeight="1" x14ac:dyDescent="0.35">
      <c r="A31" s="207" t="s">
        <v>321</v>
      </c>
      <c r="B31" s="211" t="s">
        <v>322</v>
      </c>
      <c r="C31" s="211"/>
      <c r="D31" s="211"/>
      <c r="E31" s="211"/>
      <c r="F31" s="211" t="s">
        <v>51</v>
      </c>
      <c r="G31" s="41"/>
      <c r="H31" s="41"/>
    </row>
    <row r="32" spans="1:8" ht="23" x14ac:dyDescent="0.35">
      <c r="A32" s="207" t="s">
        <v>323</v>
      </c>
      <c r="B32" s="211" t="s">
        <v>324</v>
      </c>
      <c r="C32" s="211"/>
      <c r="D32" s="211"/>
      <c r="E32" s="211"/>
      <c r="F32" s="211" t="s">
        <v>51</v>
      </c>
      <c r="G32" s="41"/>
      <c r="H32" s="41"/>
    </row>
    <row r="33" spans="1:8" ht="14.5" x14ac:dyDescent="0.35">
      <c r="A33" s="207"/>
      <c r="B33" s="211"/>
      <c r="C33" s="211"/>
      <c r="D33" s="211"/>
      <c r="E33" s="211"/>
      <c r="F33" s="211"/>
      <c r="G33" s="41"/>
      <c r="H33" s="41"/>
    </row>
    <row r="34" spans="1:8" ht="14.5" x14ac:dyDescent="0.35">
      <c r="A34" s="255" t="s">
        <v>296</v>
      </c>
      <c r="B34" s="242"/>
      <c r="C34" s="242"/>
      <c r="D34" s="242"/>
      <c r="E34" s="243"/>
      <c r="F34" s="68">
        <f>SUM(F7:F33)</f>
        <v>0</v>
      </c>
      <c r="G34" s="41"/>
      <c r="H34" s="41"/>
    </row>
    <row r="35" spans="1:8" ht="12" customHeight="1" x14ac:dyDescent="0.35">
      <c r="A35" s="74"/>
      <c r="B35" s="40"/>
      <c r="C35" s="40"/>
      <c r="D35" s="40"/>
      <c r="E35" s="75"/>
      <c r="F35" s="40"/>
      <c r="G35" s="41"/>
      <c r="H35" s="41"/>
    </row>
    <row r="36" spans="1:8" ht="12" customHeight="1" x14ac:dyDescent="0.35">
      <c r="A36" s="74"/>
      <c r="B36" s="40"/>
      <c r="C36" s="40"/>
      <c r="D36" s="40"/>
      <c r="E36" s="75"/>
      <c r="F36" s="40"/>
      <c r="G36" s="41"/>
      <c r="H36" s="40"/>
    </row>
  </sheetData>
  <mergeCells count="3">
    <mergeCell ref="A1:C1"/>
    <mergeCell ref="A2:C2"/>
    <mergeCell ref="A34:E34"/>
  </mergeCells>
  <phoneticPr fontId="43" type="noConversion"/>
  <pageMargins left="0.78740157480314965" right="0.59055118110236227" top="0.59055118110236227" bottom="0.59055118110236227" header="0" footer="0"/>
  <pageSetup paperSize="9" fitToHeight="0" orientation="portrait"/>
  <headerFooter>
    <oddFooter>&amp;R5F6062Page 00245D&amp;P5F6062 of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K68"/>
  <sheetViews>
    <sheetView showGridLines="0" topLeftCell="D1" zoomScale="90" zoomScaleNormal="90" workbookViewId="0">
      <pane ySplit="5" topLeftCell="A6" activePane="bottomLeft" state="frozen"/>
      <selection pane="bottomLeft" activeCell="N53" sqref="N53"/>
    </sheetView>
  </sheetViews>
  <sheetFormatPr defaultColWidth="14.453125" defaultRowHeight="15" customHeight="1" x14ac:dyDescent="0.35"/>
  <cols>
    <col min="1" max="1" width="4" customWidth="1"/>
    <col min="2" max="2" width="7.26953125" customWidth="1"/>
    <col min="3" max="3" width="22.81640625" customWidth="1"/>
    <col min="4" max="4" width="22" customWidth="1"/>
    <col min="5" max="5" width="18.453125" customWidth="1"/>
    <col min="6" max="6" width="62.81640625" customWidth="1"/>
    <col min="7" max="7" width="20.7265625" customWidth="1"/>
    <col min="8" max="8" width="9" customWidth="1"/>
    <col min="9" max="9" width="10.453125" customWidth="1"/>
    <col min="10" max="11" width="18.453125" customWidth="1"/>
  </cols>
  <sheetData>
    <row r="1" spans="1:11" ht="23" x14ac:dyDescent="0.35">
      <c r="A1" s="251" t="str">
        <f>Cover!B14</f>
        <v>PRICING DOCUMENT</v>
      </c>
      <c r="B1" s="237"/>
      <c r="C1" s="237"/>
      <c r="D1" s="76"/>
      <c r="E1" s="77"/>
      <c r="F1" s="39"/>
      <c r="G1" s="40"/>
      <c r="H1" s="40"/>
      <c r="I1" s="78"/>
      <c r="J1" s="41"/>
      <c r="K1" s="41"/>
    </row>
    <row r="2" spans="1:11" ht="17.5" x14ac:dyDescent="0.35">
      <c r="A2" s="252" t="str">
        <f>Cover!B15</f>
        <v>Clubroom</v>
      </c>
      <c r="B2" s="237"/>
      <c r="C2" s="237"/>
      <c r="D2" s="76"/>
      <c r="E2" s="79"/>
      <c r="F2" s="43"/>
      <c r="G2" s="44"/>
      <c r="H2" s="44"/>
      <c r="I2" s="80"/>
      <c r="J2" s="45"/>
      <c r="K2" s="45"/>
    </row>
    <row r="3" spans="1:11" ht="17.5" x14ac:dyDescent="0.35">
      <c r="A3" s="18" t="str">
        <f>Cover!B16</f>
        <v>Trellick Tower, 5 Golborne Road, W10 5NR</v>
      </c>
      <c r="B3" s="18"/>
      <c r="C3" s="81"/>
      <c r="D3" s="76"/>
      <c r="E3" s="35"/>
      <c r="F3" s="19"/>
      <c r="G3" s="82"/>
      <c r="H3" s="82"/>
      <c r="I3" s="80"/>
      <c r="J3" s="19"/>
      <c r="K3" s="19"/>
    </row>
    <row r="4" spans="1:11" ht="16.5" customHeight="1" x14ac:dyDescent="0.35">
      <c r="A4" s="46" t="s">
        <v>325</v>
      </c>
      <c r="B4" s="18"/>
      <c r="C4" s="81"/>
      <c r="D4" s="76"/>
      <c r="E4" s="35"/>
      <c r="F4" s="19"/>
      <c r="G4" s="19"/>
      <c r="H4" s="19"/>
      <c r="I4" s="59"/>
      <c r="J4" s="19"/>
      <c r="K4" s="19"/>
    </row>
    <row r="5" spans="1:11" ht="34.5" x14ac:dyDescent="0.35">
      <c r="A5" s="83" t="s">
        <v>42</v>
      </c>
      <c r="B5" s="83"/>
      <c r="C5" s="83" t="s">
        <v>326</v>
      </c>
      <c r="D5" s="84" t="s">
        <v>327</v>
      </c>
      <c r="E5" s="84" t="s">
        <v>328</v>
      </c>
      <c r="F5" s="84" t="s">
        <v>43</v>
      </c>
      <c r="G5" s="85" t="s">
        <v>329</v>
      </c>
      <c r="H5" s="85" t="s">
        <v>330</v>
      </c>
      <c r="I5" s="85" t="s">
        <v>45</v>
      </c>
      <c r="J5" s="83" t="s">
        <v>46</v>
      </c>
      <c r="K5" s="86" t="s">
        <v>47</v>
      </c>
    </row>
    <row r="6" spans="1:11" ht="14.5" x14ac:dyDescent="0.35">
      <c r="A6" s="83"/>
      <c r="B6" s="83" t="s">
        <v>331</v>
      </c>
      <c r="C6" s="87"/>
      <c r="D6" s="87"/>
      <c r="E6" s="88"/>
      <c r="F6" s="87"/>
      <c r="G6" s="88"/>
      <c r="H6" s="88"/>
      <c r="I6" s="88"/>
      <c r="J6" s="88"/>
      <c r="K6" s="89"/>
    </row>
    <row r="7" spans="1:11" ht="14.5" hidden="1" x14ac:dyDescent="0.35">
      <c r="A7" s="90"/>
      <c r="B7" s="90">
        <v>0</v>
      </c>
      <c r="C7" s="90"/>
      <c r="D7" s="91"/>
      <c r="E7" s="90"/>
      <c r="F7" s="91"/>
      <c r="G7" s="90"/>
      <c r="H7" s="90"/>
      <c r="I7" s="90"/>
      <c r="J7" s="92"/>
      <c r="K7" s="92"/>
    </row>
    <row r="8" spans="1:11" ht="24" x14ac:dyDescent="0.35">
      <c r="A8" s="93" t="s">
        <v>332</v>
      </c>
      <c r="B8" s="90">
        <v>1</v>
      </c>
      <c r="C8" s="90" t="s">
        <v>333</v>
      </c>
      <c r="D8" s="91" t="s">
        <v>334</v>
      </c>
      <c r="E8" s="90" t="s">
        <v>335</v>
      </c>
      <c r="F8" s="94" t="s">
        <v>336</v>
      </c>
      <c r="G8" s="90"/>
      <c r="H8" s="90">
        <v>23.5</v>
      </c>
      <c r="I8" s="90" t="s">
        <v>337</v>
      </c>
      <c r="J8" s="231"/>
      <c r="K8" s="95">
        <f t="shared" ref="K8:K11" si="0">J8*H8</f>
        <v>0</v>
      </c>
    </row>
    <row r="9" spans="1:11" ht="57.5" x14ac:dyDescent="0.35">
      <c r="A9" s="93" t="s">
        <v>332</v>
      </c>
      <c r="B9" s="90">
        <v>2</v>
      </c>
      <c r="C9" s="90" t="s">
        <v>338</v>
      </c>
      <c r="D9" s="91" t="s">
        <v>334</v>
      </c>
      <c r="E9" s="90" t="s">
        <v>335</v>
      </c>
      <c r="F9" s="91" t="s">
        <v>339</v>
      </c>
      <c r="G9" s="90"/>
      <c r="H9" s="90">
        <v>97</v>
      </c>
      <c r="I9" s="90" t="s">
        <v>340</v>
      </c>
      <c r="J9" s="232"/>
      <c r="K9" s="95">
        <f t="shared" si="0"/>
        <v>0</v>
      </c>
    </row>
    <row r="10" spans="1:11" ht="58.5" x14ac:dyDescent="0.35">
      <c r="A10" s="93" t="s">
        <v>332</v>
      </c>
      <c r="B10" s="90">
        <v>3</v>
      </c>
      <c r="C10" s="90" t="s">
        <v>338</v>
      </c>
      <c r="D10" s="91" t="s">
        <v>334</v>
      </c>
      <c r="E10" s="90" t="s">
        <v>335</v>
      </c>
      <c r="F10" s="94" t="s">
        <v>341</v>
      </c>
      <c r="G10" s="90"/>
      <c r="H10" s="90">
        <v>15.5</v>
      </c>
      <c r="I10" s="90" t="s">
        <v>340</v>
      </c>
      <c r="J10" s="232"/>
      <c r="K10" s="95">
        <f t="shared" si="0"/>
        <v>0</v>
      </c>
    </row>
    <row r="11" spans="1:11" ht="23" x14ac:dyDescent="0.35">
      <c r="A11" s="93" t="s">
        <v>332</v>
      </c>
      <c r="B11" s="90">
        <v>4</v>
      </c>
      <c r="C11" s="90" t="s">
        <v>342</v>
      </c>
      <c r="D11" s="91" t="s">
        <v>334</v>
      </c>
      <c r="E11" s="90" t="s">
        <v>335</v>
      </c>
      <c r="F11" s="91" t="s">
        <v>343</v>
      </c>
      <c r="G11" s="90"/>
      <c r="H11" s="90">
        <v>9</v>
      </c>
      <c r="I11" s="90" t="s">
        <v>337</v>
      </c>
      <c r="J11" s="232"/>
      <c r="K11" s="95">
        <f t="shared" si="0"/>
        <v>0</v>
      </c>
    </row>
    <row r="12" spans="1:11" ht="35.5" x14ac:dyDescent="0.35">
      <c r="A12" s="93" t="s">
        <v>332</v>
      </c>
      <c r="B12" s="90">
        <v>5</v>
      </c>
      <c r="C12" s="90" t="s">
        <v>333</v>
      </c>
      <c r="D12" s="91" t="s">
        <v>334</v>
      </c>
      <c r="E12" s="90" t="s">
        <v>335</v>
      </c>
      <c r="F12" s="94" t="s">
        <v>344</v>
      </c>
      <c r="G12" s="90"/>
      <c r="H12" s="90" t="s">
        <v>335</v>
      </c>
      <c r="I12" s="90"/>
      <c r="J12" s="232"/>
      <c r="K12" s="95">
        <f t="shared" ref="K12:K13" si="1">J12</f>
        <v>0</v>
      </c>
    </row>
    <row r="13" spans="1:11" ht="46" x14ac:dyDescent="0.35">
      <c r="A13" s="93" t="s">
        <v>332</v>
      </c>
      <c r="B13" s="90">
        <v>6</v>
      </c>
      <c r="C13" s="90" t="s">
        <v>333</v>
      </c>
      <c r="D13" s="91" t="s">
        <v>334</v>
      </c>
      <c r="E13" s="90" t="s">
        <v>335</v>
      </c>
      <c r="F13" s="91" t="s">
        <v>345</v>
      </c>
      <c r="G13" s="90"/>
      <c r="H13" s="90" t="s">
        <v>335</v>
      </c>
      <c r="I13" s="90"/>
      <c r="J13" s="232"/>
      <c r="K13" s="95">
        <f t="shared" si="1"/>
        <v>0</v>
      </c>
    </row>
    <row r="14" spans="1:11" ht="23" x14ac:dyDescent="0.35">
      <c r="A14" s="93" t="s">
        <v>332</v>
      </c>
      <c r="B14" s="90">
        <v>7</v>
      </c>
      <c r="C14" s="90" t="s">
        <v>333</v>
      </c>
      <c r="D14" s="91" t="s">
        <v>334</v>
      </c>
      <c r="E14" s="90" t="s">
        <v>335</v>
      </c>
      <c r="F14" s="91" t="s">
        <v>346</v>
      </c>
      <c r="G14" s="90"/>
      <c r="H14" s="90">
        <v>67</v>
      </c>
      <c r="I14" s="90" t="s">
        <v>340</v>
      </c>
      <c r="J14" s="232"/>
      <c r="K14" s="95">
        <f t="shared" ref="K14:K18" si="2">J14*H14</f>
        <v>0</v>
      </c>
    </row>
    <row r="15" spans="1:11" ht="57.5" x14ac:dyDescent="0.35">
      <c r="A15" s="93" t="s">
        <v>332</v>
      </c>
      <c r="B15" s="90">
        <v>8</v>
      </c>
      <c r="C15" s="90" t="s">
        <v>338</v>
      </c>
      <c r="D15" s="91" t="s">
        <v>334</v>
      </c>
      <c r="E15" s="90" t="s">
        <v>335</v>
      </c>
      <c r="F15" s="91" t="s">
        <v>347</v>
      </c>
      <c r="G15" s="76"/>
      <c r="H15" s="90">
        <v>21.5</v>
      </c>
      <c r="I15" s="90" t="s">
        <v>340</v>
      </c>
      <c r="J15" s="232"/>
      <c r="K15" s="95">
        <f t="shared" si="2"/>
        <v>0</v>
      </c>
    </row>
    <row r="16" spans="1:11" ht="34.5" x14ac:dyDescent="0.35">
      <c r="A16" s="93" t="s">
        <v>332</v>
      </c>
      <c r="B16" s="90">
        <v>9</v>
      </c>
      <c r="C16" s="90" t="s">
        <v>338</v>
      </c>
      <c r="D16" s="91" t="s">
        <v>334</v>
      </c>
      <c r="E16" s="90" t="s">
        <v>335</v>
      </c>
      <c r="F16" s="91" t="s">
        <v>348</v>
      </c>
      <c r="G16" s="96" t="s">
        <v>349</v>
      </c>
      <c r="H16" s="90">
        <v>3.3</v>
      </c>
      <c r="I16" s="90" t="s">
        <v>340</v>
      </c>
      <c r="J16" s="232"/>
      <c r="K16" s="95">
        <f t="shared" si="2"/>
        <v>0</v>
      </c>
    </row>
    <row r="17" spans="1:11" ht="24" x14ac:dyDescent="0.35">
      <c r="A17" s="93" t="s">
        <v>332</v>
      </c>
      <c r="B17" s="90">
        <v>10</v>
      </c>
      <c r="C17" s="90" t="s">
        <v>342</v>
      </c>
      <c r="D17" s="91" t="s">
        <v>334</v>
      </c>
      <c r="E17" s="90" t="s">
        <v>335</v>
      </c>
      <c r="F17" s="94" t="s">
        <v>350</v>
      </c>
      <c r="G17" s="90"/>
      <c r="H17" s="90">
        <v>2</v>
      </c>
      <c r="I17" s="90" t="s">
        <v>351</v>
      </c>
      <c r="J17" s="232"/>
      <c r="K17" s="95">
        <f t="shared" si="2"/>
        <v>0</v>
      </c>
    </row>
    <row r="18" spans="1:11" ht="23" x14ac:dyDescent="0.35">
      <c r="A18" s="93" t="s">
        <v>332</v>
      </c>
      <c r="B18" s="90">
        <v>11</v>
      </c>
      <c r="C18" s="90" t="s">
        <v>338</v>
      </c>
      <c r="D18" s="91" t="s">
        <v>334</v>
      </c>
      <c r="E18" s="90" t="s">
        <v>335</v>
      </c>
      <c r="F18" s="91" t="s">
        <v>352</v>
      </c>
      <c r="G18" s="90"/>
      <c r="H18" s="90">
        <v>2</v>
      </c>
      <c r="I18" s="90" t="s">
        <v>351</v>
      </c>
      <c r="J18" s="232"/>
      <c r="K18" s="95">
        <f t="shared" si="2"/>
        <v>0</v>
      </c>
    </row>
    <row r="19" spans="1:11" ht="14.5" x14ac:dyDescent="0.35">
      <c r="A19" s="97"/>
      <c r="B19" s="83" t="s">
        <v>353</v>
      </c>
      <c r="C19" s="87"/>
      <c r="D19" s="87"/>
      <c r="E19" s="88"/>
      <c r="F19" s="87"/>
      <c r="G19" s="88"/>
      <c r="H19" s="88"/>
      <c r="I19" s="88"/>
      <c r="J19" s="88"/>
      <c r="K19" s="89"/>
    </row>
    <row r="20" spans="1:11" ht="69" x14ac:dyDescent="0.35">
      <c r="A20" s="93" t="s">
        <v>332</v>
      </c>
      <c r="B20" s="90">
        <v>12</v>
      </c>
      <c r="C20" s="90" t="s">
        <v>338</v>
      </c>
      <c r="D20" s="91" t="s">
        <v>354</v>
      </c>
      <c r="E20" s="90"/>
      <c r="F20" s="91" t="s">
        <v>355</v>
      </c>
      <c r="G20" s="98" t="s">
        <v>356</v>
      </c>
      <c r="H20" s="90">
        <v>3</v>
      </c>
      <c r="I20" s="90" t="s">
        <v>351</v>
      </c>
      <c r="J20" s="232"/>
      <c r="K20" s="95">
        <f>J20*H20</f>
        <v>0</v>
      </c>
    </row>
    <row r="21" spans="1:11" ht="23" x14ac:dyDescent="0.35">
      <c r="A21" s="93" t="s">
        <v>332</v>
      </c>
      <c r="B21" s="90">
        <v>13</v>
      </c>
      <c r="C21" s="90" t="s">
        <v>333</v>
      </c>
      <c r="D21" s="91" t="s">
        <v>354</v>
      </c>
      <c r="E21" s="90"/>
      <c r="F21" s="91" t="s">
        <v>357</v>
      </c>
      <c r="G21" s="98" t="s">
        <v>358</v>
      </c>
      <c r="H21" s="90"/>
      <c r="I21" s="90"/>
      <c r="J21" s="95"/>
      <c r="K21" s="95" t="s">
        <v>51</v>
      </c>
    </row>
    <row r="22" spans="1:11" ht="14.5" x14ac:dyDescent="0.35">
      <c r="A22" s="97"/>
      <c r="B22" s="83" t="s">
        <v>359</v>
      </c>
      <c r="C22" s="87"/>
      <c r="D22" s="87"/>
      <c r="E22" s="88"/>
      <c r="F22" s="87"/>
      <c r="G22" s="88"/>
      <c r="H22" s="88"/>
      <c r="I22" s="88"/>
      <c r="J22" s="88"/>
      <c r="K22" s="89"/>
    </row>
    <row r="23" spans="1:11" ht="46" x14ac:dyDescent="0.35">
      <c r="A23" s="93" t="s">
        <v>332</v>
      </c>
      <c r="B23" s="90">
        <v>14</v>
      </c>
      <c r="C23" s="90" t="s">
        <v>338</v>
      </c>
      <c r="D23" s="91" t="s">
        <v>360</v>
      </c>
      <c r="E23" s="90" t="s">
        <v>335</v>
      </c>
      <c r="F23" s="91" t="s">
        <v>361</v>
      </c>
      <c r="G23" s="90"/>
      <c r="H23" s="90">
        <v>97</v>
      </c>
      <c r="I23" s="90" t="s">
        <v>340</v>
      </c>
      <c r="J23" s="232"/>
      <c r="K23" s="95">
        <f>J23*H23</f>
        <v>0</v>
      </c>
    </row>
    <row r="24" spans="1:11" ht="14.5" x14ac:dyDescent="0.35">
      <c r="A24" s="97"/>
      <c r="B24" s="83" t="s">
        <v>362</v>
      </c>
      <c r="C24" s="87"/>
      <c r="D24" s="87"/>
      <c r="E24" s="88"/>
      <c r="F24" s="87"/>
      <c r="G24" s="88"/>
      <c r="H24" s="88"/>
      <c r="I24" s="88"/>
      <c r="J24" s="88"/>
      <c r="K24" s="89"/>
    </row>
    <row r="25" spans="1:11" ht="57.5" x14ac:dyDescent="0.35">
      <c r="A25" s="93" t="s">
        <v>332</v>
      </c>
      <c r="B25" s="90">
        <v>15</v>
      </c>
      <c r="C25" s="90" t="s">
        <v>338</v>
      </c>
      <c r="D25" s="91" t="s">
        <v>363</v>
      </c>
      <c r="E25" s="90" t="s">
        <v>364</v>
      </c>
      <c r="F25" s="91" t="s">
        <v>365</v>
      </c>
      <c r="G25" s="90"/>
      <c r="H25" s="90">
        <v>21.5</v>
      </c>
      <c r="I25" s="90" t="s">
        <v>340</v>
      </c>
      <c r="J25" s="232"/>
      <c r="K25" s="95">
        <f t="shared" ref="K25:K29" si="3">J25*H25</f>
        <v>0</v>
      </c>
    </row>
    <row r="26" spans="1:11" ht="46" x14ac:dyDescent="0.35">
      <c r="A26" s="93" t="s">
        <v>332</v>
      </c>
      <c r="B26" s="90">
        <v>16</v>
      </c>
      <c r="C26" s="90" t="s">
        <v>338</v>
      </c>
      <c r="D26" s="91" t="s">
        <v>363</v>
      </c>
      <c r="E26" s="90" t="s">
        <v>366</v>
      </c>
      <c r="F26" s="91" t="s">
        <v>367</v>
      </c>
      <c r="G26" s="98" t="s">
        <v>368</v>
      </c>
      <c r="H26" s="90">
        <v>8.1999999999999993</v>
      </c>
      <c r="I26" s="90" t="s">
        <v>340</v>
      </c>
      <c r="J26" s="232"/>
      <c r="K26" s="95">
        <f t="shared" si="3"/>
        <v>0</v>
      </c>
    </row>
    <row r="27" spans="1:11" ht="34.5" x14ac:dyDescent="0.35">
      <c r="A27" s="93" t="s">
        <v>332</v>
      </c>
      <c r="B27" s="90">
        <v>17</v>
      </c>
      <c r="C27" s="90" t="s">
        <v>369</v>
      </c>
      <c r="D27" s="91" t="s">
        <v>363</v>
      </c>
      <c r="E27" s="90" t="s">
        <v>370</v>
      </c>
      <c r="F27" s="91" t="s">
        <v>371</v>
      </c>
      <c r="G27" s="90"/>
      <c r="H27" s="90">
        <f>7.5*2.1</f>
        <v>15.75</v>
      </c>
      <c r="I27" s="90" t="s">
        <v>340</v>
      </c>
      <c r="J27" s="232"/>
      <c r="K27" s="95">
        <f t="shared" si="3"/>
        <v>0</v>
      </c>
    </row>
    <row r="28" spans="1:11" ht="23" x14ac:dyDescent="0.35">
      <c r="A28" s="93" t="s">
        <v>332</v>
      </c>
      <c r="B28" s="90">
        <v>18</v>
      </c>
      <c r="C28" s="90" t="s">
        <v>338</v>
      </c>
      <c r="D28" s="91" t="s">
        <v>363</v>
      </c>
      <c r="E28" s="90" t="s">
        <v>364</v>
      </c>
      <c r="F28" s="91" t="s">
        <v>372</v>
      </c>
      <c r="G28" s="90"/>
      <c r="H28" s="90">
        <v>21.5</v>
      </c>
      <c r="I28" s="90" t="s">
        <v>340</v>
      </c>
      <c r="J28" s="232"/>
      <c r="K28" s="95">
        <f t="shared" si="3"/>
        <v>0</v>
      </c>
    </row>
    <row r="29" spans="1:11" ht="23" x14ac:dyDescent="0.35">
      <c r="A29" s="93" t="s">
        <v>332</v>
      </c>
      <c r="B29" s="90">
        <v>19</v>
      </c>
      <c r="C29" s="90" t="s">
        <v>333</v>
      </c>
      <c r="D29" s="91" t="s">
        <v>363</v>
      </c>
      <c r="E29" s="90" t="s">
        <v>373</v>
      </c>
      <c r="F29" s="91" t="s">
        <v>374</v>
      </c>
      <c r="G29" s="90"/>
      <c r="H29" s="90">
        <v>28</v>
      </c>
      <c r="I29" s="90" t="s">
        <v>340</v>
      </c>
      <c r="J29" s="232"/>
      <c r="K29" s="95">
        <f t="shared" si="3"/>
        <v>0</v>
      </c>
    </row>
    <row r="30" spans="1:11" ht="14.5" x14ac:dyDescent="0.35">
      <c r="A30" s="99"/>
      <c r="B30" s="100" t="s">
        <v>375</v>
      </c>
      <c r="C30" s="101"/>
      <c r="D30" s="102"/>
      <c r="E30" s="101"/>
      <c r="F30" s="101"/>
      <c r="G30" s="101"/>
      <c r="H30" s="101"/>
      <c r="I30" s="101"/>
      <c r="J30" s="103"/>
      <c r="K30" s="103"/>
    </row>
    <row r="31" spans="1:11" ht="34.5" x14ac:dyDescent="0.35">
      <c r="A31" s="93" t="s">
        <v>332</v>
      </c>
      <c r="B31" s="90">
        <v>20</v>
      </c>
      <c r="C31" s="90" t="s">
        <v>333</v>
      </c>
      <c r="D31" s="91" t="s">
        <v>376</v>
      </c>
      <c r="E31" s="90" t="s">
        <v>377</v>
      </c>
      <c r="F31" s="91" t="s">
        <v>378</v>
      </c>
      <c r="G31" s="98" t="s">
        <v>379</v>
      </c>
      <c r="H31" s="90"/>
      <c r="I31" s="90"/>
      <c r="J31" s="95"/>
      <c r="K31" s="95" t="s">
        <v>51</v>
      </c>
    </row>
    <row r="32" spans="1:11" ht="23" x14ac:dyDescent="0.35">
      <c r="A32" s="93" t="s">
        <v>332</v>
      </c>
      <c r="B32" s="90">
        <v>21</v>
      </c>
      <c r="C32" s="90" t="s">
        <v>333</v>
      </c>
      <c r="D32" s="91" t="s">
        <v>376</v>
      </c>
      <c r="E32" s="90"/>
      <c r="F32" s="91" t="s">
        <v>380</v>
      </c>
      <c r="G32" s="98" t="s">
        <v>379</v>
      </c>
      <c r="H32" s="90"/>
      <c r="I32" s="90"/>
      <c r="J32" s="95"/>
      <c r="K32" s="95">
        <v>3000</v>
      </c>
    </row>
    <row r="33" spans="1:11" ht="14.5" x14ac:dyDescent="0.35">
      <c r="A33" s="97"/>
      <c r="B33" s="83" t="s">
        <v>381</v>
      </c>
      <c r="C33" s="87"/>
      <c r="D33" s="87"/>
      <c r="E33" s="88"/>
      <c r="F33" s="87"/>
      <c r="G33" s="88"/>
      <c r="H33" s="88"/>
      <c r="I33" s="88"/>
      <c r="J33" s="88"/>
      <c r="K33" s="89"/>
    </row>
    <row r="34" spans="1:11" ht="69" x14ac:dyDescent="0.35">
      <c r="A34" s="93" t="s">
        <v>332</v>
      </c>
      <c r="B34" s="90">
        <v>22</v>
      </c>
      <c r="C34" s="90" t="s">
        <v>338</v>
      </c>
      <c r="D34" s="91" t="s">
        <v>382</v>
      </c>
      <c r="E34" s="104" t="s">
        <v>383</v>
      </c>
      <c r="F34" s="105" t="s">
        <v>384</v>
      </c>
      <c r="G34" s="90"/>
      <c r="H34" s="90">
        <v>97</v>
      </c>
      <c r="I34" s="90" t="s">
        <v>340</v>
      </c>
      <c r="J34" s="232"/>
      <c r="K34" s="95">
        <f t="shared" ref="K34:K38" si="4">J34*H34</f>
        <v>0</v>
      </c>
    </row>
    <row r="35" spans="1:11" ht="80.5" x14ac:dyDescent="0.35">
      <c r="A35" s="93" t="s">
        <v>332</v>
      </c>
      <c r="B35" s="90">
        <v>23</v>
      </c>
      <c r="C35" s="90" t="s">
        <v>338</v>
      </c>
      <c r="D35" s="91" t="s">
        <v>382</v>
      </c>
      <c r="E35" s="104" t="s">
        <v>385</v>
      </c>
      <c r="F35" s="105" t="s">
        <v>386</v>
      </c>
      <c r="G35" s="96" t="s">
        <v>387</v>
      </c>
      <c r="H35" s="90">
        <f>7.8+7.4</f>
        <v>15.2</v>
      </c>
      <c r="I35" s="90" t="s">
        <v>340</v>
      </c>
      <c r="J35" s="232"/>
      <c r="K35" s="95">
        <f t="shared" si="4"/>
        <v>0</v>
      </c>
    </row>
    <row r="36" spans="1:11" ht="23" x14ac:dyDescent="0.35">
      <c r="A36" s="93" t="s">
        <v>332</v>
      </c>
      <c r="B36" s="90">
        <v>24</v>
      </c>
      <c r="C36" s="90" t="s">
        <v>388</v>
      </c>
      <c r="D36" s="91" t="s">
        <v>382</v>
      </c>
      <c r="E36" s="104" t="s">
        <v>373</v>
      </c>
      <c r="F36" s="105" t="s">
        <v>389</v>
      </c>
      <c r="G36" s="90"/>
      <c r="H36" s="90">
        <v>24</v>
      </c>
      <c r="I36" s="90" t="s">
        <v>340</v>
      </c>
      <c r="J36" s="232"/>
      <c r="K36" s="95">
        <f t="shared" si="4"/>
        <v>0</v>
      </c>
    </row>
    <row r="37" spans="1:11" ht="29.25" customHeight="1" x14ac:dyDescent="0.35">
      <c r="A37" s="93" t="s">
        <v>332</v>
      </c>
      <c r="B37" s="90">
        <v>25</v>
      </c>
      <c r="C37" s="90" t="s">
        <v>369</v>
      </c>
      <c r="D37" s="91" t="s">
        <v>382</v>
      </c>
      <c r="E37" s="104" t="s">
        <v>373</v>
      </c>
      <c r="F37" s="105" t="s">
        <v>389</v>
      </c>
      <c r="G37" s="90"/>
      <c r="H37" s="90">
        <v>40</v>
      </c>
      <c r="I37" s="90" t="s">
        <v>340</v>
      </c>
      <c r="J37" s="232"/>
      <c r="K37" s="95">
        <f t="shared" si="4"/>
        <v>0</v>
      </c>
    </row>
    <row r="38" spans="1:11" ht="46" x14ac:dyDescent="0.35">
      <c r="A38" s="93" t="s">
        <v>332</v>
      </c>
      <c r="B38" s="90">
        <v>26</v>
      </c>
      <c r="C38" s="90" t="s">
        <v>338</v>
      </c>
      <c r="D38" s="91" t="s">
        <v>382</v>
      </c>
      <c r="E38" s="104" t="s">
        <v>390</v>
      </c>
      <c r="F38" s="105" t="s">
        <v>391</v>
      </c>
      <c r="G38" s="96" t="s">
        <v>387</v>
      </c>
      <c r="H38" s="90">
        <v>57</v>
      </c>
      <c r="I38" s="90" t="s">
        <v>340</v>
      </c>
      <c r="J38" s="232"/>
      <c r="K38" s="95">
        <f t="shared" si="4"/>
        <v>0</v>
      </c>
    </row>
    <row r="39" spans="1:11" ht="23" x14ac:dyDescent="0.35">
      <c r="A39" s="93" t="s">
        <v>332</v>
      </c>
      <c r="B39" s="90">
        <v>27</v>
      </c>
      <c r="C39" s="90" t="s">
        <v>338</v>
      </c>
      <c r="D39" s="91" t="s">
        <v>382</v>
      </c>
      <c r="E39" s="104" t="s">
        <v>390</v>
      </c>
      <c r="F39" s="105" t="s">
        <v>392</v>
      </c>
      <c r="G39" s="90"/>
      <c r="H39" s="90" t="s">
        <v>46</v>
      </c>
      <c r="I39" s="90"/>
      <c r="J39" s="95"/>
      <c r="K39" s="95">
        <v>1500</v>
      </c>
    </row>
    <row r="40" spans="1:11" ht="14.5" x14ac:dyDescent="0.35">
      <c r="A40" s="97"/>
      <c r="B40" s="83" t="s">
        <v>393</v>
      </c>
      <c r="C40" s="87"/>
      <c r="D40" s="87"/>
      <c r="E40" s="88"/>
      <c r="F40" s="87"/>
      <c r="G40" s="88"/>
      <c r="H40" s="88"/>
      <c r="I40" s="88"/>
      <c r="J40" s="88"/>
      <c r="K40" s="89"/>
    </row>
    <row r="41" spans="1:11" ht="23" x14ac:dyDescent="0.35">
      <c r="A41" s="93" t="s">
        <v>332</v>
      </c>
      <c r="B41" s="90">
        <v>28</v>
      </c>
      <c r="C41" s="90"/>
      <c r="D41" s="91" t="s">
        <v>394</v>
      </c>
      <c r="E41" s="90" t="s">
        <v>373</v>
      </c>
      <c r="F41" s="91" t="s">
        <v>395</v>
      </c>
      <c r="G41" s="90"/>
      <c r="H41" s="90">
        <v>28</v>
      </c>
      <c r="I41" s="90" t="s">
        <v>340</v>
      </c>
      <c r="J41" s="232"/>
      <c r="K41" s="95">
        <f t="shared" ref="K41:K43" si="5">J41*H41</f>
        <v>0</v>
      </c>
    </row>
    <row r="42" spans="1:11" ht="23" x14ac:dyDescent="0.35">
      <c r="A42" s="93" t="s">
        <v>332</v>
      </c>
      <c r="B42" s="90">
        <v>29</v>
      </c>
      <c r="C42" s="90"/>
      <c r="D42" s="91" t="s">
        <v>394</v>
      </c>
      <c r="E42" s="90" t="s">
        <v>364</v>
      </c>
      <c r="F42" s="91" t="s">
        <v>396</v>
      </c>
      <c r="G42" s="90"/>
      <c r="H42" s="90">
        <v>21.5</v>
      </c>
      <c r="I42" s="90" t="s">
        <v>340</v>
      </c>
      <c r="J42" s="232"/>
      <c r="K42" s="95">
        <f t="shared" si="5"/>
        <v>0</v>
      </c>
    </row>
    <row r="43" spans="1:11" ht="34.5" x14ac:dyDescent="0.35">
      <c r="A43" s="93" t="s">
        <v>332</v>
      </c>
      <c r="B43" s="90">
        <v>30</v>
      </c>
      <c r="C43" s="90"/>
      <c r="D43" s="91" t="s">
        <v>394</v>
      </c>
      <c r="E43" s="90" t="s">
        <v>377</v>
      </c>
      <c r="F43" s="91" t="s">
        <v>397</v>
      </c>
      <c r="G43" s="90"/>
      <c r="H43" s="90">
        <v>28</v>
      </c>
      <c r="I43" s="90" t="s">
        <v>398</v>
      </c>
      <c r="J43" s="232"/>
      <c r="K43" s="95">
        <f t="shared" si="5"/>
        <v>0</v>
      </c>
    </row>
    <row r="44" spans="1:11" ht="14.5" x14ac:dyDescent="0.35">
      <c r="A44" s="97"/>
      <c r="B44" s="83" t="s">
        <v>399</v>
      </c>
      <c r="C44" s="87"/>
      <c r="D44" s="87"/>
      <c r="E44" s="88"/>
      <c r="F44" s="87"/>
      <c r="G44" s="88"/>
      <c r="H44" s="88"/>
      <c r="I44" s="88"/>
      <c r="J44" s="88"/>
      <c r="K44" s="89"/>
    </row>
    <row r="45" spans="1:11" ht="138" x14ac:dyDescent="0.35">
      <c r="A45" s="93" t="s">
        <v>332</v>
      </c>
      <c r="B45" s="90">
        <v>31</v>
      </c>
      <c r="C45" s="90" t="s">
        <v>333</v>
      </c>
      <c r="D45" s="91" t="s">
        <v>400</v>
      </c>
      <c r="E45" s="90"/>
      <c r="F45" s="91" t="s">
        <v>401</v>
      </c>
      <c r="G45" s="98" t="s">
        <v>402</v>
      </c>
      <c r="H45" s="90">
        <v>40</v>
      </c>
      <c r="I45" s="90" t="s">
        <v>340</v>
      </c>
      <c r="J45" s="232"/>
      <c r="K45" s="95">
        <f t="shared" ref="K45:K48" si="6">J45*H45</f>
        <v>0</v>
      </c>
    </row>
    <row r="46" spans="1:11" ht="38.25" customHeight="1" x14ac:dyDescent="0.35">
      <c r="A46" s="93" t="s">
        <v>332</v>
      </c>
      <c r="B46" s="90">
        <v>32</v>
      </c>
      <c r="C46" s="90" t="s">
        <v>403</v>
      </c>
      <c r="D46" s="91" t="s">
        <v>400</v>
      </c>
      <c r="E46" s="90"/>
      <c r="F46" s="91" t="s">
        <v>404</v>
      </c>
      <c r="G46" s="96" t="s">
        <v>405</v>
      </c>
      <c r="H46" s="90">
        <v>6.4</v>
      </c>
      <c r="I46" s="90" t="s">
        <v>340</v>
      </c>
      <c r="J46" s="232"/>
      <c r="K46" s="95">
        <f t="shared" si="6"/>
        <v>0</v>
      </c>
    </row>
    <row r="47" spans="1:11" ht="69" x14ac:dyDescent="0.35">
      <c r="A47" s="93" t="s">
        <v>332</v>
      </c>
      <c r="B47" s="90">
        <v>33</v>
      </c>
      <c r="C47" s="90" t="s">
        <v>338</v>
      </c>
      <c r="D47" s="91" t="s">
        <v>400</v>
      </c>
      <c r="E47" s="90"/>
      <c r="F47" s="91" t="s">
        <v>406</v>
      </c>
      <c r="G47" s="96" t="s">
        <v>405</v>
      </c>
      <c r="H47" s="90">
        <v>4</v>
      </c>
      <c r="I47" s="90" t="s">
        <v>351</v>
      </c>
      <c r="J47" s="232"/>
      <c r="K47" s="95">
        <f t="shared" si="6"/>
        <v>0</v>
      </c>
    </row>
    <row r="48" spans="1:11" ht="53.25" customHeight="1" x14ac:dyDescent="0.35">
      <c r="A48" s="93" t="s">
        <v>332</v>
      </c>
      <c r="B48" s="90">
        <v>34</v>
      </c>
      <c r="C48" s="90" t="s">
        <v>338</v>
      </c>
      <c r="D48" s="91" t="s">
        <v>400</v>
      </c>
      <c r="E48" s="90"/>
      <c r="F48" s="91" t="s">
        <v>407</v>
      </c>
      <c r="G48" s="96" t="s">
        <v>408</v>
      </c>
      <c r="H48" s="90">
        <v>50</v>
      </c>
      <c r="I48" s="90" t="s">
        <v>340</v>
      </c>
      <c r="J48" s="232"/>
      <c r="K48" s="95">
        <f t="shared" si="6"/>
        <v>0</v>
      </c>
    </row>
    <row r="49" spans="1:11" ht="14.5" x14ac:dyDescent="0.35">
      <c r="A49" s="97"/>
      <c r="B49" s="83" t="s">
        <v>409</v>
      </c>
      <c r="C49" s="87"/>
      <c r="D49" s="87"/>
      <c r="E49" s="88"/>
      <c r="F49" s="87"/>
      <c r="G49" s="88"/>
      <c r="H49" s="88"/>
      <c r="I49" s="88"/>
      <c r="J49" s="88"/>
      <c r="K49" s="89"/>
    </row>
    <row r="50" spans="1:11" ht="57.5" x14ac:dyDescent="0.35">
      <c r="A50" s="93" t="s">
        <v>332</v>
      </c>
      <c r="B50" s="90">
        <v>35</v>
      </c>
      <c r="C50" s="90" t="s">
        <v>410</v>
      </c>
      <c r="D50" s="91" t="s">
        <v>411</v>
      </c>
      <c r="E50" s="90"/>
      <c r="F50" s="91" t="s">
        <v>412</v>
      </c>
      <c r="G50" s="90"/>
      <c r="H50" s="90">
        <v>2</v>
      </c>
      <c r="I50" s="90" t="s">
        <v>351</v>
      </c>
      <c r="J50" s="232"/>
      <c r="K50" s="95">
        <f t="shared" ref="K50:K51" si="7">J50*H50</f>
        <v>0</v>
      </c>
    </row>
    <row r="51" spans="1:11" ht="127.5" x14ac:dyDescent="0.35">
      <c r="A51" s="93" t="s">
        <v>332</v>
      </c>
      <c r="B51" s="90">
        <v>36</v>
      </c>
      <c r="C51" s="90" t="s">
        <v>410</v>
      </c>
      <c r="D51" s="91" t="s">
        <v>411</v>
      </c>
      <c r="E51" s="90"/>
      <c r="F51" s="94" t="s">
        <v>413</v>
      </c>
      <c r="G51" s="98" t="s">
        <v>414</v>
      </c>
      <c r="H51" s="90">
        <v>2</v>
      </c>
      <c r="I51" s="90" t="s">
        <v>351</v>
      </c>
      <c r="J51" s="232"/>
      <c r="K51" s="95">
        <f t="shared" si="7"/>
        <v>0</v>
      </c>
    </row>
    <row r="52" spans="1:11" ht="35.5" x14ac:dyDescent="0.35">
      <c r="A52" s="93" t="s">
        <v>332</v>
      </c>
      <c r="B52" s="90">
        <v>37</v>
      </c>
      <c r="C52" s="90" t="s">
        <v>410</v>
      </c>
      <c r="D52" s="91" t="s">
        <v>411</v>
      </c>
      <c r="E52" s="90"/>
      <c r="F52" s="94" t="s">
        <v>415</v>
      </c>
      <c r="G52" s="98" t="s">
        <v>414</v>
      </c>
      <c r="H52" s="90">
        <v>1</v>
      </c>
      <c r="I52" s="90" t="s">
        <v>351</v>
      </c>
      <c r="J52" s="95"/>
      <c r="K52" s="95">
        <v>3000</v>
      </c>
    </row>
    <row r="53" spans="1:11" ht="57.5" x14ac:dyDescent="0.35">
      <c r="A53" s="93" t="s">
        <v>332</v>
      </c>
      <c r="B53" s="90">
        <v>38</v>
      </c>
      <c r="C53" s="90" t="s">
        <v>410</v>
      </c>
      <c r="D53" s="91" t="s">
        <v>411</v>
      </c>
      <c r="E53" s="90"/>
      <c r="F53" s="105" t="s">
        <v>416</v>
      </c>
      <c r="G53" s="90"/>
      <c r="H53" s="90">
        <v>2</v>
      </c>
      <c r="I53" s="90" t="s">
        <v>351</v>
      </c>
      <c r="J53" s="232"/>
      <c r="K53" s="95">
        <f>J53*H53</f>
        <v>0</v>
      </c>
    </row>
    <row r="54" spans="1:11" ht="14.5" x14ac:dyDescent="0.35">
      <c r="A54" s="97"/>
      <c r="B54" s="83" t="s">
        <v>417</v>
      </c>
      <c r="C54" s="87"/>
      <c r="D54" s="87"/>
      <c r="E54" s="88"/>
      <c r="F54" s="87"/>
      <c r="G54" s="88"/>
      <c r="H54" s="88"/>
      <c r="I54" s="88"/>
      <c r="J54" s="88"/>
      <c r="K54" s="89"/>
    </row>
    <row r="55" spans="1:11" ht="23" x14ac:dyDescent="0.35">
      <c r="A55" s="93" t="s">
        <v>332</v>
      </c>
      <c r="B55" s="90">
        <v>39</v>
      </c>
      <c r="C55" s="90"/>
      <c r="D55" s="91" t="s">
        <v>418</v>
      </c>
      <c r="E55" s="90" t="s">
        <v>335</v>
      </c>
      <c r="F55" s="91" t="s">
        <v>419</v>
      </c>
      <c r="G55" s="90"/>
      <c r="H55" s="90">
        <v>2</v>
      </c>
      <c r="I55" s="90" t="s">
        <v>337</v>
      </c>
      <c r="J55" s="232"/>
      <c r="K55" s="95">
        <f>J55*H55</f>
        <v>0</v>
      </c>
    </row>
    <row r="56" spans="1:11" ht="14.5" x14ac:dyDescent="0.35">
      <c r="A56" s="97"/>
      <c r="B56" s="83" t="s">
        <v>420</v>
      </c>
      <c r="C56" s="87"/>
      <c r="D56" s="87"/>
      <c r="E56" s="88"/>
      <c r="F56" s="87"/>
      <c r="G56" s="88"/>
      <c r="H56" s="88"/>
      <c r="I56" s="88"/>
      <c r="J56" s="88"/>
      <c r="K56" s="89"/>
    </row>
    <row r="57" spans="1:11" ht="14.5" x14ac:dyDescent="0.35">
      <c r="A57" s="93" t="s">
        <v>332</v>
      </c>
      <c r="B57" s="90">
        <v>40</v>
      </c>
      <c r="C57" s="90"/>
      <c r="D57" s="91" t="s">
        <v>421</v>
      </c>
      <c r="E57" s="90" t="s">
        <v>422</v>
      </c>
      <c r="F57" s="91" t="s">
        <v>423</v>
      </c>
      <c r="G57" s="96" t="s">
        <v>424</v>
      </c>
      <c r="H57" s="90">
        <v>1</v>
      </c>
      <c r="I57" s="90" t="s">
        <v>351</v>
      </c>
      <c r="J57" s="232"/>
      <c r="K57" s="95">
        <f t="shared" ref="K57:K61" si="8">J57*H57</f>
        <v>0</v>
      </c>
    </row>
    <row r="58" spans="1:11" ht="23" x14ac:dyDescent="0.35">
      <c r="A58" s="93" t="s">
        <v>332</v>
      </c>
      <c r="B58" s="90">
        <v>41</v>
      </c>
      <c r="C58" s="90"/>
      <c r="D58" s="91" t="s">
        <v>421</v>
      </c>
      <c r="E58" s="90" t="s">
        <v>425</v>
      </c>
      <c r="F58" s="91" t="s">
        <v>426</v>
      </c>
      <c r="G58" s="96" t="s">
        <v>424</v>
      </c>
      <c r="H58" s="90">
        <v>1</v>
      </c>
      <c r="I58" s="90" t="s">
        <v>351</v>
      </c>
      <c r="J58" s="232"/>
      <c r="K58" s="95">
        <f t="shared" si="8"/>
        <v>0</v>
      </c>
    </row>
    <row r="59" spans="1:11" ht="14.5" x14ac:dyDescent="0.35">
      <c r="A59" s="93" t="s">
        <v>332</v>
      </c>
      <c r="B59" s="90">
        <v>42</v>
      </c>
      <c r="C59" s="90"/>
      <c r="D59" s="91" t="s">
        <v>421</v>
      </c>
      <c r="E59" s="90" t="s">
        <v>427</v>
      </c>
      <c r="F59" s="91" t="s">
        <v>428</v>
      </c>
      <c r="G59" s="96" t="s">
        <v>424</v>
      </c>
      <c r="H59" s="90">
        <v>1</v>
      </c>
      <c r="I59" s="90" t="s">
        <v>351</v>
      </c>
      <c r="J59" s="232"/>
      <c r="K59" s="95">
        <f t="shared" si="8"/>
        <v>0</v>
      </c>
    </row>
    <row r="60" spans="1:11" ht="34.5" x14ac:dyDescent="0.35">
      <c r="A60" s="93" t="s">
        <v>332</v>
      </c>
      <c r="B60" s="90">
        <v>43</v>
      </c>
      <c r="C60" s="90"/>
      <c r="D60" s="91" t="s">
        <v>421</v>
      </c>
      <c r="E60" s="90"/>
      <c r="F60" s="91" t="s">
        <v>429</v>
      </c>
      <c r="G60" s="90"/>
      <c r="H60" s="90">
        <v>22</v>
      </c>
      <c r="I60" s="90" t="s">
        <v>337</v>
      </c>
      <c r="J60" s="232"/>
      <c r="K60" s="95">
        <f t="shared" si="8"/>
        <v>0</v>
      </c>
    </row>
    <row r="61" spans="1:11" ht="34.5" x14ac:dyDescent="0.35">
      <c r="A61" s="93" t="s">
        <v>332</v>
      </c>
      <c r="B61" s="90">
        <v>44</v>
      </c>
      <c r="C61" s="90"/>
      <c r="D61" s="91" t="s">
        <v>421</v>
      </c>
      <c r="E61" s="90"/>
      <c r="F61" s="91" t="s">
        <v>430</v>
      </c>
      <c r="G61" s="90"/>
      <c r="H61" s="90">
        <v>3.6</v>
      </c>
      <c r="I61" s="90" t="s">
        <v>337</v>
      </c>
      <c r="J61" s="232"/>
      <c r="K61" s="95">
        <f t="shared" si="8"/>
        <v>0</v>
      </c>
    </row>
    <row r="62" spans="1:11" ht="34.5" x14ac:dyDescent="0.35">
      <c r="A62" s="93" t="s">
        <v>332</v>
      </c>
      <c r="B62" s="90">
        <v>45</v>
      </c>
      <c r="C62" s="90"/>
      <c r="D62" s="91" t="s">
        <v>421</v>
      </c>
      <c r="E62" s="90"/>
      <c r="F62" s="91" t="s">
        <v>431</v>
      </c>
      <c r="G62" s="98" t="s">
        <v>432</v>
      </c>
      <c r="H62" s="90">
        <v>0.5</v>
      </c>
      <c r="I62" s="90" t="s">
        <v>433</v>
      </c>
      <c r="J62" s="232"/>
      <c r="K62" s="95">
        <f t="shared" ref="K62:K63" si="9">J62</f>
        <v>0</v>
      </c>
    </row>
    <row r="63" spans="1:11" ht="23" x14ac:dyDescent="0.35">
      <c r="A63" s="93" t="s">
        <v>332</v>
      </c>
      <c r="B63" s="90">
        <v>46</v>
      </c>
      <c r="C63" s="90"/>
      <c r="D63" s="91" t="s">
        <v>421</v>
      </c>
      <c r="E63" s="90"/>
      <c r="F63" s="91" t="s">
        <v>434</v>
      </c>
      <c r="G63" s="98" t="s">
        <v>432</v>
      </c>
      <c r="H63" s="90">
        <v>1.6</v>
      </c>
      <c r="I63" s="90" t="s">
        <v>435</v>
      </c>
      <c r="J63" s="232"/>
      <c r="K63" s="95">
        <f t="shared" si="9"/>
        <v>0</v>
      </c>
    </row>
    <row r="64" spans="1:11" ht="14.5" x14ac:dyDescent="0.35">
      <c r="A64" s="99"/>
      <c r="B64" s="100" t="s">
        <v>436</v>
      </c>
      <c r="C64" s="87"/>
      <c r="D64" s="87"/>
      <c r="E64" s="87"/>
      <c r="F64" s="87"/>
      <c r="G64" s="88"/>
      <c r="H64" s="88"/>
      <c r="I64" s="88"/>
      <c r="J64" s="89"/>
      <c r="K64" s="89"/>
    </row>
    <row r="65" spans="1:11" ht="23" x14ac:dyDescent="0.35">
      <c r="A65" s="93" t="s">
        <v>332</v>
      </c>
      <c r="B65" s="90">
        <v>47</v>
      </c>
      <c r="C65" s="90" t="s">
        <v>369</v>
      </c>
      <c r="D65" s="91" t="s">
        <v>437</v>
      </c>
      <c r="E65" s="90"/>
      <c r="F65" s="91" t="s">
        <v>438</v>
      </c>
      <c r="G65" s="90"/>
      <c r="H65" s="90">
        <v>2</v>
      </c>
      <c r="I65" s="90" t="s">
        <v>351</v>
      </c>
      <c r="J65" s="232"/>
      <c r="K65" s="95">
        <f t="shared" ref="K65:K67" si="10">J65*H65</f>
        <v>0</v>
      </c>
    </row>
    <row r="66" spans="1:11" ht="14.5" x14ac:dyDescent="0.35">
      <c r="A66" s="93" t="s">
        <v>332</v>
      </c>
      <c r="B66" s="90">
        <v>48</v>
      </c>
      <c r="C66" s="90" t="s">
        <v>369</v>
      </c>
      <c r="D66" s="91" t="s">
        <v>437</v>
      </c>
      <c r="E66" s="90"/>
      <c r="F66" s="91" t="s">
        <v>439</v>
      </c>
      <c r="G66" s="90"/>
      <c r="H66" s="90">
        <v>2</v>
      </c>
      <c r="I66" s="90" t="s">
        <v>351</v>
      </c>
      <c r="J66" s="233"/>
      <c r="K66" s="223">
        <f t="shared" si="10"/>
        <v>0</v>
      </c>
    </row>
    <row r="67" spans="1:11" ht="14.5" x14ac:dyDescent="0.35">
      <c r="A67" s="93" t="s">
        <v>332</v>
      </c>
      <c r="B67" s="90">
        <v>49</v>
      </c>
      <c r="C67" s="90" t="s">
        <v>388</v>
      </c>
      <c r="D67" s="91" t="s">
        <v>437</v>
      </c>
      <c r="E67" s="90"/>
      <c r="F67" s="91" t="s">
        <v>440</v>
      </c>
      <c r="G67" s="90"/>
      <c r="H67" s="90">
        <v>1</v>
      </c>
      <c r="I67" s="90" t="s">
        <v>351</v>
      </c>
      <c r="J67" s="232"/>
      <c r="K67" s="95">
        <f t="shared" si="10"/>
        <v>0</v>
      </c>
    </row>
    <row r="68" spans="1:11" ht="22.5" customHeight="1" x14ac:dyDescent="0.35">
      <c r="A68" s="106"/>
      <c r="B68" s="107"/>
      <c r="C68" s="108"/>
      <c r="D68" s="108"/>
      <c r="E68" s="109"/>
      <c r="F68" s="108"/>
      <c r="G68" s="109"/>
      <c r="H68" s="109"/>
      <c r="I68" s="109"/>
      <c r="J68" s="110" t="s">
        <v>441</v>
      </c>
      <c r="K68" s="111">
        <f>SUM(K6:K67)</f>
        <v>7500</v>
      </c>
    </row>
  </sheetData>
  <autoFilter ref="B5:K68" xr:uid="{00000000-0009-0000-0000-000004000000}"/>
  <mergeCells count="2">
    <mergeCell ref="A1:C1"/>
    <mergeCell ref="A2:C2"/>
  </mergeCells>
  <printOptions gridLines="1"/>
  <pageMargins left="0.25" right="0.25" top="0.75" bottom="0.75" header="0" footer="0"/>
  <pageSetup paperSize="9" fitToHeight="0" orientation="portrait"/>
  <extLst>
    <ext xmlns:x14="http://schemas.microsoft.com/office/spreadsheetml/2009/9/main" uri="{CCE6A557-97BC-4b89-ADB6-D9C93CAAB3DF}">
      <x14:dataValidations xmlns:xm="http://schemas.microsoft.com/office/excel/2006/main" count="3">
        <x14:dataValidation type="list" allowBlank="1" showErrorMessage="1" xr:uid="{00000000-0002-0000-0400-000000000000}">
          <x14:formula1>
            <xm:f>Lists!$C:$C</xm:f>
          </x14:formula1>
          <xm:sqref>E8:E18 E20:E21 E23 E25:E29 E31:E32 E34:E39 E41:E43 E45:E48 E50:E53 E55 E57:E63 E65:E67</xm:sqref>
        </x14:dataValidation>
        <x14:dataValidation type="list" allowBlank="1" showErrorMessage="1" xr:uid="{00000000-0002-0000-0400-000001000000}">
          <x14:formula1>
            <xm:f>Lists!$E$3:$E$105</xm:f>
          </x14:formula1>
          <xm:sqref>D7:D18 D20:D21 D23 D25:D29 D31:D32 D34:D39 D41:D43 D45:D48 D50:D53 D55 D57:D63 D65:D67</xm:sqref>
        </x14:dataValidation>
        <x14:dataValidation type="list" allowBlank="1" showErrorMessage="1" xr:uid="{00000000-0002-0000-0400-000002000000}">
          <x14:formula1>
            <xm:f>Lists!$A$3:$B$105</xm:f>
          </x14:formula1>
          <xm:sqref>C7:C18 C20:C21 C23 C25:C29 C31:C32 C34:C39 C41:C43 C45:C48 C50:C53 C55 C57:C63 C65:C67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45D"/>
    <pageSetUpPr fitToPage="1"/>
  </sheetPr>
  <dimension ref="A1:G33"/>
  <sheetViews>
    <sheetView showGridLines="0" workbookViewId="0">
      <pane ySplit="5" topLeftCell="A6" activePane="bottomLeft" state="frozen"/>
      <selection pane="bottomLeft" activeCell="I8" sqref="I8"/>
    </sheetView>
  </sheetViews>
  <sheetFormatPr defaultColWidth="14.453125" defaultRowHeight="15" customHeight="1" x14ac:dyDescent="0.35"/>
  <cols>
    <col min="1" max="1" width="7.54296875" customWidth="1"/>
    <col min="2" max="2" width="42.54296875" customWidth="1"/>
    <col min="3" max="4" width="5.54296875" customWidth="1"/>
    <col min="5" max="6" width="12.54296875" customWidth="1"/>
    <col min="7" max="7" width="9.453125" customWidth="1"/>
  </cols>
  <sheetData>
    <row r="1" spans="1:7" ht="21.75" customHeight="1" x14ac:dyDescent="0.35">
      <c r="A1" s="251" t="str">
        <f>Cover!B14</f>
        <v>PRICING DOCUMENT</v>
      </c>
      <c r="B1" s="237"/>
      <c r="C1" s="237"/>
      <c r="D1" s="38"/>
      <c r="E1" s="39"/>
      <c r="F1" s="40"/>
      <c r="G1" s="41"/>
    </row>
    <row r="2" spans="1:7" ht="17.5" x14ac:dyDescent="0.35">
      <c r="A2" s="252" t="str">
        <f>Cover!B15</f>
        <v>Clubroom</v>
      </c>
      <c r="B2" s="237"/>
      <c r="C2" s="237"/>
      <c r="D2" s="42"/>
      <c r="E2" s="43"/>
      <c r="F2" s="44"/>
      <c r="G2" s="45"/>
    </row>
    <row r="3" spans="1:7" ht="17.5" x14ac:dyDescent="0.35">
      <c r="A3" s="18" t="str">
        <f>Cover!B16</f>
        <v>Trellick Tower, 5 Golborne Road, W10 5NR</v>
      </c>
      <c r="B3" s="18"/>
      <c r="C3" s="19"/>
      <c r="D3" s="19"/>
      <c r="E3" s="19"/>
      <c r="F3" s="19"/>
      <c r="G3" s="19"/>
    </row>
    <row r="4" spans="1:7" ht="17.25" customHeight="1" x14ac:dyDescent="0.35">
      <c r="A4" s="46" t="s">
        <v>442</v>
      </c>
      <c r="B4" s="18"/>
      <c r="C4" s="19"/>
      <c r="D4" s="19"/>
      <c r="E4" s="19"/>
      <c r="F4" s="19"/>
      <c r="G4" s="19"/>
    </row>
    <row r="5" spans="1:7" ht="12" customHeight="1" x14ac:dyDescent="0.35">
      <c r="A5" s="112" t="s">
        <v>42</v>
      </c>
      <c r="B5" s="113" t="s">
        <v>43</v>
      </c>
      <c r="C5" s="114" t="s">
        <v>44</v>
      </c>
      <c r="D5" s="113" t="s">
        <v>45</v>
      </c>
      <c r="E5" s="115" t="s">
        <v>46</v>
      </c>
      <c r="F5" s="116" t="s">
        <v>47</v>
      </c>
      <c r="G5" s="51"/>
    </row>
    <row r="6" spans="1:7" ht="14.5" x14ac:dyDescent="0.35">
      <c r="A6" s="191"/>
      <c r="B6" s="201"/>
      <c r="C6" s="190"/>
      <c r="D6" s="191"/>
      <c r="E6" s="192"/>
      <c r="F6" s="192"/>
      <c r="G6" s="41"/>
    </row>
    <row r="7" spans="1:7" ht="14.5" x14ac:dyDescent="0.35">
      <c r="A7" s="117">
        <v>4</v>
      </c>
      <c r="B7" s="71" t="s">
        <v>443</v>
      </c>
      <c r="C7" s="71"/>
      <c r="D7" s="71"/>
      <c r="E7" s="71"/>
      <c r="F7" s="71"/>
      <c r="G7" s="41"/>
    </row>
    <row r="8" spans="1:7" ht="81" customHeight="1" x14ac:dyDescent="0.35">
      <c r="A8" s="191"/>
      <c r="B8" s="201" t="s">
        <v>444</v>
      </c>
      <c r="C8" s="190"/>
      <c r="D8" s="191"/>
      <c r="E8" s="192"/>
      <c r="F8" s="192" t="s">
        <v>51</v>
      </c>
      <c r="G8" s="41"/>
    </row>
    <row r="9" spans="1:7" ht="14.5" x14ac:dyDescent="0.35">
      <c r="A9" s="117" t="s">
        <v>445</v>
      </c>
      <c r="B9" s="71" t="s">
        <v>446</v>
      </c>
      <c r="C9" s="71"/>
      <c r="D9" s="71"/>
      <c r="E9" s="71"/>
      <c r="F9" s="71"/>
      <c r="G9" s="41"/>
    </row>
    <row r="10" spans="1:7" ht="14.5" x14ac:dyDescent="0.35">
      <c r="A10" s="191"/>
      <c r="B10" s="201"/>
      <c r="C10" s="190"/>
      <c r="D10" s="191"/>
      <c r="E10" s="192"/>
      <c r="F10" s="192"/>
      <c r="G10" s="41"/>
    </row>
    <row r="11" spans="1:7" ht="34.5" x14ac:dyDescent="0.35">
      <c r="A11" s="191" t="s">
        <v>447</v>
      </c>
      <c r="B11" s="201" t="s">
        <v>448</v>
      </c>
      <c r="C11" s="190">
        <v>1</v>
      </c>
      <c r="D11" s="191" t="s">
        <v>449</v>
      </c>
      <c r="E11" s="225"/>
      <c r="F11" s="192">
        <f>IFERROR(E11*C11," ")</f>
        <v>0</v>
      </c>
      <c r="G11" s="41"/>
    </row>
    <row r="12" spans="1:7" ht="14.5" x14ac:dyDescent="0.35">
      <c r="A12" s="191"/>
      <c r="B12" s="201"/>
      <c r="C12" s="190"/>
      <c r="D12" s="191"/>
      <c r="E12" s="192"/>
      <c r="F12" s="192"/>
      <c r="G12" s="41"/>
    </row>
    <row r="13" spans="1:7" ht="46" x14ac:dyDescent="0.35">
      <c r="A13" s="191" t="s">
        <v>447</v>
      </c>
      <c r="B13" s="201" t="s">
        <v>450</v>
      </c>
      <c r="C13" s="190">
        <v>1</v>
      </c>
      <c r="D13" s="191" t="s">
        <v>105</v>
      </c>
      <c r="E13" s="192">
        <v>2500</v>
      </c>
      <c r="F13" s="192">
        <f>C13*E13</f>
        <v>2500</v>
      </c>
      <c r="G13" s="41"/>
    </row>
    <row r="14" spans="1:7" ht="14.5" x14ac:dyDescent="0.35">
      <c r="A14" s="200"/>
      <c r="B14" s="201"/>
      <c r="C14" s="204"/>
      <c r="D14" s="191"/>
      <c r="E14" s="192"/>
      <c r="F14" s="192"/>
      <c r="G14" s="41"/>
    </row>
    <row r="15" spans="1:7" ht="14.5" x14ac:dyDescent="0.35">
      <c r="A15" s="117" t="s">
        <v>451</v>
      </c>
      <c r="B15" s="71" t="s">
        <v>452</v>
      </c>
      <c r="C15" s="71"/>
      <c r="D15" s="71"/>
      <c r="E15" s="71"/>
      <c r="F15" s="71"/>
      <c r="G15" s="41"/>
    </row>
    <row r="16" spans="1:7" ht="14.5" x14ac:dyDescent="0.35">
      <c r="A16" s="191"/>
      <c r="B16" s="201"/>
      <c r="C16" s="204"/>
      <c r="D16" s="191"/>
      <c r="E16" s="192"/>
      <c r="F16" s="192"/>
      <c r="G16" s="41"/>
    </row>
    <row r="17" spans="1:7" ht="34.5" x14ac:dyDescent="0.35">
      <c r="A17" s="191" t="s">
        <v>453</v>
      </c>
      <c r="B17" s="201" t="s">
        <v>454</v>
      </c>
      <c r="C17" s="204">
        <v>1</v>
      </c>
      <c r="D17" s="191" t="s">
        <v>449</v>
      </c>
      <c r="E17" s="225"/>
      <c r="F17" s="192">
        <f>IFERROR(E17*C17," ")</f>
        <v>0</v>
      </c>
      <c r="G17" s="41"/>
    </row>
    <row r="18" spans="1:7" ht="14.5" x14ac:dyDescent="0.35">
      <c r="A18" s="200"/>
      <c r="B18" s="201"/>
      <c r="C18" s="204"/>
      <c r="D18" s="191"/>
      <c r="E18" s="192"/>
      <c r="F18" s="192"/>
      <c r="G18" s="41"/>
    </row>
    <row r="19" spans="1:7" ht="57.5" x14ac:dyDescent="0.35">
      <c r="A19" s="200" t="s">
        <v>455</v>
      </c>
      <c r="B19" s="201" t="s">
        <v>456</v>
      </c>
      <c r="C19" s="204">
        <v>1</v>
      </c>
      <c r="D19" s="191" t="s">
        <v>449</v>
      </c>
      <c r="E19" s="225"/>
      <c r="F19" s="192">
        <f>IFERROR(E19*C19," ")</f>
        <v>0</v>
      </c>
      <c r="G19" s="41"/>
    </row>
    <row r="20" spans="1:7" ht="14.5" x14ac:dyDescent="0.35">
      <c r="A20" s="118"/>
      <c r="B20" s="62"/>
      <c r="C20" s="119"/>
      <c r="D20" s="120"/>
      <c r="E20" s="65"/>
      <c r="F20" s="65"/>
      <c r="G20" s="41"/>
    </row>
    <row r="21" spans="1:7" ht="14.5" x14ac:dyDescent="0.35">
      <c r="A21" s="117" t="s">
        <v>457</v>
      </c>
      <c r="B21" s="71" t="s">
        <v>458</v>
      </c>
      <c r="C21" s="71"/>
      <c r="D21" s="71"/>
      <c r="E21" s="71"/>
      <c r="F21" s="71"/>
      <c r="G21" s="41"/>
    </row>
    <row r="22" spans="1:7" ht="14.5" x14ac:dyDescent="0.35">
      <c r="A22" s="191"/>
      <c r="B22" s="201"/>
      <c r="C22" s="204"/>
      <c r="D22" s="191"/>
      <c r="E22" s="192"/>
      <c r="F22" s="192"/>
      <c r="G22" s="41"/>
    </row>
    <row r="23" spans="1:7" ht="172.5" x14ac:dyDescent="0.35">
      <c r="A23" s="191" t="s">
        <v>459</v>
      </c>
      <c r="B23" s="121" t="s">
        <v>460</v>
      </c>
      <c r="C23" s="190">
        <v>1</v>
      </c>
      <c r="D23" s="191" t="s">
        <v>449</v>
      </c>
      <c r="E23" s="225"/>
      <c r="F23" s="192">
        <f>IFERROR(E23*C23," ")</f>
        <v>0</v>
      </c>
      <c r="G23" s="41"/>
    </row>
    <row r="24" spans="1:7" ht="14.5" x14ac:dyDescent="0.35">
      <c r="A24" s="191"/>
      <c r="B24" s="122"/>
      <c r="C24" s="190"/>
      <c r="D24" s="191"/>
      <c r="E24" s="192"/>
      <c r="F24" s="192"/>
      <c r="G24" s="41"/>
    </row>
    <row r="25" spans="1:7" ht="103.5" x14ac:dyDescent="0.35">
      <c r="A25" s="191" t="s">
        <v>461</v>
      </c>
      <c r="B25" s="121" t="s">
        <v>462</v>
      </c>
      <c r="C25" s="190">
        <v>2</v>
      </c>
      <c r="D25" s="191" t="s">
        <v>449</v>
      </c>
      <c r="E25" s="225"/>
      <c r="F25" s="192">
        <f>IFERROR(E25*C25," ")</f>
        <v>0</v>
      </c>
      <c r="G25" s="123"/>
    </row>
    <row r="26" spans="1:7" ht="14.5" x14ac:dyDescent="0.35">
      <c r="A26" s="202"/>
      <c r="B26" s="201"/>
      <c r="C26" s="204"/>
      <c r="D26" s="191"/>
      <c r="E26" s="192"/>
      <c r="F26" s="192"/>
      <c r="G26" s="41"/>
    </row>
    <row r="27" spans="1:7" ht="34.5" x14ac:dyDescent="0.35">
      <c r="A27" s="191" t="s">
        <v>463</v>
      </c>
      <c r="B27" s="201" t="s">
        <v>464</v>
      </c>
      <c r="C27" s="204"/>
      <c r="D27" s="191"/>
      <c r="E27" s="192"/>
      <c r="F27" s="192"/>
      <c r="G27" s="41"/>
    </row>
    <row r="28" spans="1:7" ht="14.5" x14ac:dyDescent="0.35">
      <c r="A28" s="202"/>
      <c r="B28" s="201"/>
      <c r="C28" s="204"/>
      <c r="D28" s="191"/>
      <c r="E28" s="192"/>
      <c r="F28" s="192"/>
      <c r="G28" s="41"/>
    </row>
    <row r="29" spans="1:7" ht="46" x14ac:dyDescent="0.35">
      <c r="A29" s="191" t="s">
        <v>465</v>
      </c>
      <c r="B29" s="201" t="s">
        <v>466</v>
      </c>
      <c r="C29" s="190">
        <v>1</v>
      </c>
      <c r="D29" s="214" t="s">
        <v>467</v>
      </c>
      <c r="E29" s="226"/>
      <c r="F29" s="196">
        <f>IFERROR(E29*C29," ")</f>
        <v>0</v>
      </c>
      <c r="G29" s="41"/>
    </row>
    <row r="30" spans="1:7" ht="14.5" x14ac:dyDescent="0.35">
      <c r="A30" s="191"/>
      <c r="B30" s="215"/>
      <c r="C30" s="190"/>
      <c r="D30" s="214"/>
      <c r="E30" s="196"/>
      <c r="F30" s="196"/>
      <c r="G30" s="41"/>
    </row>
    <row r="31" spans="1:7" ht="12" customHeight="1" x14ac:dyDescent="0.35">
      <c r="A31" s="124"/>
      <c r="B31" s="62"/>
      <c r="C31" s="63"/>
      <c r="D31" s="125"/>
      <c r="E31" s="126"/>
      <c r="F31" s="126"/>
      <c r="G31" s="41"/>
    </row>
    <row r="32" spans="1:7" ht="12" customHeight="1" x14ac:dyDescent="0.35">
      <c r="A32" s="256" t="s">
        <v>296</v>
      </c>
      <c r="B32" s="242"/>
      <c r="C32" s="127"/>
      <c r="D32" s="127"/>
      <c r="E32" s="128"/>
      <c r="F32" s="68">
        <f>SUM(F7:F31)</f>
        <v>2500</v>
      </c>
      <c r="G32" s="41"/>
    </row>
    <row r="33" spans="1:7" ht="12" customHeight="1" x14ac:dyDescent="0.35">
      <c r="A33" s="74"/>
      <c r="B33" s="122"/>
      <c r="C33" s="40"/>
      <c r="D33" s="40"/>
      <c r="E33" s="75"/>
      <c r="F33" s="40"/>
      <c r="G33" s="41"/>
    </row>
  </sheetData>
  <mergeCells count="3">
    <mergeCell ref="A1:C1"/>
    <mergeCell ref="A2:C2"/>
    <mergeCell ref="A32:B32"/>
  </mergeCells>
  <pageMargins left="0.78740157480314965" right="0.59055118110236227" top="0.59055118110236227" bottom="0.59055118110236227" header="0" footer="0"/>
  <pageSetup paperSize="9" fitToHeight="0" orientation="portrait"/>
  <headerFooter>
    <oddFooter>&amp;R5F6062Page 00245D&amp;P5F6062 of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45D"/>
    <pageSetUpPr fitToPage="1"/>
  </sheetPr>
  <dimension ref="A1:G62"/>
  <sheetViews>
    <sheetView showGridLines="0" workbookViewId="0">
      <pane ySplit="5" topLeftCell="A6" activePane="bottomLeft" state="frozen"/>
      <selection pane="bottomLeft" activeCell="E58" activeCellId="11" sqref="E8 E16 E20 E28 E30 E32 E36 E38 E40 E54 E57 E58"/>
    </sheetView>
  </sheetViews>
  <sheetFormatPr defaultColWidth="14.453125" defaultRowHeight="15" customHeight="1" x14ac:dyDescent="0.35"/>
  <cols>
    <col min="1" max="1" width="7.54296875" customWidth="1"/>
    <col min="2" max="2" width="68.81640625" customWidth="1"/>
    <col min="3" max="4" width="5.54296875" customWidth="1"/>
    <col min="5" max="6" width="12.54296875" customWidth="1"/>
    <col min="7" max="7" width="13.7265625" customWidth="1"/>
  </cols>
  <sheetData>
    <row r="1" spans="1:7" ht="21.75" customHeight="1" x14ac:dyDescent="0.35">
      <c r="A1" s="251" t="str">
        <f>Cover!B14</f>
        <v>PRICING DOCUMENT</v>
      </c>
      <c r="B1" s="237"/>
      <c r="C1" s="237"/>
      <c r="D1" s="38"/>
      <c r="E1" s="39"/>
      <c r="F1" s="40"/>
      <c r="G1" s="41"/>
    </row>
    <row r="2" spans="1:7" ht="17.5" x14ac:dyDescent="0.35">
      <c r="A2" s="252" t="str">
        <f>Cover!B15</f>
        <v>Clubroom</v>
      </c>
      <c r="B2" s="237"/>
      <c r="C2" s="237"/>
      <c r="D2" s="42"/>
      <c r="E2" s="43"/>
      <c r="F2" s="44"/>
      <c r="G2" s="45"/>
    </row>
    <row r="3" spans="1:7" ht="17.5" x14ac:dyDescent="0.35">
      <c r="A3" s="18" t="str">
        <f>Cover!B16</f>
        <v>Trellick Tower, 5 Golborne Road, W10 5NR</v>
      </c>
      <c r="B3" s="18"/>
      <c r="C3" s="19"/>
      <c r="D3" s="19"/>
      <c r="E3" s="129"/>
      <c r="F3" s="19"/>
      <c r="G3" s="19"/>
    </row>
    <row r="4" spans="1:7" ht="17.25" customHeight="1" x14ac:dyDescent="0.35">
      <c r="A4" s="46" t="s">
        <v>468</v>
      </c>
      <c r="B4" s="18"/>
      <c r="C4" s="19"/>
      <c r="D4" s="19"/>
      <c r="E4" s="19"/>
      <c r="F4" s="19"/>
      <c r="G4" s="19"/>
    </row>
    <row r="5" spans="1:7" ht="12" customHeight="1" x14ac:dyDescent="0.35">
      <c r="A5" s="112" t="s">
        <v>42</v>
      </c>
      <c r="B5" s="113" t="s">
        <v>43</v>
      </c>
      <c r="C5" s="114" t="s">
        <v>44</v>
      </c>
      <c r="D5" s="113" t="s">
        <v>45</v>
      </c>
      <c r="E5" s="115" t="s">
        <v>46</v>
      </c>
      <c r="F5" s="116" t="s">
        <v>47</v>
      </c>
      <c r="G5" s="51"/>
    </row>
    <row r="6" spans="1:7" ht="12" customHeight="1" x14ac:dyDescent="0.35">
      <c r="A6" s="130">
        <v>5.0999999999999996</v>
      </c>
      <c r="B6" s="131" t="s">
        <v>469</v>
      </c>
      <c r="C6" s="131"/>
      <c r="D6" s="131"/>
      <c r="E6" s="131"/>
      <c r="F6" s="131"/>
      <c r="G6" s="41"/>
    </row>
    <row r="7" spans="1:7" ht="14.5" x14ac:dyDescent="0.35">
      <c r="A7" s="191"/>
      <c r="B7" s="201"/>
      <c r="C7" s="190"/>
      <c r="D7" s="191"/>
      <c r="E7" s="192"/>
      <c r="F7" s="192"/>
      <c r="G7" s="41"/>
    </row>
    <row r="8" spans="1:7" ht="23" x14ac:dyDescent="0.35">
      <c r="A8" s="191" t="s">
        <v>470</v>
      </c>
      <c r="B8" s="201" t="s">
        <v>471</v>
      </c>
      <c r="C8" s="190">
        <v>1</v>
      </c>
      <c r="D8" s="191" t="s">
        <v>472</v>
      </c>
      <c r="E8" s="224"/>
      <c r="F8" s="192">
        <f>IFERROR(E8*C8," ")</f>
        <v>0</v>
      </c>
      <c r="G8" s="59"/>
    </row>
    <row r="9" spans="1:7" ht="14.5" x14ac:dyDescent="0.35">
      <c r="A9" s="213"/>
      <c r="B9" s="201"/>
      <c r="C9" s="190"/>
      <c r="D9" s="191"/>
      <c r="E9" s="192"/>
      <c r="F9" s="192"/>
      <c r="G9" s="41"/>
    </row>
    <row r="10" spans="1:7" ht="34.5" x14ac:dyDescent="0.35">
      <c r="A10" s="191" t="s">
        <v>473</v>
      </c>
      <c r="B10" s="201" t="s">
        <v>474</v>
      </c>
      <c r="C10" s="190"/>
      <c r="D10" s="191"/>
      <c r="E10" s="192"/>
      <c r="F10" s="192" t="s">
        <v>51</v>
      </c>
      <c r="G10" s="41"/>
    </row>
    <row r="11" spans="1:7" ht="14.5" x14ac:dyDescent="0.35">
      <c r="A11" s="191"/>
      <c r="B11" s="201"/>
      <c r="C11" s="190"/>
      <c r="D11" s="191"/>
      <c r="E11" s="192"/>
      <c r="F11" s="192"/>
      <c r="G11" s="41"/>
    </row>
    <row r="12" spans="1:7" ht="46" x14ac:dyDescent="0.35">
      <c r="A12" s="191" t="s">
        <v>475</v>
      </c>
      <c r="B12" s="201" t="s">
        <v>476</v>
      </c>
      <c r="C12" s="190"/>
      <c r="D12" s="191"/>
      <c r="E12" s="192"/>
      <c r="F12" s="192" t="s">
        <v>51</v>
      </c>
      <c r="G12" s="41"/>
    </row>
    <row r="13" spans="1:7" ht="14.5" x14ac:dyDescent="0.35">
      <c r="A13" s="191"/>
      <c r="B13" s="201"/>
      <c r="C13" s="190"/>
      <c r="D13" s="191"/>
      <c r="E13" s="192"/>
      <c r="F13" s="192"/>
      <c r="G13" s="41"/>
    </row>
    <row r="14" spans="1:7" ht="126.5" x14ac:dyDescent="0.35">
      <c r="A14" s="191" t="s">
        <v>477</v>
      </c>
      <c r="B14" s="201" t="s">
        <v>478</v>
      </c>
      <c r="C14" s="190"/>
      <c r="D14" s="191"/>
      <c r="E14" s="192"/>
      <c r="F14" s="192" t="s">
        <v>51</v>
      </c>
      <c r="G14" s="123"/>
    </row>
    <row r="15" spans="1:7" ht="14.5" x14ac:dyDescent="0.35">
      <c r="A15" s="213"/>
      <c r="B15" s="201"/>
      <c r="C15" s="190"/>
      <c r="D15" s="191"/>
      <c r="E15" s="192"/>
      <c r="F15" s="192"/>
      <c r="G15" s="41"/>
    </row>
    <row r="16" spans="1:7" ht="34.5" x14ac:dyDescent="0.35">
      <c r="A16" s="191" t="s">
        <v>479</v>
      </c>
      <c r="B16" s="121" t="s">
        <v>480</v>
      </c>
      <c r="C16" s="190">
        <v>1</v>
      </c>
      <c r="D16" s="191" t="s">
        <v>467</v>
      </c>
      <c r="E16" s="224"/>
      <c r="F16" s="192">
        <f>IFERROR(E16*C16," ")</f>
        <v>0</v>
      </c>
      <c r="G16" s="41"/>
    </row>
    <row r="17" spans="1:7" ht="14.5" x14ac:dyDescent="0.35">
      <c r="A17" s="191"/>
      <c r="B17" s="201"/>
      <c r="C17" s="190"/>
      <c r="D17" s="191"/>
      <c r="E17" s="192"/>
      <c r="F17" s="192"/>
      <c r="G17" s="41"/>
    </row>
    <row r="18" spans="1:7" ht="14.5" x14ac:dyDescent="0.35">
      <c r="A18" s="52">
        <v>5.2</v>
      </c>
      <c r="B18" s="71" t="s">
        <v>481</v>
      </c>
      <c r="C18" s="71"/>
      <c r="D18" s="71"/>
      <c r="E18" s="71"/>
      <c r="F18" s="71"/>
      <c r="G18" s="41"/>
    </row>
    <row r="19" spans="1:7" ht="14.5" x14ac:dyDescent="0.35">
      <c r="A19" s="191"/>
      <c r="B19" s="201"/>
      <c r="C19" s="190"/>
      <c r="D19" s="191"/>
      <c r="E19" s="192"/>
      <c r="F19" s="192"/>
      <c r="G19" s="41"/>
    </row>
    <row r="20" spans="1:7" ht="23" x14ac:dyDescent="0.35">
      <c r="A20" s="191" t="s">
        <v>482</v>
      </c>
      <c r="B20" s="201" t="s">
        <v>483</v>
      </c>
      <c r="C20" s="190">
        <v>1</v>
      </c>
      <c r="D20" s="191" t="s">
        <v>449</v>
      </c>
      <c r="E20" s="224"/>
      <c r="F20" s="192">
        <f>IFERROR(E20*C20," ")</f>
        <v>0</v>
      </c>
      <c r="G20" s="41"/>
    </row>
    <row r="21" spans="1:7" ht="14.5" x14ac:dyDescent="0.35">
      <c r="A21" s="191"/>
      <c r="B21" s="201"/>
      <c r="C21" s="190"/>
      <c r="D21" s="191"/>
      <c r="E21" s="192"/>
      <c r="F21" s="192"/>
      <c r="G21" s="41"/>
    </row>
    <row r="22" spans="1:7" ht="14.5" x14ac:dyDescent="0.35">
      <c r="A22" s="191" t="s">
        <v>484</v>
      </c>
      <c r="B22" s="201" t="s">
        <v>485</v>
      </c>
      <c r="C22" s="190">
        <v>1</v>
      </c>
      <c r="D22" s="191" t="s">
        <v>105</v>
      </c>
      <c r="E22" s="192">
        <v>2500</v>
      </c>
      <c r="F22" s="192">
        <f>C22*E22</f>
        <v>2500</v>
      </c>
      <c r="G22" s="41"/>
    </row>
    <row r="23" spans="1:7" ht="14.5" x14ac:dyDescent="0.35">
      <c r="A23" s="191"/>
      <c r="B23" s="215"/>
      <c r="C23" s="216"/>
      <c r="D23" s="214"/>
      <c r="E23" s="196"/>
      <c r="F23" s="196"/>
      <c r="G23" s="59"/>
    </row>
    <row r="24" spans="1:7" ht="14.5" x14ac:dyDescent="0.35">
      <c r="A24" s="52">
        <v>5.3</v>
      </c>
      <c r="B24" s="71" t="s">
        <v>486</v>
      </c>
      <c r="C24" s="71"/>
      <c r="D24" s="71"/>
      <c r="E24" s="71"/>
      <c r="F24" s="71"/>
      <c r="G24" s="41"/>
    </row>
    <row r="25" spans="1:7" ht="14.5" x14ac:dyDescent="0.35">
      <c r="A25" s="210"/>
      <c r="B25" s="210"/>
      <c r="C25" s="190"/>
      <c r="D25" s="214"/>
      <c r="E25" s="196"/>
      <c r="F25" s="196"/>
      <c r="G25" s="41"/>
    </row>
    <row r="26" spans="1:7" ht="14.5" x14ac:dyDescent="0.35">
      <c r="A26" s="202" t="s">
        <v>487</v>
      </c>
      <c r="B26" s="210" t="s">
        <v>488</v>
      </c>
      <c r="C26" s="190"/>
      <c r="D26" s="214"/>
      <c r="E26" s="196"/>
      <c r="F26" s="196"/>
      <c r="G26" s="41"/>
    </row>
    <row r="27" spans="1:7" ht="14.5" x14ac:dyDescent="0.35">
      <c r="A27" s="202"/>
      <c r="B27" s="210"/>
      <c r="C27" s="190"/>
      <c r="D27" s="214"/>
      <c r="E27" s="196"/>
      <c r="F27" s="196"/>
      <c r="G27" s="41"/>
    </row>
    <row r="28" spans="1:7" ht="46" x14ac:dyDescent="0.35">
      <c r="A28" s="201" t="s">
        <v>489</v>
      </c>
      <c r="B28" s="201" t="s">
        <v>490</v>
      </c>
      <c r="C28" s="190">
        <v>1</v>
      </c>
      <c r="D28" s="214" t="s">
        <v>467</v>
      </c>
      <c r="E28" s="226"/>
      <c r="F28" s="196">
        <f>IFERROR(E28*C28," ")</f>
        <v>0</v>
      </c>
      <c r="G28" s="41"/>
    </row>
    <row r="29" spans="1:7" ht="14.5" x14ac:dyDescent="0.35">
      <c r="A29" s="201"/>
      <c r="B29" s="201"/>
      <c r="C29" s="190"/>
      <c r="D29" s="214"/>
      <c r="E29" s="196"/>
      <c r="F29" s="196"/>
      <c r="G29" s="41"/>
    </row>
    <row r="30" spans="1:7" ht="14.5" x14ac:dyDescent="0.35">
      <c r="A30" s="201" t="s">
        <v>491</v>
      </c>
      <c r="B30" s="201" t="s">
        <v>492</v>
      </c>
      <c r="C30" s="190">
        <v>15</v>
      </c>
      <c r="D30" s="214" t="s">
        <v>449</v>
      </c>
      <c r="E30" s="226"/>
      <c r="F30" s="196">
        <f>IFERROR(E30*C30," ")</f>
        <v>0</v>
      </c>
      <c r="G30" s="41"/>
    </row>
    <row r="31" spans="1:7" ht="14.5" x14ac:dyDescent="0.35">
      <c r="A31" s="201"/>
      <c r="B31" s="201"/>
      <c r="C31" s="190"/>
      <c r="D31" s="214"/>
      <c r="E31" s="196"/>
      <c r="F31" s="196"/>
      <c r="G31" s="41"/>
    </row>
    <row r="32" spans="1:7" ht="23" x14ac:dyDescent="0.35">
      <c r="A32" s="201" t="s">
        <v>493</v>
      </c>
      <c r="B32" s="201" t="s">
        <v>494</v>
      </c>
      <c r="C32" s="190">
        <v>1</v>
      </c>
      <c r="D32" s="214" t="s">
        <v>467</v>
      </c>
      <c r="E32" s="226"/>
      <c r="F32" s="196">
        <f>IFERROR(E32*C32," ")</f>
        <v>0</v>
      </c>
      <c r="G32" s="41"/>
    </row>
    <row r="33" spans="1:7" ht="14.5" x14ac:dyDescent="0.35">
      <c r="A33" s="202"/>
      <c r="B33" s="201"/>
      <c r="C33" s="190"/>
      <c r="D33" s="214"/>
      <c r="E33" s="196"/>
      <c r="F33" s="196"/>
      <c r="G33" s="41"/>
    </row>
    <row r="34" spans="1:7" ht="14.5" x14ac:dyDescent="0.35">
      <c r="A34" s="201" t="s">
        <v>495</v>
      </c>
      <c r="B34" s="210" t="s">
        <v>496</v>
      </c>
      <c r="C34" s="190"/>
      <c r="D34" s="214"/>
      <c r="E34" s="196"/>
      <c r="F34" s="196"/>
      <c r="G34" s="41"/>
    </row>
    <row r="35" spans="1:7" ht="14.5" x14ac:dyDescent="0.35">
      <c r="A35" s="201"/>
      <c r="B35" s="201"/>
      <c r="C35" s="190"/>
      <c r="D35" s="214"/>
      <c r="E35" s="196"/>
      <c r="F35" s="196"/>
      <c r="G35" s="41"/>
    </row>
    <row r="36" spans="1:7" ht="80.5" x14ac:dyDescent="0.35">
      <c r="A36" s="201" t="s">
        <v>497</v>
      </c>
      <c r="B36" s="201" t="s">
        <v>498</v>
      </c>
      <c r="C36" s="190">
        <v>1</v>
      </c>
      <c r="D36" s="214" t="s">
        <v>467</v>
      </c>
      <c r="E36" s="226"/>
      <c r="F36" s="196">
        <f>IFERROR(E36*C36," ")</f>
        <v>0</v>
      </c>
      <c r="G36" s="59"/>
    </row>
    <row r="37" spans="1:7" ht="14.5" x14ac:dyDescent="0.35">
      <c r="A37" s="201"/>
      <c r="B37" s="201"/>
      <c r="C37" s="190"/>
      <c r="D37" s="214"/>
      <c r="E37" s="196"/>
      <c r="F37" s="196"/>
      <c r="G37" s="41"/>
    </row>
    <row r="38" spans="1:7" ht="57.5" x14ac:dyDescent="0.35">
      <c r="A38" s="201" t="s">
        <v>499</v>
      </c>
      <c r="B38" s="201" t="s">
        <v>500</v>
      </c>
      <c r="C38" s="190">
        <v>1</v>
      </c>
      <c r="D38" s="214" t="s">
        <v>467</v>
      </c>
      <c r="E38" s="226"/>
      <c r="F38" s="196">
        <f>IFERROR(E38*C38," ")</f>
        <v>0</v>
      </c>
      <c r="G38" s="41"/>
    </row>
    <row r="39" spans="1:7" ht="14.5" x14ac:dyDescent="0.35">
      <c r="A39" s="201"/>
      <c r="B39" s="201"/>
      <c r="C39" s="190"/>
      <c r="D39" s="214"/>
      <c r="E39" s="196"/>
      <c r="F39" s="196"/>
      <c r="G39" s="41"/>
    </row>
    <row r="40" spans="1:7" ht="23" x14ac:dyDescent="0.35">
      <c r="A40" s="201" t="s">
        <v>501</v>
      </c>
      <c r="B40" s="201" t="s">
        <v>502</v>
      </c>
      <c r="C40" s="190">
        <v>1</v>
      </c>
      <c r="D40" s="214" t="s">
        <v>467</v>
      </c>
      <c r="E40" s="226"/>
      <c r="F40" s="196">
        <f>IFERROR(E40*C40," ")</f>
        <v>0</v>
      </c>
      <c r="G40" s="41"/>
    </row>
    <row r="41" spans="1:7" ht="14.5" x14ac:dyDescent="0.35">
      <c r="A41" s="201"/>
      <c r="B41" s="201"/>
      <c r="C41" s="190"/>
      <c r="D41" s="214"/>
      <c r="E41" s="196"/>
      <c r="F41" s="196"/>
      <c r="G41" s="41"/>
    </row>
    <row r="42" spans="1:7" ht="14.5" x14ac:dyDescent="0.35">
      <c r="A42" s="202" t="s">
        <v>503</v>
      </c>
      <c r="B42" s="210" t="s">
        <v>504</v>
      </c>
      <c r="C42" s="190"/>
      <c r="D42" s="214"/>
      <c r="E42" s="196"/>
      <c r="F42" s="196"/>
      <c r="G42" s="41"/>
    </row>
    <row r="43" spans="1:7" ht="14.5" x14ac:dyDescent="0.35">
      <c r="A43" s="201"/>
      <c r="B43" s="201"/>
      <c r="C43" s="190"/>
      <c r="D43" s="214"/>
      <c r="E43" s="196"/>
      <c r="F43" s="196"/>
      <c r="G43" s="41"/>
    </row>
    <row r="44" spans="1:7" ht="14.5" x14ac:dyDescent="0.35">
      <c r="A44" s="202" t="s">
        <v>505</v>
      </c>
      <c r="B44" s="201" t="s">
        <v>506</v>
      </c>
      <c r="C44" s="190"/>
      <c r="D44" s="214"/>
      <c r="E44" s="196"/>
      <c r="F44" s="196"/>
      <c r="G44" s="41"/>
    </row>
    <row r="45" spans="1:7" ht="14.5" x14ac:dyDescent="0.35">
      <c r="A45" s="201"/>
      <c r="B45" s="40"/>
      <c r="C45" s="190"/>
      <c r="D45" s="214"/>
      <c r="E45" s="196"/>
      <c r="F45" s="196"/>
      <c r="G45" s="41"/>
    </row>
    <row r="46" spans="1:7" ht="23" x14ac:dyDescent="0.35">
      <c r="A46" s="201" t="s">
        <v>507</v>
      </c>
      <c r="B46" s="201" t="s">
        <v>508</v>
      </c>
      <c r="C46" s="190"/>
      <c r="D46" s="214"/>
      <c r="E46" s="196"/>
      <c r="F46" s="196"/>
      <c r="G46" s="41"/>
    </row>
    <row r="47" spans="1:7" ht="14.5" x14ac:dyDescent="0.35">
      <c r="A47" s="201"/>
      <c r="B47" s="210"/>
      <c r="C47" s="190"/>
      <c r="D47" s="214"/>
      <c r="E47" s="196"/>
      <c r="F47" s="196"/>
      <c r="G47" s="41"/>
    </row>
    <row r="48" spans="1:7" ht="34.5" x14ac:dyDescent="0.35">
      <c r="A48" s="201" t="s">
        <v>509</v>
      </c>
      <c r="B48" s="201" t="s">
        <v>510</v>
      </c>
      <c r="C48" s="190"/>
      <c r="D48" s="214"/>
      <c r="E48" s="196"/>
      <c r="F48" s="196"/>
      <c r="G48" s="41"/>
    </row>
    <row r="49" spans="1:7" ht="14.5" x14ac:dyDescent="0.35">
      <c r="A49" s="201"/>
      <c r="B49" s="201"/>
      <c r="C49" s="190"/>
      <c r="D49" s="214"/>
      <c r="E49" s="196"/>
      <c r="F49" s="196"/>
      <c r="G49" s="41"/>
    </row>
    <row r="50" spans="1:7" ht="46" x14ac:dyDescent="0.35">
      <c r="A50" s="191" t="s">
        <v>511</v>
      </c>
      <c r="B50" s="201" t="s">
        <v>512</v>
      </c>
      <c r="C50" s="190">
        <v>1</v>
      </c>
      <c r="D50" s="191" t="s">
        <v>105</v>
      </c>
      <c r="E50" s="192">
        <v>2500</v>
      </c>
      <c r="F50" s="192">
        <f>C50*E50</f>
        <v>2500</v>
      </c>
      <c r="G50" s="41"/>
    </row>
    <row r="51" spans="1:7" ht="14.5" x14ac:dyDescent="0.35">
      <c r="B51" s="201"/>
      <c r="C51" s="190"/>
      <c r="D51" s="191"/>
      <c r="E51" s="192"/>
      <c r="F51" s="192"/>
      <c r="G51" s="41"/>
    </row>
    <row r="52" spans="1:7" ht="14.5" x14ac:dyDescent="0.35">
      <c r="A52" s="191" t="s">
        <v>513</v>
      </c>
      <c r="B52" s="210" t="s">
        <v>514</v>
      </c>
      <c r="C52" s="190"/>
      <c r="D52" s="191"/>
      <c r="E52" s="192"/>
      <c r="F52" s="192"/>
      <c r="G52" s="41"/>
    </row>
    <row r="53" spans="1:7" ht="14.5" x14ac:dyDescent="0.35">
      <c r="A53" s="217"/>
      <c r="B53" s="201"/>
      <c r="C53" s="190"/>
      <c r="D53" s="191"/>
      <c r="E53" s="192"/>
      <c r="F53" s="192"/>
      <c r="G53" s="41"/>
    </row>
    <row r="54" spans="1:7" ht="34.5" x14ac:dyDescent="0.35">
      <c r="A54" s="201" t="s">
        <v>515</v>
      </c>
      <c r="B54" s="201" t="s">
        <v>516</v>
      </c>
      <c r="C54" s="190">
        <v>2</v>
      </c>
      <c r="D54" s="191" t="s">
        <v>449</v>
      </c>
      <c r="E54" s="225"/>
      <c r="F54" s="192">
        <f>IFERROR(E54*C54," ")</f>
        <v>0</v>
      </c>
      <c r="G54" s="132"/>
    </row>
    <row r="55" spans="1:7" ht="14.5" x14ac:dyDescent="0.35">
      <c r="A55" s="122"/>
      <c r="B55" s="201"/>
      <c r="C55" s="190"/>
      <c r="D55" s="191"/>
      <c r="E55" s="192"/>
      <c r="F55" s="192"/>
      <c r="G55" s="132"/>
    </row>
    <row r="56" spans="1:7" ht="14.5" x14ac:dyDescent="0.35">
      <c r="A56" s="191" t="s">
        <v>517</v>
      </c>
      <c r="B56" s="210" t="s">
        <v>518</v>
      </c>
      <c r="C56" s="190"/>
      <c r="D56" s="191"/>
      <c r="E56" s="192"/>
      <c r="F56" s="192"/>
      <c r="G56" s="41"/>
    </row>
    <row r="57" spans="1:7" ht="27" customHeight="1" x14ac:dyDescent="0.35">
      <c r="A57" s="191" t="s">
        <v>519</v>
      </c>
      <c r="B57" s="201" t="s">
        <v>520</v>
      </c>
      <c r="C57" s="190">
        <v>4</v>
      </c>
      <c r="D57" s="214" t="s">
        <v>521</v>
      </c>
      <c r="E57" s="226"/>
      <c r="F57" s="196">
        <f>IFERROR(E57*C57," ")</f>
        <v>0</v>
      </c>
      <c r="G57" s="41"/>
    </row>
    <row r="58" spans="1:7" ht="14.5" x14ac:dyDescent="0.35">
      <c r="A58" s="56" t="s">
        <v>522</v>
      </c>
      <c r="B58" s="201" t="s">
        <v>523</v>
      </c>
      <c r="C58" s="190">
        <v>1</v>
      </c>
      <c r="D58" s="214" t="s">
        <v>521</v>
      </c>
      <c r="E58" s="226"/>
      <c r="F58" s="196">
        <f>IFERROR(E58*C58," ")</f>
        <v>0</v>
      </c>
      <c r="G58" s="41"/>
    </row>
    <row r="59" spans="1:7" ht="14.5" x14ac:dyDescent="0.35">
      <c r="A59" s="56"/>
      <c r="B59" s="210"/>
      <c r="C59" s="190"/>
      <c r="D59" s="214"/>
      <c r="E59" s="196"/>
      <c r="F59" s="196"/>
      <c r="G59" s="41"/>
    </row>
    <row r="60" spans="1:7" ht="11.25" customHeight="1" x14ac:dyDescent="0.35">
      <c r="B60" s="201"/>
      <c r="C60" s="190"/>
      <c r="D60" s="214"/>
      <c r="E60" s="196"/>
      <c r="F60" s="196"/>
      <c r="G60" s="41"/>
    </row>
    <row r="61" spans="1:7" ht="12" customHeight="1" x14ac:dyDescent="0.35">
      <c r="A61" s="255" t="s">
        <v>296</v>
      </c>
      <c r="B61" s="242"/>
      <c r="C61" s="242"/>
      <c r="D61" s="242"/>
      <c r="E61" s="243"/>
      <c r="F61" s="68">
        <f>SUM(F6:F60)</f>
        <v>5000</v>
      </c>
      <c r="G61" s="41"/>
    </row>
    <row r="62" spans="1:7" ht="12" customHeight="1" x14ac:dyDescent="0.35">
      <c r="A62" s="74"/>
      <c r="B62" s="40"/>
      <c r="C62" s="40"/>
      <c r="D62" s="40"/>
      <c r="E62" s="75"/>
      <c r="F62" s="40"/>
      <c r="G62" s="41"/>
    </row>
  </sheetData>
  <mergeCells count="3">
    <mergeCell ref="A1:C1"/>
    <mergeCell ref="A2:C2"/>
    <mergeCell ref="A61:E61"/>
  </mergeCells>
  <pageMargins left="0.78740157480314965" right="0.59055118110236227" top="0.59055118110236227" bottom="0.59055118110236227" header="0" footer="0"/>
  <pageSetup paperSize="9" fitToHeight="0" orientation="portrait"/>
  <headerFooter>
    <oddFooter>&amp;R5F6062Page 00245D&amp;P5F6062 of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45D"/>
  </sheetPr>
  <dimension ref="A1:F22"/>
  <sheetViews>
    <sheetView showGridLines="0" workbookViewId="0">
      <pane ySplit="5" topLeftCell="A6" activePane="bottomLeft" state="frozen"/>
      <selection pane="bottomLeft" activeCell="D19" activeCellId="11" sqref="C10 C11 C14 C15 C18 C19 D10 D11 D14 D15 D18 D19"/>
    </sheetView>
  </sheetViews>
  <sheetFormatPr defaultColWidth="14.453125" defaultRowHeight="15" customHeight="1" x14ac:dyDescent="0.35"/>
  <cols>
    <col min="1" max="1" width="7.1796875" customWidth="1"/>
    <col min="2" max="2" width="44.453125" customWidth="1"/>
    <col min="3" max="4" width="10.54296875" customWidth="1"/>
    <col min="5" max="5" width="14.54296875" customWidth="1"/>
    <col min="6" max="6" width="9.453125" customWidth="1"/>
  </cols>
  <sheetData>
    <row r="1" spans="1:6" ht="21.75" customHeight="1" x14ac:dyDescent="0.35">
      <c r="A1" s="257" t="str">
        <f>Cover!B14</f>
        <v>PRICING DOCUMENT</v>
      </c>
      <c r="B1" s="237"/>
      <c r="C1" s="237"/>
      <c r="D1" s="39"/>
      <c r="E1" s="40"/>
      <c r="F1" s="41"/>
    </row>
    <row r="2" spans="1:6" ht="17.5" x14ac:dyDescent="0.35">
      <c r="A2" s="252" t="str">
        <f>Cover!B15</f>
        <v>Clubroom</v>
      </c>
      <c r="B2" s="237"/>
      <c r="C2" s="237"/>
      <c r="D2" s="43"/>
      <c r="E2" s="44"/>
      <c r="F2" s="45"/>
    </row>
    <row r="3" spans="1:6" ht="17.5" x14ac:dyDescent="0.35">
      <c r="A3" s="18" t="str">
        <f>Cover!B16</f>
        <v>Trellick Tower, 5 Golborne Road, W10 5NR</v>
      </c>
      <c r="B3" s="18"/>
      <c r="C3" s="19"/>
      <c r="D3" s="19"/>
      <c r="E3" s="19"/>
      <c r="F3" s="19"/>
    </row>
    <row r="4" spans="1:6" ht="17.25" customHeight="1" x14ac:dyDescent="0.35">
      <c r="A4" s="46" t="s">
        <v>524</v>
      </c>
      <c r="B4" s="18"/>
      <c r="C4" s="19"/>
      <c r="D4" s="19"/>
      <c r="E4" s="19"/>
      <c r="F4" s="19"/>
    </row>
    <row r="5" spans="1:6" ht="12" customHeight="1" x14ac:dyDescent="0.35">
      <c r="A5" s="133" t="s">
        <v>42</v>
      </c>
      <c r="B5" s="31" t="s">
        <v>43</v>
      </c>
      <c r="C5" s="31" t="s">
        <v>45</v>
      </c>
      <c r="D5" s="134" t="s">
        <v>46</v>
      </c>
      <c r="E5" s="134" t="s">
        <v>47</v>
      </c>
      <c r="F5" s="51"/>
    </row>
    <row r="6" spans="1:6" ht="12" customHeight="1" x14ac:dyDescent="0.35">
      <c r="A6" s="191"/>
      <c r="B6" s="201"/>
      <c r="C6" s="191"/>
      <c r="D6" s="192"/>
      <c r="E6" s="192"/>
      <c r="F6" s="41"/>
    </row>
    <row r="7" spans="1:6" ht="12" customHeight="1" x14ac:dyDescent="0.35">
      <c r="A7" s="188"/>
      <c r="B7" s="201" t="s">
        <v>525</v>
      </c>
      <c r="C7" s="191" t="s">
        <v>51</v>
      </c>
      <c r="D7" s="192"/>
      <c r="E7" s="192"/>
      <c r="F7" s="41"/>
    </row>
    <row r="8" spans="1:6" ht="12" customHeight="1" x14ac:dyDescent="0.35">
      <c r="A8" s="191"/>
      <c r="B8" s="201"/>
      <c r="C8" s="191"/>
      <c r="D8" s="192"/>
      <c r="E8" s="192"/>
      <c r="F8" s="41"/>
    </row>
    <row r="9" spans="1:6" ht="12" customHeight="1" x14ac:dyDescent="0.35">
      <c r="A9" s="52">
        <v>6.1</v>
      </c>
      <c r="B9" s="71" t="s">
        <v>526</v>
      </c>
      <c r="C9" s="135"/>
      <c r="D9" s="136"/>
      <c r="E9" s="55"/>
      <c r="F9" s="218"/>
    </row>
    <row r="10" spans="1:6" ht="12" customHeight="1" x14ac:dyDescent="0.35">
      <c r="A10" s="191" t="s">
        <v>527</v>
      </c>
      <c r="B10" s="201" t="s">
        <v>528</v>
      </c>
      <c r="C10" s="228">
        <v>0.1</v>
      </c>
      <c r="D10" s="230">
        <v>0</v>
      </c>
      <c r="E10" s="192">
        <f>IFERROR(D10*C10," ")</f>
        <v>0</v>
      </c>
      <c r="F10" s="41"/>
    </row>
    <row r="11" spans="1:6" ht="12" customHeight="1" x14ac:dyDescent="0.35">
      <c r="A11" s="191" t="s">
        <v>530</v>
      </c>
      <c r="B11" s="201" t="s">
        <v>531</v>
      </c>
      <c r="C11" s="229">
        <v>0.1</v>
      </c>
      <c r="D11" s="230">
        <v>0</v>
      </c>
      <c r="E11" s="192">
        <f>IFERROR(D11*C11," ")</f>
        <v>0</v>
      </c>
      <c r="F11" s="41"/>
    </row>
    <row r="12" spans="1:6" ht="12" customHeight="1" x14ac:dyDescent="0.35">
      <c r="A12" s="191"/>
      <c r="B12" s="188"/>
      <c r="C12" s="191"/>
      <c r="D12" s="192"/>
      <c r="E12" s="192"/>
      <c r="F12" s="41"/>
    </row>
    <row r="13" spans="1:6" ht="12" customHeight="1" x14ac:dyDescent="0.35">
      <c r="A13" s="52">
        <v>6.2</v>
      </c>
      <c r="B13" s="71" t="s">
        <v>532</v>
      </c>
      <c r="C13" s="135"/>
      <c r="D13" s="136"/>
      <c r="E13" s="55"/>
      <c r="F13" s="218"/>
    </row>
    <row r="14" spans="1:6" ht="12" customHeight="1" x14ac:dyDescent="0.35">
      <c r="A14" s="191" t="s">
        <v>533</v>
      </c>
      <c r="B14" s="201" t="s">
        <v>534</v>
      </c>
      <c r="C14" s="229" t="s">
        <v>529</v>
      </c>
      <c r="D14" s="230">
        <v>0</v>
      </c>
      <c r="E14" s="192" t="str">
        <f>IFERROR(D14*C14," ")</f>
        <v xml:space="preserve"> </v>
      </c>
      <c r="F14" s="41"/>
    </row>
    <row r="15" spans="1:6" ht="12" customHeight="1" x14ac:dyDescent="0.35">
      <c r="A15" s="191" t="s">
        <v>535</v>
      </c>
      <c r="B15" s="201" t="s">
        <v>531</v>
      </c>
      <c r="C15" s="229" t="s">
        <v>529</v>
      </c>
      <c r="D15" s="230">
        <v>0</v>
      </c>
      <c r="E15" s="192" t="str">
        <f>IFERROR(D15*C15," ")</f>
        <v xml:space="preserve"> </v>
      </c>
      <c r="F15" s="41"/>
    </row>
    <row r="16" spans="1:6" ht="12" customHeight="1" x14ac:dyDescent="0.35">
      <c r="A16" s="191"/>
      <c r="B16" s="201"/>
      <c r="C16" s="191"/>
      <c r="D16" s="192"/>
      <c r="E16" s="192"/>
      <c r="F16" s="41"/>
    </row>
    <row r="17" spans="1:6" ht="12" customHeight="1" x14ac:dyDescent="0.35">
      <c r="A17" s="52">
        <v>6.3</v>
      </c>
      <c r="B17" s="71" t="s">
        <v>536</v>
      </c>
      <c r="C17" s="135"/>
      <c r="D17" s="136"/>
      <c r="E17" s="55"/>
      <c r="F17" s="218"/>
    </row>
    <row r="18" spans="1:6" ht="12" customHeight="1" x14ac:dyDescent="0.35">
      <c r="A18" s="191" t="s">
        <v>537</v>
      </c>
      <c r="B18" s="201" t="s">
        <v>534</v>
      </c>
      <c r="C18" s="229" t="s">
        <v>529</v>
      </c>
      <c r="D18" s="230">
        <v>0</v>
      </c>
      <c r="E18" s="192" t="str">
        <f>IFERROR(D18*C18," ")</f>
        <v xml:space="preserve"> </v>
      </c>
      <c r="F18" s="41"/>
    </row>
    <row r="19" spans="1:6" ht="12" customHeight="1" x14ac:dyDescent="0.35">
      <c r="A19" s="191" t="s">
        <v>538</v>
      </c>
      <c r="B19" s="201" t="s">
        <v>531</v>
      </c>
      <c r="C19" s="229" t="s">
        <v>529</v>
      </c>
      <c r="D19" s="230">
        <v>0</v>
      </c>
      <c r="E19" s="192" t="str">
        <f>IFERROR(D19*C19," ")</f>
        <v xml:space="preserve"> </v>
      </c>
      <c r="F19" s="41"/>
    </row>
    <row r="20" spans="1:6" ht="12" customHeight="1" x14ac:dyDescent="0.35">
      <c r="A20" s="191"/>
      <c r="B20" s="201"/>
      <c r="C20" s="191"/>
      <c r="D20" s="192"/>
      <c r="E20" s="192"/>
      <c r="F20" s="41"/>
    </row>
    <row r="21" spans="1:6" ht="12" customHeight="1" x14ac:dyDescent="0.35">
      <c r="A21" s="255" t="s">
        <v>296</v>
      </c>
      <c r="B21" s="242"/>
      <c r="C21" s="242"/>
      <c r="D21" s="243"/>
      <c r="E21" s="137">
        <f>SUM(E7:E20)</f>
        <v>0</v>
      </c>
      <c r="F21" s="41"/>
    </row>
    <row r="22" spans="1:6" ht="12" customHeight="1" x14ac:dyDescent="0.35">
      <c r="A22" s="74"/>
      <c r="B22" s="40"/>
      <c r="C22" s="40"/>
      <c r="D22" s="75"/>
      <c r="E22" s="40"/>
      <c r="F22" s="41"/>
    </row>
  </sheetData>
  <mergeCells count="3">
    <mergeCell ref="A1:C1"/>
    <mergeCell ref="A2:C2"/>
    <mergeCell ref="A21:D21"/>
  </mergeCells>
  <pageMargins left="0.78740157480314965" right="0.59055118110236227" top="0.59055118110236227" bottom="0.59055118110236227" header="0" footer="0"/>
  <pageSetup paperSize="9" orientation="portrait"/>
  <headerFooter>
    <oddFooter>&amp;R5F6062Page 00245D&amp;P5F6062 of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45D"/>
  </sheetPr>
  <dimension ref="A1:G36"/>
  <sheetViews>
    <sheetView showGridLines="0" workbookViewId="0">
      <selection activeCell="I23" sqref="I23"/>
    </sheetView>
  </sheetViews>
  <sheetFormatPr defaultColWidth="14.453125" defaultRowHeight="15" customHeight="1" x14ac:dyDescent="0.35"/>
  <cols>
    <col min="1" max="1" width="7.54296875" customWidth="1"/>
    <col min="2" max="2" width="42.54296875" customWidth="1"/>
    <col min="3" max="4" width="5.54296875" customWidth="1"/>
    <col min="5" max="6" width="12.54296875" customWidth="1"/>
    <col min="7" max="7" width="9.453125" customWidth="1"/>
  </cols>
  <sheetData>
    <row r="1" spans="1:7" ht="21.75" customHeight="1" x14ac:dyDescent="0.35">
      <c r="A1" s="257" t="str">
        <f>Cover!B14</f>
        <v>PRICING DOCUMENT</v>
      </c>
      <c r="B1" s="237"/>
      <c r="C1" s="237"/>
      <c r="D1" s="38"/>
      <c r="E1" s="39"/>
      <c r="F1" s="40"/>
      <c r="G1" s="41"/>
    </row>
    <row r="2" spans="1:7" ht="17.5" x14ac:dyDescent="0.35">
      <c r="A2" s="252" t="str">
        <f>Cover!B15</f>
        <v>Clubroom</v>
      </c>
      <c r="B2" s="237"/>
      <c r="C2" s="237"/>
      <c r="D2" s="42"/>
      <c r="E2" s="43"/>
      <c r="F2" s="44"/>
      <c r="G2" s="45"/>
    </row>
    <row r="3" spans="1:7" ht="17.5" x14ac:dyDescent="0.35">
      <c r="A3" s="18" t="str">
        <f>Cover!B16</f>
        <v>Trellick Tower, 5 Golborne Road, W10 5NR</v>
      </c>
      <c r="B3" s="18"/>
      <c r="C3" s="19"/>
      <c r="D3" s="19"/>
      <c r="E3" s="19"/>
      <c r="F3" s="19"/>
      <c r="G3" s="19"/>
    </row>
    <row r="4" spans="1:7" ht="17.25" customHeight="1" x14ac:dyDescent="0.35">
      <c r="A4" s="46" t="s">
        <v>539</v>
      </c>
      <c r="B4" s="18"/>
      <c r="C4" s="19"/>
      <c r="D4" s="19"/>
      <c r="E4" s="19"/>
      <c r="F4" s="19"/>
      <c r="G4" s="19"/>
    </row>
    <row r="5" spans="1:7" ht="12" customHeight="1" x14ac:dyDescent="0.35">
      <c r="A5" s="133" t="s">
        <v>42</v>
      </c>
      <c r="B5" s="31" t="s">
        <v>43</v>
      </c>
      <c r="C5" s="138" t="s">
        <v>44</v>
      </c>
      <c r="D5" s="31" t="s">
        <v>45</v>
      </c>
      <c r="E5" s="134" t="s">
        <v>46</v>
      </c>
      <c r="F5" s="134" t="s">
        <v>47</v>
      </c>
      <c r="G5" s="51"/>
    </row>
    <row r="6" spans="1:7" ht="12" customHeight="1" x14ac:dyDescent="0.35">
      <c r="A6" s="191"/>
      <c r="B6" s="201"/>
      <c r="C6" s="190"/>
      <c r="D6" s="191"/>
      <c r="E6" s="192"/>
      <c r="F6" s="192"/>
      <c r="G6" s="51"/>
    </row>
    <row r="7" spans="1:7" ht="12" customHeight="1" x14ac:dyDescent="0.35">
      <c r="A7" s="52">
        <v>7.1</v>
      </c>
      <c r="B7" s="71" t="s">
        <v>298</v>
      </c>
      <c r="C7" s="135"/>
      <c r="D7" s="136"/>
      <c r="E7" s="55"/>
      <c r="F7" s="219"/>
      <c r="G7" s="41"/>
    </row>
    <row r="8" spans="1:7" ht="12" customHeight="1" x14ac:dyDescent="0.35">
      <c r="A8" s="191"/>
      <c r="B8" s="201"/>
      <c r="C8" s="190"/>
      <c r="D8" s="191"/>
      <c r="E8" s="192"/>
      <c r="F8" s="192"/>
      <c r="G8" s="41"/>
    </row>
    <row r="9" spans="1:7" ht="12" customHeight="1" x14ac:dyDescent="0.35">
      <c r="A9" s="191" t="s">
        <v>540</v>
      </c>
      <c r="B9" s="201" t="s">
        <v>541</v>
      </c>
      <c r="C9" s="190"/>
      <c r="D9" s="191" t="s">
        <v>51</v>
      </c>
      <c r="E9" s="192"/>
      <c r="F9" s="192"/>
      <c r="G9" s="41"/>
    </row>
    <row r="10" spans="1:7" ht="12" customHeight="1" x14ac:dyDescent="0.35">
      <c r="A10" s="191"/>
      <c r="B10" s="201"/>
      <c r="C10" s="190"/>
      <c r="D10" s="191"/>
      <c r="E10" s="192"/>
      <c r="F10" s="192"/>
      <c r="G10" s="41"/>
    </row>
    <row r="11" spans="1:7" ht="69" x14ac:dyDescent="0.35">
      <c r="A11" s="191" t="s">
        <v>542</v>
      </c>
      <c r="B11" s="201" t="s">
        <v>543</v>
      </c>
      <c r="C11" s="190"/>
      <c r="D11" s="191" t="s">
        <v>51</v>
      </c>
      <c r="E11" s="192"/>
      <c r="F11" s="192"/>
      <c r="G11" s="41"/>
    </row>
    <row r="12" spans="1:7" ht="12" customHeight="1" x14ac:dyDescent="0.35">
      <c r="A12" s="191"/>
      <c r="B12" s="201"/>
      <c r="C12" s="190"/>
      <c r="D12" s="191"/>
      <c r="E12" s="192"/>
      <c r="F12" s="192"/>
      <c r="G12" s="41"/>
    </row>
    <row r="13" spans="1:7" ht="12" customHeight="1" x14ac:dyDescent="0.35">
      <c r="A13" s="191" t="s">
        <v>544</v>
      </c>
      <c r="B13" s="201" t="s">
        <v>545</v>
      </c>
      <c r="C13" s="190"/>
      <c r="D13" s="191" t="s">
        <v>51</v>
      </c>
      <c r="E13" s="192"/>
      <c r="F13" s="192"/>
      <c r="G13" s="41"/>
    </row>
    <row r="14" spans="1:7" ht="12" customHeight="1" x14ac:dyDescent="0.35">
      <c r="A14" s="191"/>
      <c r="B14" s="201"/>
      <c r="C14" s="190"/>
      <c r="D14" s="191"/>
      <c r="E14" s="192"/>
      <c r="F14" s="192"/>
      <c r="G14" s="41"/>
    </row>
    <row r="15" spans="1:7" ht="12" customHeight="1" x14ac:dyDescent="0.35">
      <c r="A15" s="191" t="s">
        <v>546</v>
      </c>
      <c r="B15" s="201" t="s">
        <v>547</v>
      </c>
      <c r="C15" s="190"/>
      <c r="D15" s="191" t="s">
        <v>51</v>
      </c>
      <c r="E15" s="192"/>
      <c r="F15" s="192"/>
      <c r="G15" s="41"/>
    </row>
    <row r="16" spans="1:7" ht="12" customHeight="1" x14ac:dyDescent="0.35">
      <c r="A16" s="191"/>
      <c r="B16" s="201"/>
      <c r="C16" s="190"/>
      <c r="D16" s="191"/>
      <c r="E16" s="192"/>
      <c r="F16" s="192"/>
      <c r="G16" s="41"/>
    </row>
    <row r="17" spans="1:7" ht="12" customHeight="1" x14ac:dyDescent="0.35">
      <c r="A17" s="191" t="s">
        <v>548</v>
      </c>
      <c r="B17" s="207" t="s">
        <v>549</v>
      </c>
      <c r="C17" s="190"/>
      <c r="D17" s="191"/>
      <c r="E17" s="192"/>
      <c r="F17" s="192"/>
      <c r="G17" s="41"/>
    </row>
    <row r="18" spans="1:7" ht="12" customHeight="1" x14ac:dyDescent="0.35">
      <c r="A18" s="191"/>
      <c r="B18" s="194"/>
      <c r="C18" s="190"/>
      <c r="D18" s="191"/>
      <c r="E18" s="192"/>
      <c r="F18" s="192"/>
      <c r="G18" s="41"/>
    </row>
    <row r="19" spans="1:7" ht="12" customHeight="1" x14ac:dyDescent="0.35">
      <c r="A19" s="191" t="s">
        <v>550</v>
      </c>
      <c r="B19" s="227" t="s">
        <v>551</v>
      </c>
      <c r="C19" s="190">
        <v>1</v>
      </c>
      <c r="D19" s="191" t="s">
        <v>467</v>
      </c>
      <c r="E19" s="224"/>
      <c r="F19" s="192">
        <f>IFERROR(E19*C19," ")</f>
        <v>0</v>
      </c>
      <c r="G19" s="41"/>
    </row>
    <row r="20" spans="1:7" ht="12" customHeight="1" x14ac:dyDescent="0.35">
      <c r="A20" s="191"/>
      <c r="B20" s="207"/>
      <c r="C20" s="190"/>
      <c r="D20" s="191"/>
      <c r="E20" s="192"/>
      <c r="F20" s="192"/>
      <c r="G20" s="41"/>
    </row>
    <row r="21" spans="1:7" ht="12" customHeight="1" x14ac:dyDescent="0.35">
      <c r="A21" s="191" t="s">
        <v>552</v>
      </c>
      <c r="B21" s="227" t="s">
        <v>553</v>
      </c>
      <c r="C21" s="190">
        <v>1</v>
      </c>
      <c r="D21" s="191" t="s">
        <v>467</v>
      </c>
      <c r="E21" s="224"/>
      <c r="F21" s="192">
        <f>IFERROR(E21*C21," ")</f>
        <v>0</v>
      </c>
      <c r="G21" s="41"/>
    </row>
    <row r="22" spans="1:7" ht="12" customHeight="1" x14ac:dyDescent="0.35">
      <c r="A22" s="191"/>
      <c r="B22" s="207"/>
      <c r="C22" s="190"/>
      <c r="D22" s="191"/>
      <c r="E22" s="192"/>
      <c r="F22" s="192"/>
      <c r="G22" s="41"/>
    </row>
    <row r="23" spans="1:7" ht="12" customHeight="1" x14ac:dyDescent="0.35">
      <c r="A23" s="191" t="s">
        <v>554</v>
      </c>
      <c r="B23" s="227" t="s">
        <v>555</v>
      </c>
      <c r="C23" s="190">
        <v>1</v>
      </c>
      <c r="D23" s="191" t="s">
        <v>467</v>
      </c>
      <c r="E23" s="224"/>
      <c r="F23" s="192">
        <f>IFERROR(E23*C23," ")</f>
        <v>0</v>
      </c>
      <c r="G23" s="41"/>
    </row>
    <row r="24" spans="1:7" ht="12" customHeight="1" x14ac:dyDescent="0.35">
      <c r="A24" s="191"/>
      <c r="B24" s="207"/>
      <c r="C24" s="190"/>
      <c r="D24" s="191"/>
      <c r="E24" s="192"/>
      <c r="F24" s="192"/>
      <c r="G24" s="41"/>
    </row>
    <row r="25" spans="1:7" ht="12" customHeight="1" x14ac:dyDescent="0.35">
      <c r="A25" s="191" t="s">
        <v>556</v>
      </c>
      <c r="B25" s="227" t="s">
        <v>557</v>
      </c>
      <c r="C25" s="190">
        <v>1</v>
      </c>
      <c r="D25" s="191" t="s">
        <v>467</v>
      </c>
      <c r="E25" s="225"/>
      <c r="F25" s="192">
        <f>IFERROR(E25*C25," ")</f>
        <v>0</v>
      </c>
      <c r="G25" s="41"/>
    </row>
    <row r="26" spans="1:7" ht="12" customHeight="1" x14ac:dyDescent="0.35">
      <c r="A26" s="191"/>
      <c r="B26" s="207"/>
      <c r="C26" s="190"/>
      <c r="D26" s="191"/>
      <c r="E26" s="192"/>
      <c r="F26" s="192"/>
      <c r="G26" s="41"/>
    </row>
    <row r="27" spans="1:7" ht="12" customHeight="1" x14ac:dyDescent="0.35">
      <c r="A27" s="191" t="s">
        <v>558</v>
      </c>
      <c r="B27" s="227" t="s">
        <v>559</v>
      </c>
      <c r="C27" s="190">
        <v>1</v>
      </c>
      <c r="D27" s="191" t="s">
        <v>467</v>
      </c>
      <c r="E27" s="225"/>
      <c r="F27" s="192">
        <f>IFERROR(E27*C27," ")</f>
        <v>0</v>
      </c>
      <c r="G27" s="41"/>
    </row>
    <row r="28" spans="1:7" ht="12" customHeight="1" x14ac:dyDescent="0.35">
      <c r="A28" s="191"/>
      <c r="B28" s="207"/>
      <c r="C28" s="190"/>
      <c r="D28" s="191"/>
      <c r="E28" s="192"/>
      <c r="F28" s="192"/>
      <c r="G28" s="41"/>
    </row>
    <row r="29" spans="1:7" ht="12" customHeight="1" x14ac:dyDescent="0.35">
      <c r="A29" s="191" t="s">
        <v>560</v>
      </c>
      <c r="B29" s="227" t="s">
        <v>561</v>
      </c>
      <c r="C29" s="190">
        <v>1</v>
      </c>
      <c r="D29" s="191" t="s">
        <v>467</v>
      </c>
      <c r="E29" s="225"/>
      <c r="F29" s="192">
        <f>IFERROR(E29*C29," ")</f>
        <v>0</v>
      </c>
      <c r="G29" s="41"/>
    </row>
    <row r="30" spans="1:7" ht="12" customHeight="1" x14ac:dyDescent="0.35">
      <c r="A30" s="200"/>
      <c r="B30" s="212"/>
      <c r="C30" s="204"/>
      <c r="D30" s="200"/>
      <c r="E30" s="192"/>
      <c r="F30" s="192"/>
      <c r="G30" s="41"/>
    </row>
    <row r="31" spans="1:7" ht="12" customHeight="1" x14ac:dyDescent="0.35">
      <c r="A31" s="191" t="s">
        <v>562</v>
      </c>
      <c r="B31" s="227" t="s">
        <v>563</v>
      </c>
      <c r="C31" s="190">
        <v>1</v>
      </c>
      <c r="D31" s="191" t="s">
        <v>467</v>
      </c>
      <c r="E31" s="225"/>
      <c r="F31" s="192">
        <f>IFERROR(E31*C31," ")</f>
        <v>0</v>
      </c>
      <c r="G31" s="41"/>
    </row>
    <row r="32" spans="1:7" ht="12" customHeight="1" x14ac:dyDescent="0.35">
      <c r="A32" s="200"/>
      <c r="B32" s="212"/>
      <c r="C32" s="204"/>
      <c r="D32" s="200"/>
      <c r="E32" s="192"/>
      <c r="F32" s="192"/>
      <c r="G32" s="41"/>
    </row>
    <row r="33" spans="1:7" ht="12" customHeight="1" x14ac:dyDescent="0.35">
      <c r="A33" s="191" t="s">
        <v>564</v>
      </c>
      <c r="B33" s="227" t="s">
        <v>565</v>
      </c>
      <c r="C33" s="190">
        <v>1</v>
      </c>
      <c r="D33" s="191" t="s">
        <v>467</v>
      </c>
      <c r="E33" s="225"/>
      <c r="F33" s="192">
        <f>IFERROR(E33*C33," ")</f>
        <v>0</v>
      </c>
      <c r="G33" s="41"/>
    </row>
    <row r="34" spans="1:7" ht="12" customHeight="1" x14ac:dyDescent="0.35">
      <c r="A34" s="200"/>
      <c r="B34" s="139"/>
      <c r="C34" s="119"/>
      <c r="D34" s="118"/>
      <c r="E34" s="65"/>
      <c r="F34" s="192"/>
      <c r="G34" s="41"/>
    </row>
    <row r="35" spans="1:7" ht="12" customHeight="1" x14ac:dyDescent="0.35">
      <c r="A35" s="255" t="s">
        <v>296</v>
      </c>
      <c r="B35" s="242"/>
      <c r="C35" s="242"/>
      <c r="D35" s="242"/>
      <c r="E35" s="243"/>
      <c r="F35" s="68">
        <f>SUM(F7:F33)</f>
        <v>0</v>
      </c>
      <c r="G35" s="41"/>
    </row>
    <row r="36" spans="1:7" ht="12" customHeight="1" x14ac:dyDescent="0.35">
      <c r="A36" s="74"/>
      <c r="B36" s="40"/>
      <c r="C36" s="40"/>
      <c r="D36" s="40"/>
      <c r="E36" s="75"/>
      <c r="F36" s="40"/>
      <c r="G36" s="41"/>
    </row>
  </sheetData>
  <mergeCells count="3">
    <mergeCell ref="A1:C1"/>
    <mergeCell ref="A2:C2"/>
    <mergeCell ref="A35:E35"/>
  </mergeCells>
  <pageMargins left="0.78740157480314965" right="0.59055118110236227" top="0.59055118110236227" bottom="0.59055118110236227" header="0" footer="0"/>
  <pageSetup paperSize="9" orientation="portrait"/>
  <headerFooter>
    <oddFooter>&amp;R5F6062Page 00245D&amp;P5F6062 of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02d31c-686c-4115-a7b9-5cc891ed602b" xsi:nil="true"/>
    <lcf76f155ced4ddcb4097134ff3c332f xmlns="94a86ceb-0e58-4cf6-8c54-96ae37a4640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C3524603868314BBDAE833BE1662443" ma:contentTypeVersion="18" ma:contentTypeDescription="Create a new document." ma:contentTypeScope="" ma:versionID="212407b9088737b2c98dbb02f66b0cbf">
  <xsd:schema xmlns:xsd="http://www.w3.org/2001/XMLSchema" xmlns:xs="http://www.w3.org/2001/XMLSchema" xmlns:p="http://schemas.microsoft.com/office/2006/metadata/properties" xmlns:ns2="94a86ceb-0e58-4cf6-8c54-96ae37a46409" xmlns:ns3="dffa02ff-1dfe-4937-9683-5fd918ccd914" xmlns:ns4="d202d31c-686c-4115-a7b9-5cc891ed602b" targetNamespace="http://schemas.microsoft.com/office/2006/metadata/properties" ma:root="true" ma:fieldsID="f3b6a9cd6242d0322d22d3305ea7d897" ns2:_="" ns3:_="" ns4:_="">
    <xsd:import namespace="94a86ceb-0e58-4cf6-8c54-96ae37a46409"/>
    <xsd:import namespace="dffa02ff-1dfe-4937-9683-5fd918ccd914"/>
    <xsd:import namespace="d202d31c-686c-4115-a7b9-5cc891ed602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a86ceb-0e58-4cf6-8c54-96ae37a46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8bb61a9-1cb6-416b-8dcb-4ddbf3c41ee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fa02ff-1dfe-4937-9683-5fd918ccd91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02d31c-686c-4115-a7b9-5cc891ed602b"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5a71cb80-ec14-400c-811c-24613f396b56}" ma:internalName="TaxCatchAll" ma:showField="CatchAllData" ma:web="dffa02ff-1dfe-4937-9683-5fd918ccd9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38AB52-0643-47BC-9E69-FC912352CBB9}">
  <ds:schemaRefs>
    <ds:schemaRef ds:uri="http://schemas.microsoft.com/office/2006/metadata/properties"/>
    <ds:schemaRef ds:uri="http://schemas.microsoft.com/office/infopath/2007/PartnerControls"/>
    <ds:schemaRef ds:uri="d202d31c-686c-4115-a7b9-5cc891ed602b"/>
    <ds:schemaRef ds:uri="94a86ceb-0e58-4cf6-8c54-96ae37a46409"/>
  </ds:schemaRefs>
</ds:datastoreItem>
</file>

<file path=customXml/itemProps2.xml><?xml version="1.0" encoding="utf-8"?>
<ds:datastoreItem xmlns:ds="http://schemas.openxmlformats.org/officeDocument/2006/customXml" ds:itemID="{43BDF59A-E198-406A-A995-2A14361A2A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a86ceb-0e58-4cf6-8c54-96ae37a46409"/>
    <ds:schemaRef ds:uri="dffa02ff-1dfe-4937-9683-5fd918ccd914"/>
    <ds:schemaRef ds:uri="d202d31c-686c-4115-a7b9-5cc891ed60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EACB15-B1B0-4104-85D0-945B13A2AE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Cover</vt:lpstr>
      <vt:lpstr>Contents Authorisation</vt:lpstr>
      <vt:lpstr>Site Specific Preliminaries</vt:lpstr>
      <vt:lpstr>General</vt:lpstr>
      <vt:lpstr>Architectural</vt:lpstr>
      <vt:lpstr>Mechanical</vt:lpstr>
      <vt:lpstr>Electrical</vt:lpstr>
      <vt:lpstr>OHP</vt:lpstr>
      <vt:lpstr>Dayworks</vt:lpstr>
      <vt:lpstr>Collection Page</vt:lpstr>
      <vt:lpstr>Form of Tender</vt:lpstr>
      <vt:lpstr>Lists</vt:lpstr>
      <vt:lpstr>wizAuthor</vt:lpstr>
      <vt:lpstr>wizClient</vt:lpstr>
      <vt:lpstr>wizEmail</vt:lpstr>
      <vt:lpstr>wizHeader2</vt:lpstr>
      <vt:lpstr>wizPosition</vt:lpstr>
      <vt:lpstr>wizProject</vt:lpstr>
      <vt:lpstr>wizTelephone</vt:lpstr>
      <vt:lpstr>wizTitle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Alanizy, Huda</dc:creator>
  <cp:keywords/>
  <dc:description/>
  <cp:lastModifiedBy>Raw, Ernest: RBKC</cp:lastModifiedBy>
  <cp:revision/>
  <dcterms:created xsi:type="dcterms:W3CDTF">2024-07-15T10:09:31Z</dcterms:created>
  <dcterms:modified xsi:type="dcterms:W3CDTF">2024-08-08T09:24:36Z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0x0101008C3524603868314BBDAE833BE1662443</vt:lpwstr>
  </property>
  <property fmtid="{D5CDD505-2E9C-101B-9397-08002B2CF9AE}" pid="3" name="MediaServiceImageTags">
    <vt:lpwstr/>
  </property>
</Properties>
</file>