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filterPrivacy="1" defaultThemeVersion="124226"/>
  <bookViews>
    <workbookView xWindow="0" yWindow="0" windowWidth="8985" windowHeight="3585" firstSheet="1" activeTab="2"/>
  </bookViews>
  <sheets>
    <sheet name="Sheet1" sheetId="1" state="hidden" r:id="rId1"/>
    <sheet name="Guidance &amp; Preamble" sheetId="6" r:id="rId2"/>
    <sheet name="Price List- Lot 4" sheetId="5" r:id="rId3"/>
  </sheets>
  <calcPr calcId="171027"/>
  <fileRecoveryPr autoRecover="0"/>
</workbook>
</file>

<file path=xl/calcChain.xml><?xml version="1.0" encoding="utf-8"?>
<calcChain xmlns="http://schemas.openxmlformats.org/spreadsheetml/2006/main">
  <c r="G35" i="5" l="1"/>
  <c r="G32" i="5"/>
  <c r="G31" i="5"/>
  <c r="G30" i="5"/>
  <c r="G29" i="5"/>
  <c r="G28" i="5"/>
  <c r="G33" i="5" l="1"/>
  <c r="G25" i="5"/>
  <c r="G24" i="5"/>
  <c r="G23" i="5"/>
  <c r="G22" i="5"/>
  <c r="G21" i="5"/>
  <c r="G18" i="5"/>
  <c r="G17" i="5"/>
  <c r="G16" i="5"/>
  <c r="G15" i="5"/>
  <c r="G14" i="5"/>
  <c r="G19" i="5" l="1"/>
  <c r="G26" i="5"/>
  <c r="G10" i="5"/>
  <c r="G8" i="5" l="1"/>
  <c r="G9" i="5"/>
  <c r="G11" i="5"/>
  <c r="G7" i="5"/>
  <c r="G12" i="5" l="1"/>
  <c r="E56" i="1"/>
  <c r="F56" i="1"/>
  <c r="G56" i="1"/>
  <c r="H56" i="1"/>
  <c r="D56" i="1"/>
  <c r="E46" i="1" l="1"/>
  <c r="F46" i="1"/>
  <c r="G46" i="1"/>
  <c r="H46" i="1"/>
  <c r="D46" i="1"/>
  <c r="I55" i="1" l="1"/>
  <c r="I54" i="1"/>
  <c r="I53" i="1"/>
  <c r="I52" i="1"/>
  <c r="I51" i="1"/>
  <c r="I50" i="1"/>
  <c r="I49" i="1"/>
  <c r="I45" i="1"/>
  <c r="I44" i="1"/>
  <c r="I43" i="1"/>
  <c r="I42" i="1"/>
  <c r="I41" i="1"/>
  <c r="I40" i="1"/>
  <c r="I15" i="1"/>
  <c r="I28" i="1"/>
  <c r="D13" i="1"/>
  <c r="H26" i="1"/>
  <c r="G26" i="1"/>
  <c r="F26" i="1"/>
  <c r="E26" i="1"/>
  <c r="D26" i="1"/>
  <c r="I25" i="1"/>
  <c r="I24" i="1"/>
  <c r="I23" i="1"/>
  <c r="I22" i="1"/>
  <c r="I21" i="1"/>
  <c r="I20" i="1"/>
  <c r="I19" i="1"/>
  <c r="H13" i="1"/>
  <c r="G13" i="1"/>
  <c r="F13" i="1"/>
  <c r="E13" i="1"/>
  <c r="I12" i="1"/>
  <c r="I11" i="1"/>
  <c r="I10" i="1"/>
  <c r="I9" i="1"/>
  <c r="I8" i="1"/>
  <c r="I7" i="1"/>
  <c r="I6" i="1"/>
</calcChain>
</file>

<file path=xl/sharedStrings.xml><?xml version="1.0" encoding="utf-8"?>
<sst xmlns="http://schemas.openxmlformats.org/spreadsheetml/2006/main" count="149" uniqueCount="62">
  <si>
    <t>Area</t>
  </si>
  <si>
    <t>South West</t>
  </si>
  <si>
    <t>Lane1-km as at 30-Apr-2019</t>
  </si>
  <si>
    <t>A1 Darrington to Dishforth DBFO</t>
  </si>
  <si>
    <t>Area 10</t>
  </si>
  <si>
    <t>Area 12</t>
  </si>
  <si>
    <t>Area 13</t>
  </si>
  <si>
    <t>Area 14</t>
  </si>
  <si>
    <t>Area 3</t>
  </si>
  <si>
    <t>Area 4</t>
  </si>
  <si>
    <t>Area 6</t>
  </si>
  <si>
    <t>Area 7</t>
  </si>
  <si>
    <t>Area 8</t>
  </si>
  <si>
    <t>Area 9</t>
  </si>
  <si>
    <t>M25 DBFO</t>
  </si>
  <si>
    <t>Second Severn Crossing</t>
  </si>
  <si>
    <t xml:space="preserve">Lots </t>
  </si>
  <si>
    <t xml:space="preserve">North </t>
  </si>
  <si>
    <t xml:space="preserve">South </t>
  </si>
  <si>
    <t>Lot 2 (North)</t>
  </si>
  <si>
    <t>Lot 1 (South)</t>
  </si>
  <si>
    <t>Main Carriageways (Km)</t>
  </si>
  <si>
    <t xml:space="preserve">Roundabouts (Km) </t>
  </si>
  <si>
    <t xml:space="preserve">Ox-bow Laybys (Km) </t>
  </si>
  <si>
    <t>Dynamic Hard Shoulders (Km)</t>
  </si>
  <si>
    <t>Slip Roads (Km)</t>
  </si>
  <si>
    <t>Total Area Length (Km)</t>
  </si>
  <si>
    <t>Total Lot Length (Km)</t>
  </si>
  <si>
    <t>A1DD</t>
  </si>
  <si>
    <t xml:space="preserve">Survey rotation pattern </t>
  </si>
  <si>
    <t xml:space="preserve"> Total Lenth </t>
  </si>
  <si>
    <t>Lot Total (£)</t>
  </si>
  <si>
    <t>Total length</t>
  </si>
  <si>
    <t>Name</t>
  </si>
  <si>
    <t>All Rates and Prices must be quoted in pounds and whole new pence to two decimal places and exclude VAT. The terms “nil” and “included” or "-" are not to be used, but should be indicated as £0.00.</t>
  </si>
  <si>
    <t>Item No.</t>
  </si>
  <si>
    <t>Item Description</t>
  </si>
  <si>
    <t>Unit</t>
  </si>
  <si>
    <t>Quantity</t>
  </si>
  <si>
    <t>Rate</t>
  </si>
  <si>
    <t>Price</t>
  </si>
  <si>
    <t xml:space="preserve">lane km </t>
  </si>
  <si>
    <t>Tenderer Name</t>
  </si>
  <si>
    <t>Guidance notes &amp; preamble</t>
  </si>
  <si>
    <t>Skid Resistance Surveys 2020-23</t>
  </si>
  <si>
    <t xml:space="preserve">Total </t>
  </si>
  <si>
    <t>Where an Item has a specified Quantity, you should enter a value in the Rate column (shaded green) and the Price for each Item will be equal to the specified Quantity multiplied by your submitted Rate. Payment for these items will be made in accordance with the Contract i.e. total Quantity completed multiplied by the Rate.</t>
  </si>
  <si>
    <t>You are required to submit a Rate for each Item associated with Providing the Services in accordance with the Scope document.</t>
  </si>
  <si>
    <t>The Price List should be read in conjunction with the contract documents where the services are described in more detail.</t>
  </si>
  <si>
    <t>Tenderers should not add their own notes/clarifications/assumptions to this Price List. Any issues regard the pricing of these items should be raised through the formal Tender Query process. All TQ's and responses will be distributed to all tenderers, so that all tenderers are pricing this tender on the same basis.</t>
  </si>
  <si>
    <t>The Rates and Prices entered for each item should be inclusive of fee, expenses and include for all work and other things necessary to complete the item.</t>
  </si>
  <si>
    <t xml:space="preserve">Price List is for work described in the Scope requiring the issue of no Task Orders     
</t>
  </si>
  <si>
    <r>
      <t xml:space="preserve">Undertake a skid resistance survey of the </t>
    </r>
    <r>
      <rPr>
        <b/>
        <sz val="11"/>
        <rFont val="Arial"/>
        <family val="2"/>
      </rPr>
      <t>Main Carriageway</t>
    </r>
    <r>
      <rPr>
        <sz val="11"/>
        <rFont val="Arial"/>
        <family val="2"/>
      </rPr>
      <t xml:space="preserve"> in accordance with the requirements set out in the Scope document.</t>
    </r>
  </si>
  <si>
    <r>
      <t xml:space="preserve">Undertake a skid resistance survey of the </t>
    </r>
    <r>
      <rPr>
        <b/>
        <sz val="11"/>
        <rFont val="Arial"/>
        <family val="2"/>
      </rPr>
      <t>Slip Road</t>
    </r>
    <r>
      <rPr>
        <sz val="11"/>
        <rFont val="Arial"/>
        <family val="2"/>
      </rPr>
      <t xml:space="preserve"> in accordance with the requirements set out in the Scope document.</t>
    </r>
  </si>
  <si>
    <r>
      <t xml:space="preserve">Undertake a skid resistance survey of the </t>
    </r>
    <r>
      <rPr>
        <b/>
        <sz val="11"/>
        <rFont val="Arial"/>
        <family val="2"/>
      </rPr>
      <t>Roundabout</t>
    </r>
    <r>
      <rPr>
        <sz val="11"/>
        <rFont val="Arial"/>
        <family val="2"/>
      </rPr>
      <t xml:space="preserve"> in accordance with the requirements set out in the Scope document.</t>
    </r>
  </si>
  <si>
    <r>
      <t xml:space="preserve">Undertake a skid resistance survey of the </t>
    </r>
    <r>
      <rPr>
        <b/>
        <sz val="11"/>
        <rFont val="Arial"/>
        <family val="2"/>
      </rPr>
      <t>Dynamic Hard Shoulder</t>
    </r>
    <r>
      <rPr>
        <sz val="11"/>
        <rFont val="Arial"/>
        <family val="2"/>
      </rPr>
      <t xml:space="preserve"> in accordance with the requirements set out in the Scope document.</t>
    </r>
  </si>
  <si>
    <r>
      <t>Undertake a skid resistance survey of the</t>
    </r>
    <r>
      <rPr>
        <b/>
        <sz val="11"/>
        <rFont val="Arial"/>
        <family val="2"/>
      </rPr>
      <t xml:space="preserve"> All Lane Running</t>
    </r>
    <r>
      <rPr>
        <sz val="11"/>
        <rFont val="Arial"/>
        <family val="2"/>
      </rPr>
      <t xml:space="preserve"> in accordance with the requirements set out in the Scope document.</t>
    </r>
  </si>
  <si>
    <t xml:space="preserve">TOTAL OF THE PRICES </t>
  </si>
  <si>
    <t>In certain situations, the location of the measurement may be varied by the Employer or the Contractor with the written agreement of the Employer using the appropriate rates within this Price List for the relevant carriageway type. Please refer to Clause S 202.2.3 of the Scope Document.</t>
  </si>
  <si>
    <t>Price List - Lot 4</t>
  </si>
  <si>
    <r>
      <t xml:space="preserve">The estimated quantities within the worksheet labelled </t>
    </r>
    <r>
      <rPr>
        <b/>
        <sz val="11"/>
        <rFont val="Arial"/>
        <family val="2"/>
      </rPr>
      <t>'Price list - Lot 4'</t>
    </r>
    <r>
      <rPr>
        <sz val="11"/>
        <rFont val="Arial"/>
        <family val="2"/>
      </rPr>
      <t xml:space="preserve"> are indicative quantities which will be used in the financial assessment for scoring purposes only. The quantities are estimates and there is no guarantee that the work will be carried out during the contract period.  You should ensure the total is correct before submission. </t>
    </r>
  </si>
  <si>
    <r>
      <t>Please complete the worksheet within this pricing document labelled '</t>
    </r>
    <r>
      <rPr>
        <b/>
        <sz val="11"/>
        <rFont val="Arial"/>
        <family val="2"/>
      </rPr>
      <t>Price List - Lot 4</t>
    </r>
    <r>
      <rPr>
        <sz val="1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</si>
</sst>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quot;£&quot;#,##0.00"/>
  </numFmts>
  <fonts count="20" x14ac:knownFonts="1">
    <font>
      <sz val="11"/>
      <color theme="1"/>
      <name val="Calibri"/>
      <family val="2"/>
      <scheme val="minor"/>
    </font>
    <font>
      <sz val="12"/>
      <color theme="1"/>
      <name val="Arial"/>
      <family val="2"/>
    </font>
    <font>
      <sz val="12"/>
      <color theme="1"/>
      <name val="Arial"/>
      <family val="2"/>
    </font>
    <font>
      <sz val="12"/>
      <color theme="1"/>
      <name val="Arial"/>
      <family val="2"/>
    </font>
    <font>
      <b/>
      <sz val="9"/>
      <color theme="1"/>
      <name val="Calibri"/>
      <family val="2"/>
      <scheme val="minor"/>
    </font>
    <font>
      <sz val="9"/>
      <color theme="1"/>
      <name val="Calibri"/>
      <family val="2"/>
      <scheme val="minor"/>
    </font>
    <font>
      <b/>
      <u/>
      <sz val="9"/>
      <color theme="1"/>
      <name val="Calibri"/>
      <family val="2"/>
      <scheme val="minor"/>
    </font>
    <font>
      <sz val="11"/>
      <color theme="1"/>
      <name val="Calibri"/>
      <family val="2"/>
      <scheme val="minor"/>
    </font>
    <font>
      <b/>
      <sz val="16"/>
      <name val="Arial"/>
      <family val="2"/>
    </font>
    <font>
      <sz val="10"/>
      <name val="Arial"/>
      <family val="2"/>
    </font>
    <font>
      <b/>
      <sz val="12"/>
      <name val="Arial"/>
      <family val="2"/>
    </font>
    <font>
      <b/>
      <sz val="11"/>
      <name val="Arial"/>
      <family val="2"/>
    </font>
    <font>
      <sz val="10"/>
      <color theme="1"/>
      <name val="Arial"/>
      <family val="2"/>
    </font>
    <font>
      <sz val="10"/>
      <color indexed="8"/>
      <name val="Arial"/>
      <family val="2"/>
    </font>
    <font>
      <sz val="11"/>
      <name val="Arial"/>
      <family val="2"/>
    </font>
    <font>
      <b/>
      <sz val="12"/>
      <color theme="1"/>
      <name val="Arial"/>
      <family val="2"/>
    </font>
    <font>
      <sz val="11"/>
      <color theme="1"/>
      <name val="Arial"/>
      <family val="2"/>
    </font>
    <font>
      <sz val="14"/>
      <color theme="1"/>
      <name val="Arial"/>
      <family val="2"/>
    </font>
    <font>
      <b/>
      <sz val="14"/>
      <color theme="1"/>
      <name val="Arial"/>
      <family val="2"/>
    </font>
    <font>
      <b/>
      <sz val="11"/>
      <color theme="1"/>
      <name val="Arial"/>
      <family val="2"/>
    </font>
  </fonts>
  <fills count="8">
    <fill>
      <patternFill patternType="none"/>
    </fill>
    <fill>
      <patternFill patternType="gray125"/>
    </fill>
    <fill>
      <patternFill patternType="solid">
        <fgColor theme="6" tint="0.59996337778862885"/>
        <bgColor indexed="64"/>
      </patternFill>
    </fill>
    <fill>
      <patternFill patternType="solid">
        <fgColor theme="3" tint="0.59999389629810485"/>
        <bgColor indexed="64"/>
      </patternFill>
    </fill>
    <fill>
      <patternFill patternType="solid">
        <fgColor indexed="9"/>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0" fontId="3" fillId="0" borderId="0"/>
    <xf numFmtId="0" fontId="13" fillId="0" borderId="0"/>
    <xf numFmtId="0" fontId="7" fillId="0" borderId="0"/>
    <xf numFmtId="0" fontId="9" fillId="0" borderId="0"/>
    <xf numFmtId="0" fontId="2" fillId="0" borderId="0"/>
    <xf numFmtId="0" fontId="1" fillId="0" borderId="0"/>
  </cellStyleXfs>
  <cellXfs count="69">
    <xf numFmtId="0" fontId="0" fillId="0" borderId="0" xfId="0"/>
    <xf numFmtId="0" fontId="4" fillId="0" borderId="0" xfId="0" applyFont="1"/>
    <xf numFmtId="164" fontId="5" fillId="0" borderId="0" xfId="0" applyNumberFormat="1" applyFont="1"/>
    <xf numFmtId="0" fontId="5" fillId="0" borderId="0" xfId="0" applyFont="1"/>
    <xf numFmtId="0" fontId="6" fillId="0" borderId="0" xfId="0" applyFont="1"/>
    <xf numFmtId="0" fontId="4" fillId="0" borderId="1" xfId="0" applyFont="1" applyBorder="1"/>
    <xf numFmtId="164" fontId="4" fillId="0" borderId="1" xfId="0" applyNumberFormat="1" applyFont="1" applyBorder="1" applyAlignment="1">
      <alignment horizontal="right"/>
    </xf>
    <xf numFmtId="0" fontId="5" fillId="0" borderId="1" xfId="0" applyFont="1" applyBorder="1"/>
    <xf numFmtId="164" fontId="5" fillId="0" borderId="1" xfId="0" applyNumberFormat="1" applyFont="1" applyBorder="1"/>
    <xf numFmtId="164" fontId="4" fillId="0" borderId="1" xfId="0" applyNumberFormat="1" applyFont="1" applyBorder="1"/>
    <xf numFmtId="164" fontId="6" fillId="0" borderId="0" xfId="0" applyNumberFormat="1" applyFont="1" applyAlignment="1">
      <alignment horizontal="right"/>
    </xf>
    <xf numFmtId="164" fontId="6" fillId="0" borderId="0" xfId="0" applyNumberFormat="1" applyFont="1"/>
    <xf numFmtId="0" fontId="5" fillId="0" borderId="1" xfId="0" applyFont="1" applyBorder="1" applyAlignment="1">
      <alignment horizontal="right"/>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wrapText="1"/>
    </xf>
    <xf numFmtId="0" fontId="4" fillId="0" borderId="1" xfId="0" applyNumberFormat="1" applyFont="1" applyBorder="1" applyAlignment="1">
      <alignment horizontal="center"/>
    </xf>
    <xf numFmtId="0" fontId="5" fillId="0" borderId="1" xfId="0" applyFont="1" applyBorder="1" applyAlignment="1">
      <alignment horizontal="center" vertical="center" wrapText="1"/>
    </xf>
    <xf numFmtId="0" fontId="14" fillId="0" borderId="1" xfId="1" applyFont="1" applyFill="1" applyBorder="1" applyAlignment="1" applyProtection="1">
      <alignment horizontal="left" vertical="center" wrapText="1"/>
    </xf>
    <xf numFmtId="0" fontId="11" fillId="3" borderId="7" xfId="1" applyFont="1" applyFill="1" applyBorder="1" applyAlignment="1" applyProtection="1">
      <alignment horizontal="center" vertical="center"/>
    </xf>
    <xf numFmtId="0" fontId="11" fillId="3" borderId="2" xfId="1" applyFont="1" applyFill="1" applyBorder="1" applyAlignment="1" applyProtection="1">
      <alignment horizontal="center" vertical="center"/>
    </xf>
    <xf numFmtId="0" fontId="11" fillId="3" borderId="1" xfId="1" applyFont="1" applyFill="1" applyBorder="1" applyAlignment="1" applyProtection="1">
      <alignment horizontal="center" vertical="center"/>
    </xf>
    <xf numFmtId="0" fontId="10" fillId="6" borderId="6" xfId="1" applyFont="1" applyFill="1" applyBorder="1" applyAlignment="1" applyProtection="1">
      <alignment horizontal="right" vertical="center" wrapText="1"/>
    </xf>
    <xf numFmtId="165" fontId="3" fillId="6" borderId="7" xfId="1" applyNumberFormat="1" applyFont="1" applyFill="1" applyBorder="1" applyAlignment="1" applyProtection="1">
      <alignment horizontal="center" vertical="center"/>
    </xf>
    <xf numFmtId="164" fontId="11" fillId="3" borderId="1" xfId="1" applyNumberFormat="1" applyFont="1" applyFill="1" applyBorder="1" applyAlignment="1" applyProtection="1">
      <alignment horizontal="center" vertical="center"/>
    </xf>
    <xf numFmtId="164" fontId="10" fillId="6" borderId="6" xfId="1" applyNumberFormat="1" applyFont="1" applyFill="1" applyBorder="1" applyAlignment="1" applyProtection="1">
      <alignment horizontal="right" vertical="center" wrapText="1"/>
    </xf>
    <xf numFmtId="165" fontId="15" fillId="6" borderId="1" xfId="1" applyNumberFormat="1" applyFont="1" applyFill="1" applyBorder="1" applyAlignment="1" applyProtection="1">
      <alignment horizontal="center" vertical="center"/>
    </xf>
    <xf numFmtId="0" fontId="14" fillId="0" borderId="1" xfId="1" applyFont="1" applyFill="1" applyBorder="1" applyAlignment="1" applyProtection="1">
      <alignment horizontal="center" vertical="center" wrapText="1"/>
    </xf>
    <xf numFmtId="164" fontId="16" fillId="0" borderId="1" xfId="1" applyNumberFormat="1" applyFont="1" applyFill="1" applyBorder="1" applyAlignment="1" applyProtection="1">
      <alignment horizontal="center" vertical="center" wrapText="1"/>
    </xf>
    <xf numFmtId="165" fontId="16" fillId="2" borderId="1" xfId="1" applyNumberFormat="1" applyFont="1" applyFill="1" applyBorder="1" applyAlignment="1" applyProtection="1">
      <alignment horizontal="center" vertical="center"/>
      <protection locked="0"/>
    </xf>
    <xf numFmtId="165" fontId="16" fillId="0" borderId="1" xfId="1" applyNumberFormat="1" applyFont="1" applyFill="1" applyBorder="1" applyAlignment="1" applyProtection="1">
      <alignment horizontal="center" vertical="center"/>
    </xf>
    <xf numFmtId="0" fontId="0" fillId="0" borderId="0" xfId="0" applyProtection="1"/>
    <xf numFmtId="49" fontId="19" fillId="0" borderId="1" xfId="1" applyNumberFormat="1" applyFont="1" applyFill="1" applyBorder="1" applyAlignment="1" applyProtection="1">
      <alignment horizontal="left" vertical="center"/>
    </xf>
    <xf numFmtId="0" fontId="7" fillId="0" borderId="0" xfId="0" applyFont="1" applyProtection="1"/>
    <xf numFmtId="164" fontId="7" fillId="0" borderId="0" xfId="0" applyNumberFormat="1" applyFont="1" applyProtection="1"/>
    <xf numFmtId="164" fontId="0" fillId="0" borderId="0" xfId="0" applyNumberFormat="1" applyProtection="1"/>
    <xf numFmtId="165" fontId="18" fillId="6" borderId="11" xfId="0" applyNumberFormat="1" applyFont="1" applyFill="1" applyBorder="1" applyAlignment="1" applyProtection="1">
      <alignment horizontal="center"/>
    </xf>
    <xf numFmtId="0" fontId="11" fillId="0" borderId="0" xfId="1" applyNumberFormat="1" applyFont="1" applyFill="1" applyBorder="1" applyAlignment="1" applyProtection="1">
      <alignment vertical="center" wrapText="1"/>
    </xf>
    <xf numFmtId="0" fontId="12" fillId="0" borderId="1" xfId="1" applyNumberFormat="1" applyFont="1" applyFill="1" applyBorder="1" applyAlignment="1" applyProtection="1">
      <alignment horizontal="center" vertical="center" wrapText="1"/>
    </xf>
    <xf numFmtId="0" fontId="12" fillId="0" borderId="1" xfId="1" applyNumberFormat="1" applyFont="1" applyFill="1" applyBorder="1" applyAlignment="1" applyProtection="1">
      <alignment horizontal="center" vertical="center"/>
    </xf>
    <xf numFmtId="0" fontId="16" fillId="0" borderId="0" xfId="0" applyFont="1"/>
    <xf numFmtId="0" fontId="5" fillId="0" borderId="1" xfId="0" applyFont="1" applyBorder="1" applyAlignment="1">
      <alignment horizontal="center" vertical="center" wrapText="1"/>
    </xf>
    <xf numFmtId="0" fontId="14" fillId="0" borderId="1" xfId="6" applyFont="1" applyBorder="1" applyAlignment="1" applyProtection="1">
      <alignment vertical="center" wrapText="1"/>
    </xf>
    <xf numFmtId="0" fontId="16" fillId="0" borderId="1" xfId="6" applyFont="1" applyBorder="1" applyAlignment="1"/>
    <xf numFmtId="0" fontId="14" fillId="0" borderId="2" xfId="5" applyFont="1" applyBorder="1" applyAlignment="1">
      <alignment horizontal="left" vertical="center" wrapText="1"/>
    </xf>
    <xf numFmtId="0" fontId="14" fillId="0" borderId="6" xfId="5" applyFont="1" applyBorder="1" applyAlignment="1">
      <alignment horizontal="left" vertical="center" wrapText="1"/>
    </xf>
    <xf numFmtId="0" fontId="14" fillId="0" borderId="7" xfId="5" applyFont="1" applyBorder="1" applyAlignment="1">
      <alignment horizontal="left" vertical="center" wrapText="1"/>
    </xf>
    <xf numFmtId="0" fontId="14" fillId="4" borderId="1" xfId="1" applyFont="1" applyFill="1" applyBorder="1" applyAlignment="1" applyProtection="1">
      <alignment horizontal="left" vertical="center" wrapText="1"/>
      <protection locked="0"/>
    </xf>
    <xf numFmtId="0" fontId="10" fillId="3" borderId="8" xfId="1" applyFont="1" applyFill="1" applyBorder="1" applyAlignment="1" applyProtection="1">
      <alignment horizontal="left" vertical="center" wrapText="1"/>
      <protection locked="0"/>
    </xf>
    <xf numFmtId="0" fontId="14" fillId="4" borderId="3" xfId="1" applyFont="1" applyFill="1" applyBorder="1" applyAlignment="1" applyProtection="1">
      <alignment horizontal="left" vertical="center" wrapText="1"/>
      <protection locked="0"/>
    </xf>
    <xf numFmtId="0" fontId="14" fillId="4" borderId="0" xfId="1" applyFont="1" applyFill="1" applyBorder="1" applyAlignment="1" applyProtection="1">
      <alignment horizontal="left" vertical="center" wrapText="1"/>
      <protection locked="0"/>
    </xf>
    <xf numFmtId="0" fontId="14" fillId="4" borderId="4" xfId="1" applyFont="1" applyFill="1" applyBorder="1" applyAlignment="1" applyProtection="1">
      <alignment horizontal="left" vertical="center" wrapText="1"/>
      <protection locked="0"/>
    </xf>
    <xf numFmtId="0" fontId="11" fillId="3" borderId="1" xfId="1" applyFont="1" applyFill="1" applyBorder="1" applyAlignment="1" applyProtection="1">
      <alignment horizontal="center" vertical="top" wrapText="1"/>
    </xf>
    <xf numFmtId="49" fontId="17" fillId="0" borderId="8" xfId="1" applyNumberFormat="1" applyFont="1" applyFill="1" applyBorder="1" applyAlignment="1" applyProtection="1">
      <alignment horizontal="center" vertical="center" wrapText="1"/>
    </xf>
    <xf numFmtId="49" fontId="17" fillId="0" borderId="12" xfId="1" applyNumberFormat="1" applyFont="1" applyFill="1" applyBorder="1" applyAlignment="1" applyProtection="1">
      <alignment horizontal="center" vertical="center" wrapText="1"/>
    </xf>
    <xf numFmtId="49" fontId="17" fillId="0" borderId="13" xfId="1" applyNumberFormat="1" applyFont="1" applyFill="1" applyBorder="1" applyAlignment="1" applyProtection="1">
      <alignment horizontal="center" vertical="center" wrapText="1"/>
    </xf>
    <xf numFmtId="0" fontId="10" fillId="3" borderId="6" xfId="1" applyFont="1" applyFill="1" applyBorder="1" applyAlignment="1" applyProtection="1">
      <alignment horizontal="right" vertical="center" wrapText="1"/>
    </xf>
    <xf numFmtId="0" fontId="10" fillId="3" borderId="7" xfId="1" applyFont="1" applyFill="1" applyBorder="1" applyAlignment="1" applyProtection="1">
      <alignment horizontal="right" vertical="center" wrapText="1"/>
    </xf>
    <xf numFmtId="0" fontId="8" fillId="3" borderId="5" xfId="1" applyFont="1" applyFill="1" applyBorder="1" applyAlignment="1" applyProtection="1">
      <alignment horizontal="left" vertical="center" wrapText="1"/>
    </xf>
    <xf numFmtId="49" fontId="19" fillId="0" borderId="2" xfId="1" applyNumberFormat="1" applyFont="1" applyFill="1" applyBorder="1" applyAlignment="1" applyProtection="1">
      <alignment horizontal="left" vertical="center"/>
    </xf>
    <xf numFmtId="49" fontId="19" fillId="0" borderId="6" xfId="1" applyNumberFormat="1" applyFont="1" applyFill="1" applyBorder="1" applyAlignment="1" applyProtection="1">
      <alignment horizontal="left" vertical="center"/>
    </xf>
    <xf numFmtId="49" fontId="19" fillId="0" borderId="7" xfId="1" applyNumberFormat="1" applyFont="1" applyFill="1" applyBorder="1" applyAlignment="1" applyProtection="1">
      <alignment horizontal="left" vertical="center"/>
    </xf>
    <xf numFmtId="49" fontId="19" fillId="5" borderId="2" xfId="1" applyNumberFormat="1" applyFont="1" applyFill="1" applyBorder="1" applyAlignment="1" applyProtection="1">
      <alignment horizontal="center" vertical="center"/>
      <protection locked="0"/>
    </xf>
    <xf numFmtId="49" fontId="19" fillId="5" borderId="6" xfId="1" applyNumberFormat="1" applyFont="1" applyFill="1" applyBorder="1" applyAlignment="1" applyProtection="1">
      <alignment horizontal="center" vertical="center"/>
      <protection locked="0"/>
    </xf>
    <xf numFmtId="49" fontId="19" fillId="5" borderId="7" xfId="1" applyNumberFormat="1" applyFont="1" applyFill="1" applyBorder="1" applyAlignment="1" applyProtection="1">
      <alignment horizontal="center" vertical="center"/>
      <protection locked="0"/>
    </xf>
    <xf numFmtId="0" fontId="18" fillId="7" borderId="9" xfId="0" applyFont="1" applyFill="1" applyBorder="1" applyAlignment="1" applyProtection="1">
      <alignment horizontal="right"/>
    </xf>
    <xf numFmtId="0" fontId="18" fillId="7" borderId="10" xfId="0" applyFont="1" applyFill="1" applyBorder="1" applyAlignment="1" applyProtection="1">
      <alignment horizontal="right"/>
    </xf>
    <xf numFmtId="0" fontId="18" fillId="7" borderId="11" xfId="0" applyFont="1" applyFill="1" applyBorder="1" applyAlignment="1" applyProtection="1">
      <alignment horizontal="right"/>
    </xf>
  </cellXfs>
  <cellStyles count="7">
    <cellStyle name="Normal" xfId="0" builtinId="0"/>
    <cellStyle name="Normal 2" xfId="2"/>
    <cellStyle name="Normal 3" xfId="3"/>
    <cellStyle name="Normal 4" xfId="4"/>
    <cellStyle name="Normal 5" xfId="1"/>
    <cellStyle name="Normal 6" xfId="5"/>
    <cellStyle name="Normal 7" xfId="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zoomScale="120" zoomScaleNormal="120" workbookViewId="0">
      <selection activeCell="H56" sqref="H56"/>
    </sheetView>
  </sheetViews>
  <sheetFormatPr defaultColWidth="9" defaultRowHeight="12" x14ac:dyDescent="0.2"/>
  <cols>
    <col min="1" max="1" width="5.5703125" style="3" customWidth="1"/>
    <col min="2" max="2" width="10.5703125" style="3" customWidth="1"/>
    <col min="3" max="3" width="18.85546875" style="3" customWidth="1"/>
    <col min="4" max="4" width="13.7109375" style="2" customWidth="1"/>
    <col min="5" max="5" width="8" style="2" customWidth="1"/>
    <col min="6" max="6" width="9.5703125" style="2" customWidth="1"/>
    <col min="7" max="7" width="10" style="2" customWidth="1"/>
    <col min="8" max="8" width="12" style="2" customWidth="1"/>
    <col min="9" max="9" width="10.5703125" style="3" customWidth="1"/>
    <col min="10" max="16384" width="9" style="3"/>
  </cols>
  <sheetData>
    <row r="1" spans="2:9" x14ac:dyDescent="0.2">
      <c r="B1" s="1" t="s">
        <v>2</v>
      </c>
      <c r="C1" s="1"/>
      <c r="I1" s="1"/>
    </row>
    <row r="2" spans="2:9" x14ac:dyDescent="0.2">
      <c r="B2" s="1"/>
      <c r="C2" s="1"/>
      <c r="I2" s="1"/>
    </row>
    <row r="3" spans="2:9" hidden="1" x14ac:dyDescent="0.2">
      <c r="B3" s="4" t="s">
        <v>20</v>
      </c>
      <c r="C3" s="4"/>
      <c r="I3" s="1"/>
    </row>
    <row r="4" spans="2:9" hidden="1" x14ac:dyDescent="0.2">
      <c r="B4" s="1"/>
      <c r="C4" s="1"/>
      <c r="I4" s="1"/>
    </row>
    <row r="5" spans="2:9" hidden="1" x14ac:dyDescent="0.2">
      <c r="B5" s="5" t="s">
        <v>0</v>
      </c>
      <c r="C5" s="5"/>
      <c r="D5" s="6" t="s">
        <v>21</v>
      </c>
      <c r="E5" s="6" t="s">
        <v>25</v>
      </c>
      <c r="F5" s="6" t="s">
        <v>22</v>
      </c>
      <c r="G5" s="6" t="s">
        <v>23</v>
      </c>
      <c r="H5" s="6" t="s">
        <v>24</v>
      </c>
      <c r="I5" s="1" t="s">
        <v>26</v>
      </c>
    </row>
    <row r="6" spans="2:9" hidden="1" x14ac:dyDescent="0.2">
      <c r="B6" s="7" t="s">
        <v>1</v>
      </c>
      <c r="C6" s="7"/>
      <c r="D6" s="8">
        <v>1643.5360000000001</v>
      </c>
      <c r="E6" s="8">
        <v>228.381</v>
      </c>
      <c r="F6" s="8">
        <v>13.042999999999999</v>
      </c>
      <c r="G6" s="8">
        <v>10.967000000000001</v>
      </c>
      <c r="H6" s="8">
        <v>0</v>
      </c>
      <c r="I6" s="9">
        <f t="shared" ref="I6:I12" si="0">SUM(D6:H6)</f>
        <v>1895.9270000000001</v>
      </c>
    </row>
    <row r="7" spans="2:9" hidden="1" x14ac:dyDescent="0.2">
      <c r="B7" s="7" t="s">
        <v>8</v>
      </c>
      <c r="C7" s="7"/>
      <c r="D7" s="8">
        <v>1022.5773</v>
      </c>
      <c r="E7" s="8">
        <v>257.23079999999999</v>
      </c>
      <c r="F7" s="8">
        <v>6.9539999999999997</v>
      </c>
      <c r="G7" s="8">
        <v>12.008799999999999</v>
      </c>
      <c r="H7" s="8">
        <v>0</v>
      </c>
      <c r="I7" s="9">
        <f t="shared" si="0"/>
        <v>1298.7709</v>
      </c>
    </row>
    <row r="8" spans="2:9" hidden="1" x14ac:dyDescent="0.2">
      <c r="B8" s="7" t="s">
        <v>9</v>
      </c>
      <c r="C8" s="7"/>
      <c r="D8" s="8">
        <v>898.60419999999999</v>
      </c>
      <c r="E8" s="8">
        <v>162.65</v>
      </c>
      <c r="F8" s="8">
        <v>13.547000000000001</v>
      </c>
      <c r="G8" s="8">
        <v>11.959</v>
      </c>
      <c r="H8" s="8">
        <v>0</v>
      </c>
      <c r="I8" s="9">
        <f t="shared" si="0"/>
        <v>1086.7602000000002</v>
      </c>
    </row>
    <row r="9" spans="2:9" hidden="1" x14ac:dyDescent="0.2">
      <c r="B9" s="7" t="s">
        <v>10</v>
      </c>
      <c r="C9" s="7"/>
      <c r="D9" s="8">
        <v>1128.9280000000001</v>
      </c>
      <c r="E9" s="8">
        <v>197.19</v>
      </c>
      <c r="F9" s="8">
        <v>14.484999999999999</v>
      </c>
      <c r="G9" s="8">
        <v>27.992999999999999</v>
      </c>
      <c r="H9" s="8">
        <v>0</v>
      </c>
      <c r="I9" s="9">
        <f t="shared" si="0"/>
        <v>1368.596</v>
      </c>
    </row>
    <row r="10" spans="2:9" hidden="1" x14ac:dyDescent="0.2">
      <c r="B10" s="7" t="s">
        <v>12</v>
      </c>
      <c r="C10" s="7"/>
      <c r="D10" s="8">
        <v>684.76900000000001</v>
      </c>
      <c r="E10" s="8">
        <v>149.68700000000001</v>
      </c>
      <c r="F10" s="8">
        <v>6.52</v>
      </c>
      <c r="G10" s="8">
        <v>15.499000000000001</v>
      </c>
      <c r="H10" s="8">
        <v>47.531999999999996</v>
      </c>
      <c r="I10" s="9">
        <f t="shared" si="0"/>
        <v>904.00700000000006</v>
      </c>
    </row>
    <row r="11" spans="2:9" hidden="1" x14ac:dyDescent="0.2">
      <c r="B11" s="7" t="s">
        <v>14</v>
      </c>
      <c r="C11" s="7"/>
      <c r="D11" s="8">
        <v>756.35900000000004</v>
      </c>
      <c r="E11" s="8">
        <v>260.29250000000002</v>
      </c>
      <c r="F11" s="8">
        <v>13.964</v>
      </c>
      <c r="G11" s="8">
        <v>3.5960000000000001</v>
      </c>
      <c r="H11" s="8">
        <v>0</v>
      </c>
      <c r="I11" s="9">
        <f t="shared" si="0"/>
        <v>1034.2115000000001</v>
      </c>
    </row>
    <row r="12" spans="2:9" hidden="1" x14ac:dyDescent="0.2">
      <c r="B12" s="7" t="s">
        <v>15</v>
      </c>
      <c r="C12" s="7"/>
      <c r="D12" s="8">
        <v>25.963000000000001</v>
      </c>
      <c r="E12" s="8">
        <v>2.2469999999999999</v>
      </c>
      <c r="F12" s="8">
        <v>0</v>
      </c>
      <c r="G12" s="8">
        <v>0</v>
      </c>
      <c r="H12" s="8">
        <v>0</v>
      </c>
      <c r="I12" s="9">
        <f t="shared" si="0"/>
        <v>28.21</v>
      </c>
    </row>
    <row r="13" spans="2:9" hidden="1" x14ac:dyDescent="0.2">
      <c r="B13" s="7"/>
      <c r="C13" s="7"/>
      <c r="D13" s="9">
        <f>SUM(D6:D12)</f>
        <v>6160.7365</v>
      </c>
      <c r="E13" s="9">
        <f>SUM(E6:E12)</f>
        <v>1257.6783000000003</v>
      </c>
      <c r="F13" s="9">
        <f>SUM(F6:F12)</f>
        <v>68.512999999999991</v>
      </c>
      <c r="G13" s="9">
        <f>SUM(G6:G12)</f>
        <v>82.022799999999989</v>
      </c>
      <c r="H13" s="9">
        <f>SUM(H6:H12)</f>
        <v>47.531999999999996</v>
      </c>
      <c r="I13" s="9"/>
    </row>
    <row r="14" spans="2:9" hidden="1" x14ac:dyDescent="0.2">
      <c r="I14" s="2"/>
    </row>
    <row r="15" spans="2:9" hidden="1" x14ac:dyDescent="0.2">
      <c r="H15" s="10" t="s">
        <v>27</v>
      </c>
      <c r="I15" s="11">
        <f>SUM(D6:H12)</f>
        <v>7616.4825999999985</v>
      </c>
    </row>
    <row r="16" spans="2:9" hidden="1" x14ac:dyDescent="0.2">
      <c r="B16" s="4" t="s">
        <v>19</v>
      </c>
      <c r="C16" s="4"/>
    </row>
    <row r="17" spans="2:9" hidden="1" x14ac:dyDescent="0.2"/>
    <row r="18" spans="2:9" hidden="1" x14ac:dyDescent="0.2">
      <c r="B18" s="5" t="s">
        <v>0</v>
      </c>
      <c r="C18" s="5"/>
      <c r="D18" s="6" t="s">
        <v>21</v>
      </c>
      <c r="E18" s="6" t="s">
        <v>25</v>
      </c>
      <c r="F18" s="6" t="s">
        <v>22</v>
      </c>
      <c r="G18" s="6" t="s">
        <v>23</v>
      </c>
      <c r="H18" s="6" t="s">
        <v>24</v>
      </c>
      <c r="I18" s="5" t="s">
        <v>26</v>
      </c>
    </row>
    <row r="19" spans="2:9" hidden="1" x14ac:dyDescent="0.2">
      <c r="B19" s="7" t="s">
        <v>11</v>
      </c>
      <c r="C19" s="7"/>
      <c r="D19" s="8">
        <v>1409.173</v>
      </c>
      <c r="E19" s="8">
        <v>269.59199999999998</v>
      </c>
      <c r="F19" s="8">
        <v>22.047000000000001</v>
      </c>
      <c r="G19" s="8">
        <v>24.783000000000001</v>
      </c>
      <c r="H19" s="8">
        <v>0</v>
      </c>
      <c r="I19" s="9">
        <f t="shared" ref="I19:I25" si="1">SUM(D19:H19)</f>
        <v>1725.5949999999998</v>
      </c>
    </row>
    <row r="20" spans="2:9" hidden="1" x14ac:dyDescent="0.2">
      <c r="B20" s="7" t="s">
        <v>13</v>
      </c>
      <c r="C20" s="7"/>
      <c r="D20" s="8">
        <v>1536.5977</v>
      </c>
      <c r="E20" s="8">
        <v>234.06049999999999</v>
      </c>
      <c r="F20" s="8">
        <v>30.876999999999999</v>
      </c>
      <c r="G20" s="8">
        <v>12.002000000000001</v>
      </c>
      <c r="H20" s="8">
        <v>35.637999999999998</v>
      </c>
      <c r="I20" s="9">
        <f t="shared" si="1"/>
        <v>1849.1751999999999</v>
      </c>
    </row>
    <row r="21" spans="2:9" hidden="1" x14ac:dyDescent="0.2">
      <c r="B21" s="7" t="s">
        <v>4</v>
      </c>
      <c r="C21" s="7"/>
      <c r="D21" s="8">
        <v>984.55700000000002</v>
      </c>
      <c r="E21" s="8">
        <v>334.74599999999998</v>
      </c>
      <c r="F21" s="8">
        <v>10.566000000000001</v>
      </c>
      <c r="G21" s="8">
        <v>2.4550000000000001</v>
      </c>
      <c r="H21" s="8">
        <v>0</v>
      </c>
      <c r="I21" s="9">
        <f t="shared" si="1"/>
        <v>1332.3239999999998</v>
      </c>
    </row>
    <row r="22" spans="2:9" hidden="1" x14ac:dyDescent="0.2">
      <c r="B22" s="7" t="s">
        <v>5</v>
      </c>
      <c r="C22" s="7"/>
      <c r="D22" s="8">
        <v>988.11</v>
      </c>
      <c r="E22" s="8">
        <v>232.30500000000001</v>
      </c>
      <c r="F22" s="8">
        <v>14.303000000000001</v>
      </c>
      <c r="G22" s="8">
        <v>8.6969999999999992</v>
      </c>
      <c r="H22" s="8">
        <v>14.798999999999999</v>
      </c>
      <c r="I22" s="9">
        <f t="shared" si="1"/>
        <v>1258.2139999999999</v>
      </c>
    </row>
    <row r="23" spans="2:9" hidden="1" x14ac:dyDescent="0.2">
      <c r="B23" s="7" t="s">
        <v>6</v>
      </c>
      <c r="C23" s="7"/>
      <c r="D23" s="8">
        <v>752.45</v>
      </c>
      <c r="E23" s="8">
        <v>67.575999999999993</v>
      </c>
      <c r="F23" s="8">
        <v>9.4700000000000006</v>
      </c>
      <c r="G23" s="8">
        <v>1.097</v>
      </c>
      <c r="H23" s="8">
        <v>0</v>
      </c>
      <c r="I23" s="9">
        <f t="shared" si="1"/>
        <v>830.59300000000007</v>
      </c>
    </row>
    <row r="24" spans="2:9" hidden="1" x14ac:dyDescent="0.2">
      <c r="B24" s="7" t="s">
        <v>7</v>
      </c>
      <c r="C24" s="7"/>
      <c r="D24" s="8">
        <v>606.53700000000003</v>
      </c>
      <c r="E24" s="8">
        <v>97.936999999999998</v>
      </c>
      <c r="F24" s="8">
        <v>11.538</v>
      </c>
      <c r="G24" s="8">
        <v>0.55400000000000005</v>
      </c>
      <c r="H24" s="8">
        <v>0</v>
      </c>
      <c r="I24" s="9">
        <f t="shared" si="1"/>
        <v>716.56600000000003</v>
      </c>
    </row>
    <row r="25" spans="2:9" hidden="1" x14ac:dyDescent="0.2">
      <c r="B25" s="7" t="s">
        <v>3</v>
      </c>
      <c r="C25" s="7"/>
      <c r="D25" s="8">
        <v>99.873000000000005</v>
      </c>
      <c r="E25" s="8">
        <v>24.129000000000001</v>
      </c>
      <c r="F25" s="8">
        <v>0.503</v>
      </c>
      <c r="G25" s="8">
        <v>0</v>
      </c>
      <c r="H25" s="8">
        <v>0</v>
      </c>
      <c r="I25" s="9">
        <f t="shared" si="1"/>
        <v>124.50500000000001</v>
      </c>
    </row>
    <row r="26" spans="2:9" hidden="1" x14ac:dyDescent="0.2">
      <c r="B26" s="12"/>
      <c r="C26" s="12"/>
      <c r="D26" s="9">
        <f>SUM(D19:D25)</f>
        <v>6377.2976999999992</v>
      </c>
      <c r="E26" s="9">
        <f>SUM(E19:E25)</f>
        <v>1260.3454999999999</v>
      </c>
      <c r="F26" s="9">
        <f>SUM(F19:F25)</f>
        <v>99.304000000000002</v>
      </c>
      <c r="G26" s="9">
        <f>SUM(G19:G25)</f>
        <v>49.588000000000001</v>
      </c>
      <c r="H26" s="9">
        <f>SUM(H19:H25)</f>
        <v>50.436999999999998</v>
      </c>
      <c r="I26" s="9"/>
    </row>
    <row r="27" spans="2:9" hidden="1" x14ac:dyDescent="0.2"/>
    <row r="28" spans="2:9" hidden="1" x14ac:dyDescent="0.2">
      <c r="H28" s="10" t="s">
        <v>27</v>
      </c>
      <c r="I28" s="11">
        <f>SUM(D19:H25)</f>
        <v>7836.9721999999983</v>
      </c>
    </row>
    <row r="29" spans="2:9" hidden="1" x14ac:dyDescent="0.2"/>
    <row r="30" spans="2:9" hidden="1" x14ac:dyDescent="0.2"/>
    <row r="31" spans="2:9" hidden="1" x14ac:dyDescent="0.2"/>
    <row r="32" spans="2:9" hidden="1" x14ac:dyDescent="0.2"/>
    <row r="33" spans="1:9" hidden="1" x14ac:dyDescent="0.2"/>
    <row r="34" spans="1:9" hidden="1" x14ac:dyDescent="0.2"/>
    <row r="35" spans="1:9" hidden="1" x14ac:dyDescent="0.2"/>
    <row r="36" spans="1:9" hidden="1" x14ac:dyDescent="0.2"/>
    <row r="37" spans="1:9" hidden="1" x14ac:dyDescent="0.2">
      <c r="I37" s="1"/>
    </row>
    <row r="38" spans="1:9" x14ac:dyDescent="0.2">
      <c r="B38" s="1"/>
      <c r="C38" s="1"/>
      <c r="I38" s="1"/>
    </row>
    <row r="39" spans="1:9" s="15" customFormat="1" ht="28.5" customHeight="1" x14ac:dyDescent="0.25">
      <c r="A39" s="13" t="s">
        <v>16</v>
      </c>
      <c r="B39" s="13" t="s">
        <v>0</v>
      </c>
      <c r="C39" s="13"/>
      <c r="D39" s="14" t="s">
        <v>21</v>
      </c>
      <c r="E39" s="14" t="s">
        <v>25</v>
      </c>
      <c r="F39" s="14" t="s">
        <v>22</v>
      </c>
      <c r="G39" s="14" t="s">
        <v>23</v>
      </c>
      <c r="H39" s="14" t="s">
        <v>24</v>
      </c>
      <c r="I39" s="13" t="s">
        <v>31</v>
      </c>
    </row>
    <row r="40" spans="1:9" x14ac:dyDescent="0.2">
      <c r="A40" s="42" t="s">
        <v>18</v>
      </c>
      <c r="B40" s="7" t="s">
        <v>1</v>
      </c>
      <c r="C40" s="7"/>
      <c r="D40" s="8">
        <v>1643.5360000000001</v>
      </c>
      <c r="E40" s="8">
        <v>228.381</v>
      </c>
      <c r="F40" s="8">
        <v>13.042999999999999</v>
      </c>
      <c r="G40" s="8">
        <v>10.967000000000001</v>
      </c>
      <c r="H40" s="8">
        <v>0</v>
      </c>
      <c r="I40" s="9">
        <f t="shared" ref="I40:I55" si="2">SUM(D40:H40)</f>
        <v>1895.9270000000001</v>
      </c>
    </row>
    <row r="41" spans="1:9" x14ac:dyDescent="0.2">
      <c r="A41" s="42"/>
      <c r="B41" s="7" t="s">
        <v>8</v>
      </c>
      <c r="C41" s="7"/>
      <c r="D41" s="8">
        <v>1022.5773</v>
      </c>
      <c r="E41" s="8">
        <v>257.23079999999999</v>
      </c>
      <c r="F41" s="8">
        <v>6.9539999999999997</v>
      </c>
      <c r="G41" s="8">
        <v>12.008799999999999</v>
      </c>
      <c r="H41" s="8">
        <v>0</v>
      </c>
      <c r="I41" s="9">
        <f t="shared" si="2"/>
        <v>1298.7709</v>
      </c>
    </row>
    <row r="42" spans="1:9" x14ac:dyDescent="0.2">
      <c r="A42" s="42"/>
      <c r="B42" s="7" t="s">
        <v>9</v>
      </c>
      <c r="C42" s="7"/>
      <c r="D42" s="8">
        <v>898.60419999999999</v>
      </c>
      <c r="E42" s="8">
        <v>162.65</v>
      </c>
      <c r="F42" s="8">
        <v>13.547000000000001</v>
      </c>
      <c r="G42" s="8">
        <v>11.959</v>
      </c>
      <c r="H42" s="8">
        <v>0</v>
      </c>
      <c r="I42" s="9">
        <f t="shared" si="2"/>
        <v>1086.7602000000002</v>
      </c>
    </row>
    <row r="43" spans="1:9" x14ac:dyDescent="0.2">
      <c r="A43" s="42"/>
      <c r="B43" s="7" t="s">
        <v>10</v>
      </c>
      <c r="C43" s="7"/>
      <c r="D43" s="8">
        <v>1128.9280000000001</v>
      </c>
      <c r="E43" s="8">
        <v>197.19</v>
      </c>
      <c r="F43" s="8">
        <v>14.484999999999999</v>
      </c>
      <c r="G43" s="8">
        <v>27.992999999999999</v>
      </c>
      <c r="H43" s="8">
        <v>0</v>
      </c>
      <c r="I43" s="9">
        <f t="shared" si="2"/>
        <v>1368.596</v>
      </c>
    </row>
    <row r="44" spans="1:9" x14ac:dyDescent="0.2">
      <c r="A44" s="42"/>
      <c r="B44" s="7" t="s">
        <v>12</v>
      </c>
      <c r="C44" s="7"/>
      <c r="D44" s="8">
        <v>684.76900000000001</v>
      </c>
      <c r="E44" s="8">
        <v>149.68700000000001</v>
      </c>
      <c r="F44" s="8">
        <v>6.52</v>
      </c>
      <c r="G44" s="8">
        <v>15.499000000000001</v>
      </c>
      <c r="H44" s="8">
        <v>47.531999999999996</v>
      </c>
      <c r="I44" s="9">
        <f t="shared" si="2"/>
        <v>904.00700000000006</v>
      </c>
    </row>
    <row r="45" spans="1:9" x14ac:dyDescent="0.2">
      <c r="A45" s="42"/>
      <c r="B45" s="7" t="s">
        <v>14</v>
      </c>
      <c r="C45" s="7"/>
      <c r="D45" s="8">
        <v>756.35900000000004</v>
      </c>
      <c r="E45" s="8">
        <v>260.29250000000002</v>
      </c>
      <c r="F45" s="8">
        <v>13.964</v>
      </c>
      <c r="G45" s="8">
        <v>3.5960000000000001</v>
      </c>
      <c r="H45" s="8">
        <v>0</v>
      </c>
      <c r="I45" s="9">
        <f t="shared" si="2"/>
        <v>1034.2115000000001</v>
      </c>
    </row>
    <row r="46" spans="1:9" ht="22.5" customHeight="1" x14ac:dyDescent="0.2">
      <c r="A46" s="18" t="s">
        <v>18</v>
      </c>
      <c r="B46" s="7"/>
      <c r="C46" s="7" t="s">
        <v>30</v>
      </c>
      <c r="D46" s="8">
        <f>SUM(D40:D45)</f>
        <v>6134.7735000000002</v>
      </c>
      <c r="E46" s="8">
        <f t="shared" ref="E46:H46" si="3">SUM(E40:E45)</f>
        <v>1255.4313000000002</v>
      </c>
      <c r="F46" s="8">
        <f t="shared" si="3"/>
        <v>68.512999999999991</v>
      </c>
      <c r="G46" s="8">
        <f t="shared" si="3"/>
        <v>82.022799999999989</v>
      </c>
      <c r="H46" s="8">
        <f t="shared" si="3"/>
        <v>47.531999999999996</v>
      </c>
      <c r="I46" s="9"/>
    </row>
    <row r="47" spans="1:9" x14ac:dyDescent="0.2">
      <c r="A47" s="18"/>
      <c r="B47" s="7"/>
      <c r="C47" s="7"/>
      <c r="D47" s="8"/>
      <c r="E47" s="8"/>
      <c r="F47" s="8"/>
      <c r="G47" s="8"/>
      <c r="H47" s="8"/>
      <c r="I47" s="9"/>
    </row>
    <row r="48" spans="1:9" x14ac:dyDescent="0.2">
      <c r="A48" s="18"/>
      <c r="B48" s="7"/>
      <c r="C48" s="7"/>
      <c r="D48" s="8"/>
      <c r="E48" s="8"/>
      <c r="F48" s="8"/>
      <c r="G48" s="8"/>
      <c r="H48" s="8"/>
      <c r="I48" s="9"/>
    </row>
    <row r="49" spans="1:9" ht="14.25" customHeight="1" x14ac:dyDescent="0.2">
      <c r="A49" s="42" t="s">
        <v>17</v>
      </c>
      <c r="B49" s="7" t="s">
        <v>11</v>
      </c>
      <c r="C49" s="7"/>
      <c r="D49" s="8">
        <v>1409.173</v>
      </c>
      <c r="E49" s="8">
        <v>269.59199999999998</v>
      </c>
      <c r="F49" s="8">
        <v>22.047000000000001</v>
      </c>
      <c r="G49" s="8">
        <v>24.783000000000001</v>
      </c>
      <c r="H49" s="8">
        <v>0</v>
      </c>
      <c r="I49" s="9">
        <f t="shared" si="2"/>
        <v>1725.5949999999998</v>
      </c>
    </row>
    <row r="50" spans="1:9" x14ac:dyDescent="0.2">
      <c r="A50" s="42"/>
      <c r="B50" s="7" t="s">
        <v>13</v>
      </c>
      <c r="C50" s="7"/>
      <c r="D50" s="8">
        <v>1536.5977</v>
      </c>
      <c r="E50" s="8">
        <v>234.06049999999999</v>
      </c>
      <c r="F50" s="8">
        <v>30.876999999999999</v>
      </c>
      <c r="G50" s="8">
        <v>12.002000000000001</v>
      </c>
      <c r="H50" s="8">
        <v>35.637999999999998</v>
      </c>
      <c r="I50" s="9">
        <f t="shared" si="2"/>
        <v>1849.1751999999999</v>
      </c>
    </row>
    <row r="51" spans="1:9" x14ac:dyDescent="0.2">
      <c r="A51" s="42"/>
      <c r="B51" s="7" t="s">
        <v>4</v>
      </c>
      <c r="C51" s="7"/>
      <c r="D51" s="8">
        <v>984.55700000000002</v>
      </c>
      <c r="E51" s="8">
        <v>334.74599999999998</v>
      </c>
      <c r="F51" s="8">
        <v>10.566000000000001</v>
      </c>
      <c r="G51" s="8">
        <v>2.4550000000000001</v>
      </c>
      <c r="H51" s="8">
        <v>0</v>
      </c>
      <c r="I51" s="9">
        <f t="shared" si="2"/>
        <v>1332.3239999999998</v>
      </c>
    </row>
    <row r="52" spans="1:9" x14ac:dyDescent="0.2">
      <c r="A52" s="42"/>
      <c r="B52" s="7" t="s">
        <v>5</v>
      </c>
      <c r="C52" s="7"/>
      <c r="D52" s="8">
        <v>988.11</v>
      </c>
      <c r="E52" s="8">
        <v>232.30500000000001</v>
      </c>
      <c r="F52" s="8">
        <v>14.303000000000001</v>
      </c>
      <c r="G52" s="8">
        <v>8.6969999999999992</v>
      </c>
      <c r="H52" s="8">
        <v>14.798999999999999</v>
      </c>
      <c r="I52" s="9">
        <f t="shared" si="2"/>
        <v>1258.2139999999999</v>
      </c>
    </row>
    <row r="53" spans="1:9" x14ac:dyDescent="0.2">
      <c r="A53" s="42"/>
      <c r="B53" s="7" t="s">
        <v>6</v>
      </c>
      <c r="C53" s="7"/>
      <c r="D53" s="8">
        <v>752.45</v>
      </c>
      <c r="E53" s="8">
        <v>67.575999999999993</v>
      </c>
      <c r="F53" s="8">
        <v>9.4700000000000006</v>
      </c>
      <c r="G53" s="8">
        <v>1.097</v>
      </c>
      <c r="H53" s="8">
        <v>0</v>
      </c>
      <c r="I53" s="9">
        <f t="shared" si="2"/>
        <v>830.59300000000007</v>
      </c>
    </row>
    <row r="54" spans="1:9" x14ac:dyDescent="0.2">
      <c r="A54" s="42"/>
      <c r="B54" s="7" t="s">
        <v>7</v>
      </c>
      <c r="C54" s="7"/>
      <c r="D54" s="8">
        <v>606.53700000000003</v>
      </c>
      <c r="E54" s="8">
        <v>97.936999999999998</v>
      </c>
      <c r="F54" s="8">
        <v>11.538</v>
      </c>
      <c r="G54" s="8">
        <v>0.55400000000000005</v>
      </c>
      <c r="H54" s="8">
        <v>0</v>
      </c>
      <c r="I54" s="9">
        <f t="shared" si="2"/>
        <v>716.56600000000003</v>
      </c>
    </row>
    <row r="55" spans="1:9" ht="11.65" customHeight="1" x14ac:dyDescent="0.2">
      <c r="A55" s="42"/>
      <c r="B55" s="16" t="s">
        <v>28</v>
      </c>
      <c r="C55" s="16"/>
      <c r="D55" s="8">
        <v>99.873000000000005</v>
      </c>
      <c r="E55" s="8">
        <v>24.129000000000001</v>
      </c>
      <c r="F55" s="8">
        <v>0.503</v>
      </c>
      <c r="G55" s="8">
        <v>0</v>
      </c>
      <c r="H55" s="8">
        <v>0</v>
      </c>
      <c r="I55" s="9">
        <f t="shared" si="2"/>
        <v>124.50500000000001</v>
      </c>
    </row>
    <row r="56" spans="1:9" ht="22.35" customHeight="1" x14ac:dyDescent="0.2">
      <c r="A56" s="7" t="s">
        <v>17</v>
      </c>
      <c r="B56" s="7"/>
      <c r="C56" s="7" t="s">
        <v>32</v>
      </c>
      <c r="D56" s="8">
        <f>SUM(D49:D55)</f>
        <v>6377.2976999999992</v>
      </c>
      <c r="E56" s="8">
        <f t="shared" ref="E56:H56" si="4">SUM(E49:E55)</f>
        <v>1260.3454999999999</v>
      </c>
      <c r="F56" s="8">
        <f t="shared" si="4"/>
        <v>99.304000000000002</v>
      </c>
      <c r="G56" s="8">
        <f t="shared" si="4"/>
        <v>49.588000000000001</v>
      </c>
      <c r="H56" s="8">
        <f t="shared" si="4"/>
        <v>50.436999999999998</v>
      </c>
      <c r="I56" s="7"/>
    </row>
    <row r="57" spans="1:9" x14ac:dyDescent="0.2">
      <c r="D57" s="3"/>
      <c r="E57" s="3"/>
      <c r="F57" s="3"/>
      <c r="G57" s="3"/>
      <c r="H57" s="3"/>
    </row>
    <row r="58" spans="1:9" hidden="1" x14ac:dyDescent="0.2">
      <c r="D58" s="3"/>
      <c r="E58" s="3"/>
      <c r="F58" s="3"/>
      <c r="G58" s="3"/>
      <c r="H58" s="3"/>
    </row>
    <row r="59" spans="1:9" hidden="1" x14ac:dyDescent="0.2"/>
    <row r="60" spans="1:9" hidden="1" x14ac:dyDescent="0.2">
      <c r="A60" s="4" t="s">
        <v>29</v>
      </c>
    </row>
    <row r="61" spans="1:9" hidden="1" x14ac:dyDescent="0.2"/>
    <row r="62" spans="1:9" hidden="1" x14ac:dyDescent="0.2">
      <c r="A62" s="13" t="s">
        <v>16</v>
      </c>
      <c r="B62" s="13" t="s">
        <v>0</v>
      </c>
      <c r="C62" s="13"/>
      <c r="D62" s="17">
        <v>2020</v>
      </c>
      <c r="E62" s="17">
        <v>2021</v>
      </c>
      <c r="F62" s="17">
        <v>2022</v>
      </c>
      <c r="G62" s="17">
        <v>2023</v>
      </c>
      <c r="H62" s="17">
        <v>2024</v>
      </c>
    </row>
    <row r="63" spans="1:9" hidden="1" x14ac:dyDescent="0.2">
      <c r="A63" s="42" t="s">
        <v>18</v>
      </c>
      <c r="B63" s="7" t="s">
        <v>1</v>
      </c>
      <c r="C63" s="7"/>
      <c r="D63" s="8"/>
      <c r="E63" s="8"/>
      <c r="F63" s="8"/>
      <c r="G63" s="8"/>
      <c r="H63" s="8"/>
    </row>
    <row r="64" spans="1:9" hidden="1" x14ac:dyDescent="0.2">
      <c r="A64" s="42"/>
      <c r="B64" s="7" t="s">
        <v>8</v>
      </c>
      <c r="C64" s="7"/>
      <c r="D64" s="8"/>
      <c r="E64" s="8"/>
      <c r="F64" s="8"/>
      <c r="G64" s="8"/>
      <c r="H64" s="8"/>
    </row>
    <row r="65" spans="1:8" hidden="1" x14ac:dyDescent="0.2">
      <c r="A65" s="42"/>
      <c r="B65" s="7" t="s">
        <v>9</v>
      </c>
      <c r="C65" s="7"/>
      <c r="D65" s="8"/>
      <c r="E65" s="8"/>
      <c r="F65" s="8"/>
      <c r="G65" s="8"/>
      <c r="H65" s="8"/>
    </row>
    <row r="66" spans="1:8" hidden="1" x14ac:dyDescent="0.2">
      <c r="A66" s="42"/>
      <c r="B66" s="7" t="s">
        <v>10</v>
      </c>
      <c r="C66" s="7"/>
      <c r="D66" s="8"/>
      <c r="E66" s="8"/>
      <c r="F66" s="8"/>
      <c r="G66" s="8"/>
      <c r="H66" s="8"/>
    </row>
    <row r="67" spans="1:8" hidden="1" x14ac:dyDescent="0.2">
      <c r="A67" s="42"/>
      <c r="B67" s="7" t="s">
        <v>12</v>
      </c>
      <c r="C67" s="7"/>
      <c r="D67" s="8"/>
      <c r="E67" s="8"/>
      <c r="F67" s="8"/>
      <c r="G67" s="8"/>
      <c r="H67" s="8"/>
    </row>
    <row r="68" spans="1:8" hidden="1" x14ac:dyDescent="0.2">
      <c r="A68" s="42"/>
      <c r="B68" s="7" t="s">
        <v>14</v>
      </c>
      <c r="C68" s="7"/>
      <c r="D68" s="8"/>
      <c r="E68" s="8"/>
      <c r="F68" s="8"/>
      <c r="G68" s="8"/>
      <c r="H68" s="8"/>
    </row>
    <row r="69" spans="1:8" hidden="1" x14ac:dyDescent="0.2">
      <c r="A69" s="42" t="s">
        <v>17</v>
      </c>
      <c r="B69" s="7" t="s">
        <v>11</v>
      </c>
      <c r="C69" s="7"/>
      <c r="D69" s="8"/>
      <c r="E69" s="8"/>
      <c r="F69" s="8"/>
      <c r="G69" s="8"/>
      <c r="H69" s="8"/>
    </row>
    <row r="70" spans="1:8" hidden="1" x14ac:dyDescent="0.2">
      <c r="A70" s="42"/>
      <c r="B70" s="7" t="s">
        <v>13</v>
      </c>
      <c r="C70" s="7"/>
      <c r="D70" s="8"/>
      <c r="E70" s="8"/>
      <c r="F70" s="8"/>
      <c r="G70" s="8"/>
      <c r="H70" s="8"/>
    </row>
    <row r="71" spans="1:8" hidden="1" x14ac:dyDescent="0.2">
      <c r="A71" s="42"/>
      <c r="B71" s="7" t="s">
        <v>4</v>
      </c>
      <c r="C71" s="7"/>
      <c r="D71" s="8"/>
      <c r="E71" s="8"/>
      <c r="F71" s="8"/>
      <c r="G71" s="8"/>
      <c r="H71" s="8"/>
    </row>
    <row r="72" spans="1:8" hidden="1" x14ac:dyDescent="0.2">
      <c r="A72" s="42"/>
      <c r="B72" s="7" t="s">
        <v>5</v>
      </c>
      <c r="C72" s="7"/>
      <c r="D72" s="8"/>
      <c r="E72" s="8"/>
      <c r="F72" s="8"/>
      <c r="G72" s="8"/>
      <c r="H72" s="8"/>
    </row>
    <row r="73" spans="1:8" hidden="1" x14ac:dyDescent="0.2">
      <c r="A73" s="42"/>
      <c r="B73" s="7" t="s">
        <v>6</v>
      </c>
      <c r="C73" s="7"/>
      <c r="D73" s="8"/>
      <c r="E73" s="8"/>
      <c r="F73" s="8"/>
      <c r="G73" s="8"/>
      <c r="H73" s="8"/>
    </row>
    <row r="74" spans="1:8" hidden="1" x14ac:dyDescent="0.2">
      <c r="A74" s="42"/>
      <c r="B74" s="7" t="s">
        <v>7</v>
      </c>
      <c r="C74" s="7"/>
      <c r="D74" s="8"/>
      <c r="E74" s="8"/>
      <c r="F74" s="8"/>
      <c r="G74" s="8"/>
      <c r="H74" s="8"/>
    </row>
    <row r="75" spans="1:8" hidden="1" x14ac:dyDescent="0.2">
      <c r="A75" s="42"/>
      <c r="B75" s="16" t="s">
        <v>28</v>
      </c>
      <c r="C75" s="16"/>
      <c r="D75" s="8"/>
      <c r="E75" s="8"/>
      <c r="F75" s="8"/>
      <c r="G75" s="8"/>
      <c r="H75" s="8"/>
    </row>
    <row r="76" spans="1:8" hidden="1" x14ac:dyDescent="0.2"/>
    <row r="77" spans="1:8" hidden="1" x14ac:dyDescent="0.2"/>
    <row r="78" spans="1:8" hidden="1" x14ac:dyDescent="0.2"/>
    <row r="79" spans="1:8" hidden="1" x14ac:dyDescent="0.2"/>
  </sheetData>
  <mergeCells count="4">
    <mergeCell ref="A40:A45"/>
    <mergeCell ref="A49:A55"/>
    <mergeCell ref="A63:A68"/>
    <mergeCell ref="A69:A75"/>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H7" sqref="H7"/>
    </sheetView>
  </sheetViews>
  <sheetFormatPr defaultRowHeight="15" x14ac:dyDescent="0.25"/>
  <cols>
    <col min="6" max="6" width="69.42578125" customWidth="1"/>
  </cols>
  <sheetData>
    <row r="1" spans="1:6" ht="36.4" customHeight="1" x14ac:dyDescent="0.25">
      <c r="A1" s="49" t="s">
        <v>43</v>
      </c>
      <c r="B1" s="49"/>
      <c r="C1" s="49"/>
      <c r="D1" s="49"/>
      <c r="E1" s="49"/>
      <c r="F1" s="49"/>
    </row>
    <row r="2" spans="1:6" ht="36.4" customHeight="1" x14ac:dyDescent="0.25">
      <c r="A2" s="48" t="s">
        <v>48</v>
      </c>
      <c r="B2" s="48"/>
      <c r="C2" s="48"/>
      <c r="D2" s="48"/>
      <c r="E2" s="48"/>
      <c r="F2" s="48"/>
    </row>
    <row r="3" spans="1:6" ht="36.4" customHeight="1" x14ac:dyDescent="0.25">
      <c r="A3" s="48" t="s">
        <v>61</v>
      </c>
      <c r="B3" s="48"/>
      <c r="C3" s="48"/>
      <c r="D3" s="48"/>
      <c r="E3" s="48"/>
      <c r="F3" s="48"/>
    </row>
    <row r="4" spans="1:6" ht="34.5" customHeight="1" x14ac:dyDescent="0.25">
      <c r="A4" s="48" t="s">
        <v>47</v>
      </c>
      <c r="B4" s="48"/>
      <c r="C4" s="48"/>
      <c r="D4" s="48"/>
      <c r="E4" s="48"/>
      <c r="F4" s="48"/>
    </row>
    <row r="5" spans="1:6" ht="34.5" customHeight="1" x14ac:dyDescent="0.25">
      <c r="A5" s="45" t="s">
        <v>50</v>
      </c>
      <c r="B5" s="46"/>
      <c r="C5" s="46"/>
      <c r="D5" s="46"/>
      <c r="E5" s="46"/>
      <c r="F5" s="47"/>
    </row>
    <row r="6" spans="1:6" ht="36.75" customHeight="1" x14ac:dyDescent="0.25">
      <c r="A6" s="50" t="s">
        <v>34</v>
      </c>
      <c r="B6" s="51"/>
      <c r="C6" s="51"/>
      <c r="D6" s="51"/>
      <c r="E6" s="51"/>
      <c r="F6" s="52"/>
    </row>
    <row r="7" spans="1:6" ht="58.5" customHeight="1" x14ac:dyDescent="0.25">
      <c r="A7" s="48" t="s">
        <v>46</v>
      </c>
      <c r="B7" s="48"/>
      <c r="C7" s="48"/>
      <c r="D7" s="48"/>
      <c r="E7" s="48"/>
      <c r="F7" s="48"/>
    </row>
    <row r="8" spans="1:6" ht="55.5" customHeight="1" x14ac:dyDescent="0.25">
      <c r="A8" s="48" t="s">
        <v>60</v>
      </c>
      <c r="B8" s="48"/>
      <c r="C8" s="48"/>
      <c r="D8" s="48"/>
      <c r="E8" s="48"/>
      <c r="F8" s="48"/>
    </row>
    <row r="9" spans="1:6" ht="55.5" customHeight="1" x14ac:dyDescent="0.25">
      <c r="A9" s="48" t="s">
        <v>58</v>
      </c>
      <c r="B9" s="48"/>
      <c r="C9" s="48"/>
      <c r="D9" s="48"/>
      <c r="E9" s="48"/>
      <c r="F9" s="48"/>
    </row>
    <row r="10" spans="1:6" s="41" customFormat="1" ht="54" customHeight="1" x14ac:dyDescent="0.2">
      <c r="A10" s="43" t="s">
        <v>49</v>
      </c>
      <c r="B10" s="44"/>
      <c r="C10" s="44"/>
      <c r="D10" s="44"/>
      <c r="E10" s="44"/>
      <c r="F10" s="44"/>
    </row>
  </sheetData>
  <sheetProtection algorithmName="SHA-512" hashValue="XtCjTGiWu049WkiqzrlYbxjLt5bpty948COgm+njBhkzlUAZmZunOf1DTFCjIJ8hF19lBvBnmeRWStuBZXIcHA==" saltValue="UNgR2iOaS9PeDzOYtEiINA==" spinCount="100000" sheet="1" objects="1" scenarios="1"/>
  <mergeCells count="10">
    <mergeCell ref="A10:F10"/>
    <mergeCell ref="A5:F5"/>
    <mergeCell ref="A7:F7"/>
    <mergeCell ref="A4:F4"/>
    <mergeCell ref="A1:F1"/>
    <mergeCell ref="A8:F8"/>
    <mergeCell ref="A9:F9"/>
    <mergeCell ref="A6:F6"/>
    <mergeCell ref="A3:F3"/>
    <mergeCell ref="A2:F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abSelected="1" topLeftCell="A4" zoomScaleNormal="100" workbookViewId="0">
      <selection activeCell="C17" sqref="C17"/>
    </sheetView>
  </sheetViews>
  <sheetFormatPr defaultRowHeight="15" x14ac:dyDescent="0.25"/>
  <cols>
    <col min="1" max="2" width="18.28515625" style="32" customWidth="1"/>
    <col min="3" max="3" width="51.42578125" style="32" customWidth="1"/>
    <col min="4" max="4" width="9.140625" style="32"/>
    <col min="5" max="5" width="9.140625" style="36"/>
    <col min="6" max="6" width="13.42578125" style="32" customWidth="1"/>
    <col min="7" max="7" width="18" style="32" customWidth="1"/>
    <col min="8" max="16384" width="9.140625" style="32"/>
  </cols>
  <sheetData>
    <row r="1" spans="1:9" ht="20.25" customHeight="1" x14ac:dyDescent="0.25">
      <c r="A1" s="59" t="s">
        <v>59</v>
      </c>
      <c r="B1" s="59"/>
      <c r="C1" s="59"/>
      <c r="D1" s="59"/>
      <c r="E1" s="59"/>
      <c r="F1" s="59"/>
      <c r="G1" s="59"/>
    </row>
    <row r="2" spans="1:9" ht="22.9" customHeight="1" x14ac:dyDescent="0.25">
      <c r="A2" s="33" t="s">
        <v>33</v>
      </c>
      <c r="B2" s="60" t="s">
        <v>44</v>
      </c>
      <c r="C2" s="61"/>
      <c r="D2" s="61"/>
      <c r="E2" s="61"/>
      <c r="F2" s="61"/>
      <c r="G2" s="62"/>
      <c r="I2" s="38"/>
    </row>
    <row r="3" spans="1:9" ht="26.25" customHeight="1" x14ac:dyDescent="0.25">
      <c r="A3" s="33" t="s">
        <v>42</v>
      </c>
      <c r="B3" s="63"/>
      <c r="C3" s="64"/>
      <c r="D3" s="64"/>
      <c r="E3" s="64"/>
      <c r="F3" s="64"/>
      <c r="G3" s="65"/>
    </row>
    <row r="4" spans="1:9" x14ac:dyDescent="0.25">
      <c r="A4" s="34"/>
      <c r="B4" s="34"/>
      <c r="C4" s="34"/>
      <c r="D4" s="34"/>
      <c r="E4" s="35"/>
      <c r="F4" s="34"/>
      <c r="G4" s="34"/>
    </row>
    <row r="5" spans="1:9" ht="21.75" customHeight="1" x14ac:dyDescent="0.25">
      <c r="A5" s="53" t="s">
        <v>51</v>
      </c>
      <c r="B5" s="53"/>
      <c r="C5" s="53"/>
      <c r="D5" s="53"/>
      <c r="E5" s="53"/>
      <c r="F5" s="53"/>
      <c r="G5" s="53"/>
    </row>
    <row r="6" spans="1:9" ht="20.25" customHeight="1" x14ac:dyDescent="0.25">
      <c r="A6" s="20" t="s">
        <v>0</v>
      </c>
      <c r="B6" s="20" t="s">
        <v>35</v>
      </c>
      <c r="C6" s="20" t="s">
        <v>36</v>
      </c>
      <c r="D6" s="21" t="s">
        <v>37</v>
      </c>
      <c r="E6" s="25" t="s">
        <v>38</v>
      </c>
      <c r="F6" s="22" t="s">
        <v>39</v>
      </c>
      <c r="G6" s="22" t="s">
        <v>40</v>
      </c>
    </row>
    <row r="7" spans="1:9" ht="57" customHeight="1" x14ac:dyDescent="0.25">
      <c r="A7" s="54" t="s">
        <v>4</v>
      </c>
      <c r="B7" s="39">
        <v>1</v>
      </c>
      <c r="C7" s="19" t="s">
        <v>52</v>
      </c>
      <c r="D7" s="28" t="s">
        <v>41</v>
      </c>
      <c r="E7" s="29">
        <v>984.6</v>
      </c>
      <c r="F7" s="30">
        <v>0</v>
      </c>
      <c r="G7" s="31">
        <f>E7*F7</f>
        <v>0</v>
      </c>
    </row>
    <row r="8" spans="1:9" ht="50.25" customHeight="1" x14ac:dyDescent="0.25">
      <c r="A8" s="55"/>
      <c r="B8" s="39">
        <v>2</v>
      </c>
      <c r="C8" s="19" t="s">
        <v>53</v>
      </c>
      <c r="D8" s="28" t="s">
        <v>41</v>
      </c>
      <c r="E8" s="29">
        <v>334.7</v>
      </c>
      <c r="F8" s="30">
        <v>0</v>
      </c>
      <c r="G8" s="31">
        <f t="shared" ref="G8:G11" si="0">E8*F8</f>
        <v>0</v>
      </c>
    </row>
    <row r="9" spans="1:9" ht="49.5" customHeight="1" x14ac:dyDescent="0.25">
      <c r="A9" s="55"/>
      <c r="B9" s="40">
        <v>3</v>
      </c>
      <c r="C9" s="19" t="s">
        <v>54</v>
      </c>
      <c r="D9" s="28" t="s">
        <v>41</v>
      </c>
      <c r="E9" s="29">
        <v>10.6</v>
      </c>
      <c r="F9" s="30">
        <v>0</v>
      </c>
      <c r="G9" s="31">
        <f t="shared" si="0"/>
        <v>0</v>
      </c>
    </row>
    <row r="10" spans="1:9" ht="54.75" customHeight="1" x14ac:dyDescent="0.25">
      <c r="A10" s="55"/>
      <c r="B10" s="40">
        <v>4</v>
      </c>
      <c r="C10" s="19" t="s">
        <v>55</v>
      </c>
      <c r="D10" s="28" t="s">
        <v>41</v>
      </c>
      <c r="E10" s="29">
        <v>0</v>
      </c>
      <c r="F10" s="30">
        <v>0</v>
      </c>
      <c r="G10" s="31">
        <f t="shared" ref="G10" si="1">E10*F10</f>
        <v>0</v>
      </c>
    </row>
    <row r="11" spans="1:9" ht="55.5" customHeight="1" x14ac:dyDescent="0.25">
      <c r="A11" s="56"/>
      <c r="B11" s="40">
        <v>5</v>
      </c>
      <c r="C11" s="19" t="s">
        <v>56</v>
      </c>
      <c r="D11" s="28" t="s">
        <v>41</v>
      </c>
      <c r="E11" s="29">
        <v>99.7</v>
      </c>
      <c r="F11" s="30">
        <v>0</v>
      </c>
      <c r="G11" s="31">
        <f t="shared" si="0"/>
        <v>0</v>
      </c>
    </row>
    <row r="12" spans="1:9" ht="15.75" x14ac:dyDescent="0.25">
      <c r="A12" s="57" t="s">
        <v>45</v>
      </c>
      <c r="B12" s="57"/>
      <c r="C12" s="57"/>
      <c r="D12" s="57"/>
      <c r="E12" s="57"/>
      <c r="F12" s="58"/>
      <c r="G12" s="27">
        <f>SUM(G7:G11)</f>
        <v>0</v>
      </c>
    </row>
    <row r="13" spans="1:9" ht="15.75" x14ac:dyDescent="0.25">
      <c r="A13" s="23"/>
      <c r="B13" s="23"/>
      <c r="C13" s="23"/>
      <c r="D13" s="23"/>
      <c r="E13" s="26"/>
      <c r="F13" s="23"/>
      <c r="G13" s="24"/>
    </row>
    <row r="14" spans="1:9" ht="44.25" x14ac:dyDescent="0.25">
      <c r="A14" s="54" t="s">
        <v>5</v>
      </c>
      <c r="B14" s="39">
        <v>1</v>
      </c>
      <c r="C14" s="19" t="s">
        <v>52</v>
      </c>
      <c r="D14" s="28" t="s">
        <v>41</v>
      </c>
      <c r="E14" s="29">
        <v>988.1</v>
      </c>
      <c r="F14" s="30">
        <v>0</v>
      </c>
      <c r="G14" s="31">
        <f>E14*F14</f>
        <v>0</v>
      </c>
    </row>
    <row r="15" spans="1:9" ht="43.5" x14ac:dyDescent="0.25">
      <c r="A15" s="55"/>
      <c r="B15" s="39">
        <v>2</v>
      </c>
      <c r="C15" s="19" t="s">
        <v>53</v>
      </c>
      <c r="D15" s="28" t="s">
        <v>41</v>
      </c>
      <c r="E15" s="29">
        <v>232.3</v>
      </c>
      <c r="F15" s="30">
        <v>0</v>
      </c>
      <c r="G15" s="31">
        <f t="shared" ref="G15:G18" si="2">E15*F15</f>
        <v>0</v>
      </c>
    </row>
    <row r="16" spans="1:9" ht="43.5" x14ac:dyDescent="0.25">
      <c r="A16" s="55"/>
      <c r="B16" s="40">
        <v>3</v>
      </c>
      <c r="C16" s="19" t="s">
        <v>54</v>
      </c>
      <c r="D16" s="28" t="s">
        <v>41</v>
      </c>
      <c r="E16" s="29">
        <v>14.3</v>
      </c>
      <c r="F16" s="30">
        <v>0</v>
      </c>
      <c r="G16" s="31">
        <f t="shared" si="2"/>
        <v>0</v>
      </c>
    </row>
    <row r="17" spans="1:7" ht="44.25" x14ac:dyDescent="0.25">
      <c r="A17" s="55"/>
      <c r="B17" s="40">
        <v>4</v>
      </c>
      <c r="C17" s="19" t="s">
        <v>55</v>
      </c>
      <c r="D17" s="28" t="s">
        <v>41</v>
      </c>
      <c r="E17" s="29">
        <v>48</v>
      </c>
      <c r="F17" s="30">
        <v>0</v>
      </c>
      <c r="G17" s="31">
        <f t="shared" si="2"/>
        <v>0</v>
      </c>
    </row>
    <row r="18" spans="1:7" ht="44.25" x14ac:dyDescent="0.25">
      <c r="A18" s="56"/>
      <c r="B18" s="40">
        <v>5</v>
      </c>
      <c r="C18" s="19" t="s">
        <v>56</v>
      </c>
      <c r="D18" s="28" t="s">
        <v>41</v>
      </c>
      <c r="E18" s="29">
        <v>49.4</v>
      </c>
      <c r="F18" s="30">
        <v>0</v>
      </c>
      <c r="G18" s="31">
        <f t="shared" si="2"/>
        <v>0</v>
      </c>
    </row>
    <row r="19" spans="1:7" ht="15.75" x14ac:dyDescent="0.25">
      <c r="A19" s="57" t="s">
        <v>45</v>
      </c>
      <c r="B19" s="57"/>
      <c r="C19" s="57"/>
      <c r="D19" s="57"/>
      <c r="E19" s="57"/>
      <c r="F19" s="58"/>
      <c r="G19" s="27">
        <f>SUM(G14:G18)</f>
        <v>0</v>
      </c>
    </row>
    <row r="20" spans="1:7" ht="15.75" x14ac:dyDescent="0.25">
      <c r="A20" s="23"/>
      <c r="B20" s="23"/>
      <c r="C20" s="23"/>
      <c r="D20" s="23"/>
      <c r="E20" s="26"/>
      <c r="F20" s="23"/>
      <c r="G20" s="24"/>
    </row>
    <row r="21" spans="1:7" ht="44.25" x14ac:dyDescent="0.25">
      <c r="A21" s="54" t="s">
        <v>6</v>
      </c>
      <c r="B21" s="39">
        <v>1</v>
      </c>
      <c r="C21" s="19" t="s">
        <v>52</v>
      </c>
      <c r="D21" s="28" t="s">
        <v>41</v>
      </c>
      <c r="E21" s="29">
        <v>752.5</v>
      </c>
      <c r="F21" s="30">
        <v>0</v>
      </c>
      <c r="G21" s="31">
        <f>E21*F21</f>
        <v>0</v>
      </c>
    </row>
    <row r="22" spans="1:7" ht="43.5" x14ac:dyDescent="0.25">
      <c r="A22" s="55"/>
      <c r="B22" s="39">
        <v>2</v>
      </c>
      <c r="C22" s="19" t="s">
        <v>53</v>
      </c>
      <c r="D22" s="28" t="s">
        <v>41</v>
      </c>
      <c r="E22" s="29">
        <v>67.599999999999994</v>
      </c>
      <c r="F22" s="30">
        <v>0</v>
      </c>
      <c r="G22" s="31">
        <f t="shared" ref="G22:G25" si="3">E22*F22</f>
        <v>0</v>
      </c>
    </row>
    <row r="23" spans="1:7" ht="43.5" x14ac:dyDescent="0.25">
      <c r="A23" s="55"/>
      <c r="B23" s="40">
        <v>3</v>
      </c>
      <c r="C23" s="19" t="s">
        <v>54</v>
      </c>
      <c r="D23" s="28" t="s">
        <v>41</v>
      </c>
      <c r="E23" s="29">
        <v>9.5</v>
      </c>
      <c r="F23" s="30">
        <v>0</v>
      </c>
      <c r="G23" s="31">
        <f t="shared" si="3"/>
        <v>0</v>
      </c>
    </row>
    <row r="24" spans="1:7" ht="44.25" x14ac:dyDescent="0.25">
      <c r="A24" s="55"/>
      <c r="B24" s="40">
        <v>4</v>
      </c>
      <c r="C24" s="19" t="s">
        <v>55</v>
      </c>
      <c r="D24" s="28" t="s">
        <v>41</v>
      </c>
      <c r="E24" s="29">
        <v>0</v>
      </c>
      <c r="F24" s="30">
        <v>0</v>
      </c>
      <c r="G24" s="31">
        <f t="shared" si="3"/>
        <v>0</v>
      </c>
    </row>
    <row r="25" spans="1:7" ht="44.25" x14ac:dyDescent="0.25">
      <c r="A25" s="56"/>
      <c r="B25" s="40">
        <v>5</v>
      </c>
      <c r="C25" s="19" t="s">
        <v>56</v>
      </c>
      <c r="D25" s="28" t="s">
        <v>41</v>
      </c>
      <c r="E25" s="29">
        <v>0</v>
      </c>
      <c r="F25" s="30">
        <v>0</v>
      </c>
      <c r="G25" s="31">
        <f t="shared" si="3"/>
        <v>0</v>
      </c>
    </row>
    <row r="26" spans="1:7" ht="15.75" x14ac:dyDescent="0.25">
      <c r="A26" s="57" t="s">
        <v>45</v>
      </c>
      <c r="B26" s="57"/>
      <c r="C26" s="57"/>
      <c r="D26" s="57"/>
      <c r="E26" s="57"/>
      <c r="F26" s="58"/>
      <c r="G26" s="27">
        <f>SUM(G21:G25)</f>
        <v>0</v>
      </c>
    </row>
    <row r="27" spans="1:7" ht="15.75" x14ac:dyDescent="0.25">
      <c r="A27" s="23"/>
      <c r="B27" s="23"/>
      <c r="C27" s="23"/>
      <c r="D27" s="23"/>
      <c r="E27" s="26"/>
      <c r="F27" s="23"/>
      <c r="G27" s="24"/>
    </row>
    <row r="28" spans="1:7" ht="44.25" x14ac:dyDescent="0.25">
      <c r="A28" s="54" t="s">
        <v>7</v>
      </c>
      <c r="B28" s="39">
        <v>1</v>
      </c>
      <c r="C28" s="19" t="s">
        <v>52</v>
      </c>
      <c r="D28" s="28" t="s">
        <v>41</v>
      </c>
      <c r="E28" s="29">
        <v>606.5</v>
      </c>
      <c r="F28" s="30">
        <v>0</v>
      </c>
      <c r="G28" s="31">
        <f>E28*F28</f>
        <v>0</v>
      </c>
    </row>
    <row r="29" spans="1:7" ht="43.5" x14ac:dyDescent="0.25">
      <c r="A29" s="55"/>
      <c r="B29" s="39">
        <v>2</v>
      </c>
      <c r="C29" s="19" t="s">
        <v>53</v>
      </c>
      <c r="D29" s="28" t="s">
        <v>41</v>
      </c>
      <c r="E29" s="29">
        <v>97.9</v>
      </c>
      <c r="F29" s="30">
        <v>0</v>
      </c>
      <c r="G29" s="31">
        <f t="shared" ref="G29:G32" si="4">E29*F29</f>
        <v>0</v>
      </c>
    </row>
    <row r="30" spans="1:7" ht="43.5" x14ac:dyDescent="0.25">
      <c r="A30" s="55"/>
      <c r="B30" s="40">
        <v>3</v>
      </c>
      <c r="C30" s="19" t="s">
        <v>54</v>
      </c>
      <c r="D30" s="28" t="s">
        <v>41</v>
      </c>
      <c r="E30" s="29">
        <v>11.5</v>
      </c>
      <c r="F30" s="30">
        <v>0</v>
      </c>
      <c r="G30" s="31">
        <f t="shared" si="4"/>
        <v>0</v>
      </c>
    </row>
    <row r="31" spans="1:7" ht="44.25" x14ac:dyDescent="0.25">
      <c r="A31" s="55"/>
      <c r="B31" s="40">
        <v>4</v>
      </c>
      <c r="C31" s="19" t="s">
        <v>55</v>
      </c>
      <c r="D31" s="28" t="s">
        <v>41</v>
      </c>
      <c r="E31" s="29">
        <v>0</v>
      </c>
      <c r="F31" s="30">
        <v>0</v>
      </c>
      <c r="G31" s="31">
        <f t="shared" si="4"/>
        <v>0</v>
      </c>
    </row>
    <row r="32" spans="1:7" ht="44.25" x14ac:dyDescent="0.25">
      <c r="A32" s="56"/>
      <c r="B32" s="40">
        <v>5</v>
      </c>
      <c r="C32" s="19" t="s">
        <v>56</v>
      </c>
      <c r="D32" s="28" t="s">
        <v>41</v>
      </c>
      <c r="E32" s="29">
        <v>0</v>
      </c>
      <c r="F32" s="30">
        <v>0</v>
      </c>
      <c r="G32" s="31">
        <f t="shared" si="4"/>
        <v>0</v>
      </c>
    </row>
    <row r="33" spans="1:7" ht="15.75" x14ac:dyDescent="0.25">
      <c r="A33" s="57" t="s">
        <v>45</v>
      </c>
      <c r="B33" s="57"/>
      <c r="C33" s="57"/>
      <c r="D33" s="57"/>
      <c r="E33" s="57"/>
      <c r="F33" s="58"/>
      <c r="G33" s="27">
        <f>SUM(G28:G32)</f>
        <v>0</v>
      </c>
    </row>
    <row r="34" spans="1:7" ht="15.75" thickBot="1" x14ac:dyDescent="0.3"/>
    <row r="35" spans="1:7" ht="18.75" thickBot="1" x14ac:dyDescent="0.3">
      <c r="C35" s="66" t="s">
        <v>57</v>
      </c>
      <c r="D35" s="67"/>
      <c r="E35" s="67"/>
      <c r="F35" s="68"/>
      <c r="G35" s="37">
        <f>G12+G19+G26+G33</f>
        <v>0</v>
      </c>
    </row>
  </sheetData>
  <sheetProtection algorithmName="SHA-512" hashValue="NJ7bK1wCn8Cd1CS8Op7POMXo5Nha0SJksfY0mMbU4jMvdGkSUZuTLWKlCXC/GS4fDZDABdBAGsviR8cfJqrU9Q==" saltValue="QZxLzxM08SyWFH0DQaFlSQ==" spinCount="100000" sheet="1" objects="1" scenarios="1"/>
  <mergeCells count="13">
    <mergeCell ref="C35:F35"/>
    <mergeCell ref="A14:A18"/>
    <mergeCell ref="A21:A25"/>
    <mergeCell ref="A19:F19"/>
    <mergeCell ref="A26:F26"/>
    <mergeCell ref="A28:A32"/>
    <mergeCell ref="A33:F33"/>
    <mergeCell ref="A5:G5"/>
    <mergeCell ref="A7:A11"/>
    <mergeCell ref="A12:F12"/>
    <mergeCell ref="A1:G1"/>
    <mergeCell ref="B2:G2"/>
    <mergeCell ref="B3:G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Guidance &amp; Preamble</vt:lpstr>
      <vt:lpstr>Price List- Lot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2019-10-09T08:43:39Z</dcterms:modified>
</cp:coreProperties>
</file>