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I:\Pharmacy\Contracting\Y&amp;H\TENDERS\ULM Imports 2024\ITT\"/>
    </mc:Choice>
  </mc:AlternateContent>
  <xr:revisionPtr revIDLastSave="0" documentId="13_ncr:1_{F19A36D0-3F54-4E37-81E0-A3421BF2408B}" xr6:coauthVersionLast="47" xr6:coauthVersionMax="47" xr10:uidLastSave="{00000000-0000-0000-0000-000000000000}"/>
  <bookViews>
    <workbookView xWindow="28680" yWindow="-3600" windowWidth="29040" windowHeight="15840" tabRatio="767" xr2:uid="{00000000-000D-0000-FFFF-FFFF00000000}"/>
  </bookViews>
  <sheets>
    <sheet name="Instructions" sheetId="12" r:id="rId1"/>
    <sheet name="Tab 1 Specification Response" sheetId="16" r:id="rId2"/>
    <sheet name="Tab 2 Additional Sites" sheetId="18" r:id="rId3"/>
    <sheet name="Appendix A" sheetId="10" r:id="rId4"/>
    <sheet name="Score Card _ Main Site" sheetId="17" state="hidden" r:id="rId5"/>
  </sheets>
  <externalReferences>
    <externalReference r:id="rId6"/>
  </externalReferences>
  <definedNames>
    <definedName name="_xlnm._FilterDatabase" localSheetId="1" hidden="1">'Tab 1 Specification Response'!$A$10:$Q$70</definedName>
    <definedName name="_xlnm._FilterDatabase" localSheetId="2" hidden="1">'Tab 2 Additional Sites'!$A$10:$Q$27</definedName>
    <definedName name="_Hlk134183052" localSheetId="0">Instructions!#REF!</definedName>
    <definedName name="Spec_Compl_Adj">[1]Lists!$A$13:$A$15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16" l="1"/>
  <c r="J56" i="16"/>
  <c r="I67" i="16"/>
  <c r="I65" i="16"/>
  <c r="I69" i="16" s="1"/>
  <c r="I18" i="16"/>
  <c r="I21" i="16"/>
  <c r="I42" i="16"/>
  <c r="I47" i="16"/>
  <c r="I49" i="16"/>
  <c r="I52" i="16"/>
  <c r="I55" i="16"/>
  <c r="I59" i="16"/>
  <c r="I61" i="16"/>
  <c r="I77" i="17"/>
  <c r="Q9" i="17"/>
  <c r="Q8" i="17"/>
  <c r="Q7" i="17"/>
  <c r="P9" i="17"/>
  <c r="P8" i="17"/>
  <c r="P7" i="17"/>
  <c r="I70" i="17"/>
  <c r="I71" i="17"/>
  <c r="I69" i="17"/>
  <c r="E73" i="17"/>
  <c r="J73" i="17"/>
  <c r="I73" i="17"/>
  <c r="E63" i="17"/>
  <c r="E59" i="17"/>
  <c r="E56" i="17"/>
  <c r="E53" i="17"/>
  <c r="I51" i="17"/>
  <c r="I53" i="17"/>
  <c r="I56" i="17"/>
  <c r="I59" i="17"/>
  <c r="J65" i="17"/>
  <c r="I65" i="17"/>
  <c r="I63" i="17"/>
  <c r="I25" i="17"/>
  <c r="H23" i="17"/>
  <c r="J23" i="17"/>
  <c r="J25" i="17" s="1"/>
  <c r="K23" i="17"/>
  <c r="H24" i="17"/>
  <c r="H26" i="17"/>
  <c r="J26" i="17"/>
  <c r="K26" i="17"/>
  <c r="H27" i="17"/>
  <c r="I27" i="17" s="1"/>
  <c r="J27" i="17"/>
  <c r="K27" i="17"/>
  <c r="H28" i="17"/>
  <c r="J28" i="17"/>
  <c r="K28" i="17"/>
  <c r="H29" i="17"/>
  <c r="I29" i="17" s="1"/>
  <c r="J29" i="17"/>
  <c r="K29" i="17"/>
  <c r="H30" i="17"/>
  <c r="J30" i="17"/>
  <c r="K30" i="17"/>
  <c r="H31" i="17"/>
  <c r="J31" i="17"/>
  <c r="K31" i="17"/>
  <c r="H32" i="17"/>
  <c r="H33" i="17"/>
  <c r="J33" i="17"/>
  <c r="K33" i="17"/>
  <c r="H34" i="17"/>
  <c r="J34" i="17"/>
  <c r="K34" i="17"/>
  <c r="H35" i="17"/>
  <c r="J35" i="17"/>
  <c r="K35" i="17"/>
  <c r="H36" i="17"/>
  <c r="J36" i="17"/>
  <c r="K36" i="17"/>
  <c r="H37" i="17"/>
  <c r="J37" i="17"/>
  <c r="K37" i="17"/>
  <c r="H38" i="17"/>
  <c r="J38" i="17"/>
  <c r="K38" i="17"/>
  <c r="H39" i="17"/>
  <c r="J39" i="17"/>
  <c r="K39" i="17"/>
  <c r="H40" i="17"/>
  <c r="J40" i="17"/>
  <c r="K40" i="17"/>
  <c r="H41" i="17"/>
  <c r="J41" i="17"/>
  <c r="K41" i="17"/>
  <c r="H42" i="17"/>
  <c r="J42" i="17"/>
  <c r="K42" i="17"/>
  <c r="H43" i="17"/>
  <c r="J43" i="17"/>
  <c r="K43" i="17"/>
  <c r="H44" i="17"/>
  <c r="J44" i="17"/>
  <c r="K44" i="17"/>
  <c r="H45" i="17"/>
  <c r="J45" i="17"/>
  <c r="K45" i="17"/>
  <c r="H47" i="17"/>
  <c r="J47" i="17"/>
  <c r="K47" i="17"/>
  <c r="H48" i="17"/>
  <c r="H49" i="17"/>
  <c r="J49" i="17"/>
  <c r="K49" i="17"/>
  <c r="H50" i="17"/>
  <c r="J50" i="17"/>
  <c r="K50" i="17"/>
  <c r="H52" i="17"/>
  <c r="J52" i="17"/>
  <c r="J53" i="17" s="1"/>
  <c r="K52" i="17"/>
  <c r="H54" i="17"/>
  <c r="H55" i="17"/>
  <c r="J55" i="17"/>
  <c r="J56" i="17" s="1"/>
  <c r="K55" i="17"/>
  <c r="H57" i="17"/>
  <c r="J57" i="17"/>
  <c r="K57" i="17"/>
  <c r="H58" i="17"/>
  <c r="J58" i="17"/>
  <c r="K58" i="17"/>
  <c r="H60" i="17"/>
  <c r="J60" i="17"/>
  <c r="K60" i="17"/>
  <c r="H61" i="17"/>
  <c r="H62" i="17"/>
  <c r="J62" i="17"/>
  <c r="K62" i="17"/>
  <c r="H74" i="17"/>
  <c r="H75" i="17"/>
  <c r="J75" i="17"/>
  <c r="K75" i="17"/>
  <c r="H76" i="17"/>
  <c r="J76" i="17"/>
  <c r="K76" i="17"/>
  <c r="F27" i="17"/>
  <c r="G27" i="17"/>
  <c r="F28" i="17"/>
  <c r="G28" i="17"/>
  <c r="F29" i="17"/>
  <c r="G29" i="17"/>
  <c r="F30" i="17"/>
  <c r="G30" i="17"/>
  <c r="F31" i="17"/>
  <c r="G31" i="17"/>
  <c r="F32" i="17"/>
  <c r="G32" i="17"/>
  <c r="F33" i="17"/>
  <c r="G33" i="17"/>
  <c r="F34" i="17"/>
  <c r="G34" i="17"/>
  <c r="F35" i="17"/>
  <c r="G35" i="17"/>
  <c r="F36" i="17"/>
  <c r="G36" i="17"/>
  <c r="F37" i="17"/>
  <c r="G37" i="17"/>
  <c r="F38" i="17"/>
  <c r="G38" i="17"/>
  <c r="F39" i="17"/>
  <c r="G39" i="17"/>
  <c r="F40" i="17"/>
  <c r="G40" i="17"/>
  <c r="F41" i="17"/>
  <c r="G41" i="17"/>
  <c r="F42" i="17"/>
  <c r="G42" i="17"/>
  <c r="F43" i="17"/>
  <c r="G43" i="17"/>
  <c r="F44" i="17"/>
  <c r="G44" i="17"/>
  <c r="F45" i="17"/>
  <c r="G45" i="17"/>
  <c r="F47" i="17"/>
  <c r="G47" i="17"/>
  <c r="F48" i="17"/>
  <c r="G48" i="17"/>
  <c r="F49" i="17"/>
  <c r="G49" i="17"/>
  <c r="F50" i="17"/>
  <c r="G50" i="17"/>
  <c r="F52" i="17"/>
  <c r="G52" i="17"/>
  <c r="F54" i="17"/>
  <c r="G54" i="17"/>
  <c r="F55" i="17"/>
  <c r="G55" i="17"/>
  <c r="F57" i="17"/>
  <c r="G57" i="17"/>
  <c r="F58" i="17"/>
  <c r="G58" i="17"/>
  <c r="F60" i="17"/>
  <c r="G60" i="17"/>
  <c r="F61" i="17"/>
  <c r="G61" i="17"/>
  <c r="F62" i="17"/>
  <c r="G62" i="17"/>
  <c r="F64" i="17"/>
  <c r="G64" i="17"/>
  <c r="F74" i="17"/>
  <c r="G74" i="17"/>
  <c r="F75" i="17"/>
  <c r="G75" i="17"/>
  <c r="F76" i="17"/>
  <c r="G76" i="17"/>
  <c r="E29" i="17"/>
  <c r="E30" i="17"/>
  <c r="E31" i="17"/>
  <c r="E32" i="17"/>
  <c r="E33" i="17"/>
  <c r="E34" i="17"/>
  <c r="E35" i="17"/>
  <c r="E36" i="17"/>
  <c r="E37" i="17"/>
  <c r="E38" i="17"/>
  <c r="E39" i="17"/>
  <c r="E40" i="17"/>
  <c r="E41" i="17"/>
  <c r="E42" i="17"/>
  <c r="E43" i="17"/>
  <c r="E44" i="17"/>
  <c r="E45" i="17"/>
  <c r="E46" i="17"/>
  <c r="E47" i="17"/>
  <c r="E48" i="17"/>
  <c r="E49" i="17"/>
  <c r="E50" i="17"/>
  <c r="E51" i="17"/>
  <c r="E52" i="17"/>
  <c r="E54" i="17"/>
  <c r="E55" i="17"/>
  <c r="E57" i="17"/>
  <c r="E58" i="17"/>
  <c r="E60" i="17"/>
  <c r="E61" i="17"/>
  <c r="E62" i="17"/>
  <c r="E64" i="17"/>
  <c r="E74" i="17"/>
  <c r="E75" i="17"/>
  <c r="E76" i="17"/>
  <c r="E28" i="17"/>
  <c r="E27" i="17"/>
  <c r="E26" i="17"/>
  <c r="F26" i="17"/>
  <c r="G26" i="17"/>
  <c r="B76" i="17"/>
  <c r="C76" i="17"/>
  <c r="D76" i="17"/>
  <c r="B74" i="17"/>
  <c r="D74" i="17"/>
  <c r="B75" i="17"/>
  <c r="C75" i="17"/>
  <c r="D75" i="17"/>
  <c r="B24" i="17"/>
  <c r="D24" i="17"/>
  <c r="B26" i="17"/>
  <c r="C26" i="17"/>
  <c r="D26" i="17"/>
  <c r="B27" i="17"/>
  <c r="C27" i="17"/>
  <c r="D27" i="17"/>
  <c r="B28" i="17"/>
  <c r="C28" i="17"/>
  <c r="D28" i="17"/>
  <c r="B29" i="17"/>
  <c r="C29" i="17"/>
  <c r="D29" i="17"/>
  <c r="B30" i="17"/>
  <c r="C30" i="17"/>
  <c r="D30" i="17"/>
  <c r="B31" i="17"/>
  <c r="C31" i="17"/>
  <c r="D31" i="17"/>
  <c r="B32" i="17"/>
  <c r="D32" i="17"/>
  <c r="B33" i="17"/>
  <c r="C33" i="17"/>
  <c r="D33" i="17"/>
  <c r="B34" i="17"/>
  <c r="C34" i="17"/>
  <c r="D34" i="17"/>
  <c r="B35" i="17"/>
  <c r="C35" i="17"/>
  <c r="D35" i="17"/>
  <c r="B36" i="17"/>
  <c r="C36" i="17"/>
  <c r="D36" i="17"/>
  <c r="B37" i="17"/>
  <c r="C37" i="17"/>
  <c r="D37" i="17"/>
  <c r="B38" i="17"/>
  <c r="C38" i="17"/>
  <c r="D38" i="17"/>
  <c r="B39" i="17"/>
  <c r="C39" i="17"/>
  <c r="D39" i="17"/>
  <c r="B40" i="17"/>
  <c r="C40" i="17"/>
  <c r="D40" i="17"/>
  <c r="B41" i="17"/>
  <c r="C41" i="17"/>
  <c r="D41" i="17"/>
  <c r="B42" i="17"/>
  <c r="C42" i="17"/>
  <c r="D42" i="17"/>
  <c r="B43" i="17"/>
  <c r="C43" i="17"/>
  <c r="D43" i="17"/>
  <c r="B44" i="17"/>
  <c r="C44" i="17"/>
  <c r="D44" i="17"/>
  <c r="B45" i="17"/>
  <c r="C45" i="17"/>
  <c r="D45" i="17"/>
  <c r="B47" i="17"/>
  <c r="C47" i="17"/>
  <c r="D47" i="17"/>
  <c r="B48" i="17"/>
  <c r="C48" i="17"/>
  <c r="D48" i="17"/>
  <c r="B49" i="17"/>
  <c r="C49" i="17"/>
  <c r="D49" i="17"/>
  <c r="B50" i="17"/>
  <c r="C50" i="17"/>
  <c r="D50" i="17"/>
  <c r="B52" i="17"/>
  <c r="C52" i="17"/>
  <c r="D52" i="17"/>
  <c r="B54" i="17"/>
  <c r="D54" i="17"/>
  <c r="B55" i="17"/>
  <c r="C55" i="17"/>
  <c r="D55" i="17"/>
  <c r="B57" i="17"/>
  <c r="C57" i="17"/>
  <c r="D57" i="17"/>
  <c r="B58" i="17"/>
  <c r="C58" i="17"/>
  <c r="D58" i="17"/>
  <c r="B60" i="17"/>
  <c r="C60" i="17"/>
  <c r="D60" i="17"/>
  <c r="B61" i="17"/>
  <c r="D61" i="17"/>
  <c r="B62" i="17"/>
  <c r="C62" i="17"/>
  <c r="D62" i="17"/>
  <c r="D64" i="17"/>
  <c r="E25" i="17"/>
  <c r="E24" i="17"/>
  <c r="F24" i="17"/>
  <c r="G24" i="17"/>
  <c r="F23" i="17"/>
  <c r="G23" i="17"/>
  <c r="E23" i="17"/>
  <c r="C23" i="17"/>
  <c r="D23" i="17"/>
  <c r="B23" i="17"/>
  <c r="E22" i="17"/>
  <c r="E11" i="17"/>
  <c r="E17" i="17"/>
  <c r="K21" i="17"/>
  <c r="K20" i="17"/>
  <c r="K19" i="17"/>
  <c r="K18" i="17"/>
  <c r="J21" i="17"/>
  <c r="J20" i="17"/>
  <c r="J19" i="17"/>
  <c r="J18" i="17"/>
  <c r="I19" i="17"/>
  <c r="I20" i="17"/>
  <c r="I18" i="17"/>
  <c r="H21" i="17"/>
  <c r="H20" i="17"/>
  <c r="H19" i="17"/>
  <c r="H18" i="17"/>
  <c r="G18" i="17"/>
  <c r="G19" i="17"/>
  <c r="G20" i="17"/>
  <c r="G21" i="17"/>
  <c r="F21" i="17"/>
  <c r="F20" i="17"/>
  <c r="F19" i="17"/>
  <c r="F18" i="17"/>
  <c r="E21" i="17"/>
  <c r="E20" i="17"/>
  <c r="E19" i="17"/>
  <c r="E18" i="17"/>
  <c r="C18" i="17"/>
  <c r="D18" i="17"/>
  <c r="B21" i="17"/>
  <c r="B20" i="17"/>
  <c r="B19" i="17"/>
  <c r="B18" i="17"/>
  <c r="K12" i="17"/>
  <c r="J12" i="17"/>
  <c r="Q3" i="17" s="1"/>
  <c r="I12" i="17"/>
  <c r="H12" i="17"/>
  <c r="G12" i="17"/>
  <c r="F12" i="17"/>
  <c r="E12" i="17"/>
  <c r="D12" i="17"/>
  <c r="B12" i="17"/>
  <c r="C12" i="17"/>
  <c r="J63" i="16"/>
  <c r="J63" i="17" l="1"/>
  <c r="I70" i="16"/>
  <c r="J59" i="17"/>
  <c r="J51" i="17"/>
  <c r="J77" i="17"/>
  <c r="P5" i="17" s="1"/>
  <c r="J46" i="17"/>
  <c r="I46" i="17"/>
  <c r="I67" i="17" s="1"/>
  <c r="I68" i="17" s="1"/>
  <c r="I22" i="17"/>
  <c r="J22" i="17"/>
  <c r="J67" i="17" l="1"/>
  <c r="P6" i="17" l="1"/>
  <c r="Q6" i="17"/>
  <c r="J64" i="16" l="1"/>
  <c r="I27" i="18" l="1"/>
  <c r="J79" i="17" l="1"/>
  <c r="Q5" i="17" s="1"/>
  <c r="J26" i="18" l="1"/>
  <c r="J25" i="18"/>
  <c r="J24" i="18"/>
  <c r="J23" i="18"/>
  <c r="J22" i="18"/>
  <c r="J21" i="18"/>
  <c r="J20" i="18"/>
  <c r="J19" i="18"/>
  <c r="J18" i="18"/>
  <c r="J17" i="18"/>
  <c r="J16" i="18"/>
  <c r="J15" i="18"/>
  <c r="J13" i="18"/>
  <c r="J12" i="18"/>
  <c r="J11" i="18"/>
  <c r="J12" i="16" l="1"/>
  <c r="J15" i="16" l="1"/>
  <c r="J16" i="16"/>
  <c r="J19" i="16"/>
  <c r="J48" i="16" l="1"/>
  <c r="J24" i="16"/>
  <c r="J54" i="16" l="1"/>
  <c r="J53" i="16"/>
  <c r="J51" i="16"/>
  <c r="J46" i="16"/>
  <c r="J45" i="16"/>
  <c r="J43" i="16"/>
  <c r="J41" i="16"/>
  <c r="J40" i="16"/>
  <c r="J39" i="16"/>
  <c r="J38" i="16"/>
  <c r="J37" i="16"/>
  <c r="J36" i="16"/>
  <c r="J35" i="16"/>
  <c r="J34" i="16"/>
  <c r="J33" i="16"/>
  <c r="J32" i="16"/>
  <c r="J31" i="16"/>
  <c r="J30" i="16"/>
  <c r="J29" i="16"/>
  <c r="J27" i="16"/>
  <c r="J26" i="16"/>
  <c r="J25" i="16"/>
  <c r="J23" i="16"/>
  <c r="J22" i="16"/>
  <c r="J17" i="16"/>
  <c r="J14" i="16"/>
</calcChain>
</file>

<file path=xl/sharedStrings.xml><?xml version="1.0" encoding="utf-8"?>
<sst xmlns="http://schemas.openxmlformats.org/spreadsheetml/2006/main" count="808" uniqueCount="284">
  <si>
    <t>Award Evaluation Stage</t>
  </si>
  <si>
    <t>Stage 2</t>
  </si>
  <si>
    <t>Evaluation Method</t>
  </si>
  <si>
    <t>Absolute:
Pass/Fail</t>
  </si>
  <si>
    <t xml:space="preserve">Justification for score </t>
  </si>
  <si>
    <t>Please Select</t>
  </si>
  <si>
    <t>Pass</t>
  </si>
  <si>
    <t>EVALUATION PROCESS</t>
  </si>
  <si>
    <t xml:space="preserve">Satisfactory 
</t>
  </si>
  <si>
    <t>Mandatory</t>
  </si>
  <si>
    <t>Not Applicable</t>
  </si>
  <si>
    <t>Label</t>
  </si>
  <si>
    <t>Score</t>
  </si>
  <si>
    <t xml:space="preserve">Definition </t>
  </si>
  <si>
    <t>Fail</t>
  </si>
  <si>
    <t>Evaluator Comments</t>
  </si>
  <si>
    <t>Clarification Questions</t>
  </si>
  <si>
    <t>Clarification Response</t>
  </si>
  <si>
    <t>Moderation Comments</t>
  </si>
  <si>
    <t>Moderation Decision / Score</t>
  </si>
  <si>
    <t>Debrief</t>
  </si>
  <si>
    <t>A1</t>
  </si>
  <si>
    <t>C8</t>
  </si>
  <si>
    <t>C10</t>
  </si>
  <si>
    <t>C11</t>
  </si>
  <si>
    <t>C12</t>
  </si>
  <si>
    <t>C13</t>
  </si>
  <si>
    <t>C14</t>
  </si>
  <si>
    <t>C15</t>
  </si>
  <si>
    <t>C16</t>
  </si>
  <si>
    <t>C17</t>
  </si>
  <si>
    <t>C18</t>
  </si>
  <si>
    <t>C19</t>
  </si>
  <si>
    <t>C20</t>
  </si>
  <si>
    <t>Awaiting Score</t>
  </si>
  <si>
    <t xml:space="preserve">PLEASE PROVIDE DETAIL HERE (less than 500 characters) </t>
  </si>
  <si>
    <t>Stage 4</t>
  </si>
  <si>
    <t>PLEASE PROVIDE DETAIL HERE (less than 500 characters or provide an attachment following the naming protocol on the instructions tab)</t>
  </si>
  <si>
    <t>Unsatisfactory Response</t>
  </si>
  <si>
    <t>Partial Response</t>
  </si>
  <si>
    <t>Satisfactory Response</t>
  </si>
  <si>
    <t>SSQ</t>
  </si>
  <si>
    <t>A2</t>
  </si>
  <si>
    <t>B1</t>
  </si>
  <si>
    <t>C1</t>
  </si>
  <si>
    <t>C5</t>
  </si>
  <si>
    <t>C2</t>
  </si>
  <si>
    <t>C3</t>
  </si>
  <si>
    <t>C4</t>
  </si>
  <si>
    <t>C6</t>
  </si>
  <si>
    <t>C7</t>
  </si>
  <si>
    <t>D1</t>
  </si>
  <si>
    <t>D2</t>
  </si>
  <si>
    <t>D3</t>
  </si>
  <si>
    <t>D4</t>
  </si>
  <si>
    <t>E1</t>
  </si>
  <si>
    <t>F1</t>
  </si>
  <si>
    <t>F2</t>
  </si>
  <si>
    <t>G1</t>
  </si>
  <si>
    <t>H1</t>
  </si>
  <si>
    <t>J1</t>
  </si>
  <si>
    <t>J2</t>
  </si>
  <si>
    <t>J3</t>
  </si>
  <si>
    <t>A: Scope</t>
  </si>
  <si>
    <t>Specification 
Ref</t>
  </si>
  <si>
    <t>Specification Point Details</t>
  </si>
  <si>
    <t>Instructions</t>
  </si>
  <si>
    <t>Tender Contents (This Document)</t>
  </si>
  <si>
    <t>Instructions for completing this Specification</t>
  </si>
  <si>
    <t>Suppliers (Offerors) should follow the instructions outlined below when completing the tender:</t>
  </si>
  <si>
    <t xml:space="preserve">Please ensure the correct naming protocol is followed (see details below). 
</t>
  </si>
  <si>
    <t xml:space="preserve">The document provided must have the applicable text highlighted or referenced within the appropriate cell to answer the specification point.  </t>
  </si>
  <si>
    <t>Please do not submit documents that do not directly answer the specification point.</t>
  </si>
  <si>
    <t>Additional Document - Naming Protocol (for large files)</t>
  </si>
  <si>
    <t>IF DISAGREE THEN PLEASE PROVIDE JUSTIFICATION HERE (less than 500 characters)</t>
  </si>
  <si>
    <t>score</t>
  </si>
  <si>
    <t>Supplier Name:</t>
  </si>
  <si>
    <t xml:space="preserve">Debrief Comments </t>
  </si>
  <si>
    <t xml:space="preserve">B: Capacity and Contingency </t>
  </si>
  <si>
    <t>Stage 1 STANDARD SELECTION QUESTIONNAIRE</t>
  </si>
  <si>
    <r>
      <t xml:space="preserve">Environmental &amp; Social Value Model </t>
    </r>
    <r>
      <rPr>
        <b/>
        <sz val="11"/>
        <color rgb="FFFFFF00"/>
        <rFont val="Arial"/>
        <family val="2"/>
      </rPr>
      <t>SECTION SUB -TOTAL</t>
    </r>
  </si>
  <si>
    <t xml:space="preserve">Max Score Achievable </t>
  </si>
  <si>
    <t xml:space="preserve">Total score achievable </t>
  </si>
  <si>
    <t xml:space="preserve">Weighting </t>
  </si>
  <si>
    <t>Total Score  Received</t>
  </si>
  <si>
    <t xml:space="preserve">Technical Quality Max Score Achievable </t>
  </si>
  <si>
    <t xml:space="preserve">score 
</t>
  </si>
  <si>
    <t xml:space="preserve">Score Label </t>
  </si>
  <si>
    <t>The proposals significantly fails to meet the standard required.</t>
  </si>
  <si>
    <t>Total Score Achieved</t>
  </si>
  <si>
    <t xml:space="preserve">To be used as part of the Evaluation Process, NOT the Supplier (Offeror) </t>
  </si>
  <si>
    <r>
      <t xml:space="preserve">Supplier Response: 
Confirmation of Compliance
</t>
    </r>
    <r>
      <rPr>
        <b/>
        <sz val="10"/>
        <color rgb="FFFF0000"/>
        <rFont val="Arial"/>
        <family val="2"/>
      </rPr>
      <t>Please select the relevant drop down</t>
    </r>
  </si>
  <si>
    <r>
      <t xml:space="preserve">Supplier  Response:
(Descriptions, Statements or References to Supporting Documents) </t>
    </r>
    <r>
      <rPr>
        <b/>
        <sz val="10"/>
        <color rgb="FFFF0000"/>
        <rFont val="Arial"/>
        <family val="2"/>
      </rPr>
      <t>DO NOT EMBED FILES</t>
    </r>
  </si>
  <si>
    <t>**Please add supplier &amp; primary site name</t>
  </si>
  <si>
    <t>Stage 3</t>
  </si>
  <si>
    <t>Overall Scores</t>
  </si>
  <si>
    <t>Max Score Achievable</t>
  </si>
  <si>
    <t>Supplier Total Score All Sections achieved</t>
  </si>
  <si>
    <t>Stage</t>
  </si>
  <si>
    <t xml:space="preserve">Stage 1 </t>
  </si>
  <si>
    <t>PASS/FAIL</t>
  </si>
  <si>
    <t>Overall 
Result %</t>
  </si>
  <si>
    <t>The proposal meets the required standards in all material respects with enough detail to support and to demonstrate your ability to fulfil the specification point requirements.</t>
  </si>
  <si>
    <t>Result % Any Supplier (Offeror) failing to achieve a Social Value Model score greater than 50% of the available weighted score (5%) may be disqualified. at the total discretion of the Authority)</t>
  </si>
  <si>
    <t xml:space="preserve">Standard Selection Questionnaire </t>
  </si>
  <si>
    <t>Stage 1</t>
  </si>
  <si>
    <t>Mandated</t>
  </si>
  <si>
    <t xml:space="preserve">Suppliers (Offerors) and/or sub-Contractor has submitted evidence that they hold the relevant and current MHRA licence(s) commensurate with services offered. </t>
  </si>
  <si>
    <t>A3</t>
  </si>
  <si>
    <t>Supplier has confirmed that all products tendered will be licensed for use as a medicinal product in a ‘Trusted Country’, as defined in links above, and will meet the scope of this tender for a medicinal product as defined in MHRA Guidance Note No. 8 ‘A guide to what is a medicinal product’.</t>
  </si>
  <si>
    <t>A4</t>
  </si>
  <si>
    <t>Adjudicated</t>
  </si>
  <si>
    <t xml:space="preserve">Supplier has provided details of their Business Continuity arrangements, in accordance with NHS Terms and Conditions Schedule 2 (Point 6). The supplier has either submitted a copy of their current ISO 22301 accreditation certificate or a copy of their contingency or business continuity plan, including details of all contingency partners that will be used or potentially used under this agreement. </t>
  </si>
  <si>
    <t>C9</t>
  </si>
  <si>
    <t>Compliance</t>
  </si>
  <si>
    <t>Goods delivered must have a reasonable proportion of the shelf life left remaining.  The term “reasonable” may be interpreted to mean that at least 50% of licensed shelf life is still valid. Where the expiry date is limited, i.e., less than 6 months, and an agreement that this is acceptable with the Participating Authority (PA) has been reached, this should be clearly indicated on any delivery note relating to the purchase.</t>
  </si>
  <si>
    <t>Supplier (Offeror) has provided, where used, a list of all sub-contractors and/or contingency partners or has provided an N/A response of not used.</t>
  </si>
  <si>
    <t>Supplier has provided details of Technical or Service Level Agreements it has in place with all sub-contractors to be used under this framework agreement</t>
  </si>
  <si>
    <t>Supplier (Offeror) has provided a statement signed and dated by their Head of Quality (or equivalent) assuring the Authority they have a Validation Master Plan (or equivalent) that complies with all stated criteria.</t>
  </si>
  <si>
    <t>Supplier (Offeror) has provided policies, procedures, and certifications that adequately cover all specified points.</t>
  </si>
  <si>
    <t>Supplier (Offeror) has provided policies, procedures, and certifications that adequately cover all specified points</t>
  </si>
  <si>
    <t>Supplier (Offeror) has agreed to the terms of this compliance point.</t>
  </si>
  <si>
    <t>C: Warehousing, Processing, Distribution, and Quality Culture</t>
  </si>
  <si>
    <t>D: Delivery</t>
  </si>
  <si>
    <t>E: Product Shortages</t>
  </si>
  <si>
    <t>F: Communications</t>
  </si>
  <si>
    <t>G: Ordering &amp; Invoicing</t>
  </si>
  <si>
    <t>G2</t>
  </si>
  <si>
    <t>H: Contract Management</t>
  </si>
  <si>
    <t>H2</t>
  </si>
  <si>
    <t>H3</t>
  </si>
  <si>
    <t>Supplier(s) (Offerors) must provide details of their Contingency / Business Continuity arrangements, and most recent test results in accordance with NHS Terms and Conditions Schedule 2 (Point 6). This must include details of their contingency arrangements for managing an unexpected interruption to one or more of their warehousing and/or distribution sites, or logistics partner. 
The Supplier(s) (Offerors) shall test its Business Continuity Plan at reasonable intervals, at least once every twelve (12) months and provide a summary of the results to The Authority.
Supplier(s) (Offerors) must provide their Contingency / Business Continuity plan and most recent test results including details of all contingency partners that will be used or potentially used under this agreement. Detail is to be provided and relevant document(s) attached using the naming protocol.
If Supplier (Offeror) has ISO 22301 accreditation a copy of their valid certificate must be provided.
Please include details of all contingency partners that will be used or potentially used under this agreement. Detail is to be provided and relevant document(s) attached using the naming protocol</t>
  </si>
  <si>
    <t>Suppliers (Offerors) agree to provide dates and details of forthcoming MHRA inspections to the Authority, and subsequent results thereof.</t>
  </si>
  <si>
    <t>Supplier (Offereor) has provided evidence of their most recent external and internal inspections/audits for their facility and their sub-contractors facility where applicable.</t>
  </si>
  <si>
    <t xml:space="preserve">Notification of proposed changes must be made in writing via Atamis, ideally three months prior to the proposed change date. However, it is understood that this level of notification is not always possible in which case notice must be made as far in advance as is reasonably possible. 
All changes must be approved by the Authority and its Participating Authorities before implementation. </t>
  </si>
  <si>
    <t>Supplier (Offeror) has provided a copy of their most recent GDP certificate along with details of their most recent inspection.</t>
  </si>
  <si>
    <t>Supplier (Offeror) has agreed to provide notification of changes to the Authority and it’s Participation Authorities.</t>
  </si>
  <si>
    <t>Supplier (Offeror) has provided evidence of established and proven Change Management Procedures for themselves and/or the Sub-Contractor that cover any/all changes to services, product, manufacturer, supplier, SPC or PIL (including translations), or any other details given in the specification.</t>
  </si>
  <si>
    <t>Orders will be placed separately by the individual Participating Authority and payment for goods will be made direct by them.
On receipt of an order, Suppliers (Offerors) will notify the Participating Authority as soon as is reasonably possible if the agreed lead times or the complete order delivery may be compromised.
Suppliers (Offerors) should only submit one invoice per delivery.
Part deliveries are acceptable in exceptional circumstances only. Where part deliveries are anticipated, they should be notified to Participating Authorities in advance.</t>
  </si>
  <si>
    <t>Award Criteria Requirement</t>
  </si>
  <si>
    <t>Not Evaluated</t>
  </si>
  <si>
    <t>For Information</t>
  </si>
  <si>
    <t xml:space="preserve">Please provide details of your licenses here (less than 500 characters)
</t>
  </si>
  <si>
    <r>
      <t xml:space="preserve">Where service offers over-labelling of imported medicines, additional licensing further to those requested in </t>
    </r>
    <r>
      <rPr>
        <b/>
        <sz val="8"/>
        <rFont val="Arial"/>
        <family val="2"/>
      </rPr>
      <t>A1</t>
    </r>
    <r>
      <rPr>
        <sz val="8"/>
        <rFont val="Arial"/>
        <family val="2"/>
      </rPr>
      <t>, with appropriate additional permissions, is</t>
    </r>
    <r>
      <rPr>
        <b/>
        <sz val="8"/>
        <rFont val="Arial"/>
        <family val="2"/>
      </rPr>
      <t xml:space="preserve"> mandatory</t>
    </r>
    <r>
      <rPr>
        <sz val="8"/>
        <rFont val="Arial"/>
        <family val="2"/>
      </rPr>
      <t xml:space="preserve">. 
</t>
    </r>
    <r>
      <rPr>
        <u/>
        <sz val="8"/>
        <rFont val="Arial"/>
        <family val="2"/>
      </rPr>
      <t>Where service is not offered</t>
    </r>
    <r>
      <rPr>
        <sz val="8"/>
        <rFont val="Arial"/>
        <family val="2"/>
      </rPr>
      <t xml:space="preserve">, select option N/A.
Required if over-labelling service offered:
•  An MHRA 'specials' licence for the manufacture/importation of unlicensed medicinal products for human use, commonly abbreviated to MS, with specific permission for over-labelling
i.e., MS license scope - 1.5 Packaging; 1.5.2 Secondary packaging
Suppliers (Offerors) shall provide copies of ALL licenses relevant to services offered, please detail the site name, address and license number against this point and submit a copy of the license in specification point C4.
Where you are utilising multiple sites complete specification point C4 Tab 2. </t>
    </r>
  </si>
  <si>
    <t>The proposal partially meets the requirements of the tender specification point however the overall response has failed to meet satisfactory standard in one or more areas.</t>
  </si>
  <si>
    <t xml:space="preserve">Supplier has given full agreement to all aspects of this specification point </t>
  </si>
  <si>
    <t>Document 7 NEYPPC Member &amp; Eligible Participating Organisationslists the Participating Authorities with access to the framework pricing. Please note: - Deliveries will be made to Participating Authorities or Stores and not directly to patients. Details of annual historic contract product volumes are provided within the offer documentation although please note that these volumes are indicative and are not guaranteed or a prediction of uptake. 
Estimated quantities shall indicate only the probable requirements and the Authority shall not be bound by these figures (unless otherwise agreed). This may differ from future usage as forecasting methods have not been used. Supplier(s) (Offerors) are requested to base their prices on these indicative volumes.
It is envisaged that Participating Authorities will join the agreement on a phased basis. This phasing programme will be agreed between the supplier and the Participating Authority directly. 
Participating Authorities must provide the supplier (Offeror) with three months’ notice unless a shorter timeframe is agreed in writing.</t>
  </si>
  <si>
    <t>Suppliers (Offerors) have provide a statement supported by appropriate SOPs to describe the supply chain for the distribution of unlicensed imported medicines, (from procurement thereof to delivery to Participating Authority premises).</t>
  </si>
  <si>
    <t>PLEASE PROVIDE DETAIL HERE (less than 500 characters and provide an attachment following the naming protocol on the instructions tab)</t>
  </si>
  <si>
    <t>Supplier and/or Sub-Contractor has submitted evidence that they hold the relevant and current MHRA licence(s) commensurate with services offered, and provided the requested details thereof as stated.</t>
  </si>
  <si>
    <t>Supplier has completed the Standard Selection Questionnaire (SSQ) and meets all the requirements detailed in Document 10 Standard Selection Questionnaire SSQ Award Criteria Methodology</t>
  </si>
  <si>
    <r>
      <t xml:space="preserve">Assessment of Standard Selection Questionnaire - Parts 1, 2 and 3 of the SSQ must be completed fully and will be assessed in accordance with document 10. 
</t>
    </r>
    <r>
      <rPr>
        <sz val="8"/>
        <rFont val="Arial"/>
        <family val="2"/>
      </rPr>
      <t xml:space="preserve">
Please refer to Document 10 Standard Selection Questionnaire SSQ Award Criteria Methodology</t>
    </r>
  </si>
  <si>
    <t>B2</t>
  </si>
  <si>
    <t xml:space="preserve">Stage 4 </t>
  </si>
  <si>
    <t>For This specification point C7 please refer to Document 8 Specification Tender Response (Component 1).  This point is for information only (Not Evaluated &amp; Not Scored)</t>
  </si>
  <si>
    <t>For this specification point B2 please refer to Document 8 Specification Tender Response (Component 1).  This point is for information only (Not Evaluated &amp; Not Scored)</t>
  </si>
  <si>
    <t>For This specification point D2 please refer to Document 8 Specification Tender Response (Component 1).  This point is for information only (Not Evaluated &amp; Not Scored)</t>
  </si>
  <si>
    <t>PLEASE PROVIDE DETAIL HERE (less than 500 characters and provide attachment(s) following the naming protocol on the instructions tab)</t>
  </si>
  <si>
    <t>Supplier (Offeror) has provided a copy of their Site Master File which acceptably covers all the points identified.</t>
  </si>
  <si>
    <t xml:space="preserve">Supplier (Offeror) has provided an acceptable description of how incidents affecting quality and service are managed and investigated covering all the listed criteria. This is backed up by relevant documentary evidence submitted. </t>
  </si>
  <si>
    <t>PLEASE PROVIDE DETAIL HERE (provide attachment(s) following the naming protocol on the instructions tab)</t>
  </si>
  <si>
    <t>Supplier (Offeror) has provided a Head of Quality statement that acceptably covers all criteria covered within this point.
Supplier (Offeror) has provided a copy of the ISO 17100 (or equivalent) accreditation and/or membership of a recognised translated association and a statement describing translation services, how validation of translated documents is completed and how version control is managed.
The supplier (Offeror) has provided copy(s) of indemnity insurance to cover described translation services</t>
  </si>
  <si>
    <t>Supplier (Offeror) has provided sufficient evidence to give the Authority assurance that checks are in place to confirm the credibility of products, suppliers, imports, and manufacturers against the criteria in this specification point</t>
  </si>
  <si>
    <t>The supplier has provided a statement to evidence that their staff and/or sub-contractors staff will be trained and competent in the handling of imported unlicensed medicines, and sufficient competency-based records are maintained and retained accordingly.</t>
  </si>
  <si>
    <t>Suppliers (Offerors) will provide a copy of their current Good Distribution Practice (GDP) certificate pertaining to their most recent GDP inspection by the MHRA, with a summary of any actions resulting from the inspection. If this is unavailable, please state why.
If there are additional site(s) or sub-contractor(s) to be used under this agreement, specification points C4 to C19 must be completed for each site / sub-contractor Tab 2 - Response Per Site.</t>
  </si>
  <si>
    <t>Provide your Site Master File and Quality Policy.
These should include organogram(s), and descriptions of:
- premises, critical equipment, and automated processes
- current pest control arrangements and results of these arrangements over the past 12 months
- medicines storage and handling arrangements
- documentary evidence demonstrating that suitable housekeeping/cleaning of premises/warehouse/facilities is undertaken e.g. copies of relevant Standard Operating Procedures (SOPs) and descriptive statement(s) 
- description of suitable medicines storage and handling arrangements
- critical equipment
- quality review meetings
- arrangements for quality management within the organisation e.g., ISO quality certification
- copies of formal Quality Management Certificates (if held)
Provide documentary evidence as an attachment(s) for this site following the naming protocol.
If there are additional site(s) or sub-contractor(s) to be used under this agreement, specification points C4 to C19 must be completed for each site / sub-contractor Tab 2 - Response Per Site</t>
  </si>
  <si>
    <t>Provide a brief description of how quality incidents are investigated and managed. This should include:
- deviations (non-conformances) and errors
- complaints
- recalls
- investigations
- root cause analysis
- risk assessment
- CAPA
- trending of deviations and complaints
Please submit the SOPs and policies that provide evidence for all the above relevant to this site following the naming protocol.
If there are additional site(s) or sub-contractor(s) to be used under this agreement, specification points C4 to C19 must be completed for each site / sub-contractor Tab 2 - Response Per Site.</t>
  </si>
  <si>
    <t>Provide your policies and procedures for change management. 
This must include reference to:
- changes that may impact on product including, but not limited to, MA holder, manufacturer, supplier, SPC or PIL (including translations), packaging, licensing status including country of origin, over-label changes (where applicable)
- internal changes 
- changes which may impact on customers and other stakeholders
- risk assessment of the impact of proposed changes
- how the change is managed
- review of the change once implemented
- evidence of effective document control
If the policies and procedures do not describe all the above, please provide other relevant documents or a supporting statement explaining how changes are managed.
Please submit the SOPs and policies that provide evidence for all the above relevant to this site following the naming protocol or a summary. 
If there are additional site(s) or sub-contractor(s) to be used under this agreement, specification points C4 to C19 must be completed for each site / sub-contractor Tab 2 - Response Per Site.</t>
  </si>
  <si>
    <t>Where over-labelling and translation services are offered, the Supplier (Offeror) will provide a statement signed and dated by their Head of Quality (or equivalent) describing validated provision for these services including:
- stock segregation/management arrangements 
- label positioning 
- measures taken to retain FMD where applicable  
- label approval and product release procedure 
- confirmation that overlabelling meets the requirements of Specialist Pharmacy Services: Packaging and labelling for safety: Unlicensed imported medicines - Guidance for the overlabelling and provision of translated information - Edition 2 December 2018
The supplier (Offeror) will  provide a copy of the ISO 17100 (or equivalent) accreditation and/or membership of a recognised translated association and a statement describing translation services, how validation of translated documents is completed and how version control is managed.
The supplier (Offeror) will provide a copy(s) of indemnity insurance for described translation services (If insurance is part of another indemnity as provided via the SSQ please provide detail)
Please refer to Document 8 Specification Tender Response (Component 1) for links to guidance
If there are additional site(s) or sub-contractor(s) to be used under this agreement, specification points C4 to C19 must be completed for each site / sub-contractor Tab 2 - Response Per Site.</t>
  </si>
  <si>
    <t>The Supplier (Offeror) shall provide details of quality checks completed on their supplier(s) and imported products from the country of oriigin. This should cover:
- A statement describing all measures undertaken to guarantee the bona fide status of suppliers and prevent falsified or counterfeit medicines entering the supply chain. This must include details on what checks are made of products forwarded and received back from Sub-Contractors, where applicable e.g., overlabelling service.
- Copies of Supplier Approval SOP(s) and other relevant SOP(s) evidencing bona fide status of suppliers and checks for falsified and counterfeit medicines.  These must include SOP(s) on what checks are made of products forwarded and received back from Sub-Contractors, where applicable e.g., overlabelling service.
- A statement describing the risk evaluation, quality assessment and approval process used to procure imported medicines
- Copies of relevant SOP(s) evidencing that risk and product quality assessment/approval processes are delivered
If there are additional site(s) or sub-contractor(s) to be used under this agreement, specification points C4 to C19 must be completed for each site / sub-contractor Tab 2 - Response Per Site.</t>
  </si>
  <si>
    <t>Provide policies, procedures, and reports for temperature-controlled storage (ambient &amp; refrigerated) at all site(s) holding and handling medicines. 
These must include:
- validation and temperature mapping of storage areas
- operating procedures for temperature monitoring 
- out of specification temperature mapping and monitoring results procedure
Please submit the SOPs and policies, including any cold-chain certification that provide evidence for all of the above relevant to this site following the naming protocol.
If there are additional site(s) or sub-contractor(s) to be used under this agreement, specification points C4 to C19 must be completed for each site / sub-contractor Tab 2 - Response Per Site.</t>
  </si>
  <si>
    <t>Provide policies, procedures, and reports for temperature-controlled distribution (ambient &amp; refrigerated) that provide validated assurance that the products are maintained within the temperature range specified by the manufacturer/MA holder throughout the supply chain to the Participating Authority's premises.
These must include
- validation and temperature mapping of delivery vehicles
- validation and temperature mapping of insulated shippers (cool boxes) where used
- operating procedures for temperature monitoring during transport (if applicable)
- out of specification results procedure
Provide documentary evidence as an attachment for this site following the naming protocol.
If there are additional site(s) or sub-contractor(s) to be used under this agreement, specification points C4 to C19 must be completed for each site / sub-contractor Tab 2 - Response Per Site.</t>
  </si>
  <si>
    <t>Provide your internal audit policies and procedures.
These must include: 
- current internal audit programme including dates of planned audits
- completed audits that demonstrate adherence to the audit policies and procedures
The Supplier will carry out self-inspections of their quality system at regular intervals and record the results and raise corrective and preventative actions for any non-conformances found.
Provide documentary evidence as an attachment for this site following the naming protocol.
If there are additional site(s) or sub-contractor(s) to be used under this agreement, specification points C4 to C19 must be completed for each site / sub-contractor Tab 2 - Response Per Site.</t>
  </si>
  <si>
    <t>Supplier has provided evidence that products are packaged to provide protection from damage and transported using a validated system throughout the supply chain.</t>
  </si>
  <si>
    <t xml:space="preserve">Suppliers (Offerors) must provide a statement to evidence that products shall be transported and delivered in packaging that provides robust protection from damage (i.e., a rigid or semi-rigid container), throughout the supply chain.
Participating Authorities (PA) reserve the right to return/reject goods, which, upon inspection after delivery, are found to be in an unusable/unacceptable condition and will be replaced or refunded in an agreed timeframe at no cost to the PA
</t>
  </si>
  <si>
    <t xml:space="preserve">In the event of a supply problem beyond the control of the Supplier (Offeror), the Supplier (Offeror) will notify the Participating Authority as soon as reasonably practical and both parties will work in partnership to minimise additional costs to the Participating Authority whilst maintaining patient safety.  Where this is a national problem The Authority (NEYPPC) should be notified.
Suppliers (Offerors) will provide a regular fortnightly update on product supply status utilising Document 9a Contract Management Information, Tab 8 Product Supply Updates. </t>
  </si>
  <si>
    <t>The Authority reserves the right to audit suppliers throughout the life of the framework agreement. Following a reasonable period of notice by the Authority, Suppliers (Offerors) shall accommodate the audit process as requested.</t>
  </si>
  <si>
    <t>Only relevant to specification points A2,C2,C3 &amp; C13
 A2 -  Supplier has indicated they do not offer an overlabelling service
C2 - Supplier has indicated they do not utilise a Subcontractor
C3 - Supplier has indicated they do not utilise a subcontractor therefore does not require a Technical Agreement
C13 -Supplier has indicated they do not utilise a subcontractor for overlabelling or translation services</t>
  </si>
  <si>
    <t>Provide the name, address, Wholesale Distribution Authorisation Human (WDA H) and/or MIA and/or MS licence number of the licence holder(s) as applicable and if required. 
Suppliers (Offerors) shall provide a copy of their Wholesale Distribution Authorisation - Human (WDA H) licence where applicable, please detail the site name and WDA(H) license number and where you are utilising multiple sites, and with the relevant scope to provide the tendered products.
Suppliers (Offerors) shall provide a copy of their MIA Importer’s licence with the relevant scope to provide the tendered products - where applicable.
Suppliers (Offerors) shall provide a copy of their MHRA Manufacturer's Specials licence (MS) with the relevant scope to provide the tendered products, including overlabelling where offered - where applicable.
If there are additional site(s) or sub-contractor(s) to be used under this agreement, specification points C4 to C19 must be completed for each site / sub-contractor Tab 2.</t>
  </si>
  <si>
    <t>Suppliers (Offerors) will provide a copy of their current Good Distribution Practice (GDP) certificate pertaining to their most recent GDP inspection by the MHRA, with a summary of any actions resulting from the inspection. If this is unavailable, please state why.
If there are additional site(s) or sub-contractor(s) to be used under this agreement, specification points C4 to C19 must be completed for each site / sub-contractor Tab 2.</t>
  </si>
  <si>
    <t>Provide your Site Master File and Quality Policy.
These should include organogram(s), and descriptions of:
- premises, critical equipment, and automated processes
- current pest control arrangements and results of these arrangements over the past 12 months
- medicines storage and handling arrangements
- documentary evidence demonstrating that suitable housekeeping/cleaning of premises/warehouse/facilities is undertaken e.g. copies of relevant Standard Operating Procedures (SOPs) and descriptive statement(s) 
- description of suitable medicines storage and handling arrangements
- critical equipment
- quality review meetings
- arrangements for quality management within the organisation e.g., ISO quality certification
- copies of formal Quality Management Certificates (if held)
Provide documentary evidence as an attachment(s) for this site following the naming protocol.
If there are additional site(s) or sub-contractor(s) to be used under this agreement, specification points C4 to C19 must be completed for each site / sub-contractor Tab 2</t>
  </si>
  <si>
    <t>Provide a brief description of how quality incidents are investigated and managed. This should include:
- deviations (non-conformances) and errors
- complaints
- recalls
- investigations
- root cause analysis
- risk assessment
- CAPA
- trending of deviations and complaints
Please submit the SOPs and policies that provide evidence for all the above relevant to this site following the naming protocol.
If there are additional site(s) or sub-contractor(s) to be used under this agreement, specification points C4 to C19 must be completed for each site / sub-contractor Tab 2.</t>
  </si>
  <si>
    <t>Provide your policies and procedures for change management. 
This must include reference to:
- changes that may impact on product including, but not limited to, MA holder, manufacturer, supplier, SPC or PIL (including translations), packaging, licensing status including country of origin, over-label changes (where applicable)
- internal changes 
- changes which may impact on customers and other stakeholders
- risk assessment of the impact of proposed changes
- how the change is managed
- review of the change once implemented
- evidence of effective document control
If the policies and procedures do not describe all the above, please provide other relevant documents or a supporting statement explaining how changes are managed.
Please submit the SOPs and policies that provide evidence for all the above relevant to this site following the naming protocol or a summary. 
If there are additional site(s) or sub-contractor(s) to be used under this agreement, specification points C4 to C19 must be completed for each site / sub-contractor Tab 2.</t>
  </si>
  <si>
    <t>Provide policies, procedures, and reports for temperature-controlled storage (ambient &amp; refrigerated) at all site(s) holding and handling medicines. 
These must include:
- validation and temperature mapping of storage areas
- operating procedures for temperature monitoring 
- out of specification temperature mapping and monitoring results procedure
Please submit the SOPs and policies, including any cold-chain certification that provide evidence for all of the above relevant to this site following the naming protocol.
If there are additional site(s) or sub-contractor(s) to be used under this agreement, specification points C4 to C19 must be completed for each site / sub-contractor Tab 2.</t>
  </si>
  <si>
    <t>Provide your internal audit policies and procedures.
These must include: 
- current internal audit programme including dates of planned audits
- completed audits that demonstrate adherence to the audit policies and procedures
The Supplier will carry out self-inspections of their quality system at regular intervals and record the results and raise corrective and preventative actions for any non-conformances found.
Provide documentary evidence as an attachment for this site following the naming protocol.
If there are additional site(s) or sub-contractor(s) to be used under this agreement, specification points C4 to C19 must be completed for each site / sub-contractor Tab 2.</t>
  </si>
  <si>
    <t>Score Card / Supplier Debrief (NEYPPC use only)</t>
  </si>
  <si>
    <t>Supplier  Response:
(Descriptions, Statements or References to Supporting Documents) DO NOT EMBED FILES</t>
  </si>
  <si>
    <t>Supplier Response: 
Confirmation of Compliance
Please select the relevant drop down</t>
  </si>
  <si>
    <t>**Please add additional site name / subcontractor</t>
  </si>
  <si>
    <t>• Tab 1 Specification Response (includes award evaluation stages and award criteria requirements)  - Suppliers (Offerors) should respond by confirming compliance with relevant points, leaving statements if applicable and providing the relevant documents where required.</t>
  </si>
  <si>
    <t>Please be aware that ALL answers to specification points will be referenced during evaluation against 
- Document 6 Award Criteria Methodology 
- Document 8 Specification Tender Response (COMPONENT 1)
To help with the evaluation process please avoid answering questions by repeatedly referencing PDF attachments.</t>
  </si>
  <si>
    <r>
      <rPr>
        <b/>
        <sz val="12"/>
        <color theme="1"/>
        <rFont val="Arial"/>
        <family val="2"/>
      </rPr>
      <t>Quality Assessment of Unlicensed Medicines</t>
    </r>
    <r>
      <rPr>
        <sz val="12"/>
        <color theme="1"/>
        <rFont val="Arial"/>
        <family val="2"/>
      </rPr>
      <t xml:space="preserve"> (1st Edition November 2016)</t>
    </r>
  </si>
  <si>
    <r>
      <rPr>
        <b/>
        <sz val="12"/>
        <color theme="1"/>
        <rFont val="Arial"/>
        <family val="2"/>
      </rPr>
      <t>Packaging and labelling for safety: Unlicensed imported medicines</t>
    </r>
    <r>
      <rPr>
        <sz val="12"/>
        <color theme="1"/>
        <rFont val="Arial"/>
        <family val="2"/>
      </rPr>
      <t xml:space="preserve"> - 
Guidance for the overlabelling and provision of translated information 
(Edition 2 December 2018)</t>
    </r>
  </si>
  <si>
    <t xml:space="preserve">Appendix A: NHS Pharmaceutical Quality Assurance Committee Protocols </t>
  </si>
  <si>
    <r>
      <rPr>
        <b/>
        <sz val="12"/>
        <rFont val="Calibri"/>
        <family val="2"/>
        <scheme val="minor"/>
      </rPr>
      <t xml:space="preserve">• Appendix A </t>
    </r>
    <r>
      <rPr>
        <sz val="12"/>
        <rFont val="Calibri"/>
        <family val="2"/>
        <scheme val="minor"/>
      </rPr>
      <t xml:space="preserve">
- Packaging and labelling for safety: Unlicensed imported medicines - Guidance for the overlabelling and provision of translated information 
(Edition 2 December 2018) - For information/reference Only.
-  Quality Assessment of Unlicensed Medicines (1st Edition November 2016) - For information/reference Only.</t>
    </r>
  </si>
  <si>
    <r>
      <t>Suppliers (Offerors) will confirm they can supply unlicensed imported medicines that conform with all mandated criteria and can provide copies of the appropriate licenses commensurate with services offered (</t>
    </r>
    <r>
      <rPr>
        <b/>
        <sz val="8"/>
        <rFont val="Arial"/>
        <family val="2"/>
      </rPr>
      <t>Spec point C4</t>
    </r>
    <r>
      <rPr>
        <sz val="8"/>
        <rFont val="Arial"/>
        <family val="2"/>
      </rPr>
      <t>).
For import from within the European Economic Area (EEA): 
• An MHRA licence for the Wholesale Distribution Authorisation (Human) of medicinal products for human use, commonly abbreviated to WDA (H) (to include unlicensed medicines obtained from another EEA member state)
(Apply for manufacturer or wholesaler of medicines licences - GOV.UK (www.gov.uk))
i.e., WDA license scope - 2.6 Products imported from countries on a list; 2.6a Products certified under Article 51 of Directive 2001/83/EC
For import from outside of the EEA:
• An MHRA manufacturer’s “Specials” licence (Human) for the manufacture/importation of unlicensed medicinal products for human use, commonly abbreviated to MS i.e., MS license scope 2.1 - Imported medicinal products; 2.1.1 Unlicensed medicinal products are imported from outside the EEA at this site
• An MHRA licence for the manufacture/importation of licensed medicinal products for human use, commonly abbreviated to MIA - i.e., MIA license scope - 1.2.1 Non-sterile products (all appropriate dosage forms)
Suppliers (Offerors) shall provide copies of ALL licenses relevant to services offered, please detail the site name, address and license number against this point and submit a copy of the license in specification point C4 below.
Where you are utilising multiple sites complete specification point C4 Tab 2 Subcontractor.</t>
    </r>
  </si>
  <si>
    <t>Provide policies, procedures, and reports for temperature-controlled distribution (ambient &amp; refrigerated) that provide validated assurance that the products are maintained within the temperature range specified by the manufacturer/MA holder throughout the supply chain to the Participating Authority's premises.
These must include:
- validation and temperature mapping of delivery vehicles
- validation and temperature mapping of insulated shippers (cool boxes) where used
- operating procedures for temperature monitoring during transport (if applicable)
- out of specification results procedure
Provide documentary evidence as an attachment for this site following the naming protocol.
If there are additional site(s) or sub-contractor(s) to be used under this agreement, specification points C4 to C19 must be completed for each site / sub-contractor Tab 2.</t>
  </si>
  <si>
    <t>Suppliers (Offerors) shall indicate if they are able to perform electronic transmission of ordering and invoicing information.  
Please also indicate if you can trade electronically in Document 9 Commercial Schedule, Terms of Business. If currently unable to do so, Suppliers (Offerors) shall agree to work towards meeting this specification point.</t>
  </si>
  <si>
    <r>
      <t xml:space="preserve">Where over-labelling and translation services are offered, the Supplier (Offeror) will provide a statement signed and dated by their Head of Quality (or equivalent) describing validated provision for these services including:
- stock segregation/management arrangements 
- label positioning 
- measures taken to retain FMD where applicable  
- label approval and product release procedure 
- confirmation that overlabelling meets the requirements of Specialist Pharmacy Services: Packaging and labelling for safety: Unlicensed imported medicines - Guidance for the overlabelling and provision of translated information - Edition 2 December 2018
The supplier (Offeror) will  provide a copy of the ISO 17100 (or equivalent) accreditation and/or membership of a recognised translated association and a statement describing translation services, how validation of translated documents is completed and how version control is managed.
The supplier (Offeror) will provide a copy(s) of indemnity insurance for described translation services (If insurance is part of another indemnity as provided via the SSQ please provide detail)
</t>
    </r>
    <r>
      <rPr>
        <b/>
        <sz val="8"/>
        <rFont val="Arial"/>
        <family val="2"/>
      </rPr>
      <t xml:space="preserve">Please refer to Document 8 Specification Tender Response (Component 1) for links to guidance
</t>
    </r>
    <r>
      <rPr>
        <sz val="8"/>
        <rFont val="Arial"/>
        <family val="2"/>
      </rPr>
      <t xml:space="preserve">
If there are additional site(s) or sub-contractor(s) to be used under this agreement, specification points C4 to C19 must be completed for each site / sub-contractor Tab 2.</t>
    </r>
  </si>
  <si>
    <t>For this specification point H2 please refer to Document 8 Specification Tender Response (Component 1).  This point is for information only (Not Evaluated &amp; Not Scored)</t>
  </si>
  <si>
    <t>Provide the name, address, Wholesale Distribution Authorisation Human (WDA H) and/or MIA and/or MS licence number of the licence holder(s) as applicable and if required. 
Suppliers (Offerors) shall provide a copy of their Wholesale Distribution Authorisation - Human (WDA H) licence where applicable, please detail the site name and WDA(H) license number and where you are utilising multiple sites, and with the relevant scope to provide the tendered products.
Suppliers (Offerors) shall provide a copy of their MIA Importer’s licence with the relevant scope to provide the tendered products - where applicable.
Suppliers (Offerors) shall provide a copy of their MHRA Manufacturer's Specials licence (MS) with the relevant scope to provide the tendered products, including overlabelling where offered - where applicable.
If there are additional site(s) or sub-contractor(s) to be used under this agreement, specification points C4 to C19 on Tab 2  must be completed for each site / sub-contractor.</t>
  </si>
  <si>
    <t>The proposal partially meets the requirements of the tender specification point however the overall response has failed to completely meet satisfactory standard in one or more areas.</t>
  </si>
  <si>
    <t>I: Innovation</t>
  </si>
  <si>
    <t>For this specification point I1 please refer to Document 8 Specification Tender Response (Component 1).  This point is for information only (Not Evaluated &amp; Not Scored)</t>
  </si>
  <si>
    <t>J: Environmental &amp; Social Value Model</t>
  </si>
  <si>
    <t>For this specification point J1 please refer to Document 8 Specification Tender Response (Component 1).  This point is for information only (Not Evaluated &amp; Not Scored)</t>
  </si>
  <si>
    <t>Supplier (Offeror) has provided a description of  how they have embedded effective measures to deliver additional environmental benefits in the performance of the framework including working towards net zero greenhouse gas emissions.
Supplier (Offeror) has detailed  how, through the delivery of the framework agreement they will  reduce carbon emissions in the supply chain associated with the delivery of products to trusts and the importing of medicines to the UK.
Supplier (Offeror) has provided  a description of their commitment to ensure that opportunities under the framework deliver the required outcome and meet the listed criteria agaisnt this specification point.</t>
  </si>
  <si>
    <t>Supplier (Offeror) has provided a description of  how they plan to create new jobs and new skills in your workforce which benefits in the performance of the framework as listed.
Supplier (Offeror) has detailed  how, through the delivery of the framework, how they will ensure that there is a skills policy that focuses on increasing the average level of skills of the workforce and reduce inequalities in the way skills are distributed among the population, keeping the supply of skills aligned and responsive to market needs 
Supplier (Offeror) has provided  a description of their commitment  their organisation will make to ensure that opportunities under the framework deliver the outcome and Award Criteria</t>
  </si>
  <si>
    <t>N/A - Not Evaluated</t>
  </si>
  <si>
    <t>FOR INTERNAL USE ONLY</t>
  </si>
  <si>
    <r>
      <t xml:space="preserve">Social Value Model </t>
    </r>
    <r>
      <rPr>
        <b/>
        <sz val="9"/>
        <color theme="1"/>
        <rFont val="Arial"/>
        <family val="2"/>
      </rPr>
      <t>(Adjudicated)</t>
    </r>
    <r>
      <rPr>
        <sz val="9"/>
        <color theme="1"/>
        <rFont val="Arial"/>
        <family val="2"/>
      </rPr>
      <t xml:space="preserve">
Fighting Climate Change 5%
Tackling Economic Inequality 5%</t>
    </r>
  </si>
  <si>
    <r>
      <t>Technical and Quality / quality standards Indicators</t>
    </r>
    <r>
      <rPr>
        <b/>
        <sz val="9"/>
        <color theme="1"/>
        <rFont val="Arial"/>
        <family val="2"/>
      </rPr>
      <t xml:space="preserve"> (Mandated)</t>
    </r>
    <r>
      <rPr>
        <sz val="9"/>
        <color theme="1"/>
        <rFont val="Arial"/>
        <family val="2"/>
      </rPr>
      <t xml:space="preserve"> 
</t>
    </r>
    <r>
      <rPr>
        <sz val="9"/>
        <color rgb="FFFF0000"/>
        <rFont val="Arial"/>
        <family val="2"/>
      </rPr>
      <t>(Total achieveable score Excluding N/A scoreable points A2 / C2)</t>
    </r>
  </si>
  <si>
    <r>
      <t xml:space="preserve">SSQ </t>
    </r>
    <r>
      <rPr>
        <b/>
        <sz val="9"/>
        <color theme="1"/>
        <rFont val="Arial"/>
        <family val="2"/>
      </rPr>
      <t>(Mandated)</t>
    </r>
  </si>
  <si>
    <r>
      <t xml:space="preserve">Technical and Quality  </t>
    </r>
    <r>
      <rPr>
        <b/>
        <sz val="9"/>
        <color theme="1"/>
        <rFont val="Arial"/>
        <family val="2"/>
      </rPr>
      <t>(Adjudicated / Compliance)</t>
    </r>
  </si>
  <si>
    <t>Mark achievable score as N/A if supplier selects not applicable for C3/C13</t>
  </si>
  <si>
    <t>I1</t>
  </si>
  <si>
    <t>Adjustable where C3/C13 not applicable see table above</t>
  </si>
  <si>
    <r>
      <t xml:space="preserve">Section H </t>
    </r>
    <r>
      <rPr>
        <b/>
        <sz val="11"/>
        <color rgb="FFFFFF00"/>
        <rFont val="Arial"/>
        <family val="2"/>
      </rPr>
      <t>SECTION SUB-TOTAL</t>
    </r>
  </si>
  <si>
    <r>
      <t xml:space="preserve">Section G </t>
    </r>
    <r>
      <rPr>
        <b/>
        <sz val="11"/>
        <color rgb="FFFFFF00"/>
        <rFont val="Arial"/>
        <family val="2"/>
      </rPr>
      <t>SECTION SUB-TOTAL</t>
    </r>
  </si>
  <si>
    <r>
      <t xml:space="preserve">Section F </t>
    </r>
    <r>
      <rPr>
        <b/>
        <sz val="11"/>
        <color rgb="FFFFFF00"/>
        <rFont val="Arial"/>
        <family val="2"/>
      </rPr>
      <t>SECTION SUB-TOTAL</t>
    </r>
  </si>
  <si>
    <r>
      <t xml:space="preserve">Section E </t>
    </r>
    <r>
      <rPr>
        <b/>
        <sz val="11"/>
        <color rgb="FFFFFF00"/>
        <rFont val="Arial"/>
        <family val="2"/>
      </rPr>
      <t>SECTION SUB-TOTAL</t>
    </r>
  </si>
  <si>
    <r>
      <t xml:space="preserve">Section D </t>
    </r>
    <r>
      <rPr>
        <b/>
        <sz val="11"/>
        <color rgb="FFFFFF00"/>
        <rFont val="Arial"/>
        <family val="2"/>
      </rPr>
      <t>SECTION SUB-TOTAL</t>
    </r>
  </si>
  <si>
    <r>
      <t xml:space="preserve">Section C </t>
    </r>
    <r>
      <rPr>
        <b/>
        <sz val="11"/>
        <color rgb="FFFFFF00"/>
        <rFont val="Arial"/>
        <family val="2"/>
      </rPr>
      <t>SECTION SUB-TOTAL</t>
    </r>
  </si>
  <si>
    <r>
      <t xml:space="preserve">Section B </t>
    </r>
    <r>
      <rPr>
        <b/>
        <sz val="11"/>
        <color rgb="FFFFFF00"/>
        <rFont val="Arial"/>
        <family val="2"/>
      </rPr>
      <t>SECTION SUB-TOTAL</t>
    </r>
  </si>
  <si>
    <r>
      <t xml:space="preserve">Section A </t>
    </r>
    <r>
      <rPr>
        <b/>
        <sz val="11"/>
        <color rgb="FFFFFF00"/>
        <rFont val="Arial"/>
        <family val="2"/>
      </rPr>
      <t>SECTION SUB-TOTAL</t>
    </r>
  </si>
  <si>
    <r>
      <t xml:space="preserve">Section I </t>
    </r>
    <r>
      <rPr>
        <b/>
        <sz val="11"/>
        <color rgb="FFFFFF00"/>
        <rFont val="Arial"/>
        <family val="2"/>
      </rPr>
      <t>SECTION SUB-TOTAL</t>
    </r>
  </si>
  <si>
    <r>
      <t xml:space="preserve">Technical Quality Max Score Achievable
</t>
    </r>
    <r>
      <rPr>
        <sz val="9"/>
        <color rgb="FFFF0000"/>
        <rFont val="Arial"/>
        <family val="2"/>
      </rPr>
      <t>(Total achieveable score Excluding N/A scoreable points C3)</t>
    </r>
  </si>
  <si>
    <r>
      <t xml:space="preserve">Technical Quality Max Score Achievable
</t>
    </r>
    <r>
      <rPr>
        <sz val="9"/>
        <color rgb="FFFF0000"/>
        <rFont val="Arial"/>
        <family val="2"/>
      </rPr>
      <t>(Total achieveable score Excluding N/A scoreable points C13  if excluding only)</t>
    </r>
  </si>
  <si>
    <r>
      <t xml:space="preserve">Technical Quality Max Score Achievable
</t>
    </r>
    <r>
      <rPr>
        <sz val="9"/>
        <color rgb="FFFF0000"/>
        <rFont val="Arial"/>
        <family val="2"/>
      </rPr>
      <t>(Total achieveable score Excluding N/A scoreable points C3 &amp;C13  if excluding only)</t>
    </r>
  </si>
  <si>
    <t>Technical Quality Max Score Achieved
(Total achieved score Excluding N/A scoreable points C3)</t>
  </si>
  <si>
    <t>Technical Quality Max Score Achieved
(Total achieved score Excluding N/A scoreable points C13  if excluding only)</t>
  </si>
  <si>
    <t>Technical Quality Max Score Achieved
(Total achieved score Excluding N/A scoreable points C3 &amp;C13  if excluding only)</t>
  </si>
  <si>
    <t>Manual Add</t>
  </si>
  <si>
    <t>manual add</t>
  </si>
  <si>
    <t>From the point of tender submission and during the life of the contract, Suppliers (Offerors) agree to provide the Authority with:
- the dates of forthcoming MHRA inspections, as soon as they are known to the Supplier (Offeror)
- a statement from their Head of Quality (or equivalent) summarising the main findings of any subsequent MHRA inspections
- details of any critical or major deficiencies
- details of any referral to IAG or CMT including evidence of progress having been made to correct the identified deficiencies
- evidence of closure of all MHRA inspections
- the anticipated date of the next planed MHRA inspection.
- any further restrictions on capacity enforced by the MHRA
Suppliers (Offerors) will inform the Authority within 10 working days if the licence holders have been referred to either the IAG or CMT. 
Suppliers (Offerors) will engage with stakeholders and will provide details of any identified issues applied and their turnaround plans.
If there are additional site(s) or sub-contractor(s) to be used under this agreement, specification points C4 to C19 must be completed for each site / sub-contractor Tab 2.</t>
  </si>
  <si>
    <t>Confirmation that your Validation Master Plan (or equivalent) and associated policies and procedures include all the following: 
- facility maintenance &amp; validation 
- equipment maintenance &amp; validation including all cold and ambient storage areas
- computer systems
- validation of people
- validation of automated devices
Please provide a statement from your Head of Quality (or equivalent) confirming that you comply with all the above and that the associated documents are within the review dates. 
If there are additional site(s) or sub-contractor(s) to be used under this agreement, specification points C4 to C19 must be completed for each site / sub-contractor Tab 2</t>
  </si>
  <si>
    <t>Suppliers (Offerors) will state the date of their most recent MHRA inspection(s) pertaining to the site(s) being utilised to supply products offered in this tender.
Suppliers (Offerors) will provide a statement from their Head of Quality (or equivalent) summarising the main findings of their most recent MHRA inspection(s) including:
- critical or major findings
- the overall risk rating and inspection frequency
- details of progress made to correct the identified deficiencies.
Suppliers (Offerors) also provide the closure letter unless this has not yet been received from the MHRA.
Suppliers (Offerors) will state if the licence holder is currently under the management by the Inspection Action Group (IAG) or Compliance Management Team (CMT) or has been referred to the IAG or CMT and provide evidence of progress having been made to correct the identified deficiencies.
Provide the documentary evidence as attachment(s) for this site following the naming protocol.
If there are additional site(s) or sub-contractor(s) to be used under this agreement, specification points C4 to C19 must be completed for each site / sub-contractor Tab 2 - Response Per Site.</t>
  </si>
  <si>
    <t>From the point of tender submission and during the life of the contract, Suppliers (Offerors) agree to provide the Authority with:
- the dates of forthcoming MHRA inspections, as soon as they are known to the Supplier (Offeror)
- a statement from their Head of Quality (or equivalent) summarising the main findings of any subsequent MHRA inspections
- details of any critical or major deficiencies
- details of any referral to IAG or CMT including evidence of progress having been made to correct the identified deficiencies
- evidence of closure of all MHRA inspections
- the anticipated date of the next planed MHRA inspection.
- any further restrictions on capacity enforced by the MHRA
Suppliers (Offerors) will inform the Authority within 10 working days if the licence holders have been referred to either the IAG or CMT. 
Suppliers (Offerors) will engage with stakeholders and will provide details of any identified issues applied and their turnaround plans.
If there are additional site(s) or sub-contractor(s) to be used under this agreement, specification points C4 to C19 on Tab 2  must be completed for each site / sub-contractor.</t>
  </si>
  <si>
    <t>Confirmation that your Validation Master Plan (or equivalent) and associated policies and procedures include all the following: 
- facility maintenance &amp; validation 
- equipment maintenance &amp; validation including all cold and ambient storage areas
- computer systems
- validation of people
- validation of automated devices
Please provide a statement from your Head of Quality (or equivalent) confirming that you comply with all the above and that the associated documents are within the review dates. 
If there are additional site(s) or sub-contractor(s) to be used under this agreement, specification points C4 to C19 must be completed for each site / sub-contractor Tab 2 - Response Per Site</t>
  </si>
  <si>
    <t xml:space="preserve">Within this tender specification response document (Component 2), suppliers will need to read/complete the following Tabs;
</t>
  </si>
  <si>
    <t>Questions should be answered in English: do not insert logos or other corporate identifiers into the response template as this can destabilise the documents.
Suppliers (Offerors) must provide the required documentary evidence and supporting information e.g. Statements, SOPs and Policies to allow for a full evaluation against the Award Criteria Methodology. If you are using Sub-Contractor(s) please ensure a fully completed Tab 1 &amp; 2 where applicable.</t>
  </si>
  <si>
    <r>
      <t>Invitation to Tender for a Framework Agreement for the Supply of Unlicensed Imported Medicines Services and Products to Trusts within the North of England with the inclusion of mini competitions and/or direct awards.
Period of Framework</t>
    </r>
    <r>
      <rPr>
        <b/>
        <sz val="16"/>
        <color rgb="FFFFFF00"/>
        <rFont val="Calibri"/>
        <family val="2"/>
      </rPr>
      <t>: 1st January 2026 to 31st December 2028 with an option to extend for up to a further 12-month extension</t>
    </r>
    <r>
      <rPr>
        <b/>
        <sz val="16"/>
        <color theme="0"/>
        <rFont val="Calibri"/>
        <family val="2"/>
      </rPr>
      <t xml:space="preserve">
</t>
    </r>
  </si>
  <si>
    <r>
      <t xml:space="preserve">• Tab 2 Additional Sites - For additional responses where suppliers (Offerors) are operating out of more than one site or utilising subcontracors for receipt, storage and distribution of the products offered.
 </t>
    </r>
    <r>
      <rPr>
        <b/>
        <sz val="12"/>
        <rFont val="Calibri"/>
        <family val="2"/>
        <scheme val="minor"/>
      </rPr>
      <t>(Please add additional tabs where required for further sites)</t>
    </r>
  </si>
  <si>
    <r>
      <t xml:space="preserve">Please ensure that any supporting information pertaining to the following Tabs is provided as an attachment or zip file where required:
</t>
    </r>
    <r>
      <rPr>
        <b/>
        <sz val="12"/>
        <rFont val="Calibri"/>
        <family val="2"/>
        <scheme val="minor"/>
      </rPr>
      <t xml:space="preserve">Tab (1) </t>
    </r>
    <r>
      <rPr>
        <sz val="12"/>
        <rFont val="Calibri"/>
        <family val="2"/>
        <scheme val="minor"/>
      </rPr>
      <t xml:space="preserve">Specification Response  
</t>
    </r>
    <r>
      <rPr>
        <b/>
        <sz val="12"/>
        <rFont val="Calibri"/>
        <family val="2"/>
        <scheme val="minor"/>
      </rPr>
      <t xml:space="preserve">Tab (2) </t>
    </r>
    <r>
      <rPr>
        <sz val="12"/>
        <rFont val="Calibri"/>
        <family val="2"/>
        <scheme val="minor"/>
      </rPr>
      <t xml:space="preserve">Additional Sites
Any additional information must be referenced against the relevant specification point and using the following naming protocol: 
• All attachments should be labelled with the company name, underscore, specification point, underscore, title of the document, e.g. Supplier(Offeror)_ Specification Point_example SiteMasterFile
• Please ensure all attachments are </t>
    </r>
    <r>
      <rPr>
        <b/>
        <u/>
        <sz val="12"/>
        <rFont val="Calibri"/>
        <family val="2"/>
        <scheme val="minor"/>
      </rPr>
      <t xml:space="preserve">not </t>
    </r>
    <r>
      <rPr>
        <sz val="12"/>
        <rFont val="Calibri"/>
        <family val="2"/>
        <scheme val="minor"/>
      </rPr>
      <t xml:space="preserve">locked (i.e. formatted to enable the search feature).  
• When submitting any additional supporting documentation you  </t>
    </r>
    <r>
      <rPr>
        <b/>
        <u/>
        <sz val="12"/>
        <color rgb="FFFF0000"/>
        <rFont val="Calibri"/>
        <family val="2"/>
        <scheme val="minor"/>
      </rPr>
      <t>must highlight</t>
    </r>
    <r>
      <rPr>
        <sz val="12"/>
        <rFont val="Calibri"/>
        <family val="2"/>
        <scheme val="minor"/>
      </rPr>
      <t xml:space="preserve"> within the attached document where the information relevant to the specification point can be found.
• Only the first 500 characters submitted within each specification response will be assessed, anything longer than 500 characters must be submitted as an attachment.
• Documents must be uploaded onto the e-tendering system Atamis following the instructions found in the e-tendering system. Please refer to the Atamis Supplier User Guide provided in the supplier document area of Atamis.
Offerors completing this Specification should save this file as an Excel document only. Please do NOT use square brackets [  ] when referring to reference points in your responses.
</t>
    </r>
  </si>
  <si>
    <r>
      <t xml:space="preserve">All tendered products must be licensed for use as a medicinal product in a “Trusted Country”.
Under the scope of this tender a medicinal product is as defined in MHRA Guidance Note No. 8 ‘A guide to what is a medicinal product’ </t>
    </r>
    <r>
      <rPr>
        <b/>
        <sz val="8"/>
        <rFont val="Arial"/>
        <family val="2"/>
      </rPr>
      <t>(See Link in Component 1 Specification Point A3 for Guidance).</t>
    </r>
    <r>
      <rPr>
        <sz val="8"/>
        <rFont val="Arial"/>
        <family val="2"/>
      </rPr>
      <t xml:space="preserve">
Trusted Countries are: 
a) EU-EEA countries: </t>
    </r>
    <r>
      <rPr>
        <b/>
        <sz val="8"/>
        <rFont val="Arial"/>
        <family val="2"/>
      </rPr>
      <t>(See Link in Component 1 Specification Point A3 for Guidance).</t>
    </r>
    <r>
      <rPr>
        <sz val="8"/>
        <rFont val="Arial"/>
        <family val="2"/>
      </rPr>
      <t xml:space="preserve">
b) Countries holding fully operational Mutual Recognition Agreements (MRAs) namely, Australia, New Zealand and Switzerland</t>
    </r>
    <r>
      <rPr>
        <b/>
        <sz val="8"/>
        <rFont val="Arial"/>
        <family val="2"/>
      </rPr>
      <t>: (See Link in Component 1 Specification Point A3 for Guidance).</t>
    </r>
    <r>
      <rPr>
        <sz val="8"/>
        <rFont val="Arial"/>
        <family val="2"/>
      </rPr>
      <t xml:space="preserve">
c) Countries holding MRAs with limitations and exclusions namely, Canada, Japan, Israel and United States of America For details on constraints of cover and therefore for types of medicines not within the scope of this tender: </t>
    </r>
    <r>
      <rPr>
        <b/>
        <sz val="8"/>
        <rFont val="Arial"/>
        <family val="2"/>
      </rPr>
      <t>(See Link in Component 1 Specification Point A3 for Guidance).</t>
    </r>
    <r>
      <rPr>
        <sz val="8"/>
        <rFont val="Arial"/>
        <family val="2"/>
      </rPr>
      <t xml:space="preserve">
d) Unlicensed medicines made under specials manufacturing licence, medical devices, food supplements and imported medicines </t>
    </r>
    <r>
      <rPr>
        <b/>
        <sz val="8"/>
        <rFont val="Arial"/>
        <family val="2"/>
      </rPr>
      <t>NOT</t>
    </r>
    <r>
      <rPr>
        <sz val="8"/>
        <rFont val="Arial"/>
        <family val="2"/>
      </rPr>
      <t xml:space="preserve"> licensed in one of the countries listed above (point a,b,c) are outside the scope of this tender.</t>
    </r>
  </si>
  <si>
    <t xml:space="preserve">Suppliers (Offerors) are required to provide a statement supported by appropriate SOPs to describe the supply chain for the distribution of unlicensed imported medicines, (from procurement thereof to delivery to Participating Authority premises).
Statement should include:
•  Interrelationships between the contractor and any transport and distribution partners should also be included in the description
•  A brief statement describing the stock control/management system
•  A list of provided supporting SOP(s) evidencing that good stock management and control is delivered e.g. Goods Receipt / Goods Return / Non return policies
Please provide a statement describing the supply chain. Where SOPs provided are referenced, please highlight reference point(s) in the statement. </t>
  </si>
  <si>
    <t xml:space="preserve">Suppliers (Offerors) must provide a list detailing the names and addresses of all subcontractors, examples of which are, but not limited to: 
 - warehousing subcontractors 
 - distribution and logistics subcontractors
 - contingency partners
 - overlabelling / translatory services
that will be used or potentially used under this framework agreement. Where a supplier does not subcontract for any aspect of the service, please select the ‘Not Applicable’ option.
</t>
  </si>
  <si>
    <t>Suppliers (Offerors) will state the date of their most recent MHRA inspection(s) pertaining to the site(s) being utilised to supply products offered in this tender.
Suppliers (Offerors) will provide a statement from their Head of Quality (or equivalent) summarising the main findings of their most recent MHRA inspection(s) including:
- critical or major findings
- the overall risk rating and inspection frequency
- details of progress made to correct the identified deficiencies.
Suppliers (Offerors) will also provide the closure letter unless this has not yet been received from the MHRA.
Suppliers (Offerors) will state if the licence holder is currently under the management by the Inspection Action Group (IAG) or Compliance Management Team (CMT) or has been referred to the IAG or CMT and provide evidence of progress having been made to correct the identified deficiencies.
Provide the documentary evidence as attachment(s) for this site following the naming protocol.
If there are additional site(s) or sub-contractor(s) to be used under this agreement, specification points C4 to C19 must be completed for each site / sub-contractor Tab 2.</t>
  </si>
  <si>
    <t>The Supplier (Offeror) shall provide details of quality checks completed on their supplier(s) and imported products from the country of origin. This should cover:
- A statement describing all measures undertaken to guarantee the bona fide status of suppliers and prevent falsified or counterfeit medicines entering the supply chain. This must include details on what checks are made of products forwarded and received back from Sub-Contractors, where applicable e.g., overlabelling service.
- Copies of Supplier Approval SOP(s) and other relevant SOP(s) evidencing bona fide status of suppliers and checks for falsified and counterfeit medicines. These must include SOP(s) on what checks are made of products forwarded and received back from Sub-Contractors, where applicable e.g., overlabelling service.
- A statement describing the risk evaluation, quality assessment and approval process used to procure imported medicines
- Copies of relevant SOP(s) evidencing that risk and product quality assessment/approval processes are delivered
If there are additional site(s) or sub-contractor(s) to be used under this agreement, specification points C4 to C19 must be completed for each site / sub-contractor Tab 2.</t>
  </si>
  <si>
    <t>Please confirm you have training and competence policies for all levels of staff who contribute to the Supplier’s (Offeror’s) organisation for supply chain function.
Please provide a statement describing training and competence. Where SOPs are provided, please highlight the reference point in your statement. 
This statement should cover:
- the arrangements for ensuring that all activities are undertaken by staff members who are appropriately competent
- accreditation, where appropriate
- validation and re-validation of competence in all tasks deemed appropriate to the service
- confirmation that training, competence, and assessments are fully documented, signed by trainee and assessor, and retained for an appropriate duration in accordance with Specialist Pharmacy Services (SPS) guidance (Please refer to Document 8 Specification Tender Response (Component 1) for link to Retaining and storing pharmacy records in England – SPS - Specialist Pharmacy Service)
If there are additional site(s) or sub-contractor(s) to be used under this agreement, specification points C4 to C19 must be completed for each site / sub-contractor Tab 2</t>
  </si>
  <si>
    <t>Please confirm you have training and competence policies for all levels of staff who contribute to the Supplier’s (Offeror’s) organisation for supply chain function.
Please provide a statement describing training and competence. Where SOPs are provided, please highlight the reference point in your statement. 
This statement should cover:
- the arrangements for ensuring that all activities are undertaken by staff members who are appropriately competent
- accreditation, where appropriate
- validation and re-validation of competence in all tasks deemed appropriate to the service
- confirmation that training, competence, and assessments are fully documented, signed by trainee and assessor, and retained for an appropriate duration in accordance with Specialist Pharmacy Services (SPS) guidance (Please refer to Document 8 Specification Tender Response (Component 1) for link to Retaining and storing pharmacy records in England – SPS - Specialist Pharmacy Service)
If there are additional site(s) or sub-contractor(s) to be used under this agreement, specification points C4 to C19 must be completed for each site / sub-contractor Tab 2 - Response Per Site</t>
  </si>
  <si>
    <t>Suppliers (Offerors) are required to offer ordering and delivery arrangements which ensure continuity of supply and ensuring cover for all public holidays and match the core opening hours of Participating Authorities at such times.
Normal working hours are classified as Monday to Friday, 09.00hrs to 17:00hrs.
The Supplier (Offerors) normal working hours (hours of service provision) must match or exceed Monday to Friday 09:00hrs - 17.00hrs excluding bank holidays.
Suppliers (Offerors) are required to provide at least one month's notice of planned closures around bank holidays and these closures should not last for more than two normal working days. 
Suppliers (Offerors) must advise in advance of any increase in product lead times as a result of these closures (the increase in lead time should not be greater than two days). Closure includes any of the following activities:  
- receipt and processing of orders 
- delivery of prepared orders
- restriction on activity (i.e. suspension of license)
Suppliers (Offerors) will be required to specify their operating lead time for normal deliveries in days. Details to be provided in Document 9 Commercial Schedule, Terms of Business. 
Participating Authorities require a consistent delivery lead time, and this consistency may be measured using the Key Performance Indicators detailed in Document 9a Contract Management Information.
Suppliers (Offerors) are required to provide an emergency service if, in exceptional circumstances, an urgent delivery within normal hours within less than the agreed lead time or outside normal working hours is deemed essential by a Participating Authority. Suppliers (Offerors) are required to provide emergency service contact details in Document 9 Commercial Schedule</t>
  </si>
  <si>
    <t>Under sections 3 and 6 of the Health and Safety at Work Act 1974 there is a duty to protect people not in a company's employment who may be affected by handling loads they have supplied.
Therefore, it is good practice for manufacturers and suppliers to mark weights (and, if relevant, information about the heaviest side) on loads if this can be done easily. 
Please see Document 8 Specification Tender Response (Component 1) for link to HSE labelling of loads.
The Supplier (Offeror) must comply with all relevant packaging and labelling regulations and outer packaging must be sealed.</t>
  </si>
  <si>
    <t>For This specification point F1 please refer to Document 8 Specification Tender Response (Component 1). This point is for information only (Not Evaluated &amp; Not Scored)</t>
  </si>
  <si>
    <t xml:space="preserve">
Suppliers (Offerors) are required to provide named individuals and contact details for the categories indicated below. It will be the responsibility of the Suppliers to keep this information up to date and inform all parties.
The person responsible for each category listed below should be sufficiently senior within the organisation to be able to take action as necessary.
The Supplier (Offerors) will submit information in Document 9 Commercial Schedule, Terms of Business.
Categories: -                          
    	  Contact details of person completing the tender
    	  Company Details
    	  Ordering Details
    	  Emergency Out of Hours
    	  Technical Queries
    	  Contract Queries
    	  Finance / Invoice Queries
    	  Delivery Terms
    	  Evaluation Contact Availability 
    	  Data Provider 
      Exchange Rate Reference
    	  Framework Agreement sign off contacts</t>
  </si>
  <si>
    <r>
      <rPr>
        <b/>
        <sz val="8"/>
        <rFont val="Arial"/>
        <family val="2"/>
      </rPr>
      <t xml:space="preserve">Social Value Model - </t>
    </r>
    <r>
      <rPr>
        <sz val="8"/>
        <rFont val="Arial"/>
        <family val="2"/>
      </rPr>
      <t xml:space="preserve">
The Theme is </t>
    </r>
    <r>
      <rPr>
        <b/>
        <sz val="8"/>
        <rFont val="Arial"/>
        <family val="2"/>
      </rPr>
      <t xml:space="preserve">Fighting Climate Change </t>
    </r>
    <r>
      <rPr>
        <sz val="8"/>
        <rFont val="Arial"/>
        <family val="2"/>
      </rPr>
      <t xml:space="preserve">
The Policy Outcome is </t>
    </r>
    <r>
      <rPr>
        <b/>
        <sz val="8"/>
        <rFont val="Arial"/>
        <family val="2"/>
      </rPr>
      <t xml:space="preserve">Effective stewardship of the environment
</t>
    </r>
    <r>
      <rPr>
        <sz val="8"/>
        <rFont val="Arial"/>
        <family val="2"/>
      </rPr>
      <t xml:space="preserve">Supplier (Offeror) is asked to describe how they have embedded effective measures to deliver additional environmental benefits in the performance of the framework including working towards net zero greenhouse gas emissions.
Detail how, through the delivery of the framework agreement you plan to reduce carbon emissions in the supply chain associated with the delivery of products to trusts and the importing of medicines to the UK.
Using a maximum of 1,000 words describe the commitment your organisation will make to ensure that opportunities under the framework deliver the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
</t>
    </r>
  </si>
  <si>
    <r>
      <rPr>
        <b/>
        <sz val="8"/>
        <rFont val="Arial"/>
        <family val="2"/>
      </rPr>
      <t xml:space="preserve">Social Value - </t>
    </r>
    <r>
      <rPr>
        <sz val="8"/>
        <rFont val="Arial"/>
        <family val="2"/>
      </rPr>
      <t xml:space="preserve">
The Theme is </t>
    </r>
    <r>
      <rPr>
        <b/>
        <sz val="8"/>
        <rFont val="Arial"/>
        <family val="2"/>
      </rPr>
      <t xml:space="preserve">Tackling Economic Inequality (Workforce) </t>
    </r>
    <r>
      <rPr>
        <sz val="8"/>
        <rFont val="Arial"/>
        <family val="2"/>
      </rPr>
      <t xml:space="preserve">
The Policy Outcome is </t>
    </r>
    <r>
      <rPr>
        <b/>
        <sz val="8"/>
        <rFont val="Arial"/>
        <family val="2"/>
      </rPr>
      <t xml:space="preserve">Create new businesses, new jobs, and new skills. 
</t>
    </r>
    <r>
      <rPr>
        <sz val="8"/>
        <rFont val="Arial"/>
        <family val="2"/>
      </rPr>
      <t xml:space="preserve">
The Supplier (Offeror) is asked to describe how they plan to create new jobs and new skills in your workforce which benefits in the performance of the framework including:
○ Create employment and training opportunities, particularly for people in industries with known skills shortages or in high growth sectors.
○ Support educational attainment relevant to the contract, including training schemes that address skills gaps and result in recognised qualifications.
Detail how, through the delivery of the framework you will ensure that there is a skills policy that focuses on increasing the average level of skills of the workforce and reduce inequalities in the way skills are distributed among the population, keeping the supply of skills aligned and responsive to market needs.
Using a maximum of 1,000 words describe the commitment your organisation will make to ensure that opportunities under the framework deliver the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t>
    </r>
  </si>
  <si>
    <r>
      <t xml:space="preserve">Suppliers (Offerors) </t>
    </r>
    <r>
      <rPr>
        <sz val="9"/>
        <color rgb="FF0B0C0C"/>
        <rFont val="Arial"/>
        <family val="2"/>
      </rPr>
      <t xml:space="preserve">and/or sub-Contractor has submitted evidence that they hold the relevant and current MHRA licence(s) commensurate with services offered. </t>
    </r>
  </si>
  <si>
    <r>
      <t xml:space="preserve">Section A: </t>
    </r>
    <r>
      <rPr>
        <b/>
        <sz val="9"/>
        <color rgb="FFFFFF00"/>
        <rFont val="Arial"/>
        <family val="2"/>
      </rPr>
      <t>SUB-TOTAL</t>
    </r>
  </si>
  <si>
    <r>
      <t xml:space="preserve">Section B: </t>
    </r>
    <r>
      <rPr>
        <b/>
        <sz val="9"/>
        <color rgb="FFFFFF00"/>
        <rFont val="Arial"/>
        <family val="2"/>
      </rPr>
      <t>SUB-TOTAL</t>
    </r>
  </si>
  <si>
    <r>
      <t>Section C:</t>
    </r>
    <r>
      <rPr>
        <b/>
        <sz val="9"/>
        <color rgb="FFFFFF00"/>
        <rFont val="Arial"/>
        <family val="2"/>
      </rPr>
      <t xml:space="preserve"> SUB-TOTAL</t>
    </r>
  </si>
  <si>
    <r>
      <t xml:space="preserve">Section D: </t>
    </r>
    <r>
      <rPr>
        <b/>
        <sz val="9"/>
        <color rgb="FFFFFF00"/>
        <rFont val="Arial"/>
        <family val="2"/>
      </rPr>
      <t>SUB-TOTAL</t>
    </r>
  </si>
  <si>
    <r>
      <t xml:space="preserve">Section E: </t>
    </r>
    <r>
      <rPr>
        <b/>
        <sz val="9"/>
        <color rgb="FFFFFF00"/>
        <rFont val="Arial"/>
        <family val="2"/>
      </rPr>
      <t>SUB-TOTAL</t>
    </r>
  </si>
  <si>
    <r>
      <t xml:space="preserve">Section F: </t>
    </r>
    <r>
      <rPr>
        <b/>
        <sz val="9"/>
        <color rgb="FFFFFF00"/>
        <rFont val="Arial"/>
        <family val="2"/>
      </rPr>
      <t>SUB-TOTAL</t>
    </r>
  </si>
  <si>
    <r>
      <t>Section G:</t>
    </r>
    <r>
      <rPr>
        <b/>
        <sz val="9"/>
        <color rgb="FFFFFF00"/>
        <rFont val="Arial"/>
        <family val="2"/>
      </rPr>
      <t xml:space="preserve"> SUB-TOTAL</t>
    </r>
  </si>
  <si>
    <r>
      <t xml:space="preserve">Section H: </t>
    </r>
    <r>
      <rPr>
        <b/>
        <sz val="9"/>
        <color rgb="FFFFFF00"/>
        <rFont val="Arial"/>
        <family val="2"/>
      </rPr>
      <t>SUB-TOTAL</t>
    </r>
  </si>
  <si>
    <r>
      <t xml:space="preserve">Section I: </t>
    </r>
    <r>
      <rPr>
        <b/>
        <sz val="9"/>
        <color rgb="FFFFFF00"/>
        <rFont val="Arial"/>
        <family val="2"/>
      </rPr>
      <t>SUB-TOTAL</t>
    </r>
  </si>
  <si>
    <r>
      <t xml:space="preserve">Section J: </t>
    </r>
    <r>
      <rPr>
        <b/>
        <sz val="9"/>
        <color rgb="FFFFFF00"/>
        <rFont val="Arial"/>
        <family val="2"/>
      </rPr>
      <t>SUB-TOTAL</t>
    </r>
  </si>
  <si>
    <t>Where elements of the supply chain are sub-contracted, Quality/Technical Agreements must be in place between the contractor and all sub-suppliers or contingency partners
Suppliers (Offerors) and Sub-Contractors to be used under this agreement must have an established and robust Quality Management System (QMS) in place. The QMS must be able to demonstrate that procedures are in place to ensure that all imports are of appropriate quality with a robust temperature control throughout the supply chain and delivery process.
Suppliers must provide a copy of the Quality/Technical Agreement between all relevant parties and their supplier/sub-contractor approval policy following the naming protocol.
Where a supplier does not subcontract for any aspect of the service, please select the ‘Not Applicable’ option.</t>
  </si>
  <si>
    <t>Below is for internal use only</t>
  </si>
  <si>
    <r>
      <rPr>
        <b/>
        <sz val="10"/>
        <color rgb="FFFFFF00"/>
        <rFont val="Arial"/>
        <family val="2"/>
      </rPr>
      <t>Stage 1</t>
    </r>
    <r>
      <rPr>
        <b/>
        <sz val="10"/>
        <color theme="0"/>
        <rFont val="Arial"/>
        <family val="2"/>
      </rPr>
      <t xml:space="preserve"> -  Overall Score - SQ (Mandated)</t>
    </r>
  </si>
  <si>
    <r>
      <rPr>
        <b/>
        <sz val="10"/>
        <color rgb="FFFFFF00"/>
        <rFont val="Arial"/>
        <family val="2"/>
      </rPr>
      <t>Stage 2</t>
    </r>
    <r>
      <rPr>
        <b/>
        <sz val="10"/>
        <color theme="0"/>
        <rFont val="Arial"/>
        <family val="2"/>
      </rPr>
      <t xml:space="preserve"> - Overall Score - Technical &amp; Quality (Mandated)</t>
    </r>
  </si>
  <si>
    <r>
      <rPr>
        <b/>
        <sz val="10"/>
        <color rgb="FFFFFF00"/>
        <rFont val="Arial"/>
        <family val="2"/>
      </rPr>
      <t xml:space="preserve">Stage 3 </t>
    </r>
    <r>
      <rPr>
        <b/>
        <sz val="10"/>
        <color theme="0"/>
        <rFont val="Arial"/>
        <family val="2"/>
      </rPr>
      <t>- Total Score Environmental &amp; Social Value</t>
    </r>
  </si>
  <si>
    <r>
      <rPr>
        <b/>
        <sz val="10"/>
        <color rgb="FFFFFF00"/>
        <rFont val="Arial"/>
        <family val="2"/>
      </rPr>
      <t xml:space="preserve">Stage 4 </t>
    </r>
    <r>
      <rPr>
        <b/>
        <sz val="10"/>
        <color theme="0"/>
        <rFont val="Arial"/>
        <family val="2"/>
      </rPr>
      <t>- Total Score Achieved Technical &amp; Quality (Adjudicated &amp; Compliance)</t>
    </r>
  </si>
  <si>
    <t>Document 8 - COMPONENT 2 Specification Tender  Response</t>
  </si>
  <si>
    <t>Suppliers (Offerors) will ensure that Management Information (MI), Complaints and KPI data is supplied to the Authority and where applicable the Participating Authority monthly, within 10 working days from the end of the previous month.
Participating Authorities will also keep their own record so that issues, complaints, and concerns can be logged, compared, and raised with relevant suppliers.
Supplier (Offerors) will ensure that the Supply status data is provided to the Authority week 1 and week 3 of the month.  This should include a status update of awarded lines that a supplier is unable to provide to a Participating Authority.
Examples of the individual templates to be used for data collection are included in Document 9a - Contract Management Information. 
Final versions of the templates will be provided following the contract award. Suppliers (Offerors) must ensure that all lines are completed correctly. Where there have been NIL sales for this framework relevant documents as stated must still be returned.
Suppliers (Offerors) will comply with all requests for ad hoc data to be provided in respect of the products supplied and service charges under this agreement. This information is to be provided within 10 working days for ad hoc requests.
•	Document 9a Contract Management includes: -
	  Tab 3 Product Supply Status 
	  Tab 4 Management Information (Sales Data)
	  Tab 5 Complaints A (Authority)
	  Tab 5.1 Complaints PA (Participating Authority)
	  Tab 6 KPI Definitions
	  Tab 7 KPI Data Sheet
	  Tab 8 KPI Report (Information Only)</t>
  </si>
  <si>
    <r>
      <t>AtamisTender: Ref:</t>
    </r>
    <r>
      <rPr>
        <b/>
        <sz val="18"/>
        <color rgb="FFFF0000"/>
        <rFont val="Arial"/>
        <family val="2"/>
      </rPr>
      <t xml:space="preserve"> C334969</t>
    </r>
  </si>
  <si>
    <r>
      <t xml:space="preserve">Should any documentation be missing or any clarification be required, in the first instance advise via the question section on the Atamis e-tendering system </t>
    </r>
    <r>
      <rPr>
        <b/>
        <sz val="12"/>
        <color theme="4"/>
        <rFont val="Calibri"/>
        <family val="2"/>
        <scheme val="minor"/>
      </rPr>
      <t xml:space="preserve">https://health-family.force.com/s/Welcome  </t>
    </r>
    <r>
      <rPr>
        <b/>
        <sz val="12"/>
        <rFont val="Calibri"/>
        <family val="2"/>
        <scheme val="minor"/>
      </rPr>
      <t xml:space="preserve">
Tender clarification questions should be submitted by no later than the </t>
    </r>
    <r>
      <rPr>
        <b/>
        <sz val="12"/>
        <color rgb="FFFF0000"/>
        <rFont val="Calibri"/>
        <family val="2"/>
        <scheme val="minor"/>
      </rPr>
      <t xml:space="preserve">7th March 2025
</t>
    </r>
    <r>
      <rPr>
        <b/>
        <sz val="12"/>
        <rFont val="Calibri"/>
        <family val="2"/>
        <scheme val="minor"/>
      </rPr>
      <t xml:space="preserve">
Contacts:
Lisa Clarke  Lead Category Manager for Unlicensed Manager 
Ateeq Hussain  Category Procurement Specialist
Paul Turton, Quality Assurance Manager 
Michael Butterfield  Clinical Procurement Specialist (QA)
The Tender Specification comprises:
</t>
    </r>
    <r>
      <rPr>
        <sz val="12"/>
        <rFont val="Calibri"/>
        <family val="2"/>
        <scheme val="minor"/>
      </rPr>
      <t xml:space="preserve">Document 8 Specification Tender Response (Component 1) (complete and return)
Document 8 Specification Tender Response (Component 2) (complete and return)
</t>
    </r>
    <r>
      <rPr>
        <b/>
        <sz val="12"/>
        <color rgb="FFFF0000"/>
        <rFont val="Calibri"/>
        <family val="2"/>
        <scheme val="minor"/>
      </rPr>
      <t>Please ensure that you read this document in conjunction with Document 8 Specification Tender Response Component 1</t>
    </r>
    <r>
      <rPr>
        <b/>
        <sz val="12"/>
        <rFont val="Calibri"/>
        <family val="2"/>
        <scheme val="minor"/>
      </rPr>
      <t xml:space="preserve">
</t>
    </r>
  </si>
  <si>
    <r>
      <t xml:space="preserve">Supplier  Response:
(Descriptions, Statements or References to Supporting Documents) 
</t>
    </r>
    <r>
      <rPr>
        <b/>
        <sz val="10"/>
        <color rgb="FFFF0000"/>
        <rFont val="Arial"/>
        <family val="2"/>
      </rPr>
      <t>DO NOT EMBED FILES</t>
    </r>
  </si>
  <si>
    <r>
      <t xml:space="preserve">Answer all questions as accurately and concisely as possible in the same order as the questions are presented. 
• Where applicable please confirm that you have read, understood and agree with each specification point by selecting one of the drop down box options provided in the "Supplier Response Confirmation of compliance".
• Where a question is not relevant to the potential Offerors organisation or you disagree or need to provide further information please use the "Supplier Response: (Descriptions, Statements or References to Supporting Documents)" section. This should be indicated, with an explanation; 
•Only the first 500 characters submitted within each specification response will be assessed, anything longer than 500 characters must be submitted as an attachment. </t>
    </r>
    <r>
      <rPr>
        <sz val="12"/>
        <color rgb="FFFF0000"/>
        <rFont val="Calibri"/>
        <family val="2"/>
        <scheme val="minor"/>
      </rPr>
      <t>DO NOT EMBED ANY FILES IN THESE CELLS.</t>
    </r>
  </si>
  <si>
    <t>It is recommended that Offerors should allow plenty of time to upload tender returns, so they have enough time to resolve any technical difficulties before the deadline.  Please follow the deadline dates set for clarifications as detailed above and in Document 9 Commercial Schedule &amp; Document 2 Terms of Offer.</t>
  </si>
  <si>
    <r>
      <t xml:space="preserve">COMPLETE THIS TAB FOR </t>
    </r>
    <r>
      <rPr>
        <b/>
        <u/>
        <sz val="12"/>
        <color rgb="FFFF0000"/>
        <rFont val="Arial"/>
        <family val="2"/>
      </rPr>
      <t xml:space="preserve">PRIMARY SITE ONLY.  
</t>
    </r>
    <r>
      <rPr>
        <b/>
        <sz val="12"/>
        <color rgb="FFFF0000"/>
        <rFont val="Arial"/>
        <family val="2"/>
      </rPr>
      <t xml:space="preserve">
</t>
    </r>
    <r>
      <rPr>
        <b/>
        <sz val="12"/>
        <rFont val="Arial"/>
        <family val="2"/>
      </rPr>
      <t xml:space="preserve">ALL OTHER SITES OR SUB-CONTRACTORS PLEASE COMPLETE THE INFORMATION IN TAB 2
</t>
    </r>
    <r>
      <rPr>
        <b/>
        <sz val="12"/>
        <color rgb="FFFF0000"/>
        <rFont val="Arial"/>
        <family val="2"/>
      </rPr>
      <t xml:space="preserve">
PLEASE ENSURE YOU READ THIS DOCUMENT IN CONJUNCTION WITH DOCUMENT 8 SPECIFICATION TENDER RESPONSE (COMPONENT 1)</t>
    </r>
  </si>
  <si>
    <r>
      <t xml:space="preserve">COMPLETE THIS TAB FOR </t>
    </r>
    <r>
      <rPr>
        <b/>
        <u/>
        <sz val="12"/>
        <color rgb="FFFF0000"/>
        <rFont val="Arial"/>
        <family val="2"/>
      </rPr>
      <t>ADDITIONAL SITES</t>
    </r>
    <r>
      <rPr>
        <b/>
        <sz val="12"/>
        <color rgb="FFFF0000"/>
        <rFont val="Arial"/>
        <family val="2"/>
      </rPr>
      <t xml:space="preserve"> 
PLEASE ENSURE YOU READ THIS DOCUMENT IN CONJUNCTION WITH DOCUMENT 8 SPECIFICATION TENDER RESPONSE (COMPONENT 1)</t>
    </r>
  </si>
  <si>
    <r>
      <t xml:space="preserve">Please confirm that supporting evidence has been submitted via the requirement envelope </t>
    </r>
    <r>
      <rPr>
        <b/>
        <u/>
        <sz val="9"/>
        <color rgb="FFFF0000"/>
        <rFont val="Arial"/>
        <family val="2"/>
      </rPr>
      <t>section 6 "Social Value"</t>
    </r>
    <r>
      <rPr>
        <b/>
        <sz val="9"/>
        <color rgb="FFFF0000"/>
        <rFont val="Arial"/>
        <family val="2"/>
      </rPr>
      <t xml:space="preserve"> in the Atamis e-tendering portal
Ensure that  attachment(s) are provided  following the naming protocol on the instructions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</si>
</sst>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9" x14ac:knownFonts="1">
    <font>
      <sz val="12"/>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2"/>
      <name val="Arial"/>
      <family val="2"/>
    </font>
    <font>
      <sz val="10"/>
      <name val="Arial"/>
      <family val="2"/>
    </font>
    <font>
      <sz val="8"/>
      <name val="Arial"/>
      <family val="2"/>
    </font>
    <font>
      <b/>
      <sz val="8"/>
      <name val="Arial"/>
      <family val="2"/>
    </font>
    <font>
      <sz val="12"/>
      <name val="Arial"/>
      <family val="2"/>
    </font>
    <font>
      <b/>
      <sz val="12"/>
      <color indexed="10"/>
      <name val="Arial"/>
      <family val="2"/>
    </font>
    <font>
      <sz val="8"/>
      <color theme="1"/>
      <name val="Arial"/>
      <family val="2"/>
    </font>
    <font>
      <sz val="8"/>
      <color rgb="FF000000"/>
      <name val="Arial"/>
      <family val="2"/>
    </font>
    <font>
      <sz val="11"/>
      <color theme="1"/>
      <name val="Calibri"/>
      <family val="2"/>
      <scheme val="minor"/>
    </font>
    <font>
      <b/>
      <sz val="9"/>
      <color indexed="8"/>
      <name val="Calibri"/>
      <family val="2"/>
      <scheme val="minor"/>
    </font>
    <font>
      <b/>
      <sz val="9"/>
      <name val="Calibri"/>
      <family val="2"/>
      <scheme val="minor"/>
    </font>
    <font>
      <sz val="9"/>
      <color rgb="FFFF0000"/>
      <name val="Calibri"/>
      <family val="2"/>
      <scheme val="minor"/>
    </font>
    <font>
      <b/>
      <sz val="9"/>
      <color theme="1"/>
      <name val="Calibri"/>
      <family val="2"/>
      <scheme val="minor"/>
    </font>
    <font>
      <sz val="9"/>
      <color theme="1"/>
      <name val="Calibri"/>
      <family val="2"/>
      <scheme val="minor"/>
    </font>
    <font>
      <b/>
      <sz val="12"/>
      <color theme="0"/>
      <name val="Calibri"/>
      <family val="2"/>
      <scheme val="minor"/>
    </font>
    <font>
      <b/>
      <sz val="8"/>
      <color theme="0"/>
      <name val="Calibri"/>
      <family val="2"/>
      <scheme val="minor"/>
    </font>
    <font>
      <b/>
      <sz val="8"/>
      <name val="Calibri"/>
      <family val="2"/>
      <scheme val="minor"/>
    </font>
    <font>
      <b/>
      <sz val="8"/>
      <color theme="1"/>
      <name val="Calibri"/>
      <family val="2"/>
      <scheme val="minor"/>
    </font>
    <font>
      <b/>
      <sz val="8"/>
      <color rgb="FFFF0000"/>
      <name val="Arial"/>
      <family val="2"/>
    </font>
    <font>
      <b/>
      <sz val="16"/>
      <color theme="0"/>
      <name val="Calibri"/>
      <family val="2"/>
      <scheme val="minor"/>
    </font>
    <font>
      <b/>
      <sz val="18"/>
      <color theme="0"/>
      <name val="Calibri"/>
      <family val="2"/>
      <scheme val="minor"/>
    </font>
    <font>
      <sz val="8"/>
      <color theme="0"/>
      <name val="Arial"/>
      <family val="2"/>
    </font>
    <font>
      <b/>
      <sz val="12"/>
      <color theme="0"/>
      <name val="Arial"/>
      <family val="2"/>
    </font>
    <font>
      <b/>
      <sz val="18"/>
      <name val="Arial"/>
      <family val="2"/>
    </font>
    <font>
      <b/>
      <sz val="8"/>
      <color theme="1"/>
      <name val="Arial"/>
      <family val="2"/>
    </font>
    <font>
      <sz val="12"/>
      <color theme="1"/>
      <name val="Arial"/>
      <family val="2"/>
    </font>
    <font>
      <u/>
      <sz val="12"/>
      <color theme="10"/>
      <name val="Arial"/>
      <family val="2"/>
    </font>
    <font>
      <b/>
      <sz val="11"/>
      <color rgb="FF3F3F3F"/>
      <name val="Calibri"/>
      <family val="2"/>
      <scheme val="minor"/>
    </font>
    <font>
      <sz val="11"/>
      <color rgb="FFFF0000"/>
      <name val="Calibri"/>
      <family val="2"/>
      <scheme val="minor"/>
    </font>
    <font>
      <u/>
      <sz val="11"/>
      <color theme="10"/>
      <name val="Calibri"/>
      <family val="2"/>
      <scheme val="minor"/>
    </font>
    <font>
      <sz val="11"/>
      <color rgb="FF000000"/>
      <name val="Calibri"/>
      <family val="2"/>
      <scheme val="minor"/>
    </font>
    <font>
      <sz val="18"/>
      <color rgb="FFFF0000"/>
      <name val="Arial"/>
      <family val="2"/>
    </font>
    <font>
      <b/>
      <sz val="14"/>
      <color theme="0"/>
      <name val="Arial"/>
      <family val="2"/>
    </font>
    <font>
      <b/>
      <sz val="9"/>
      <color rgb="FFFF0000"/>
      <name val="Calibri"/>
      <family val="2"/>
      <scheme val="minor"/>
    </font>
    <font>
      <b/>
      <sz val="12"/>
      <color theme="1"/>
      <name val="Arial"/>
      <family val="2"/>
    </font>
    <font>
      <b/>
      <sz val="11"/>
      <name val="Arial"/>
      <family val="2"/>
    </font>
    <font>
      <b/>
      <sz val="24"/>
      <color theme="0"/>
      <name val="Arial"/>
      <family val="2"/>
    </font>
    <font>
      <sz val="14"/>
      <name val="Arial"/>
      <family val="2"/>
    </font>
    <font>
      <b/>
      <sz val="12"/>
      <name val="Calibri"/>
      <family val="2"/>
      <scheme val="minor"/>
    </font>
    <font>
      <b/>
      <sz val="12"/>
      <color rgb="FFFF0000"/>
      <name val="Calibri"/>
      <family val="2"/>
      <scheme val="minor"/>
    </font>
    <font>
      <b/>
      <u/>
      <sz val="12"/>
      <name val="Calibri"/>
      <family val="2"/>
      <scheme val="minor"/>
    </font>
    <font>
      <sz val="12"/>
      <name val="Calibri"/>
      <family val="2"/>
      <scheme val="minor"/>
    </font>
    <font>
      <b/>
      <sz val="16"/>
      <color rgb="FFFF0000"/>
      <name val="Calibri"/>
      <family val="2"/>
      <scheme val="minor"/>
    </font>
    <font>
      <b/>
      <sz val="14"/>
      <color theme="0"/>
      <name val="Calibri"/>
      <family val="2"/>
      <scheme val="minor"/>
    </font>
    <font>
      <b/>
      <sz val="11"/>
      <color theme="0"/>
      <name val="Arial"/>
      <family val="2"/>
    </font>
    <font>
      <b/>
      <sz val="11"/>
      <color rgb="FFFFFFFF"/>
      <name val="Arial"/>
      <family val="2"/>
    </font>
    <font>
      <b/>
      <sz val="9"/>
      <name val="Arial"/>
      <family val="2"/>
    </font>
    <font>
      <b/>
      <sz val="10"/>
      <color theme="1"/>
      <name val="Arial"/>
      <family val="2"/>
    </font>
    <font>
      <sz val="11"/>
      <color theme="1"/>
      <name val="Calibri"/>
      <family val="2"/>
    </font>
    <font>
      <sz val="11"/>
      <color theme="1"/>
      <name val="Arial"/>
      <family val="2"/>
    </font>
    <font>
      <b/>
      <sz val="11"/>
      <color rgb="FFFFFF00"/>
      <name val="Arial"/>
      <family val="2"/>
    </font>
    <font>
      <b/>
      <sz val="9"/>
      <color rgb="FF000000"/>
      <name val="Arial"/>
      <family val="2"/>
    </font>
    <font>
      <b/>
      <sz val="9"/>
      <color theme="1"/>
      <name val="Arial"/>
      <family val="2"/>
    </font>
    <font>
      <sz val="12"/>
      <color theme="0"/>
      <name val="Arial"/>
      <family val="2"/>
    </font>
    <font>
      <sz val="7"/>
      <color theme="1"/>
      <name val="Arial"/>
      <family val="2"/>
    </font>
    <font>
      <b/>
      <sz val="10"/>
      <color theme="0"/>
      <name val="Arial"/>
      <family val="2"/>
    </font>
    <font>
      <b/>
      <sz val="20"/>
      <color theme="0"/>
      <name val="Arial"/>
      <family val="2"/>
    </font>
    <font>
      <b/>
      <sz val="20"/>
      <color theme="0"/>
      <name val="Calibri"/>
      <family val="2"/>
      <scheme val="minor"/>
    </font>
    <font>
      <b/>
      <sz val="10"/>
      <name val="Arial"/>
      <family val="2"/>
    </font>
    <font>
      <b/>
      <sz val="10"/>
      <color rgb="FFFF0000"/>
      <name val="Arial"/>
      <family val="2"/>
    </font>
    <font>
      <b/>
      <sz val="18"/>
      <color theme="0"/>
      <name val="Arial"/>
      <family val="2"/>
    </font>
    <font>
      <sz val="9"/>
      <color theme="1"/>
      <name val="Arial"/>
      <family val="2"/>
    </font>
    <font>
      <u/>
      <sz val="8"/>
      <name val="Arial"/>
      <family val="2"/>
    </font>
    <font>
      <b/>
      <sz val="12"/>
      <color rgb="FFFF0000"/>
      <name val="Arial"/>
      <family val="2"/>
    </font>
    <font>
      <b/>
      <u/>
      <sz val="12"/>
      <color rgb="FFFF0000"/>
      <name val="Calibri"/>
      <family val="2"/>
      <scheme val="minor"/>
    </font>
    <font>
      <sz val="10"/>
      <color theme="0"/>
      <name val="Arial"/>
      <family val="2"/>
    </font>
    <font>
      <b/>
      <sz val="9"/>
      <color rgb="FFFF0000"/>
      <name val="Arial"/>
      <family val="2"/>
    </font>
    <font>
      <sz val="9"/>
      <name val="Arial"/>
      <family val="2"/>
    </font>
    <font>
      <b/>
      <sz val="9"/>
      <color theme="0"/>
      <name val="Arial"/>
      <family val="2"/>
    </font>
    <font>
      <sz val="9"/>
      <color rgb="FFFF0000"/>
      <name val="Arial"/>
      <family val="2"/>
    </font>
    <font>
      <b/>
      <sz val="11"/>
      <color theme="1"/>
      <name val="Arial"/>
      <family val="2"/>
    </font>
    <font>
      <b/>
      <sz val="18"/>
      <color rgb="FFFF0000"/>
      <name val="Arial"/>
      <family val="2"/>
    </font>
    <font>
      <b/>
      <sz val="16"/>
      <color theme="0"/>
      <name val="Calibri"/>
      <family val="2"/>
    </font>
    <font>
      <b/>
      <sz val="16"/>
      <color rgb="FFFFFF00"/>
      <name val="Calibri"/>
      <family val="2"/>
    </font>
    <font>
      <sz val="9"/>
      <color rgb="FF0B0C0C"/>
      <name val="Arial"/>
      <family val="2"/>
    </font>
    <font>
      <b/>
      <sz val="9"/>
      <color rgb="FFFFFF00"/>
      <name val="Arial"/>
      <family val="2"/>
    </font>
    <font>
      <sz val="9"/>
      <color rgb="FF000000"/>
      <name val="Arial"/>
      <family val="2"/>
    </font>
    <font>
      <b/>
      <sz val="9"/>
      <color indexed="8"/>
      <name val="Arial"/>
      <family val="2"/>
    </font>
    <font>
      <b/>
      <sz val="10"/>
      <color rgb="FFFFFF00"/>
      <name val="Arial"/>
      <family val="2"/>
    </font>
    <font>
      <b/>
      <sz val="10"/>
      <color theme="0"/>
      <name val="Calibri"/>
      <family val="2"/>
      <scheme val="minor"/>
    </font>
    <font>
      <b/>
      <sz val="12"/>
      <color theme="4"/>
      <name val="Calibri"/>
      <family val="2"/>
      <scheme val="minor"/>
    </font>
    <font>
      <sz val="12"/>
      <color rgb="FFFF0000"/>
      <name val="Calibri"/>
      <family val="2"/>
      <scheme val="minor"/>
    </font>
    <font>
      <b/>
      <u/>
      <sz val="12"/>
      <color rgb="FFFF0000"/>
      <name val="Arial"/>
      <family val="2"/>
    </font>
    <font>
      <b/>
      <u/>
      <sz val="9"/>
      <color rgb="FFFF0000"/>
      <name val="Arial"/>
      <family val="2"/>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F2F2F2"/>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C9"/>
        <bgColor indexed="64"/>
      </patternFill>
    </fill>
    <fill>
      <patternFill patternType="solid">
        <fgColor theme="3" tint="0.79998168889431442"/>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theme="0"/>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style="medium">
        <color theme="0"/>
      </right>
      <top/>
      <bottom style="medium">
        <color theme="0"/>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theme="0"/>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top/>
      <bottom/>
      <diagonal/>
    </border>
    <border>
      <left style="thin">
        <color theme="0"/>
      </left>
      <right style="thin">
        <color theme="0"/>
      </right>
      <top style="thin">
        <color theme="0"/>
      </top>
      <bottom style="thin">
        <color theme="0"/>
      </bottom>
      <diagonal/>
    </border>
    <border>
      <left/>
      <right style="medium">
        <color indexed="64"/>
      </right>
      <top/>
      <bottom style="medium">
        <color indexed="64"/>
      </bottom>
      <diagonal/>
    </border>
    <border>
      <left style="thick">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ck">
        <color indexed="64"/>
      </right>
      <top style="thin">
        <color indexed="64"/>
      </top>
      <bottom style="thin">
        <color indexed="64"/>
      </bottom>
      <diagonal/>
    </border>
    <border>
      <left style="thin">
        <color theme="0"/>
      </left>
      <right style="thin">
        <color theme="0"/>
      </right>
      <top/>
      <bottom style="thin">
        <color theme="0"/>
      </bottom>
      <diagonal/>
    </border>
  </borders>
  <cellStyleXfs count="80">
    <xf numFmtId="0" fontId="0" fillId="0" borderId="0"/>
    <xf numFmtId="0" fontId="6" fillId="0" borderId="0"/>
    <xf numFmtId="0" fontId="6" fillId="0" borderId="0"/>
    <xf numFmtId="9" fontId="6" fillId="0" borderId="0" applyFont="0" applyFill="0" applyBorder="0" applyAlignment="0" applyProtection="0"/>
    <xf numFmtId="0" fontId="6" fillId="0" borderId="0"/>
    <xf numFmtId="0" fontId="4" fillId="0" borderId="0"/>
    <xf numFmtId="0" fontId="13" fillId="0" borderId="0"/>
    <xf numFmtId="0" fontId="6" fillId="0" borderId="0" applyNumberFormat="0" applyFill="0" applyBorder="0" applyProtection="0">
      <alignment vertical="top"/>
    </xf>
    <xf numFmtId="0" fontId="30" fillId="0" borderId="0"/>
    <xf numFmtId="0" fontId="3" fillId="0" borderId="0"/>
    <xf numFmtId="0" fontId="30" fillId="0" borderId="0"/>
    <xf numFmtId="0" fontId="31" fillId="0" borderId="0" applyNumberFormat="0" applyFill="0" applyBorder="0" applyAlignment="0" applyProtection="0"/>
    <xf numFmtId="0" fontId="6" fillId="0" borderId="0"/>
    <xf numFmtId="0" fontId="3" fillId="0" borderId="0"/>
    <xf numFmtId="0" fontId="32" fillId="11" borderId="11" applyNumberFormat="0" applyAlignment="0" applyProtection="0"/>
    <xf numFmtId="0" fontId="3" fillId="0" borderId="0"/>
    <xf numFmtId="0" fontId="3" fillId="0" borderId="0"/>
    <xf numFmtId="0" fontId="3" fillId="0" borderId="0"/>
    <xf numFmtId="0" fontId="3" fillId="0" borderId="0"/>
    <xf numFmtId="43" fontId="30" fillId="0" borderId="0" applyFont="0" applyFill="0" applyBorder="0" applyAlignment="0" applyProtection="0"/>
    <xf numFmtId="0" fontId="13" fillId="0" borderId="0"/>
    <xf numFmtId="0" fontId="30" fillId="0" borderId="0"/>
    <xf numFmtId="0" fontId="3" fillId="0" borderId="0"/>
    <xf numFmtId="0" fontId="30" fillId="0" borderId="0"/>
    <xf numFmtId="0" fontId="3" fillId="0" borderId="0"/>
    <xf numFmtId="43" fontId="3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30" fillId="0" borderId="0"/>
    <xf numFmtId="0" fontId="1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3" fillId="0" borderId="0" applyNumberFormat="0" applyFill="0" applyBorder="0" applyAlignment="0" applyProtection="0"/>
    <xf numFmtId="0" fontId="6" fillId="0" borderId="0"/>
    <xf numFmtId="0" fontId="34" fillId="0" borderId="0" applyNumberFormat="0" applyFill="0" applyBorder="0" applyAlignment="0" applyProtection="0"/>
    <xf numFmtId="0" fontId="6" fillId="0" borderId="0"/>
    <xf numFmtId="0" fontId="35" fillId="0" borderId="0"/>
    <xf numFmtId="0" fontId="35"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9" fontId="30" fillId="0" borderId="0" applyFont="0" applyFill="0" applyBorder="0" applyAlignment="0" applyProtection="0"/>
  </cellStyleXfs>
  <cellXfs count="285">
    <xf numFmtId="0" fontId="0" fillId="0" borderId="0" xfId="0"/>
    <xf numFmtId="0" fontId="7" fillId="0" borderId="0" xfId="1" applyFont="1" applyFill="1" applyAlignment="1" applyProtection="1">
      <alignment vertical="top" wrapText="1"/>
    </xf>
    <xf numFmtId="0" fontId="6" fillId="0" borderId="0" xfId="1" applyFont="1" applyFill="1" applyAlignment="1" applyProtection="1">
      <alignment vertical="top" wrapText="1"/>
    </xf>
    <xf numFmtId="0" fontId="9" fillId="2" borderId="0" xfId="1" applyFont="1" applyFill="1" applyAlignment="1" applyProtection="1">
      <alignment vertical="center" wrapText="1"/>
    </xf>
    <xf numFmtId="0" fontId="9" fillId="2" borderId="0" xfId="1" applyFont="1" applyFill="1" applyAlignment="1" applyProtection="1">
      <alignment vertical="center"/>
    </xf>
    <xf numFmtId="0" fontId="9" fillId="0" borderId="0" xfId="1" applyFont="1" applyFill="1" applyAlignment="1" applyProtection="1">
      <alignment vertical="top"/>
    </xf>
    <xf numFmtId="0" fontId="6" fillId="0" borderId="0" xfId="1" applyFont="1" applyFill="1" applyAlignment="1" applyProtection="1">
      <alignment vertical="top"/>
    </xf>
    <xf numFmtId="0" fontId="7" fillId="0" borderId="2" xfId="1" applyFont="1" applyFill="1" applyBorder="1" applyAlignment="1">
      <alignment vertical="top" wrapText="1"/>
    </xf>
    <xf numFmtId="0" fontId="12" fillId="0" borderId="2" xfId="1" applyFont="1" applyFill="1" applyBorder="1" applyAlignment="1">
      <alignment vertical="top" wrapText="1"/>
    </xf>
    <xf numFmtId="0" fontId="6" fillId="0" borderId="2" xfId="1" applyFont="1" applyFill="1" applyBorder="1" applyAlignment="1" applyProtection="1">
      <alignment vertical="top"/>
    </xf>
    <xf numFmtId="0" fontId="16" fillId="0" borderId="2" xfId="0" applyFont="1" applyFill="1" applyBorder="1" applyAlignment="1">
      <alignment wrapText="1"/>
    </xf>
    <xf numFmtId="0" fontId="18" fillId="0" borderId="2" xfId="0" applyFont="1" applyFill="1" applyBorder="1" applyAlignment="1">
      <alignment horizontal="center"/>
    </xf>
    <xf numFmtId="0" fontId="18" fillId="0" borderId="2" xfId="0" applyFont="1" applyFill="1" applyBorder="1"/>
    <xf numFmtId="0" fontId="17" fillId="0" borderId="2" xfId="0" applyFont="1" applyFill="1" applyBorder="1" applyAlignment="1">
      <alignment horizontal="center" vertical="center"/>
    </xf>
    <xf numFmtId="0" fontId="26" fillId="2" borderId="0" xfId="1" applyFont="1" applyFill="1" applyAlignment="1" applyProtection="1">
      <alignment vertical="center"/>
    </xf>
    <xf numFmtId="0" fontId="6" fillId="0" borderId="0" xfId="1" applyFill="1" applyAlignment="1" applyProtection="1">
      <alignment vertical="top"/>
    </xf>
    <xf numFmtId="0" fontId="7" fillId="0" borderId="10" xfId="1" applyFont="1" applyFill="1" applyBorder="1" applyAlignment="1">
      <alignment horizontal="center" vertical="center" wrapText="1"/>
    </xf>
    <xf numFmtId="0" fontId="7" fillId="0" borderId="10" xfId="5" applyFont="1" applyFill="1" applyBorder="1" applyAlignment="1">
      <alignment horizontal="center" vertical="center" wrapText="1"/>
    </xf>
    <xf numFmtId="0" fontId="9" fillId="0" borderId="0" xfId="1" applyFont="1" applyFill="1" applyBorder="1" applyAlignment="1" applyProtection="1">
      <alignment vertical="top" wrapText="1"/>
    </xf>
    <xf numFmtId="0" fontId="0" fillId="0" borderId="0" xfId="0" applyAlignment="1">
      <alignment wrapText="1"/>
    </xf>
    <xf numFmtId="0" fontId="7" fillId="0" borderId="2" xfId="1" applyFont="1" applyFill="1" applyBorder="1" applyAlignment="1" applyProtection="1">
      <alignment vertical="top" wrapText="1"/>
    </xf>
    <xf numFmtId="0" fontId="18" fillId="0" borderId="10" xfId="0" applyFont="1" applyFill="1" applyBorder="1"/>
    <xf numFmtId="0" fontId="6" fillId="0" borderId="10" xfId="1" applyFill="1" applyBorder="1" applyAlignment="1" applyProtection="1">
      <alignment vertical="top"/>
    </xf>
    <xf numFmtId="0" fontId="6" fillId="0" borderId="2" xfId="1" applyFill="1" applyBorder="1" applyAlignment="1" applyProtection="1">
      <alignment vertical="top"/>
    </xf>
    <xf numFmtId="0" fontId="0" fillId="0" borderId="0" xfId="0" applyAlignment="1">
      <alignment wrapText="1"/>
    </xf>
    <xf numFmtId="0" fontId="0" fillId="7" borderId="2" xfId="0" applyFill="1" applyBorder="1"/>
    <xf numFmtId="0" fontId="0" fillId="0" borderId="0" xfId="0" applyAlignment="1">
      <alignment horizontal="left" vertical="center" wrapText="1"/>
    </xf>
    <xf numFmtId="0" fontId="0" fillId="7" borderId="2" xfId="0" applyFill="1" applyBorder="1" applyAlignment="1">
      <alignment horizontal="left" vertical="center" wrapText="1"/>
    </xf>
    <xf numFmtId="0" fontId="6" fillId="0" borderId="0" xfId="1" applyFill="1" applyAlignment="1" applyProtection="1">
      <alignment vertical="top" wrapText="1"/>
    </xf>
    <xf numFmtId="0" fontId="5" fillId="0" borderId="0" xfId="1" applyFont="1" applyFill="1" applyBorder="1" applyAlignment="1" applyProtection="1">
      <alignment horizontal="center"/>
    </xf>
    <xf numFmtId="0" fontId="40" fillId="9" borderId="2" xfId="1" applyFont="1" applyFill="1" applyBorder="1" applyAlignment="1">
      <alignment vertical="center" wrapText="1"/>
    </xf>
    <xf numFmtId="0" fontId="5" fillId="9" borderId="2" xfId="1" applyFont="1" applyFill="1" applyBorder="1" applyAlignment="1">
      <alignment vertical="center" wrapText="1"/>
    </xf>
    <xf numFmtId="0" fontId="9" fillId="0" borderId="0" xfId="1" applyFont="1" applyFill="1" applyBorder="1" applyAlignment="1" applyProtection="1">
      <alignment horizontal="center" vertical="top" wrapText="1"/>
    </xf>
    <xf numFmtId="0" fontId="10" fillId="0" borderId="0" xfId="1" applyFont="1" applyFill="1" applyBorder="1" applyAlignment="1" applyProtection="1">
      <alignment horizontal="center" wrapText="1"/>
    </xf>
    <xf numFmtId="0" fontId="28" fillId="0" borderId="0" xfId="1" applyFont="1" applyFill="1" applyBorder="1" applyAlignment="1" applyProtection="1">
      <alignment horizontal="center" wrapText="1"/>
    </xf>
    <xf numFmtId="0" fontId="27" fillId="0" borderId="0" xfId="1" applyFont="1" applyFill="1" applyBorder="1" applyAlignment="1" applyProtection="1">
      <alignment horizontal="center" vertical="top" wrapText="1"/>
    </xf>
    <xf numFmtId="0" fontId="6" fillId="0" borderId="0" xfId="1" applyFont="1" applyFill="1" applyBorder="1" applyAlignment="1" applyProtection="1">
      <alignment vertical="top" wrapText="1"/>
    </xf>
    <xf numFmtId="0" fontId="9" fillId="0" borderId="0" xfId="1" applyFont="1" applyFill="1" applyBorder="1" applyAlignment="1" applyProtection="1">
      <alignment vertical="center" wrapText="1"/>
    </xf>
    <xf numFmtId="0" fontId="9" fillId="0" borderId="0" xfId="1" applyFont="1" applyFill="1" applyBorder="1" applyAlignment="1" applyProtection="1">
      <alignment vertical="center"/>
    </xf>
    <xf numFmtId="0" fontId="9" fillId="3" borderId="0" xfId="0" applyFont="1" applyFill="1"/>
    <xf numFmtId="0" fontId="42" fillId="3" borderId="0" xfId="0" applyFont="1" applyFill="1" applyAlignment="1">
      <alignment horizontal="center" vertical="center"/>
    </xf>
    <xf numFmtId="0" fontId="41" fillId="8" borderId="0" xfId="0" applyFont="1" applyFill="1" applyAlignment="1">
      <alignment horizontal="center" vertical="center"/>
    </xf>
    <xf numFmtId="0" fontId="43" fillId="7" borderId="12" xfId="0" applyFont="1" applyFill="1" applyBorder="1" applyAlignment="1">
      <alignment vertical="center" wrapText="1"/>
    </xf>
    <xf numFmtId="0" fontId="37" fillId="8" borderId="0" xfId="0" applyFont="1" applyFill="1" applyAlignment="1">
      <alignment vertical="center"/>
    </xf>
    <xf numFmtId="0" fontId="24" fillId="8" borderId="15" xfId="0" applyFont="1" applyFill="1" applyBorder="1" applyAlignment="1">
      <alignment wrapText="1"/>
    </xf>
    <xf numFmtId="0" fontId="48" fillId="8" borderId="12" xfId="0" applyFont="1" applyFill="1" applyBorder="1" applyAlignment="1">
      <alignment vertical="center" wrapText="1"/>
    </xf>
    <xf numFmtId="0" fontId="0" fillId="0" borderId="16" xfId="0" applyBorder="1"/>
    <xf numFmtId="0" fontId="24" fillId="8" borderId="14" xfId="0" applyFont="1" applyFill="1" applyBorder="1" applyAlignment="1">
      <alignment horizontal="left" vertical="top" wrapText="1"/>
    </xf>
    <xf numFmtId="0" fontId="46" fillId="7" borderId="0" xfId="0" applyFont="1" applyFill="1" applyAlignment="1">
      <alignment vertical="top" wrapText="1"/>
    </xf>
    <xf numFmtId="0" fontId="47" fillId="4" borderId="12" xfId="0" applyFont="1" applyFill="1" applyBorder="1" applyAlignment="1">
      <alignment vertical="center" wrapText="1"/>
    </xf>
    <xf numFmtId="0" fontId="19" fillId="0" borderId="10" xfId="0" applyFont="1" applyFill="1" applyBorder="1" applyAlignment="1" applyProtection="1">
      <alignment vertical="center" wrapText="1"/>
    </xf>
    <xf numFmtId="0" fontId="19" fillId="0" borderId="2" xfId="0" applyFont="1" applyFill="1" applyBorder="1" applyAlignment="1" applyProtection="1">
      <alignment vertical="center" wrapText="1"/>
    </xf>
    <xf numFmtId="0" fontId="51" fillId="0" borderId="2" xfId="1" applyFont="1" applyFill="1" applyBorder="1" applyAlignment="1">
      <alignment horizontal="center" vertical="center" wrapText="1"/>
    </xf>
    <xf numFmtId="0" fontId="51" fillId="0" borderId="2" xfId="1" applyFont="1" applyBorder="1" applyAlignment="1">
      <alignment horizontal="center" vertical="center" wrapText="1"/>
    </xf>
    <xf numFmtId="0" fontId="53" fillId="0" borderId="0" xfId="0" applyFont="1" applyAlignment="1">
      <alignment vertical="center" wrapText="1"/>
    </xf>
    <xf numFmtId="0" fontId="51" fillId="9" borderId="2" xfId="1" applyFont="1" applyFill="1" applyBorder="1" applyAlignment="1">
      <alignment horizontal="left" vertical="center" wrapText="1"/>
    </xf>
    <xf numFmtId="0" fontId="56" fillId="0" borderId="2" xfId="1" applyFont="1" applyFill="1" applyBorder="1" applyAlignment="1">
      <alignment horizontal="center" vertical="center" wrapText="1"/>
    </xf>
    <xf numFmtId="0" fontId="51" fillId="9" borderId="2" xfId="1" applyFont="1" applyFill="1" applyBorder="1" applyAlignment="1">
      <alignment vertical="center" wrapText="1"/>
    </xf>
    <xf numFmtId="0" fontId="51" fillId="9" borderId="2" xfId="1" applyFont="1" applyFill="1" applyBorder="1" applyAlignment="1">
      <alignment horizontal="center" vertical="center" wrapText="1"/>
    </xf>
    <xf numFmtId="0" fontId="51" fillId="0" borderId="9" xfId="1" applyFont="1" applyFill="1" applyBorder="1" applyAlignment="1">
      <alignment horizontal="center" vertical="center" wrapText="1"/>
    </xf>
    <xf numFmtId="0" fontId="51" fillId="9" borderId="9" xfId="1" applyFont="1" applyFill="1" applyBorder="1" applyAlignment="1">
      <alignment horizontal="center" vertical="center" wrapText="1"/>
    </xf>
    <xf numFmtId="0" fontId="0" fillId="0" borderId="0" xfId="0" applyAlignment="1">
      <alignment horizontal="center" vertical="center"/>
    </xf>
    <xf numFmtId="0" fontId="20" fillId="0" borderId="4" xfId="0" applyFont="1" applyFill="1" applyBorder="1" applyAlignment="1">
      <alignment horizontal="center" vertical="center"/>
    </xf>
    <xf numFmtId="0" fontId="20" fillId="0" borderId="6"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0" fillId="8" borderId="0" xfId="0" applyFill="1"/>
    <xf numFmtId="0" fontId="58" fillId="8" borderId="0" xfId="0" applyFont="1" applyFill="1"/>
    <xf numFmtId="0" fontId="8" fillId="13" borderId="2" xfId="1" applyFont="1" applyFill="1" applyBorder="1" applyAlignment="1">
      <alignment horizontal="left" vertical="center" wrapText="1"/>
    </xf>
    <xf numFmtId="0" fontId="5" fillId="13" borderId="2" xfId="1" applyFont="1" applyFill="1" applyBorder="1" applyAlignment="1">
      <alignment horizontal="left" vertical="center" wrapText="1"/>
    </xf>
    <xf numFmtId="0" fontId="51" fillId="13" borderId="2" xfId="1" applyFont="1" applyFill="1" applyBorder="1" applyAlignment="1">
      <alignment horizontal="left" vertical="center" wrapText="1"/>
    </xf>
    <xf numFmtId="0" fontId="51" fillId="13" borderId="9" xfId="1" applyFont="1" applyFill="1" applyBorder="1" applyAlignment="1">
      <alignment horizontal="left" vertical="center" wrapText="1"/>
    </xf>
    <xf numFmtId="0" fontId="5" fillId="13" borderId="2" xfId="1" applyFont="1" applyFill="1" applyBorder="1" applyAlignment="1">
      <alignment vertical="center" wrapText="1"/>
    </xf>
    <xf numFmtId="0" fontId="39" fillId="0" borderId="0" xfId="0" applyFont="1"/>
    <xf numFmtId="0" fontId="27" fillId="8" borderId="2" xfId="0" applyFont="1" applyFill="1" applyBorder="1" applyAlignment="1">
      <alignment horizontal="center" vertical="center"/>
    </xf>
    <xf numFmtId="0" fontId="27" fillId="8" borderId="2" xfId="0" applyFont="1" applyFill="1" applyBorder="1" applyAlignment="1">
      <alignment horizontal="center" vertical="center" wrapText="1"/>
    </xf>
    <xf numFmtId="0" fontId="49" fillId="8" borderId="0" xfId="0" applyFont="1" applyFill="1" applyAlignment="1">
      <alignment horizontal="center" vertical="center"/>
    </xf>
    <xf numFmtId="0" fontId="54" fillId="8" borderId="2" xfId="0" applyFont="1" applyFill="1" applyBorder="1"/>
    <xf numFmtId="0" fontId="52" fillId="14" borderId="2" xfId="0" applyFont="1" applyFill="1" applyBorder="1" applyAlignment="1">
      <alignment horizontal="center" vertical="center"/>
    </xf>
    <xf numFmtId="0" fontId="0" fillId="0" borderId="0" xfId="0" applyAlignment="1">
      <alignment horizontal="left"/>
    </xf>
    <xf numFmtId="0" fontId="59" fillId="0" borderId="0" xfId="0" applyFont="1" applyAlignment="1">
      <alignment horizontal="left" wrapText="1"/>
    </xf>
    <xf numFmtId="0" fontId="0" fillId="0" borderId="0" xfId="0" applyAlignment="1">
      <alignment horizontal="left" wrapText="1"/>
    </xf>
    <xf numFmtId="9" fontId="0" fillId="14" borderId="2" xfId="0" applyNumberFormat="1" applyFill="1" applyBorder="1" applyAlignment="1">
      <alignment horizontal="center" vertical="center"/>
    </xf>
    <xf numFmtId="0" fontId="39" fillId="14" borderId="2" xfId="0" applyFont="1" applyFill="1" applyBorder="1" applyAlignment="1">
      <alignment horizontal="center" vertical="center"/>
    </xf>
    <xf numFmtId="0" fontId="7" fillId="0" borderId="0" xfId="1" applyFont="1" applyFill="1" applyAlignment="1" applyProtection="1">
      <alignment vertical="top"/>
    </xf>
    <xf numFmtId="0" fontId="57" fillId="0" borderId="2" xfId="0" applyFont="1" applyFill="1" applyBorder="1" applyAlignment="1">
      <alignment horizontal="center" vertical="center" wrapText="1"/>
    </xf>
    <xf numFmtId="0" fontId="51" fillId="13" borderId="1" xfId="1" applyFont="1" applyFill="1" applyBorder="1" applyAlignment="1">
      <alignment horizontal="left" vertical="center" wrapText="1"/>
    </xf>
    <xf numFmtId="0" fontId="8" fillId="9" borderId="1" xfId="1" applyFont="1" applyFill="1" applyBorder="1" applyAlignment="1">
      <alignment horizontal="center" vertical="center" wrapText="1"/>
    </xf>
    <xf numFmtId="0" fontId="51" fillId="9" borderId="1" xfId="1" applyFont="1" applyFill="1" applyBorder="1" applyAlignment="1">
      <alignment horizontal="center" vertical="center" wrapText="1"/>
    </xf>
    <xf numFmtId="0" fontId="14" fillId="0" borderId="22" xfId="0" applyFont="1" applyFill="1" applyBorder="1" applyAlignment="1" applyProtection="1">
      <alignment horizontal="center" vertical="center" wrapText="1"/>
    </xf>
    <xf numFmtId="0" fontId="15" fillId="0" borderId="22" xfId="0" applyFont="1" applyFill="1" applyBorder="1" applyAlignment="1">
      <alignment horizontal="center" vertical="center"/>
    </xf>
    <xf numFmtId="0" fontId="15" fillId="0" borderId="26" xfId="0" applyFont="1" applyFill="1" applyBorder="1" applyAlignment="1">
      <alignment horizontal="center" vertical="center"/>
    </xf>
    <xf numFmtId="0" fontId="62" fillId="8" borderId="22" xfId="0" applyFont="1" applyFill="1" applyBorder="1" applyAlignment="1">
      <alignment horizontal="center" vertical="center" wrapText="1"/>
    </xf>
    <xf numFmtId="0" fontId="11" fillId="0" borderId="10"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63" fillId="12" borderId="2" xfId="1" applyFont="1" applyFill="1" applyBorder="1" applyAlignment="1">
      <alignment horizontal="center" vertical="center" wrapText="1"/>
    </xf>
    <xf numFmtId="0" fontId="63" fillId="10" borderId="2" xfId="1" applyFont="1" applyFill="1" applyBorder="1" applyAlignment="1">
      <alignment horizontal="center" vertical="center" wrapText="1"/>
    </xf>
    <xf numFmtId="0" fontId="63" fillId="10" borderId="1" xfId="1" applyFont="1" applyFill="1" applyBorder="1" applyAlignment="1">
      <alignment horizontal="center" vertical="center" wrapText="1"/>
    </xf>
    <xf numFmtId="0" fontId="60" fillId="8" borderId="9" xfId="0" applyFont="1" applyFill="1" applyBorder="1" applyAlignment="1">
      <alignment horizontal="center" vertical="center" wrapText="1"/>
    </xf>
    <xf numFmtId="0" fontId="60" fillId="8" borderId="10" xfId="0" applyFont="1" applyFill="1" applyBorder="1" applyAlignment="1" applyProtection="1">
      <alignment horizontal="center" vertical="center" wrapText="1"/>
    </xf>
    <xf numFmtId="1" fontId="60" fillId="8" borderId="22" xfId="0" applyNumberFormat="1" applyFont="1" applyFill="1" applyBorder="1" applyAlignment="1" applyProtection="1">
      <alignment horizontal="center" vertical="center" wrapText="1"/>
    </xf>
    <xf numFmtId="0" fontId="60" fillId="8" borderId="2" xfId="0" applyFont="1" applyFill="1" applyBorder="1" applyAlignment="1" applyProtection="1">
      <alignment horizontal="center" vertical="center" wrapText="1"/>
    </xf>
    <xf numFmtId="1" fontId="60" fillId="8" borderId="2" xfId="0" applyNumberFormat="1" applyFont="1" applyFill="1" applyBorder="1" applyAlignment="1" applyProtection="1">
      <alignment horizontal="center" vertical="center" wrapText="1"/>
    </xf>
    <xf numFmtId="0" fontId="60" fillId="8" borderId="2" xfId="0" applyFont="1" applyFill="1" applyBorder="1" applyAlignment="1">
      <alignment horizontal="center" vertical="center" wrapText="1"/>
    </xf>
    <xf numFmtId="0" fontId="60" fillId="8" borderId="10" xfId="0" applyFont="1" applyFill="1" applyBorder="1" applyAlignment="1">
      <alignment horizontal="center" vertical="center" wrapText="1"/>
    </xf>
    <xf numFmtId="0" fontId="51" fillId="13" borderId="2" xfId="1" applyFont="1" applyFill="1" applyBorder="1" applyAlignment="1">
      <alignment vertical="center" wrapText="1"/>
    </xf>
    <xf numFmtId="0" fontId="6" fillId="0" borderId="0" xfId="1" applyFill="1" applyBorder="1" applyAlignment="1" applyProtection="1">
      <alignment vertical="top"/>
    </xf>
    <xf numFmtId="0" fontId="46" fillId="7" borderId="14" xfId="0" applyFont="1" applyFill="1" applyBorder="1" applyAlignment="1">
      <alignment vertical="top" wrapText="1"/>
    </xf>
    <xf numFmtId="0" fontId="46" fillId="7" borderId="15" xfId="0" applyFont="1" applyFill="1" applyBorder="1" applyAlignment="1">
      <alignment vertical="top" wrapText="1"/>
    </xf>
    <xf numFmtId="0" fontId="46" fillId="7" borderId="13" xfId="0" applyFont="1" applyFill="1" applyBorder="1" applyAlignment="1">
      <alignment vertical="top" wrapText="1"/>
    </xf>
    <xf numFmtId="0" fontId="46" fillId="7" borderId="12" xfId="0" applyFont="1" applyFill="1" applyBorder="1" applyAlignment="1">
      <alignment vertical="center" wrapText="1"/>
    </xf>
    <xf numFmtId="0" fontId="52" fillId="14" borderId="2" xfId="0" applyFont="1" applyFill="1" applyBorder="1" applyAlignment="1">
      <alignment horizontal="left" vertical="center"/>
    </xf>
    <xf numFmtId="0" fontId="39" fillId="14" borderId="2" xfId="0" applyFont="1" applyFill="1" applyBorder="1" applyAlignment="1">
      <alignment horizontal="left" vertical="center"/>
    </xf>
    <xf numFmtId="0" fontId="65" fillId="8" borderId="0" xfId="0" applyFont="1" applyFill="1"/>
    <xf numFmtId="0" fontId="0" fillId="14" borderId="2" xfId="0" applyFill="1" applyBorder="1" applyAlignment="1">
      <alignment wrapText="1"/>
    </xf>
    <xf numFmtId="0" fontId="66" fillId="0" borderId="2" xfId="0" applyFont="1" applyBorder="1" applyAlignment="1">
      <alignment wrapText="1"/>
    </xf>
    <xf numFmtId="0" fontId="57" fillId="15" borderId="2" xfId="0" applyFont="1" applyFill="1" applyBorder="1" applyAlignment="1">
      <alignment horizontal="center" vertical="center"/>
    </xf>
    <xf numFmtId="0" fontId="57" fillId="15" borderId="2" xfId="0" applyFont="1" applyFill="1" applyBorder="1" applyAlignment="1">
      <alignment horizontal="center" vertical="center" wrapText="1"/>
    </xf>
    <xf numFmtId="0" fontId="66" fillId="0" borderId="2" xfId="0" applyFont="1" applyBorder="1"/>
    <xf numFmtId="0" fontId="66" fillId="0" borderId="2" xfId="0" applyFont="1" applyBorder="1" applyAlignment="1">
      <alignment horizontal="center" vertical="center"/>
    </xf>
    <xf numFmtId="9" fontId="66" fillId="0" borderId="2" xfId="0" applyNumberFormat="1" applyFont="1" applyBorder="1" applyAlignment="1">
      <alignment horizontal="center" vertical="center" wrapText="1"/>
    </xf>
    <xf numFmtId="0" fontId="66" fillId="16" borderId="2" xfId="0" applyFont="1" applyFill="1" applyBorder="1" applyAlignment="1">
      <alignment horizontal="center" vertical="center"/>
    </xf>
    <xf numFmtId="0" fontId="12" fillId="0" borderId="10" xfId="1" applyFont="1" applyFill="1" applyBorder="1" applyAlignment="1">
      <alignment horizontal="center" vertical="center" wrapText="1"/>
    </xf>
    <xf numFmtId="0" fontId="51" fillId="3" borderId="2" xfId="1" applyFont="1" applyFill="1" applyBorder="1" applyAlignment="1">
      <alignment horizontal="center" vertical="center" wrapText="1"/>
    </xf>
    <xf numFmtId="0" fontId="51" fillId="3" borderId="9" xfId="1" applyFont="1" applyFill="1" applyBorder="1" applyAlignment="1">
      <alignment horizontal="center" vertical="center" wrapText="1"/>
    </xf>
    <xf numFmtId="0" fontId="7" fillId="3" borderId="10" xfId="5" applyFont="1" applyFill="1" applyBorder="1" applyAlignment="1">
      <alignment horizontal="center" vertical="center" wrapText="1"/>
    </xf>
    <xf numFmtId="0" fontId="7" fillId="0" borderId="2" xfId="1" applyFont="1" applyFill="1" applyBorder="1" applyAlignment="1">
      <alignment vertical="center" wrapText="1"/>
    </xf>
    <xf numFmtId="0" fontId="20" fillId="8" borderId="5" xfId="0" applyFont="1" applyFill="1" applyBorder="1" applyAlignment="1">
      <alignment horizontal="center" vertical="center"/>
    </xf>
    <xf numFmtId="0" fontId="20" fillId="8" borderId="7" xfId="0" applyFont="1" applyFill="1" applyBorder="1" applyAlignment="1">
      <alignment horizontal="center" vertical="center"/>
    </xf>
    <xf numFmtId="0" fontId="8" fillId="6" borderId="2" xfId="0" applyFont="1" applyFill="1" applyBorder="1" applyAlignment="1">
      <alignment horizontal="center" vertical="center" wrapText="1"/>
    </xf>
    <xf numFmtId="0" fontId="29" fillId="6" borderId="2" xfId="0" applyFont="1" applyFill="1" applyBorder="1" applyAlignment="1">
      <alignment horizontal="center" vertical="center" wrapText="1"/>
    </xf>
    <xf numFmtId="10" fontId="38" fillId="17" borderId="1" xfId="0" applyNumberFormat="1" applyFont="1" applyFill="1" applyBorder="1" applyAlignment="1" applyProtection="1">
      <alignment horizontal="center" vertical="center" wrapText="1"/>
    </xf>
    <xf numFmtId="0" fontId="14" fillId="16" borderId="9" xfId="0" applyFont="1" applyFill="1" applyBorder="1" applyAlignment="1">
      <alignment horizontal="center" vertical="center" wrapText="1"/>
    </xf>
    <xf numFmtId="0" fontId="17" fillId="16" borderId="2" xfId="0" applyFont="1" applyFill="1" applyBorder="1" applyAlignment="1">
      <alignment horizontal="center" vertical="center"/>
    </xf>
    <xf numFmtId="0" fontId="18" fillId="16" borderId="10" xfId="0" applyFont="1" applyFill="1" applyBorder="1"/>
    <xf numFmtId="0" fontId="57" fillId="6" borderId="2" xfId="0" applyFont="1" applyFill="1" applyBorder="1" applyAlignment="1">
      <alignment horizontal="center" vertical="center" wrapText="1"/>
    </xf>
    <xf numFmtId="0" fontId="23" fillId="17" borderId="1" xfId="1" applyFont="1" applyFill="1" applyBorder="1" applyAlignment="1">
      <alignment horizontal="center" vertical="center" wrapText="1"/>
    </xf>
    <xf numFmtId="0" fontId="51" fillId="0" borderId="2" xfId="1" applyFont="1" applyBorder="1" applyAlignment="1">
      <alignment horizontal="center" vertical="center"/>
    </xf>
    <xf numFmtId="0" fontId="11" fillId="0" borderId="2" xfId="0" applyFont="1" applyBorder="1" applyAlignment="1">
      <alignment horizontal="left" vertical="top" wrapText="1"/>
    </xf>
    <xf numFmtId="0" fontId="51" fillId="0" borderId="9" xfId="1" applyFont="1" applyBorder="1" applyAlignment="1">
      <alignment horizontal="center" vertical="center" wrapText="1"/>
    </xf>
    <xf numFmtId="0" fontId="29" fillId="6" borderId="2" xfId="0" applyFont="1" applyFill="1" applyBorder="1" applyAlignment="1">
      <alignment horizontal="center" vertical="center" wrapText="1"/>
    </xf>
    <xf numFmtId="0" fontId="52" fillId="14" borderId="2" xfId="0" applyFont="1" applyFill="1" applyBorder="1" applyAlignment="1">
      <alignment horizontal="center" vertical="center" wrapText="1"/>
    </xf>
    <xf numFmtId="9" fontId="66" fillId="0" borderId="2" xfId="0" applyNumberFormat="1" applyFont="1" applyBorder="1" applyAlignment="1">
      <alignment horizontal="center" vertical="center"/>
    </xf>
    <xf numFmtId="1" fontId="23" fillId="17" borderId="1" xfId="4" applyNumberFormat="1" applyFont="1" applyFill="1" applyBorder="1" applyAlignment="1" applyProtection="1">
      <alignment horizontal="center" vertical="center" wrapText="1"/>
      <protection locked="0"/>
    </xf>
    <xf numFmtId="0" fontId="51" fillId="16" borderId="2" xfId="1" applyFont="1" applyFill="1" applyBorder="1" applyAlignment="1">
      <alignment horizontal="center" vertical="center" wrapText="1"/>
    </xf>
    <xf numFmtId="0" fontId="57" fillId="0" borderId="2" xfId="0" applyFont="1" applyBorder="1" applyAlignment="1">
      <alignment horizontal="center" vertical="center" wrapText="1"/>
    </xf>
    <xf numFmtId="0" fontId="57" fillId="0" borderId="2" xfId="0" applyFont="1" applyBorder="1" applyAlignment="1">
      <alignment horizontal="center" vertical="center"/>
    </xf>
    <xf numFmtId="0" fontId="2" fillId="0" borderId="0" xfId="0" applyFont="1" applyAlignment="1">
      <alignment horizontal="left" vertical="center" wrapText="1"/>
    </xf>
    <xf numFmtId="0" fontId="2" fillId="0" borderId="0" xfId="0" applyFont="1"/>
    <xf numFmtId="0" fontId="2" fillId="0" borderId="2" xfId="0" applyFont="1" applyBorder="1" applyAlignment="1">
      <alignment horizontal="center" vertical="center" wrapText="1"/>
    </xf>
    <xf numFmtId="0" fontId="2" fillId="0" borderId="0" xfId="0" applyFont="1" applyAlignment="1">
      <alignment horizontal="center" vertical="center"/>
    </xf>
    <xf numFmtId="0" fontId="50" fillId="0" borderId="0" xfId="0" applyFont="1" applyAlignment="1">
      <alignment horizontal="center" vertical="center" wrapText="1"/>
    </xf>
    <xf numFmtId="0" fontId="60" fillId="8" borderId="2" xfId="1" applyFont="1" applyFill="1" applyBorder="1" applyAlignment="1">
      <alignment horizontal="center" vertical="center" wrapText="1"/>
    </xf>
    <xf numFmtId="0" fontId="0" fillId="0" borderId="0" xfId="0" applyFill="1"/>
    <xf numFmtId="0" fontId="9" fillId="0" borderId="0" xfId="0" applyFont="1" applyFill="1" applyBorder="1"/>
    <xf numFmtId="0" fontId="0" fillId="0" borderId="2" xfId="0" applyBorder="1"/>
    <xf numFmtId="0" fontId="7" fillId="3" borderId="2" xfId="1" applyFont="1" applyFill="1" applyBorder="1" applyAlignment="1">
      <alignment vertical="top" wrapText="1"/>
    </xf>
    <xf numFmtId="0" fontId="6" fillId="3" borderId="0" xfId="1" applyFill="1" applyAlignment="1" applyProtection="1">
      <alignment vertical="top"/>
    </xf>
    <xf numFmtId="0" fontId="27" fillId="8" borderId="2" xfId="1" applyFont="1" applyFill="1" applyBorder="1" applyAlignment="1">
      <alignment horizontal="left" vertical="center" wrapText="1"/>
    </xf>
    <xf numFmtId="0" fontId="72" fillId="0" borderId="2" xfId="1" applyFont="1" applyFill="1" applyBorder="1" applyAlignment="1">
      <alignment horizontal="left" vertical="center" wrapText="1"/>
    </xf>
    <xf numFmtId="0" fontId="2" fillId="0" borderId="0" xfId="0" applyFont="1" applyFill="1"/>
    <xf numFmtId="0" fontId="2" fillId="0" borderId="0" xfId="0" applyFont="1" applyFill="1" applyAlignment="1">
      <alignment horizontal="center" vertical="center"/>
    </xf>
    <xf numFmtId="0" fontId="2" fillId="8" borderId="2"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7" fillId="15" borderId="2" xfId="1" applyFont="1" applyFill="1" applyBorder="1" applyAlignment="1">
      <alignment horizontal="center" vertical="center" wrapText="1"/>
    </xf>
    <xf numFmtId="0" fontId="8" fillId="13" borderId="1" xfId="1" applyFont="1" applyFill="1" applyBorder="1" applyAlignment="1">
      <alignment horizontal="center" vertical="center" wrapText="1"/>
    </xf>
    <xf numFmtId="0" fontId="65" fillId="8" borderId="0" xfId="0" applyFont="1" applyFill="1" applyAlignment="1">
      <alignment horizontal="center" vertical="center"/>
    </xf>
    <xf numFmtId="0" fontId="0" fillId="8" borderId="0" xfId="0" applyFill="1" applyAlignment="1">
      <alignment horizontal="center" vertical="center"/>
    </xf>
    <xf numFmtId="0" fontId="59" fillId="0" borderId="0" xfId="0" applyFont="1" applyAlignment="1">
      <alignment horizontal="center" vertical="center"/>
    </xf>
    <xf numFmtId="0" fontId="7" fillId="0" borderId="2" xfId="1" applyFont="1" applyFill="1" applyBorder="1" applyAlignment="1">
      <alignment horizontal="center" vertical="center" wrapText="1"/>
    </xf>
    <xf numFmtId="0" fontId="1" fillId="15"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73" fillId="8" borderId="2" xfId="1" applyFont="1" applyFill="1" applyBorder="1" applyAlignment="1">
      <alignment horizontal="center" vertical="center" wrapText="1"/>
    </xf>
    <xf numFmtId="0" fontId="41" fillId="5" borderId="0" xfId="0" applyFont="1" applyFill="1"/>
    <xf numFmtId="0" fontId="51" fillId="15" borderId="2" xfId="1" applyFont="1" applyFill="1" applyBorder="1" applyAlignment="1">
      <alignment horizontal="center" vertical="center" wrapText="1"/>
    </xf>
    <xf numFmtId="0" fontId="52" fillId="15" borderId="2" xfId="0" applyFont="1" applyFill="1" applyBorder="1" applyAlignment="1">
      <alignment horizontal="center" vertical="center" wrapText="1"/>
    </xf>
    <xf numFmtId="0" fontId="49" fillId="8" borderId="2" xfId="1" applyFont="1" applyFill="1" applyBorder="1" applyAlignment="1">
      <alignment horizontal="center" vertical="center" wrapText="1"/>
    </xf>
    <xf numFmtId="0" fontId="49" fillId="8" borderId="2" xfId="1" applyFont="1" applyFill="1" applyBorder="1" applyAlignment="1">
      <alignment horizontal="left" vertical="center" wrapText="1"/>
    </xf>
    <xf numFmtId="0" fontId="75" fillId="0" borderId="0" xfId="0" applyFont="1" applyAlignment="1">
      <alignment horizontal="center" vertical="center"/>
    </xf>
    <xf numFmtId="0" fontId="75" fillId="0" borderId="0" xfId="0" applyFont="1"/>
    <xf numFmtId="0" fontId="40" fillId="8" borderId="2" xfId="1" applyFont="1" applyFill="1" applyBorder="1" applyAlignment="1">
      <alignment horizontal="center" vertical="center" wrapText="1"/>
    </xf>
    <xf numFmtId="0" fontId="52" fillId="0" borderId="2" xfId="0" applyFont="1" applyFill="1" applyBorder="1" applyAlignment="1">
      <alignment horizontal="center" vertical="center" wrapText="1"/>
    </xf>
    <xf numFmtId="0" fontId="1" fillId="0" borderId="0" xfId="0" applyFont="1" applyAlignment="1">
      <alignment horizontal="left" vertical="top"/>
    </xf>
    <xf numFmtId="0" fontId="0" fillId="18" borderId="24" xfId="0" applyFill="1" applyBorder="1" applyAlignment="1">
      <alignment horizontal="center" vertical="center" wrapText="1"/>
    </xf>
    <xf numFmtId="0" fontId="66" fillId="18" borderId="2" xfId="0" applyFont="1" applyFill="1" applyBorder="1" applyAlignment="1">
      <alignment wrapText="1"/>
    </xf>
    <xf numFmtId="9" fontId="52" fillId="0" borderId="2" xfId="79" applyFont="1" applyFill="1" applyBorder="1" applyAlignment="1">
      <alignment horizontal="center" vertical="center" wrapText="1"/>
    </xf>
    <xf numFmtId="0" fontId="39" fillId="0" borderId="25" xfId="0" applyFont="1" applyFill="1" applyBorder="1" applyAlignment="1">
      <alignment horizontal="center" vertical="center" wrapText="1"/>
    </xf>
    <xf numFmtId="0" fontId="71" fillId="4" borderId="2" xfId="0" applyFont="1" applyFill="1" applyBorder="1" applyAlignment="1">
      <alignment horizontal="center" vertical="center"/>
    </xf>
    <xf numFmtId="0" fontId="6" fillId="0" borderId="0" xfId="1" applyFont="1" applyFill="1" applyAlignment="1" applyProtection="1">
      <alignment horizontal="center" vertical="top" wrapText="1"/>
    </xf>
    <xf numFmtId="0" fontId="28" fillId="0" borderId="0" xfId="0" applyFont="1" applyAlignment="1">
      <alignment horizontal="center" vertical="center"/>
    </xf>
    <xf numFmtId="0" fontId="77" fillId="8" borderId="0" xfId="0" applyFont="1" applyFill="1" applyAlignment="1">
      <alignment horizontal="center" vertical="center" wrapText="1"/>
    </xf>
    <xf numFmtId="0" fontId="72" fillId="0" borderId="0" xfId="1" applyFont="1" applyFill="1" applyBorder="1" applyAlignment="1" applyProtection="1">
      <alignment vertical="top"/>
    </xf>
    <xf numFmtId="0" fontId="72" fillId="0" borderId="0" xfId="1" applyFont="1" applyFill="1" applyAlignment="1" applyProtection="1">
      <alignment vertical="top" wrapText="1"/>
    </xf>
    <xf numFmtId="0" fontId="72" fillId="0" borderId="0" xfId="1" applyFont="1" applyFill="1" applyAlignment="1" applyProtection="1">
      <alignment vertical="top"/>
    </xf>
    <xf numFmtId="0" fontId="72" fillId="2" borderId="0" xfId="1" applyFont="1" applyFill="1" applyAlignment="1" applyProtection="1">
      <alignment vertical="center"/>
    </xf>
    <xf numFmtId="0" fontId="51" fillId="13" borderId="10" xfId="1" applyFont="1" applyFill="1" applyBorder="1" applyAlignment="1">
      <alignment horizontal="left" vertical="center" wrapText="1"/>
    </xf>
    <xf numFmtId="0" fontId="57" fillId="16" borderId="2" xfId="0" applyFont="1" applyFill="1" applyBorder="1" applyAlignment="1">
      <alignment horizontal="center" vertical="center"/>
    </xf>
    <xf numFmtId="0" fontId="74" fillId="0" borderId="2" xfId="0" applyFont="1" applyFill="1" applyBorder="1" applyAlignment="1">
      <alignment wrapText="1"/>
    </xf>
    <xf numFmtId="0" fontId="66" fillId="0" borderId="2" xfId="0" applyFont="1" applyFill="1" applyBorder="1" applyAlignment="1">
      <alignment horizontal="center"/>
    </xf>
    <xf numFmtId="0" fontId="66" fillId="0" borderId="2" xfId="0" applyFont="1" applyFill="1" applyBorder="1"/>
    <xf numFmtId="0" fontId="66" fillId="0" borderId="10" xfId="0" applyFont="1" applyFill="1" applyBorder="1"/>
    <xf numFmtId="10" fontId="71" fillId="17" borderId="1" xfId="0" applyNumberFormat="1" applyFont="1" applyFill="1" applyBorder="1" applyAlignment="1" applyProtection="1">
      <alignment horizontal="center" vertical="center" wrapText="1"/>
    </xf>
    <xf numFmtId="10" fontId="74" fillId="17" borderId="1" xfId="0" applyNumberFormat="1" applyFont="1" applyFill="1" applyBorder="1" applyAlignment="1" applyProtection="1">
      <alignment horizontal="center" vertical="center" wrapText="1"/>
    </xf>
    <xf numFmtId="0" fontId="82" fillId="16" borderId="9" xfId="0" applyFont="1" applyFill="1" applyBorder="1" applyAlignment="1">
      <alignment horizontal="center" vertical="center" wrapText="1"/>
    </xf>
    <xf numFmtId="0" fontId="66" fillId="16" borderId="10" xfId="0" applyFont="1" applyFill="1" applyBorder="1"/>
    <xf numFmtId="0" fontId="57" fillId="0" borderId="2" xfId="0" applyFont="1" applyFill="1" applyBorder="1" applyAlignment="1">
      <alignment horizontal="center" vertical="center"/>
    </xf>
    <xf numFmtId="0" fontId="73" fillId="6" borderId="1" xfId="0" applyFont="1" applyFill="1" applyBorder="1" applyAlignment="1">
      <alignment vertical="center" wrapText="1"/>
    </xf>
    <xf numFmtId="0" fontId="72" fillId="13" borderId="2" xfId="1" applyFont="1" applyFill="1" applyBorder="1" applyAlignment="1">
      <alignment vertical="top" wrapText="1"/>
    </xf>
    <xf numFmtId="0" fontId="72" fillId="13" borderId="10" xfId="1" applyFont="1" applyFill="1" applyBorder="1" applyAlignment="1">
      <alignment vertical="top" wrapText="1"/>
    </xf>
    <xf numFmtId="0" fontId="72" fillId="0" borderId="2" xfId="1" applyFont="1" applyFill="1" applyBorder="1" applyAlignment="1" applyProtection="1">
      <alignment vertical="top"/>
    </xf>
    <xf numFmtId="0" fontId="71" fillId="17" borderId="1" xfId="1" applyFont="1" applyFill="1" applyBorder="1" applyAlignment="1">
      <alignment horizontal="center" vertical="center" wrapText="1"/>
    </xf>
    <xf numFmtId="1" fontId="71" fillId="17" borderId="1" xfId="4" applyNumberFormat="1" applyFont="1" applyFill="1" applyBorder="1" applyAlignment="1" applyProtection="1">
      <alignment horizontal="center" vertical="center" wrapText="1"/>
      <protection locked="0"/>
    </xf>
    <xf numFmtId="0" fontId="73" fillId="0" borderId="2" xfId="0" applyFont="1" applyFill="1" applyBorder="1" applyAlignment="1" applyProtection="1">
      <alignment vertical="center" wrapText="1"/>
    </xf>
    <xf numFmtId="0" fontId="73" fillId="0" borderId="10" xfId="0" applyFont="1" applyFill="1" applyBorder="1" applyAlignment="1" applyProtection="1">
      <alignment vertical="center" wrapText="1"/>
    </xf>
    <xf numFmtId="0" fontId="72" fillId="0" borderId="10" xfId="1" applyFont="1" applyFill="1" applyBorder="1" applyAlignment="1" applyProtection="1">
      <alignment vertical="top"/>
    </xf>
    <xf numFmtId="0" fontId="51" fillId="9" borderId="1" xfId="1" applyFont="1" applyFill="1" applyBorder="1" applyAlignment="1">
      <alignment horizontal="left" vertical="center" wrapText="1"/>
    </xf>
    <xf numFmtId="0" fontId="72" fillId="9" borderId="2" xfId="1" applyFont="1" applyFill="1" applyBorder="1" applyAlignment="1" applyProtection="1">
      <alignment vertical="top"/>
    </xf>
    <xf numFmtId="0" fontId="72" fillId="9" borderId="10" xfId="1" applyFont="1" applyFill="1" applyBorder="1" applyAlignment="1" applyProtection="1">
      <alignment vertical="top"/>
    </xf>
    <xf numFmtId="0" fontId="72" fillId="9" borderId="1" xfId="1" applyFont="1" applyFill="1" applyBorder="1" applyAlignment="1">
      <alignment vertical="top" wrapText="1"/>
    </xf>
    <xf numFmtId="0" fontId="73" fillId="8" borderId="1" xfId="1" applyFont="1" applyFill="1" applyBorder="1" applyAlignment="1">
      <alignment horizontal="right" vertical="center" wrapText="1"/>
    </xf>
    <xf numFmtId="0" fontId="6" fillId="0" borderId="16" xfId="1" applyFont="1" applyFill="1" applyBorder="1" applyAlignment="1" applyProtection="1">
      <alignment vertical="top"/>
    </xf>
    <xf numFmtId="0" fontId="6" fillId="0" borderId="31" xfId="1" applyFont="1" applyFill="1" applyBorder="1" applyAlignment="1" applyProtection="1">
      <alignment vertical="top"/>
    </xf>
    <xf numFmtId="0" fontId="84" fillId="8" borderId="1" xfId="0" applyFont="1" applyFill="1" applyBorder="1" applyAlignment="1">
      <alignment horizontal="center" vertical="center" wrapText="1"/>
    </xf>
    <xf numFmtId="0" fontId="60" fillId="0" borderId="3" xfId="1" applyFont="1" applyFill="1" applyBorder="1" applyAlignment="1">
      <alignment horizontal="center" vertical="center" wrapText="1"/>
    </xf>
    <xf numFmtId="0" fontId="60" fillId="8" borderId="1" xfId="0" applyFont="1" applyFill="1" applyBorder="1" applyAlignment="1" applyProtection="1">
      <alignment horizontal="center" vertical="center" wrapText="1"/>
    </xf>
    <xf numFmtId="0" fontId="72" fillId="0" borderId="1" xfId="0" applyFont="1" applyBorder="1" applyAlignment="1">
      <alignment horizontal="center" vertical="center" wrapText="1"/>
    </xf>
    <xf numFmtId="0" fontId="66" fillId="0" borderId="1" xfId="0" applyFont="1" applyFill="1" applyBorder="1" applyAlignment="1">
      <alignment horizontal="center" vertical="center" wrapText="1"/>
    </xf>
    <xf numFmtId="0" fontId="72" fillId="0" borderId="1" xfId="1" applyFont="1" applyFill="1" applyBorder="1" applyAlignment="1">
      <alignment horizontal="center" vertical="center" wrapText="1"/>
    </xf>
    <xf numFmtId="0" fontId="72" fillId="0" borderId="1" xfId="0" applyFont="1" applyFill="1" applyBorder="1" applyAlignment="1" applyProtection="1">
      <alignment horizontal="center" vertical="center" wrapText="1"/>
    </xf>
    <xf numFmtId="0" fontId="57" fillId="16" borderId="1" xfId="0" applyFont="1" applyFill="1" applyBorder="1" applyAlignment="1">
      <alignment horizontal="center" vertical="center"/>
    </xf>
    <xf numFmtId="0" fontId="66" fillId="0" borderId="1" xfId="5" applyFont="1" applyFill="1" applyBorder="1" applyAlignment="1">
      <alignment horizontal="center" vertical="center" wrapText="1"/>
    </xf>
    <xf numFmtId="0" fontId="81" fillId="0" borderId="1" xfId="5" applyFont="1" applyFill="1" applyBorder="1" applyAlignment="1">
      <alignment horizontal="center" vertical="center" wrapText="1"/>
    </xf>
    <xf numFmtId="0" fontId="81" fillId="0" borderId="1" xfId="1" applyFont="1" applyFill="1" applyBorder="1" applyAlignment="1">
      <alignment horizontal="center" vertical="center" wrapText="1"/>
    </xf>
    <xf numFmtId="0" fontId="72" fillId="0" borderId="1" xfId="5" applyFont="1" applyFill="1" applyBorder="1" applyAlignment="1">
      <alignment horizontal="center" vertical="center" wrapText="1"/>
    </xf>
    <xf numFmtId="0" fontId="72" fillId="3" borderId="1" xfId="5" applyFont="1" applyFill="1" applyBorder="1" applyAlignment="1">
      <alignment horizontal="center" vertical="center" wrapText="1"/>
    </xf>
    <xf numFmtId="1" fontId="60" fillId="8" borderId="9" xfId="0" applyNumberFormat="1" applyFont="1" applyFill="1" applyBorder="1" applyAlignment="1" applyProtection="1">
      <alignment horizontal="center" vertical="center" wrapText="1"/>
    </xf>
    <xf numFmtId="0" fontId="82" fillId="0" borderId="9" xfId="0" applyFont="1" applyBorder="1" applyAlignment="1">
      <alignment horizontal="center" vertical="center" wrapText="1"/>
    </xf>
    <xf numFmtId="0" fontId="82" fillId="0" borderId="9" xfId="0" applyFont="1" applyFill="1" applyBorder="1" applyAlignment="1" applyProtection="1">
      <alignment horizontal="center" vertical="center" wrapText="1"/>
    </xf>
    <xf numFmtId="0" fontId="51" fillId="0" borderId="9" xfId="0" applyFont="1" applyFill="1" applyBorder="1" applyAlignment="1">
      <alignment horizontal="center" vertical="center"/>
    </xf>
    <xf numFmtId="0" fontId="73" fillId="8" borderId="9" xfId="1" applyFont="1" applyFill="1" applyBorder="1" applyAlignment="1">
      <alignment horizontal="center" vertical="center" wrapText="1"/>
    </xf>
    <xf numFmtId="0" fontId="37" fillId="8" borderId="9" xfId="1" applyFont="1" applyFill="1" applyBorder="1" applyAlignment="1">
      <alignment horizontal="center" vertical="center" wrapText="1"/>
    </xf>
    <xf numFmtId="0" fontId="9" fillId="3" borderId="0" xfId="0" applyFont="1" applyFill="1" applyAlignment="1">
      <alignment horizontal="center" wrapText="1"/>
    </xf>
    <xf numFmtId="0" fontId="52" fillId="0" borderId="16" xfId="0" applyFont="1" applyFill="1" applyBorder="1" applyAlignment="1">
      <alignment horizontal="center" vertical="center" wrapText="1"/>
    </xf>
    <xf numFmtId="0" fontId="60" fillId="8" borderId="2" xfId="1" applyFont="1" applyFill="1" applyBorder="1" applyAlignment="1">
      <alignment horizontal="center" vertical="center"/>
    </xf>
    <xf numFmtId="0" fontId="68" fillId="4" borderId="20" xfId="1" applyFont="1" applyFill="1" applyBorder="1" applyAlignment="1">
      <alignment horizontal="center" vertical="top" wrapText="1"/>
    </xf>
    <xf numFmtId="0" fontId="68" fillId="4" borderId="21" xfId="1" applyFont="1" applyFill="1" applyBorder="1" applyAlignment="1">
      <alignment horizontal="center" vertical="top" wrapText="1"/>
    </xf>
    <xf numFmtId="0" fontId="68" fillId="4" borderId="19" xfId="1" applyFont="1" applyFill="1" applyBorder="1" applyAlignment="1">
      <alignment horizontal="center" vertical="top" wrapText="1"/>
    </xf>
    <xf numFmtId="0" fontId="68" fillId="4" borderId="27" xfId="1" applyFont="1" applyFill="1" applyBorder="1" applyAlignment="1">
      <alignment horizontal="center" vertical="top" wrapText="1"/>
    </xf>
    <xf numFmtId="0" fontId="68" fillId="4" borderId="28" xfId="1" applyFont="1" applyFill="1" applyBorder="1" applyAlignment="1">
      <alignment horizontal="center" vertical="top" wrapText="1"/>
    </xf>
    <xf numFmtId="0" fontId="68" fillId="4" borderId="17" xfId="1" applyFont="1" applyFill="1" applyBorder="1" applyAlignment="1">
      <alignment horizontal="center" vertical="top" wrapText="1"/>
    </xf>
    <xf numFmtId="0" fontId="29" fillId="6" borderId="2"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8" xfId="0" applyFont="1" applyFill="1" applyBorder="1" applyAlignment="1">
      <alignment horizontal="center" vertical="center"/>
    </xf>
    <xf numFmtId="0" fontId="36" fillId="0" borderId="2" xfId="1" applyFont="1" applyFill="1" applyBorder="1" applyAlignment="1" applyProtection="1">
      <alignment horizontal="center" vertical="top"/>
    </xf>
    <xf numFmtId="0" fontId="36" fillId="4" borderId="2" xfId="1" applyFont="1" applyFill="1" applyBorder="1" applyAlignment="1" applyProtection="1">
      <alignment horizontal="left" vertical="top" wrapText="1"/>
    </xf>
    <xf numFmtId="0" fontId="36" fillId="4" borderId="1" xfId="1" applyFont="1" applyFill="1" applyBorder="1" applyAlignment="1" applyProtection="1">
      <alignment horizontal="left" vertical="top" wrapText="1"/>
    </xf>
    <xf numFmtId="0" fontId="25" fillId="8" borderId="9"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10" xfId="0" applyFont="1" applyFill="1" applyBorder="1" applyAlignment="1">
      <alignment horizontal="center" vertical="center"/>
    </xf>
    <xf numFmtId="0" fontId="60" fillId="8" borderId="2" xfId="1" applyFont="1" applyFill="1" applyBorder="1" applyAlignment="1">
      <alignment horizontal="center" vertical="center" wrapText="1"/>
    </xf>
    <xf numFmtId="0" fontId="64" fillId="0" borderId="1" xfId="1" applyFont="1" applyFill="1" applyBorder="1" applyAlignment="1">
      <alignment horizontal="center" vertical="center" wrapText="1"/>
    </xf>
    <xf numFmtId="0" fontId="64" fillId="0" borderId="3" xfId="1" applyFont="1" applyFill="1" applyBorder="1" applyAlignment="1">
      <alignment horizontal="center" vertical="center" wrapText="1"/>
    </xf>
    <xf numFmtId="0" fontId="0" fillId="0" borderId="29" xfId="0" applyBorder="1" applyAlignment="1">
      <alignment horizontal="center" vertical="center" wrapText="1"/>
    </xf>
    <xf numFmtId="0" fontId="49" fillId="8" borderId="23" xfId="0" applyFont="1" applyFill="1" applyBorder="1" applyAlignment="1">
      <alignment horizontal="right" wrapText="1"/>
    </xf>
    <xf numFmtId="0" fontId="27" fillId="8" borderId="1" xfId="0" applyFont="1" applyFill="1" applyBorder="1" applyAlignment="1">
      <alignment horizontal="center"/>
    </xf>
    <xf numFmtId="0" fontId="27" fillId="8" borderId="3" xfId="0" applyFont="1" applyFill="1" applyBorder="1" applyAlignment="1">
      <alignment horizontal="center"/>
    </xf>
    <xf numFmtId="0" fontId="27" fillId="8" borderId="22" xfId="0" applyFont="1" applyFill="1" applyBorder="1" applyAlignment="1">
      <alignment horizontal="center"/>
    </xf>
    <xf numFmtId="9" fontId="66" fillId="0" borderId="2" xfId="0" applyNumberFormat="1" applyFont="1" applyBorder="1" applyAlignment="1">
      <alignment horizontal="center" vertical="center"/>
    </xf>
    <xf numFmtId="0" fontId="27" fillId="8" borderId="3" xfId="0" applyFont="1" applyFill="1" applyBorder="1" applyAlignment="1">
      <alignment horizontal="center" vertical="center"/>
    </xf>
    <xf numFmtId="0" fontId="27" fillId="8" borderId="22" xfId="0" applyFont="1" applyFill="1" applyBorder="1" applyAlignment="1">
      <alignment horizontal="center" vertical="center"/>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61" fillId="8" borderId="18" xfId="1" applyFont="1" applyFill="1" applyBorder="1" applyAlignment="1">
      <alignment horizontal="center" vertical="center"/>
    </xf>
    <xf numFmtId="0" fontId="61" fillId="8" borderId="30" xfId="1" applyFont="1" applyFill="1" applyBorder="1" applyAlignment="1">
      <alignment horizontal="center" vertical="center"/>
    </xf>
    <xf numFmtId="0" fontId="57" fillId="0" borderId="1"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22" xfId="0" applyFont="1" applyFill="1" applyBorder="1" applyAlignment="1">
      <alignment horizontal="center" vertical="center" wrapText="1"/>
    </xf>
    <xf numFmtId="0" fontId="25" fillId="8" borderId="22" xfId="0" applyFont="1" applyFill="1" applyBorder="1" applyAlignment="1">
      <alignment horizontal="center" vertical="center"/>
    </xf>
    <xf numFmtId="0" fontId="37" fillId="8" borderId="0" xfId="0" applyFont="1" applyFill="1" applyAlignment="1">
      <alignment horizontal="center"/>
    </xf>
  </cellXfs>
  <cellStyles count="80">
    <cellStyle name="Comma 2" xfId="25" xr:uid="{00000000-0005-0000-0000-000000000000}"/>
    <cellStyle name="Comma 3" xfId="19" xr:uid="{00000000-0005-0000-0000-000001000000}"/>
    <cellStyle name="Default" xfId="7" xr:uid="{00000000-0005-0000-0000-000002000000}"/>
    <cellStyle name="Hyperlink 2" xfId="11" xr:uid="{00000000-0005-0000-0000-000004000000}"/>
    <cellStyle name="Hyperlink 3" xfId="57" xr:uid="{00000000-0005-0000-0000-000005000000}"/>
    <cellStyle name="Nor}al" xfId="33" xr:uid="{00000000-0005-0000-0000-000006000000}"/>
    <cellStyle name="Normal" xfId="0" builtinId="0"/>
    <cellStyle name="Normal 10" xfId="78" xr:uid="{00000000-0005-0000-0000-000008000000}"/>
    <cellStyle name="Normal 11" xfId="8" xr:uid="{00000000-0005-0000-0000-000009000000}"/>
    <cellStyle name="Normal 159" xfId="5" xr:uid="{00000000-0005-0000-0000-00000A000000}"/>
    <cellStyle name="Normal 159 2" xfId="77" xr:uid="{00000000-0005-0000-0000-00000B000000}"/>
    <cellStyle name="Normal 159 3" xfId="54" xr:uid="{00000000-0005-0000-0000-00000C000000}"/>
    <cellStyle name="Normal 159 4" xfId="37" xr:uid="{00000000-0005-0000-0000-00000D000000}"/>
    <cellStyle name="Normal 2" xfId="1" xr:uid="{00000000-0005-0000-0000-00000E000000}"/>
    <cellStyle name="Normal 2 2" xfId="21" xr:uid="{00000000-0005-0000-0000-00000F000000}"/>
    <cellStyle name="Normal 2 2 2" xfId="38" xr:uid="{00000000-0005-0000-0000-000010000000}"/>
    <cellStyle name="Normal 3" xfId="2" xr:uid="{00000000-0005-0000-0000-000011000000}"/>
    <cellStyle name="Normal 3 2" xfId="12" xr:uid="{00000000-0005-0000-0000-000012000000}"/>
    <cellStyle name="Normal 3 3" xfId="20" xr:uid="{00000000-0005-0000-0000-000013000000}"/>
    <cellStyle name="Normal 3 4" xfId="10" xr:uid="{00000000-0005-0000-0000-000014000000}"/>
    <cellStyle name="Normal 34" xfId="59" xr:uid="{00000000-0005-0000-0000-000015000000}"/>
    <cellStyle name="Normal 35" xfId="60" xr:uid="{00000000-0005-0000-0000-000016000000}"/>
    <cellStyle name="Normal 4" xfId="4" xr:uid="{00000000-0005-0000-0000-000017000000}"/>
    <cellStyle name="Normal 4 10" xfId="13" xr:uid="{00000000-0005-0000-0000-000018000000}"/>
    <cellStyle name="Normal 4 2" xfId="15" xr:uid="{00000000-0005-0000-0000-000019000000}"/>
    <cellStyle name="Normal 4 2 2" xfId="18" xr:uid="{00000000-0005-0000-0000-00001A000000}"/>
    <cellStyle name="Normal 4 2 2 2" xfId="30" xr:uid="{00000000-0005-0000-0000-00001B000000}"/>
    <cellStyle name="Normal 4 2 2 2 2" xfId="74" xr:uid="{00000000-0005-0000-0000-00001C000000}"/>
    <cellStyle name="Normal 4 2 2 2 3" xfId="51" xr:uid="{00000000-0005-0000-0000-00001D000000}"/>
    <cellStyle name="Normal 4 2 2 3" xfId="67" xr:uid="{00000000-0005-0000-0000-00001E000000}"/>
    <cellStyle name="Normal 4 2 2 4" xfId="44" xr:uid="{00000000-0005-0000-0000-00001F000000}"/>
    <cellStyle name="Normal 4 2 3" xfId="27" xr:uid="{00000000-0005-0000-0000-000020000000}"/>
    <cellStyle name="Normal 4 2 3 2" xfId="71" xr:uid="{00000000-0005-0000-0000-000021000000}"/>
    <cellStyle name="Normal 4 2 3 3" xfId="48" xr:uid="{00000000-0005-0000-0000-000022000000}"/>
    <cellStyle name="Normal 4 2 4" xfId="64" xr:uid="{00000000-0005-0000-0000-000023000000}"/>
    <cellStyle name="Normal 4 2 5" xfId="41" xr:uid="{00000000-0005-0000-0000-000024000000}"/>
    <cellStyle name="Normal 4 3" xfId="17" xr:uid="{00000000-0005-0000-0000-000025000000}"/>
    <cellStyle name="Normal 4 3 2" xfId="29" xr:uid="{00000000-0005-0000-0000-000026000000}"/>
    <cellStyle name="Normal 4 3 2 2" xfId="73" xr:uid="{00000000-0005-0000-0000-000027000000}"/>
    <cellStyle name="Normal 4 3 2 3" xfId="50" xr:uid="{00000000-0005-0000-0000-000028000000}"/>
    <cellStyle name="Normal 4 3 3" xfId="66" xr:uid="{00000000-0005-0000-0000-000029000000}"/>
    <cellStyle name="Normal 4 3 4" xfId="43" xr:uid="{00000000-0005-0000-0000-00002A000000}"/>
    <cellStyle name="Normal 4 4" xfId="16" xr:uid="{00000000-0005-0000-0000-00002B000000}"/>
    <cellStyle name="Normal 4 4 2" xfId="28" xr:uid="{00000000-0005-0000-0000-00002C000000}"/>
    <cellStyle name="Normal 4 4 2 2" xfId="72" xr:uid="{00000000-0005-0000-0000-00002D000000}"/>
    <cellStyle name="Normal 4 4 2 3" xfId="49" xr:uid="{00000000-0005-0000-0000-00002E000000}"/>
    <cellStyle name="Normal 4 4 3" xfId="65" xr:uid="{00000000-0005-0000-0000-00002F000000}"/>
    <cellStyle name="Normal 4 4 4" xfId="42" xr:uid="{00000000-0005-0000-0000-000030000000}"/>
    <cellStyle name="Normal 4 5" xfId="26" xr:uid="{00000000-0005-0000-0000-000031000000}"/>
    <cellStyle name="Normal 4 5 2" xfId="70" xr:uid="{00000000-0005-0000-0000-000032000000}"/>
    <cellStyle name="Normal 4 5 3" xfId="47" xr:uid="{00000000-0005-0000-0000-000033000000}"/>
    <cellStyle name="Normal 4 6" xfId="36" xr:uid="{00000000-0005-0000-0000-000034000000}"/>
    <cellStyle name="Normal 4 7" xfId="56" xr:uid="{00000000-0005-0000-0000-000035000000}"/>
    <cellStyle name="Normal 4 8" xfId="63" xr:uid="{00000000-0005-0000-0000-000036000000}"/>
    <cellStyle name="Normal 4 9" xfId="40" xr:uid="{00000000-0005-0000-0000-000037000000}"/>
    <cellStyle name="Normal 5" xfId="22" xr:uid="{00000000-0005-0000-0000-000038000000}"/>
    <cellStyle name="Normal 5 2" xfId="31" xr:uid="{00000000-0005-0000-0000-000039000000}"/>
    <cellStyle name="Normal 5 2 2" xfId="75" xr:uid="{00000000-0005-0000-0000-00003A000000}"/>
    <cellStyle name="Normal 5 2 3" xfId="52" xr:uid="{00000000-0005-0000-0000-00003B000000}"/>
    <cellStyle name="Normal 5 3" xfId="6" xr:uid="{00000000-0005-0000-0000-00003C000000}"/>
    <cellStyle name="Normal 5 3 2" xfId="35" xr:uid="{00000000-0005-0000-0000-00003D000000}"/>
    <cellStyle name="Normal 5 4" xfId="58" xr:uid="{00000000-0005-0000-0000-00003E000000}"/>
    <cellStyle name="Normal 5 5" xfId="68" xr:uid="{00000000-0005-0000-0000-00003F000000}"/>
    <cellStyle name="Normal 5 6" xfId="45" xr:uid="{00000000-0005-0000-0000-000040000000}"/>
    <cellStyle name="Normal 51" xfId="61" xr:uid="{00000000-0005-0000-0000-000041000000}"/>
    <cellStyle name="Normal 6" xfId="23" xr:uid="{00000000-0005-0000-0000-000042000000}"/>
    <cellStyle name="Normal 6 2" xfId="34" xr:uid="{00000000-0005-0000-0000-000043000000}"/>
    <cellStyle name="Normal 7" xfId="24" xr:uid="{00000000-0005-0000-0000-000044000000}"/>
    <cellStyle name="Normal 7 2" xfId="32" xr:uid="{00000000-0005-0000-0000-000045000000}"/>
    <cellStyle name="Normal 7 2 2" xfId="76" xr:uid="{00000000-0005-0000-0000-000046000000}"/>
    <cellStyle name="Normal 7 2 3" xfId="53" xr:uid="{00000000-0005-0000-0000-000047000000}"/>
    <cellStyle name="Normal 7 3" xfId="69" xr:uid="{00000000-0005-0000-0000-000048000000}"/>
    <cellStyle name="Normal 7 4" xfId="46" xr:uid="{00000000-0005-0000-0000-000049000000}"/>
    <cellStyle name="Normal 8" xfId="9" xr:uid="{00000000-0005-0000-0000-00004A000000}"/>
    <cellStyle name="Normal 8 2" xfId="62" xr:uid="{00000000-0005-0000-0000-00004B000000}"/>
    <cellStyle name="Normal 8 3" xfId="39" xr:uid="{00000000-0005-0000-0000-00004C000000}"/>
    <cellStyle name="Output 2" xfId="14" xr:uid="{00000000-0005-0000-0000-00004E000000}"/>
    <cellStyle name="Per cent" xfId="79" builtinId="5"/>
    <cellStyle name="Percent 2" xfId="3" xr:uid="{00000000-0005-0000-0000-00004F000000}"/>
    <cellStyle name="Warning Text 2" xfId="55" xr:uid="{00000000-0005-0000-0000-000050000000}"/>
  </cellStyles>
  <dxfs count="376">
    <dxf>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rgb="FF00B050"/>
        </patternFill>
      </fill>
    </dxf>
    <dxf>
      <font>
        <color auto="1"/>
      </font>
      <fill>
        <patternFill>
          <bgColor theme="5" tint="-0.24994659260841701"/>
        </patternFill>
      </fill>
    </dxf>
    <dxf>
      <fill>
        <patternFill>
          <bgColor theme="9" tint="0.39994506668294322"/>
        </patternFill>
      </fill>
    </dxf>
    <dxf>
      <font>
        <color rgb="FF9C5700"/>
      </font>
      <fill>
        <patternFill>
          <bgColor rgb="FFFFEB9C"/>
        </patternFill>
      </fill>
    </dxf>
    <dxf>
      <font>
        <color rgb="FF9C0006"/>
      </font>
      <fill>
        <patternFill>
          <bgColor rgb="FFFFC7CE"/>
        </patternFill>
      </fill>
    </dxf>
    <dxf>
      <font>
        <b/>
        <i val="0"/>
        <color rgb="FF00B050"/>
      </font>
    </dxf>
    <dxf>
      <font>
        <color auto="1"/>
      </font>
      <fill>
        <patternFill>
          <bgColor rgb="FF00B050"/>
        </patternFill>
      </fill>
    </dxf>
    <dxf>
      <fill>
        <patternFill>
          <bgColor rgb="FFFF0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C00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b/>
        <i val="0"/>
        <color rgb="FF00B050"/>
      </font>
    </dxf>
    <dxf>
      <font>
        <color auto="1"/>
      </font>
      <fill>
        <patternFill>
          <bgColor rgb="FF00B050"/>
        </patternFill>
      </fill>
    </dxf>
    <dxf>
      <fill>
        <patternFill>
          <bgColor rgb="FFFF0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C000"/>
        </patternFill>
      </fill>
    </dxf>
    <dxf>
      <fill>
        <patternFill>
          <bgColor rgb="FF00B050"/>
        </patternFill>
      </fill>
    </dxf>
    <dxf>
      <fill>
        <patternFill>
          <bgColor rgb="FF00B050"/>
        </patternFill>
      </fill>
    </dxf>
    <dxf>
      <font>
        <color auto="1"/>
      </font>
      <fill>
        <patternFill>
          <bgColor theme="5" tint="-0.24994659260841701"/>
        </patternFill>
      </fill>
    </dxf>
    <dxf>
      <fill>
        <patternFill>
          <bgColor theme="9" tint="0.39994506668294322"/>
        </patternFill>
      </fill>
    </dxf>
    <dxf>
      <font>
        <color rgb="FF9C5700"/>
      </font>
      <fill>
        <patternFill>
          <bgColor rgb="FFFFEB9C"/>
        </patternFill>
      </fill>
    </dxf>
    <dxf>
      <font>
        <color rgb="FF9C0006"/>
      </font>
      <fill>
        <patternFill>
          <bgColor rgb="FFFFC7CE"/>
        </patternFill>
      </fill>
    </dxf>
    <dxf>
      <font>
        <b/>
        <i val="0"/>
        <color rgb="FF00B050"/>
      </font>
    </dxf>
    <dxf>
      <font>
        <color auto="1"/>
      </font>
      <fill>
        <patternFill>
          <bgColor rgb="FF00B050"/>
        </patternFill>
      </fill>
    </dxf>
    <dxf>
      <fill>
        <patternFill>
          <bgColor rgb="FFFF0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b/>
        <i val="0"/>
        <color rgb="FF00B050"/>
      </font>
    </dxf>
    <dxf>
      <font>
        <color auto="1"/>
      </font>
      <fill>
        <patternFill>
          <bgColor rgb="FF00B050"/>
        </patternFill>
      </fill>
    </dxf>
    <dxf>
      <fill>
        <patternFill>
          <bgColor rgb="FFFF0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C000"/>
        </patternFill>
      </fill>
    </dxf>
    <dxf>
      <fill>
        <patternFill>
          <bgColor theme="5" tint="0.39994506668294322"/>
        </patternFill>
      </fill>
    </dxf>
    <dxf>
      <fill>
        <patternFill>
          <bgColor rgb="FFFF0000"/>
        </patternFill>
      </fill>
    </dxf>
    <dxf>
      <fill>
        <patternFill>
          <bgColor rgb="FF00B050"/>
        </patternFill>
      </fill>
    </dxf>
    <dxf>
      <fill>
        <patternFill>
          <bgColor rgb="FFFFC00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C000"/>
        </patternFill>
      </fill>
    </dxf>
    <dxf>
      <fill>
        <patternFill>
          <bgColor rgb="FF00B050"/>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auto="1"/>
      </font>
      <fill>
        <patternFill>
          <bgColor rgb="FF00B050"/>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b/>
        <i val="0"/>
        <color auto="1"/>
      </font>
      <fill>
        <patternFill>
          <bgColor rgb="FFFF0000"/>
        </patternFill>
      </fill>
    </dxf>
    <dxf>
      <font>
        <b/>
        <i val="0"/>
        <color auto="1"/>
      </font>
      <fill>
        <patternFill>
          <bgColor rgb="FFFFC000"/>
        </patternFill>
      </fill>
    </dxf>
    <dxf>
      <font>
        <b/>
        <i val="0"/>
        <color auto="1"/>
      </font>
      <fill>
        <patternFill>
          <bgColor rgb="FF00B050"/>
        </patternFill>
      </fill>
    </dxf>
  </dxfs>
  <tableStyles count="0" defaultTableStyle="TableStyleMedium9" defaultPivotStyle="PivotStyleLight16"/>
  <colors>
    <mruColors>
      <color rgb="FFFFFFC9"/>
      <color rgb="FFFFFF6D"/>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259080</xdr:colOff>
          <xdr:row>4</xdr:row>
          <xdr:rowOff>68580</xdr:rowOff>
        </xdr:from>
        <xdr:to>
          <xdr:col>1</xdr:col>
          <xdr:colOff>1173480</xdr:colOff>
          <xdr:row>4</xdr:row>
          <xdr:rowOff>861060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0400-000001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xdr:row>
          <xdr:rowOff>45720</xdr:rowOff>
        </xdr:from>
        <xdr:to>
          <xdr:col>1</xdr:col>
          <xdr:colOff>1135380</xdr:colOff>
          <xdr:row>6</xdr:row>
          <xdr:rowOff>838200</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400-000002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ds%20Assurance%20Manager%20B7\ULM%20PN%202023\Copy%20of%20V2%20Homecare%20Medicines%20and%20Services%20Template%20Spec%202022%20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NotesforPurchasingAuthorities"/>
      <sheetName val="Instructions for Suppliers"/>
      <sheetName val="Lists"/>
      <sheetName val="Definitions"/>
      <sheetName val="Introduction"/>
      <sheetName val="Template Sheet New format"/>
      <sheetName val="General"/>
      <sheetName val="Prescribing&amp;Dispensing"/>
      <sheetName val="Delivery"/>
      <sheetName val="ControlledCollectionModel"/>
      <sheetName val="Custom made meds (Specials)"/>
      <sheetName val="Manuf Sites (Specials) "/>
      <sheetName val="Cold Chain-CD-Hazardous Meds"/>
      <sheetName val="HomeVisits"/>
      <sheetName val="Equipment and Ancils"/>
      <sheetName val="Clinical Services"/>
      <sheetName val="Governance"/>
      <sheetName val="Finance"/>
      <sheetName val="Digital"/>
      <sheetName val="Net Zero &amp; Social Value"/>
      <sheetName val="Contacts"/>
      <sheetName val="Adjudication Summary"/>
    </sheetNames>
    <sheetDataSet>
      <sheetData sheetId="0" refreshError="1"/>
      <sheetData sheetId="1" refreshError="1"/>
      <sheetData sheetId="2" refreshError="1"/>
      <sheetData sheetId="3">
        <row r="13">
          <cell r="A13" t="str">
            <v>Specification</v>
          </cell>
        </row>
        <row r="14">
          <cell r="A14" t="str">
            <v>Compliance Yes/No</v>
          </cell>
        </row>
        <row r="15">
          <cell r="A15" t="str">
            <v>Adjudication Question</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B51CB-A3CF-4CD9-BB9F-6D3644451930}">
  <dimension ref="B1:M39"/>
  <sheetViews>
    <sheetView tabSelected="1" zoomScaleNormal="100" workbookViewId="0"/>
  </sheetViews>
  <sheetFormatPr defaultRowHeight="15" x14ac:dyDescent="0.25"/>
  <cols>
    <col min="1" max="1" width="2.90625" customWidth="1"/>
    <col min="2" max="2" width="137.08984375" customWidth="1"/>
    <col min="3" max="3" width="29.08984375" customWidth="1"/>
  </cols>
  <sheetData>
    <row r="1" spans="2:13" s="46" customFormat="1" x14ac:dyDescent="0.25"/>
    <row r="2" spans="2:13" s="39" customFormat="1" ht="30" x14ac:dyDescent="0.25">
      <c r="B2" s="41" t="s">
        <v>274</v>
      </c>
    </row>
    <row r="3" spans="2:13" s="39" customFormat="1" ht="17.399999999999999" x14ac:dyDescent="0.25">
      <c r="B3" s="40"/>
    </row>
    <row r="4" spans="2:13" s="39" customFormat="1" ht="119.25" customHeight="1" x14ac:dyDescent="0.25">
      <c r="B4" s="195" t="s">
        <v>241</v>
      </c>
    </row>
    <row r="5" spans="2:13" s="39" customFormat="1" ht="33" customHeight="1" x14ac:dyDescent="0.25">
      <c r="B5" s="194" t="s">
        <v>276</v>
      </c>
    </row>
    <row r="6" spans="2:13" s="39" customFormat="1" ht="25.35" customHeight="1" thickBot="1" x14ac:dyDescent="0.3">
      <c r="B6" s="43" t="s">
        <v>66</v>
      </c>
    </row>
    <row r="7" spans="2:13" s="39" customFormat="1" ht="254.25" customHeight="1" thickBot="1" x14ac:dyDescent="0.3">
      <c r="B7" s="42" t="s">
        <v>277</v>
      </c>
    </row>
    <row r="8" spans="2:13" s="39" customFormat="1" ht="25.35" customHeight="1" x14ac:dyDescent="0.25">
      <c r="B8" s="47" t="s">
        <v>67</v>
      </c>
    </row>
    <row r="9" spans="2:13" s="39" customFormat="1" ht="30" customHeight="1" x14ac:dyDescent="0.25">
      <c r="B9" s="48" t="s">
        <v>239</v>
      </c>
      <c r="F9" s="246"/>
      <c r="G9" s="246"/>
      <c r="H9" s="246"/>
      <c r="I9" s="246"/>
      <c r="J9" s="246"/>
      <c r="K9" s="246"/>
      <c r="L9" s="246"/>
      <c r="M9" s="246"/>
    </row>
    <row r="10" spans="2:13" s="39" customFormat="1" ht="39" customHeight="1" x14ac:dyDescent="0.25">
      <c r="B10" s="48" t="s">
        <v>189</v>
      </c>
      <c r="F10" s="246"/>
      <c r="G10" s="246"/>
      <c r="H10" s="246"/>
      <c r="I10" s="246"/>
      <c r="J10" s="246"/>
      <c r="K10" s="246"/>
      <c r="L10" s="246"/>
      <c r="M10" s="246"/>
    </row>
    <row r="11" spans="2:13" s="39" customFormat="1" ht="69" customHeight="1" x14ac:dyDescent="0.25">
      <c r="B11" s="48" t="s">
        <v>242</v>
      </c>
      <c r="F11" s="246"/>
      <c r="G11" s="246"/>
      <c r="H11" s="246"/>
      <c r="I11" s="246"/>
      <c r="J11" s="246"/>
      <c r="K11" s="246"/>
      <c r="L11" s="246"/>
      <c r="M11" s="246"/>
    </row>
    <row r="12" spans="2:13" s="39" customFormat="1" ht="82.35" customHeight="1" x14ac:dyDescent="0.25">
      <c r="B12" s="48" t="s">
        <v>194</v>
      </c>
      <c r="C12" s="157"/>
      <c r="E12" s="157"/>
      <c r="F12" s="246"/>
      <c r="G12" s="246"/>
      <c r="H12" s="246"/>
      <c r="I12" s="246"/>
      <c r="J12" s="246"/>
      <c r="K12" s="246"/>
      <c r="L12" s="246"/>
      <c r="M12" s="246"/>
    </row>
    <row r="13" spans="2:13" s="39" customFormat="1" ht="25.35" customHeight="1" thickBot="1" x14ac:dyDescent="0.45">
      <c r="B13" s="44" t="s">
        <v>68</v>
      </c>
    </row>
    <row r="14" spans="2:13" s="39" customFormat="1" ht="25.35" customHeight="1" x14ac:dyDescent="0.25">
      <c r="B14" s="110" t="s">
        <v>69</v>
      </c>
    </row>
    <row r="15" spans="2:13" s="39" customFormat="1" ht="120.75" customHeight="1" x14ac:dyDescent="0.25">
      <c r="B15" s="111" t="s">
        <v>279</v>
      </c>
    </row>
    <row r="16" spans="2:13" s="39" customFormat="1" ht="29.25" customHeight="1" x14ac:dyDescent="0.25">
      <c r="B16" s="111" t="s">
        <v>70</v>
      </c>
    </row>
    <row r="17" spans="2:2" s="39" customFormat="1" ht="31.5" customHeight="1" x14ac:dyDescent="0.25">
      <c r="B17" s="111" t="s">
        <v>71</v>
      </c>
    </row>
    <row r="18" spans="2:2" s="39" customFormat="1" ht="28.5" customHeight="1" x14ac:dyDescent="0.25">
      <c r="B18" s="111" t="s">
        <v>72</v>
      </c>
    </row>
    <row r="19" spans="2:2" s="39" customFormat="1" ht="78.75" customHeight="1" x14ac:dyDescent="0.25">
      <c r="B19" s="111" t="s">
        <v>190</v>
      </c>
    </row>
    <row r="20" spans="2:2" s="39" customFormat="1" ht="66" customHeight="1" thickBot="1" x14ac:dyDescent="0.3">
      <c r="B20" s="112" t="s">
        <v>240</v>
      </c>
    </row>
    <row r="21" spans="2:2" s="39" customFormat="1" ht="78.75" customHeight="1" thickBot="1" x14ac:dyDescent="0.3">
      <c r="B21" s="49" t="s">
        <v>280</v>
      </c>
    </row>
    <row r="22" spans="2:2" s="39" customFormat="1" ht="25.35" customHeight="1" thickBot="1" x14ac:dyDescent="0.3">
      <c r="B22" s="45" t="s">
        <v>73</v>
      </c>
    </row>
    <row r="23" spans="2:2" s="39" customFormat="1" ht="256.5" customHeight="1" thickBot="1" x14ac:dyDescent="0.3">
      <c r="B23" s="113" t="s">
        <v>243</v>
      </c>
    </row>
    <row r="24" spans="2:2" s="39" customFormat="1" x14ac:dyDescent="0.25"/>
    <row r="25" spans="2:2" s="39" customFormat="1" x14ac:dyDescent="0.25"/>
    <row r="26" spans="2:2" s="39" customFormat="1" x14ac:dyDescent="0.25"/>
    <row r="27" spans="2:2" s="39" customFormat="1" x14ac:dyDescent="0.25"/>
    <row r="28" spans="2:2" s="39" customFormat="1" x14ac:dyDescent="0.25"/>
    <row r="29" spans="2:2" s="39" customFormat="1" ht="54" customHeight="1" x14ac:dyDescent="0.25"/>
    <row r="30" spans="2:2" s="39" customFormat="1" ht="54" customHeight="1" x14ac:dyDescent="0.25"/>
    <row r="31" spans="2:2" s="39" customFormat="1" ht="54" customHeight="1" x14ac:dyDescent="0.25"/>
    <row r="32" spans="2:2" s="39" customFormat="1" x14ac:dyDescent="0.25"/>
    <row r="33" s="39" customFormat="1" ht="54" customHeight="1" x14ac:dyDescent="0.25"/>
    <row r="34" s="39" customFormat="1" ht="54" customHeight="1" x14ac:dyDescent="0.25"/>
    <row r="35" s="39" customFormat="1" ht="54" customHeight="1" x14ac:dyDescent="0.25"/>
    <row r="36" s="39" customFormat="1" ht="54" customHeight="1" x14ac:dyDescent="0.25"/>
    <row r="37" s="39" customFormat="1" ht="54" customHeight="1" x14ac:dyDescent="0.25"/>
    <row r="38" s="39" customFormat="1" ht="54" customHeight="1" x14ac:dyDescent="0.25"/>
    <row r="39" s="39" customFormat="1" ht="54" customHeight="1" x14ac:dyDescent="0.25"/>
  </sheetData>
  <mergeCells count="1">
    <mergeCell ref="F9:M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F4D4-71E7-4588-8A63-1575220065F1}">
  <sheetPr>
    <pageSetUpPr fitToPage="1"/>
  </sheetPr>
  <dimension ref="A1:Q70"/>
  <sheetViews>
    <sheetView showGridLines="0" zoomScaleNormal="100" workbookViewId="0"/>
  </sheetViews>
  <sheetFormatPr defaultColWidth="8.90625" defaultRowHeight="13.2" x14ac:dyDescent="0.25"/>
  <cols>
    <col min="1" max="1" width="10.08984375" style="2" customWidth="1"/>
    <col min="2" max="2" width="12.08984375" style="2" customWidth="1"/>
    <col min="3" max="3" width="14.08984375" style="2" customWidth="1"/>
    <col min="4" max="4" width="69.90625" style="2" customWidth="1"/>
    <col min="5" max="5" width="12.08984375" style="15" customWidth="1"/>
    <col min="6" max="6" width="22.453125" style="15" customWidth="1"/>
    <col min="7" max="7" width="25" style="15" customWidth="1"/>
    <col min="8" max="8" width="37.08984375" style="198" customWidth="1"/>
    <col min="9" max="9" width="21.90625" style="6" customWidth="1"/>
    <col min="10" max="10" width="33" style="6" customWidth="1"/>
    <col min="11" max="11" width="15.08984375" style="6" customWidth="1"/>
    <col min="12" max="12" width="15.54296875" style="15" customWidth="1"/>
    <col min="13" max="13" width="16.08984375" style="15" customWidth="1"/>
    <col min="14" max="14" width="15.08984375" style="15" customWidth="1"/>
    <col min="15" max="15" width="16.08984375" style="15" customWidth="1"/>
    <col min="16" max="16" width="13.453125" style="15" customWidth="1"/>
    <col min="17" max="17" width="68.08984375" style="15" customWidth="1"/>
    <col min="18" max="16384" width="8.90625" style="15"/>
  </cols>
  <sheetData>
    <row r="1" spans="1:17" ht="27.75" customHeight="1" thickBot="1" x14ac:dyDescent="0.45">
      <c r="A1" s="34"/>
      <c r="B1" s="130" t="s">
        <v>11</v>
      </c>
      <c r="C1" s="131" t="s">
        <v>12</v>
      </c>
      <c r="D1" s="131" t="s">
        <v>13</v>
      </c>
      <c r="F1" s="109"/>
      <c r="G1" s="109"/>
      <c r="H1" s="196"/>
      <c r="O1" s="62"/>
      <c r="P1" s="63"/>
      <c r="Q1" s="63"/>
    </row>
    <row r="2" spans="1:17" ht="93.75" customHeight="1" thickBot="1" x14ac:dyDescent="0.3">
      <c r="A2" s="35"/>
      <c r="B2" s="132" t="s">
        <v>10</v>
      </c>
      <c r="C2" s="132" t="s">
        <v>10</v>
      </c>
      <c r="D2" s="132" t="s">
        <v>177</v>
      </c>
      <c r="F2" s="249" t="s">
        <v>281</v>
      </c>
      <c r="G2" s="250"/>
      <c r="H2" s="250"/>
      <c r="I2" s="250"/>
      <c r="J2" s="250"/>
      <c r="K2" s="251"/>
      <c r="O2" s="64"/>
      <c r="P2" s="65"/>
      <c r="Q2" s="66"/>
    </row>
    <row r="3" spans="1:17" ht="30.75" customHeight="1" thickBot="1" x14ac:dyDescent="0.35">
      <c r="A3" s="29"/>
      <c r="B3" s="132" t="s">
        <v>38</v>
      </c>
      <c r="C3" s="132">
        <v>0</v>
      </c>
      <c r="D3" s="132" t="s">
        <v>88</v>
      </c>
      <c r="F3" s="252"/>
      <c r="G3" s="253"/>
      <c r="H3" s="253"/>
      <c r="I3" s="253"/>
      <c r="J3" s="253"/>
      <c r="K3" s="254"/>
      <c r="O3" s="64"/>
      <c r="P3" s="65"/>
      <c r="Q3" s="66"/>
    </row>
    <row r="4" spans="1:17" ht="36.75" customHeight="1" thickBot="1" x14ac:dyDescent="0.3">
      <c r="A4" s="32"/>
      <c r="B4" s="132" t="s">
        <v>39</v>
      </c>
      <c r="C4" s="132">
        <v>1</v>
      </c>
      <c r="D4" s="132" t="s">
        <v>201</v>
      </c>
      <c r="G4" s="18"/>
      <c r="H4" s="197"/>
      <c r="O4" s="64"/>
      <c r="P4" s="65"/>
      <c r="Q4" s="66"/>
    </row>
    <row r="5" spans="1:17" ht="28.5" customHeight="1" thickBot="1" x14ac:dyDescent="0.3">
      <c r="A5" s="32"/>
      <c r="B5" s="132" t="s">
        <v>40</v>
      </c>
      <c r="C5" s="132">
        <v>2</v>
      </c>
      <c r="D5" s="132" t="s">
        <v>102</v>
      </c>
      <c r="G5" s="18"/>
      <c r="O5" s="64"/>
      <c r="P5" s="65"/>
      <c r="Q5" s="66"/>
    </row>
    <row r="6" spans="1:17" ht="23.25" customHeight="1" thickBot="1" x14ac:dyDescent="0.3">
      <c r="A6" s="36"/>
      <c r="B6" s="255" t="s">
        <v>9</v>
      </c>
      <c r="C6" s="133" t="s">
        <v>6</v>
      </c>
      <c r="D6" s="133" t="s">
        <v>6</v>
      </c>
      <c r="O6" s="256"/>
      <c r="P6" s="67"/>
      <c r="Q6" s="67"/>
    </row>
    <row r="7" spans="1:17" s="3" customFormat="1" ht="23.25" customHeight="1" thickBot="1" x14ac:dyDescent="0.3">
      <c r="A7" s="37"/>
      <c r="B7" s="255"/>
      <c r="C7" s="133" t="s">
        <v>14</v>
      </c>
      <c r="D7" s="133" t="s">
        <v>14</v>
      </c>
      <c r="G7" s="15"/>
      <c r="H7" s="198"/>
      <c r="O7" s="257"/>
      <c r="P7" s="67"/>
      <c r="Q7" s="68"/>
    </row>
    <row r="8" spans="1:17" s="4" customFormat="1" ht="18.75" customHeight="1" x14ac:dyDescent="0.3">
      <c r="A8" s="33"/>
      <c r="B8" s="33"/>
      <c r="C8" s="38"/>
      <c r="D8" s="38"/>
      <c r="H8" s="199"/>
      <c r="P8" s="14" t="s">
        <v>5</v>
      </c>
      <c r="Q8" s="14" t="s">
        <v>34</v>
      </c>
    </row>
    <row r="9" spans="1:17" s="5" customFormat="1" ht="70.5" customHeight="1" x14ac:dyDescent="0.25">
      <c r="A9" s="258" t="s">
        <v>76</v>
      </c>
      <c r="B9" s="258"/>
      <c r="C9" s="259" t="s">
        <v>93</v>
      </c>
      <c r="D9" s="259"/>
      <c r="E9" s="259"/>
      <c r="F9" s="260"/>
      <c r="G9" s="261" t="s">
        <v>7</v>
      </c>
      <c r="H9" s="262"/>
      <c r="I9" s="261" t="s">
        <v>90</v>
      </c>
      <c r="J9" s="263"/>
      <c r="K9" s="263"/>
      <c r="L9" s="263"/>
      <c r="M9" s="263"/>
      <c r="N9" s="263"/>
      <c r="O9" s="263"/>
      <c r="P9" s="263"/>
      <c r="Q9" s="264"/>
    </row>
    <row r="10" spans="1:17" s="87" customFormat="1" ht="116.25" customHeight="1" x14ac:dyDescent="0.25">
      <c r="A10" s="98" t="s">
        <v>64</v>
      </c>
      <c r="B10" s="98" t="s">
        <v>0</v>
      </c>
      <c r="C10" s="98" t="s">
        <v>139</v>
      </c>
      <c r="D10" s="98" t="s">
        <v>65</v>
      </c>
      <c r="E10" s="99" t="s">
        <v>91</v>
      </c>
      <c r="F10" s="100" t="s">
        <v>278</v>
      </c>
      <c r="G10" s="101" t="s">
        <v>2</v>
      </c>
      <c r="H10" s="229" t="s">
        <v>8</v>
      </c>
      <c r="I10" s="240" t="s">
        <v>86</v>
      </c>
      <c r="J10" s="104" t="s">
        <v>87</v>
      </c>
      <c r="K10" s="104" t="s">
        <v>4</v>
      </c>
      <c r="L10" s="105" t="s">
        <v>15</v>
      </c>
      <c r="M10" s="106" t="s">
        <v>16</v>
      </c>
      <c r="N10" s="106" t="s">
        <v>17</v>
      </c>
      <c r="O10" s="106" t="s">
        <v>18</v>
      </c>
      <c r="P10" s="106" t="s">
        <v>19</v>
      </c>
      <c r="Q10" s="107" t="s">
        <v>20</v>
      </c>
    </row>
    <row r="11" spans="1:17" ht="25.35" customHeight="1" x14ac:dyDescent="0.25">
      <c r="A11" s="71"/>
      <c r="B11" s="71"/>
      <c r="C11" s="71"/>
      <c r="D11" s="72" t="s">
        <v>104</v>
      </c>
      <c r="E11" s="73"/>
      <c r="F11" s="89"/>
      <c r="G11" s="74"/>
      <c r="H11" s="89"/>
      <c r="I11" s="74"/>
      <c r="J11" s="73"/>
      <c r="K11" s="73"/>
      <c r="L11" s="73"/>
      <c r="M11" s="73"/>
      <c r="N11" s="73"/>
      <c r="O11" s="73"/>
      <c r="P11" s="73"/>
      <c r="Q11" s="200"/>
    </row>
    <row r="12" spans="1:17" ht="92.85" customHeight="1" x14ac:dyDescent="0.2">
      <c r="A12" s="53" t="s">
        <v>41</v>
      </c>
      <c r="B12" s="53" t="s">
        <v>105</v>
      </c>
      <c r="C12" s="140" t="s">
        <v>106</v>
      </c>
      <c r="D12" s="141" t="s">
        <v>151</v>
      </c>
      <c r="E12" s="211"/>
      <c r="F12" s="211"/>
      <c r="G12" s="142" t="s">
        <v>3</v>
      </c>
      <c r="H12" s="230" t="s">
        <v>150</v>
      </c>
      <c r="I12" s="241" t="s">
        <v>5</v>
      </c>
      <c r="J12" s="88" t="str">
        <f>IFERROR(INDEX($D$2:$D$7,MATCH(I12,$C$2:$C$7,0)),"Awaiting Score")</f>
        <v>Awaiting Score</v>
      </c>
      <c r="K12" s="202"/>
      <c r="L12" s="203"/>
      <c r="M12" s="203"/>
      <c r="N12" s="204"/>
      <c r="O12" s="204"/>
      <c r="P12" s="204"/>
      <c r="Q12" s="205"/>
    </row>
    <row r="13" spans="1:17" ht="25.35" customHeight="1" x14ac:dyDescent="0.25">
      <c r="A13" s="73"/>
      <c r="B13" s="73"/>
      <c r="C13" s="73"/>
      <c r="D13" s="72" t="s">
        <v>63</v>
      </c>
      <c r="E13" s="73"/>
      <c r="F13" s="89"/>
      <c r="G13" s="74"/>
      <c r="H13" s="89"/>
      <c r="I13" s="74"/>
      <c r="J13" s="73"/>
      <c r="K13" s="73"/>
      <c r="L13" s="73"/>
      <c r="M13" s="73"/>
      <c r="N13" s="73"/>
      <c r="O13" s="73"/>
      <c r="P13" s="73"/>
      <c r="Q13" s="200"/>
    </row>
    <row r="14" spans="1:17" ht="234.75" customHeight="1" x14ac:dyDescent="0.2">
      <c r="A14" s="52" t="s">
        <v>21</v>
      </c>
      <c r="B14" s="52" t="s">
        <v>1</v>
      </c>
      <c r="C14" s="52" t="s">
        <v>106</v>
      </c>
      <c r="D14" s="7" t="s">
        <v>195</v>
      </c>
      <c r="E14" s="138" t="s">
        <v>5</v>
      </c>
      <c r="F14" s="206" t="s">
        <v>142</v>
      </c>
      <c r="G14" s="59" t="s">
        <v>3</v>
      </c>
      <c r="H14" s="231" t="s">
        <v>257</v>
      </c>
      <c r="I14" s="242" t="s">
        <v>5</v>
      </c>
      <c r="J14" s="88" t="str">
        <f>IFERROR(INDEX($D$2:$D$7,MATCH(I14,$C$2:$C$7,0)),"Awaiting Score")</f>
        <v>Awaiting Score</v>
      </c>
      <c r="K14" s="202"/>
      <c r="L14" s="203"/>
      <c r="M14" s="203"/>
      <c r="N14" s="204"/>
      <c r="O14" s="204"/>
      <c r="P14" s="204"/>
      <c r="Q14" s="205"/>
    </row>
    <row r="15" spans="1:17" ht="189.75" customHeight="1" x14ac:dyDescent="0.2">
      <c r="A15" s="52" t="s">
        <v>42</v>
      </c>
      <c r="B15" s="52" t="s">
        <v>1</v>
      </c>
      <c r="C15" s="52" t="s">
        <v>106</v>
      </c>
      <c r="D15" s="7" t="s">
        <v>143</v>
      </c>
      <c r="E15" s="138" t="s">
        <v>5</v>
      </c>
      <c r="F15" s="206" t="s">
        <v>142</v>
      </c>
      <c r="G15" s="59" t="s">
        <v>3</v>
      </c>
      <c r="H15" s="231" t="s">
        <v>107</v>
      </c>
      <c r="I15" s="242" t="s">
        <v>5</v>
      </c>
      <c r="J15" s="88" t="str">
        <f>IFERROR(INDEX($D$2:$D$7,MATCH(I15,$C$2:$C$7,0)),"Awaiting Score")</f>
        <v>Awaiting Score</v>
      </c>
      <c r="K15" s="202"/>
      <c r="L15" s="203"/>
      <c r="M15" s="203"/>
      <c r="N15" s="204"/>
      <c r="O15" s="204"/>
      <c r="P15" s="204"/>
      <c r="Q15" s="205"/>
    </row>
    <row r="16" spans="1:17" ht="270" customHeight="1" x14ac:dyDescent="0.2">
      <c r="A16" s="52" t="s">
        <v>108</v>
      </c>
      <c r="B16" s="52" t="s">
        <v>1</v>
      </c>
      <c r="C16" s="52" t="s">
        <v>106</v>
      </c>
      <c r="D16" s="7" t="s">
        <v>244</v>
      </c>
      <c r="E16" s="138" t="s">
        <v>5</v>
      </c>
      <c r="F16" s="206" t="s">
        <v>74</v>
      </c>
      <c r="G16" s="59" t="s">
        <v>3</v>
      </c>
      <c r="H16" s="231" t="s">
        <v>109</v>
      </c>
      <c r="I16" s="242" t="s">
        <v>5</v>
      </c>
      <c r="J16" s="88" t="str">
        <f>IFERROR(INDEX($D$2:$D$7,MATCH(I16,$C$2:$C$7,0)),"Awaiting Score")</f>
        <v>Awaiting Score</v>
      </c>
      <c r="K16" s="202"/>
      <c r="L16" s="203"/>
      <c r="M16" s="203"/>
      <c r="N16" s="204"/>
      <c r="O16" s="204"/>
      <c r="P16" s="204"/>
      <c r="Q16" s="205"/>
    </row>
    <row r="17" spans="1:17" ht="185.1" customHeight="1" x14ac:dyDescent="0.2">
      <c r="A17" s="52" t="s">
        <v>110</v>
      </c>
      <c r="B17" s="52" t="s">
        <v>36</v>
      </c>
      <c r="C17" s="52" t="s">
        <v>114</v>
      </c>
      <c r="D17" s="7" t="s">
        <v>146</v>
      </c>
      <c r="E17" s="138" t="s">
        <v>5</v>
      </c>
      <c r="F17" s="206" t="s">
        <v>74</v>
      </c>
      <c r="G17" s="59" t="s">
        <v>12</v>
      </c>
      <c r="H17" s="232" t="s">
        <v>145</v>
      </c>
      <c r="I17" s="243" t="s">
        <v>5</v>
      </c>
      <c r="J17" s="88" t="str">
        <f>IFERROR(INDEX($D$2:$D$7,MATCH(I17,$C$2:$C$7,0)),"Awaiting Score")</f>
        <v>Awaiting Score</v>
      </c>
      <c r="K17" s="202"/>
      <c r="L17" s="203"/>
      <c r="M17" s="203"/>
      <c r="N17" s="204"/>
      <c r="O17" s="204"/>
      <c r="P17" s="204"/>
      <c r="Q17" s="205"/>
    </row>
    <row r="18" spans="1:17" ht="25.35" customHeight="1" x14ac:dyDescent="0.25">
      <c r="A18" s="73"/>
      <c r="B18" s="73"/>
      <c r="C18" s="73"/>
      <c r="D18" s="72" t="s">
        <v>78</v>
      </c>
      <c r="E18" s="73"/>
      <c r="F18" s="89"/>
      <c r="G18" s="74"/>
      <c r="H18" s="224" t="s">
        <v>258</v>
      </c>
      <c r="I18" s="244">
        <f>SUM(I12:I17)</f>
        <v>0</v>
      </c>
      <c r="J18" s="212"/>
      <c r="K18" s="212"/>
      <c r="L18" s="212"/>
      <c r="M18" s="212"/>
      <c r="N18" s="212"/>
      <c r="O18" s="212"/>
      <c r="P18" s="212"/>
      <c r="Q18" s="213"/>
    </row>
    <row r="19" spans="1:17" ht="207" customHeight="1" x14ac:dyDescent="0.2">
      <c r="A19" s="52" t="s">
        <v>43</v>
      </c>
      <c r="B19" s="52" t="s">
        <v>36</v>
      </c>
      <c r="C19" s="52" t="s">
        <v>111</v>
      </c>
      <c r="D19" s="7" t="s">
        <v>131</v>
      </c>
      <c r="E19" s="138" t="s">
        <v>5</v>
      </c>
      <c r="F19" s="207" t="s">
        <v>37</v>
      </c>
      <c r="G19" s="59" t="s">
        <v>12</v>
      </c>
      <c r="H19" s="233" t="s">
        <v>112</v>
      </c>
      <c r="I19" s="243" t="s">
        <v>5</v>
      </c>
      <c r="J19" s="88" t="str">
        <f>IFERROR(INDEX($D$2:$D$7,MATCH(I19,$C$2:$C$7,0)),"Awaiting Score")</f>
        <v>Awaiting Score</v>
      </c>
      <c r="K19" s="214"/>
      <c r="L19" s="203"/>
      <c r="M19" s="203"/>
      <c r="N19" s="204"/>
      <c r="O19" s="204"/>
      <c r="P19" s="204"/>
      <c r="Q19" s="205"/>
    </row>
    <row r="20" spans="1:17" s="160" customFormat="1" ht="34.5" customHeight="1" x14ac:dyDescent="0.2">
      <c r="A20" s="126" t="s">
        <v>152</v>
      </c>
      <c r="B20" s="147"/>
      <c r="C20" s="126" t="s">
        <v>141</v>
      </c>
      <c r="D20" s="159" t="s">
        <v>155</v>
      </c>
      <c r="E20" s="201" t="s">
        <v>10</v>
      </c>
      <c r="F20" s="201" t="s">
        <v>10</v>
      </c>
      <c r="G20" s="208" t="s">
        <v>140</v>
      </c>
      <c r="H20" s="234" t="s">
        <v>10</v>
      </c>
      <c r="I20" s="208" t="s">
        <v>140</v>
      </c>
      <c r="J20" s="201" t="s">
        <v>10</v>
      </c>
      <c r="K20" s="201" t="s">
        <v>10</v>
      </c>
      <c r="L20" s="201" t="s">
        <v>10</v>
      </c>
      <c r="M20" s="201" t="s">
        <v>10</v>
      </c>
      <c r="N20" s="201" t="s">
        <v>10</v>
      </c>
      <c r="O20" s="201" t="s">
        <v>10</v>
      </c>
      <c r="P20" s="201" t="s">
        <v>10</v>
      </c>
      <c r="Q20" s="209"/>
    </row>
    <row r="21" spans="1:17" ht="25.35" customHeight="1" x14ac:dyDescent="0.25">
      <c r="A21" s="108"/>
      <c r="B21" s="75"/>
      <c r="C21" s="75"/>
      <c r="D21" s="75" t="s">
        <v>122</v>
      </c>
      <c r="E21" s="73"/>
      <c r="F21" s="89"/>
      <c r="G21" s="74"/>
      <c r="H21" s="224" t="s">
        <v>259</v>
      </c>
      <c r="I21" s="244">
        <f>SUM(I19:I20)</f>
        <v>0</v>
      </c>
      <c r="J21" s="212"/>
      <c r="K21" s="212"/>
      <c r="L21" s="212"/>
      <c r="M21" s="212"/>
      <c r="N21" s="212"/>
      <c r="O21" s="212"/>
      <c r="P21" s="212"/>
      <c r="Q21" s="213"/>
    </row>
    <row r="22" spans="1:17" ht="167.25" customHeight="1" x14ac:dyDescent="0.2">
      <c r="A22" s="52" t="s">
        <v>44</v>
      </c>
      <c r="B22" s="52" t="s">
        <v>36</v>
      </c>
      <c r="C22" s="52" t="s">
        <v>111</v>
      </c>
      <c r="D22" s="7" t="s">
        <v>245</v>
      </c>
      <c r="E22" s="138" t="s">
        <v>5</v>
      </c>
      <c r="F22" s="207" t="s">
        <v>37</v>
      </c>
      <c r="G22" s="59" t="s">
        <v>12</v>
      </c>
      <c r="H22" s="235" t="s">
        <v>147</v>
      </c>
      <c r="I22" s="243" t="s">
        <v>5</v>
      </c>
      <c r="J22" s="88" t="str">
        <f t="shared" ref="J22:J27" si="0">IFERROR(INDEX($D$2:$D$7,MATCH(I22,$C$2:$C$7,0)),"Awaiting Score")</f>
        <v>Awaiting Score</v>
      </c>
      <c r="K22" s="214"/>
      <c r="L22" s="203"/>
      <c r="M22" s="203"/>
      <c r="N22" s="204"/>
      <c r="O22" s="204"/>
      <c r="P22" s="204"/>
      <c r="Q22" s="205"/>
    </row>
    <row r="23" spans="1:17" ht="111.75" customHeight="1" x14ac:dyDescent="0.2">
      <c r="A23" s="52" t="s">
        <v>46</v>
      </c>
      <c r="B23" s="52" t="s">
        <v>1</v>
      </c>
      <c r="C23" s="52" t="s">
        <v>106</v>
      </c>
      <c r="D23" s="7" t="s">
        <v>246</v>
      </c>
      <c r="E23" s="138" t="s">
        <v>5</v>
      </c>
      <c r="F23" s="215" t="s">
        <v>35</v>
      </c>
      <c r="G23" s="59" t="s">
        <v>3</v>
      </c>
      <c r="H23" s="232" t="s">
        <v>116</v>
      </c>
      <c r="I23" s="242" t="s">
        <v>5</v>
      </c>
      <c r="J23" s="88" t="str">
        <f t="shared" si="0"/>
        <v>Awaiting Score</v>
      </c>
      <c r="K23" s="202"/>
      <c r="L23" s="203"/>
      <c r="M23" s="203"/>
      <c r="N23" s="204"/>
      <c r="O23" s="204"/>
      <c r="P23" s="204"/>
      <c r="Q23" s="205"/>
    </row>
    <row r="24" spans="1:17" ht="147.75" customHeight="1" x14ac:dyDescent="0.2">
      <c r="A24" s="52" t="s">
        <v>47</v>
      </c>
      <c r="B24" s="52" t="s">
        <v>36</v>
      </c>
      <c r="C24" s="52" t="s">
        <v>111</v>
      </c>
      <c r="D24" s="7" t="s">
        <v>268</v>
      </c>
      <c r="E24" s="138" t="s">
        <v>5</v>
      </c>
      <c r="F24" s="206" t="s">
        <v>37</v>
      </c>
      <c r="G24" s="59" t="s">
        <v>12</v>
      </c>
      <c r="H24" s="236" t="s">
        <v>117</v>
      </c>
      <c r="I24" s="243" t="s">
        <v>5</v>
      </c>
      <c r="J24" s="88" t="str">
        <f t="shared" si="0"/>
        <v>Awaiting Score</v>
      </c>
      <c r="K24" s="214"/>
      <c r="L24" s="203"/>
      <c r="M24" s="203"/>
      <c r="N24" s="204"/>
      <c r="O24" s="204"/>
      <c r="P24" s="204"/>
      <c r="Q24" s="205"/>
    </row>
    <row r="25" spans="1:17" ht="183" customHeight="1" x14ac:dyDescent="0.2">
      <c r="A25" s="52" t="s">
        <v>48</v>
      </c>
      <c r="B25" s="52" t="s">
        <v>1</v>
      </c>
      <c r="C25" s="52" t="s">
        <v>106</v>
      </c>
      <c r="D25" s="7" t="s">
        <v>178</v>
      </c>
      <c r="E25" s="138" t="s">
        <v>5</v>
      </c>
      <c r="F25" s="206" t="s">
        <v>148</v>
      </c>
      <c r="G25" s="59" t="s">
        <v>3</v>
      </c>
      <c r="H25" s="232" t="s">
        <v>149</v>
      </c>
      <c r="I25" s="242" t="s">
        <v>5</v>
      </c>
      <c r="J25" s="88" t="str">
        <f t="shared" si="0"/>
        <v>Awaiting Score</v>
      </c>
      <c r="K25" s="202"/>
      <c r="L25" s="203"/>
      <c r="M25" s="203"/>
      <c r="N25" s="204"/>
      <c r="O25" s="204"/>
      <c r="P25" s="204"/>
      <c r="Q25" s="205"/>
    </row>
    <row r="26" spans="1:17" ht="237.75" customHeight="1" x14ac:dyDescent="0.2">
      <c r="A26" s="52" t="s">
        <v>45</v>
      </c>
      <c r="B26" s="52" t="s">
        <v>36</v>
      </c>
      <c r="C26" s="52" t="s">
        <v>111</v>
      </c>
      <c r="D26" s="7" t="s">
        <v>247</v>
      </c>
      <c r="E26" s="138" t="s">
        <v>5</v>
      </c>
      <c r="F26" s="216" t="s">
        <v>148</v>
      </c>
      <c r="G26" s="59" t="s">
        <v>12</v>
      </c>
      <c r="H26" s="237" t="s">
        <v>133</v>
      </c>
      <c r="I26" s="243" t="s">
        <v>5</v>
      </c>
      <c r="J26" s="88" t="str">
        <f t="shared" si="0"/>
        <v>Awaiting Score</v>
      </c>
      <c r="K26" s="202"/>
      <c r="L26" s="203"/>
      <c r="M26" s="203"/>
      <c r="N26" s="204"/>
      <c r="O26" s="204"/>
      <c r="P26" s="204"/>
      <c r="Q26" s="205"/>
    </row>
    <row r="27" spans="1:17" ht="234.75" customHeight="1" x14ac:dyDescent="0.2">
      <c r="A27" s="52" t="s">
        <v>49</v>
      </c>
      <c r="B27" s="52" t="s">
        <v>36</v>
      </c>
      <c r="C27" s="52" t="s">
        <v>114</v>
      </c>
      <c r="D27" s="7" t="s">
        <v>234</v>
      </c>
      <c r="E27" s="138" t="s">
        <v>5</v>
      </c>
      <c r="F27" s="216" t="s">
        <v>37</v>
      </c>
      <c r="G27" s="59" t="s">
        <v>12</v>
      </c>
      <c r="H27" s="238" t="s">
        <v>132</v>
      </c>
      <c r="I27" s="243" t="s">
        <v>5</v>
      </c>
      <c r="J27" s="88" t="str">
        <f t="shared" si="0"/>
        <v>Awaiting Score</v>
      </c>
      <c r="K27" s="202"/>
      <c r="L27" s="203"/>
      <c r="M27" s="203"/>
      <c r="N27" s="204"/>
      <c r="O27" s="204"/>
      <c r="P27" s="204"/>
      <c r="Q27" s="205"/>
    </row>
    <row r="28" spans="1:17" ht="40.5" customHeight="1" x14ac:dyDescent="0.2">
      <c r="A28" s="126" t="s">
        <v>50</v>
      </c>
      <c r="B28" s="147"/>
      <c r="C28" s="52" t="s">
        <v>141</v>
      </c>
      <c r="D28" s="7" t="s">
        <v>154</v>
      </c>
      <c r="E28" s="201" t="s">
        <v>10</v>
      </c>
      <c r="F28" s="201" t="s">
        <v>10</v>
      </c>
      <c r="G28" s="208" t="s">
        <v>140</v>
      </c>
      <c r="H28" s="234" t="s">
        <v>10</v>
      </c>
      <c r="I28" s="208" t="s">
        <v>140</v>
      </c>
      <c r="J28" s="201" t="s">
        <v>10</v>
      </c>
      <c r="K28" s="201" t="s">
        <v>10</v>
      </c>
      <c r="L28" s="201" t="s">
        <v>10</v>
      </c>
      <c r="M28" s="201" t="s">
        <v>10</v>
      </c>
      <c r="N28" s="201" t="s">
        <v>10</v>
      </c>
      <c r="O28" s="201" t="s">
        <v>10</v>
      </c>
      <c r="P28" s="201" t="s">
        <v>10</v>
      </c>
      <c r="Q28" s="209"/>
    </row>
    <row r="29" spans="1:17" ht="100.5" customHeight="1" x14ac:dyDescent="0.25">
      <c r="A29" s="52" t="s">
        <v>22</v>
      </c>
      <c r="B29" s="52" t="s">
        <v>36</v>
      </c>
      <c r="C29" s="52" t="s">
        <v>114</v>
      </c>
      <c r="D29" s="7" t="s">
        <v>179</v>
      </c>
      <c r="E29" s="138" t="s">
        <v>5</v>
      </c>
      <c r="F29" s="216" t="s">
        <v>37</v>
      </c>
      <c r="G29" s="59" t="s">
        <v>12</v>
      </c>
      <c r="H29" s="232" t="s">
        <v>135</v>
      </c>
      <c r="I29" s="243" t="s">
        <v>5</v>
      </c>
      <c r="J29" s="88" t="str">
        <f t="shared" ref="J29:J41" si="1">IFERROR(INDEX($D$2:$D$7,MATCH(I29,$C$2:$C$7,0)),"Awaiting Score")</f>
        <v>Awaiting Score</v>
      </c>
      <c r="K29" s="217"/>
      <c r="L29" s="217"/>
      <c r="M29" s="217"/>
      <c r="N29" s="217"/>
      <c r="O29" s="217"/>
      <c r="P29" s="217"/>
      <c r="Q29" s="218"/>
    </row>
    <row r="30" spans="1:17" ht="77.25" customHeight="1" x14ac:dyDescent="0.2">
      <c r="A30" s="52" t="s">
        <v>113</v>
      </c>
      <c r="B30" s="52" t="s">
        <v>1</v>
      </c>
      <c r="C30" s="52" t="s">
        <v>106</v>
      </c>
      <c r="D30" s="7" t="s">
        <v>134</v>
      </c>
      <c r="E30" s="138" t="s">
        <v>5</v>
      </c>
      <c r="F30" s="215" t="s">
        <v>35</v>
      </c>
      <c r="G30" s="59" t="s">
        <v>3</v>
      </c>
      <c r="H30" s="232" t="s">
        <v>136</v>
      </c>
      <c r="I30" s="242" t="s">
        <v>5</v>
      </c>
      <c r="J30" s="88" t="str">
        <f t="shared" si="1"/>
        <v>Awaiting Score</v>
      </c>
      <c r="K30" s="202"/>
      <c r="L30" s="203"/>
      <c r="M30" s="203"/>
      <c r="N30" s="204"/>
      <c r="O30" s="204"/>
      <c r="P30" s="204"/>
      <c r="Q30" s="205"/>
    </row>
    <row r="31" spans="1:17" ht="214.5" customHeight="1" x14ac:dyDescent="0.2">
      <c r="A31" s="52" t="s">
        <v>23</v>
      </c>
      <c r="B31" s="56" t="s">
        <v>36</v>
      </c>
      <c r="C31" s="56" t="s">
        <v>111</v>
      </c>
      <c r="D31" s="8" t="s">
        <v>180</v>
      </c>
      <c r="E31" s="138" t="s">
        <v>5</v>
      </c>
      <c r="F31" s="216" t="s">
        <v>157</v>
      </c>
      <c r="G31" s="59" t="s">
        <v>12</v>
      </c>
      <c r="H31" s="238" t="s">
        <v>158</v>
      </c>
      <c r="I31" s="243" t="s">
        <v>5</v>
      </c>
      <c r="J31" s="88" t="str">
        <f t="shared" si="1"/>
        <v>Awaiting Score</v>
      </c>
      <c r="K31" s="202"/>
      <c r="L31" s="203"/>
      <c r="M31" s="203"/>
      <c r="N31" s="204"/>
      <c r="O31" s="204"/>
      <c r="P31" s="204"/>
      <c r="Q31" s="205"/>
    </row>
    <row r="32" spans="1:17" ht="196.5" customHeight="1" x14ac:dyDescent="0.2">
      <c r="A32" s="52" t="s">
        <v>24</v>
      </c>
      <c r="B32" s="56" t="s">
        <v>36</v>
      </c>
      <c r="C32" s="56" t="s">
        <v>111</v>
      </c>
      <c r="D32" s="20" t="s">
        <v>181</v>
      </c>
      <c r="E32" s="138" t="s">
        <v>5</v>
      </c>
      <c r="F32" s="216" t="s">
        <v>157</v>
      </c>
      <c r="G32" s="59" t="s">
        <v>12</v>
      </c>
      <c r="H32" s="236" t="s">
        <v>159</v>
      </c>
      <c r="I32" s="243" t="s">
        <v>5</v>
      </c>
      <c r="J32" s="88" t="str">
        <f t="shared" si="1"/>
        <v>Awaiting Score</v>
      </c>
      <c r="K32" s="202"/>
      <c r="L32" s="203"/>
      <c r="M32" s="203"/>
      <c r="N32" s="204"/>
      <c r="O32" s="204"/>
      <c r="P32" s="204"/>
      <c r="Q32" s="205"/>
    </row>
    <row r="33" spans="1:17" ht="279" customHeight="1" x14ac:dyDescent="0.2">
      <c r="A33" s="52" t="s">
        <v>25</v>
      </c>
      <c r="B33" s="52" t="s">
        <v>36</v>
      </c>
      <c r="C33" s="56" t="s">
        <v>111</v>
      </c>
      <c r="D33" s="1" t="s">
        <v>182</v>
      </c>
      <c r="E33" s="138" t="s">
        <v>5</v>
      </c>
      <c r="F33" s="216" t="s">
        <v>157</v>
      </c>
      <c r="G33" s="59" t="s">
        <v>12</v>
      </c>
      <c r="H33" s="232" t="s">
        <v>137</v>
      </c>
      <c r="I33" s="243" t="s">
        <v>5</v>
      </c>
      <c r="J33" s="88" t="str">
        <f t="shared" si="1"/>
        <v>Awaiting Score</v>
      </c>
      <c r="K33" s="202"/>
      <c r="L33" s="203"/>
      <c r="M33" s="203"/>
      <c r="N33" s="204"/>
      <c r="O33" s="204"/>
      <c r="P33" s="204"/>
      <c r="Q33" s="205"/>
    </row>
    <row r="34" spans="1:17" ht="273.75" customHeight="1" x14ac:dyDescent="0.2">
      <c r="A34" s="52" t="s">
        <v>26</v>
      </c>
      <c r="B34" s="52" t="s">
        <v>36</v>
      </c>
      <c r="C34" s="52" t="s">
        <v>111</v>
      </c>
      <c r="D34" s="7" t="s">
        <v>198</v>
      </c>
      <c r="E34" s="138" t="s">
        <v>5</v>
      </c>
      <c r="F34" s="206" t="s">
        <v>160</v>
      </c>
      <c r="G34" s="59" t="s">
        <v>12</v>
      </c>
      <c r="H34" s="238" t="s">
        <v>161</v>
      </c>
      <c r="I34" s="243" t="s">
        <v>5</v>
      </c>
      <c r="J34" s="88" t="str">
        <f t="shared" si="1"/>
        <v>Awaiting Score</v>
      </c>
      <c r="K34" s="210"/>
      <c r="L34" s="203"/>
      <c r="M34" s="203"/>
      <c r="N34" s="204"/>
      <c r="O34" s="204"/>
      <c r="P34" s="204"/>
      <c r="Q34" s="219"/>
    </row>
    <row r="35" spans="1:17" ht="229.5" customHeight="1" x14ac:dyDescent="0.2">
      <c r="A35" s="52" t="s">
        <v>27</v>
      </c>
      <c r="B35" s="52" t="s">
        <v>36</v>
      </c>
      <c r="C35" s="52" t="s">
        <v>111</v>
      </c>
      <c r="D35" s="7" t="s">
        <v>248</v>
      </c>
      <c r="E35" s="138" t="s">
        <v>5</v>
      </c>
      <c r="F35" s="206" t="s">
        <v>160</v>
      </c>
      <c r="G35" s="59" t="s">
        <v>12</v>
      </c>
      <c r="H35" s="235" t="s">
        <v>162</v>
      </c>
      <c r="I35" s="243" t="s">
        <v>5</v>
      </c>
      <c r="J35" s="88" t="str">
        <f t="shared" si="1"/>
        <v>Awaiting Score</v>
      </c>
      <c r="K35" s="210"/>
      <c r="L35" s="203"/>
      <c r="M35" s="203"/>
      <c r="N35" s="204"/>
      <c r="O35" s="204"/>
      <c r="P35" s="204"/>
      <c r="Q35" s="219"/>
    </row>
    <row r="36" spans="1:17" ht="220.5" customHeight="1" x14ac:dyDescent="0.2">
      <c r="A36" s="52" t="s">
        <v>28</v>
      </c>
      <c r="B36" s="126" t="s">
        <v>36</v>
      </c>
      <c r="C36" s="126" t="s">
        <v>111</v>
      </c>
      <c r="D36" s="7" t="s">
        <v>249</v>
      </c>
      <c r="E36" s="138" t="s">
        <v>5</v>
      </c>
      <c r="F36" s="206" t="s">
        <v>37</v>
      </c>
      <c r="G36" s="127" t="s">
        <v>12</v>
      </c>
      <c r="H36" s="239" t="s">
        <v>163</v>
      </c>
      <c r="I36" s="243" t="s">
        <v>5</v>
      </c>
      <c r="J36" s="88" t="str">
        <f t="shared" si="1"/>
        <v>Awaiting Score</v>
      </c>
      <c r="K36" s="210"/>
      <c r="L36" s="203"/>
      <c r="M36" s="203"/>
      <c r="N36" s="204"/>
      <c r="O36" s="204"/>
      <c r="P36" s="204"/>
      <c r="Q36" s="219"/>
    </row>
    <row r="37" spans="1:17" ht="189" customHeight="1" x14ac:dyDescent="0.2">
      <c r="A37" s="52" t="s">
        <v>29</v>
      </c>
      <c r="B37" s="52" t="s">
        <v>36</v>
      </c>
      <c r="C37" s="52" t="s">
        <v>111</v>
      </c>
      <c r="D37" s="7" t="s">
        <v>235</v>
      </c>
      <c r="E37" s="138" t="s">
        <v>5</v>
      </c>
      <c r="F37" s="206" t="s">
        <v>37</v>
      </c>
      <c r="G37" s="59" t="s">
        <v>12</v>
      </c>
      <c r="H37" s="238" t="s">
        <v>118</v>
      </c>
      <c r="I37" s="243" t="s">
        <v>5</v>
      </c>
      <c r="J37" s="88" t="str">
        <f t="shared" si="1"/>
        <v>Awaiting Score</v>
      </c>
      <c r="K37" s="210"/>
      <c r="L37" s="203"/>
      <c r="M37" s="203"/>
      <c r="N37" s="204"/>
      <c r="O37" s="204"/>
      <c r="P37" s="204"/>
      <c r="Q37" s="219"/>
    </row>
    <row r="38" spans="1:17" ht="162" customHeight="1" x14ac:dyDescent="0.2">
      <c r="A38" s="52" t="s">
        <v>30</v>
      </c>
      <c r="B38" s="52" t="s">
        <v>36</v>
      </c>
      <c r="C38" s="52" t="s">
        <v>111</v>
      </c>
      <c r="D38" s="7" t="s">
        <v>183</v>
      </c>
      <c r="E38" s="138" t="s">
        <v>5</v>
      </c>
      <c r="F38" s="206" t="s">
        <v>37</v>
      </c>
      <c r="G38" s="59" t="s">
        <v>12</v>
      </c>
      <c r="H38" s="235" t="s">
        <v>119</v>
      </c>
      <c r="I38" s="243" t="s">
        <v>5</v>
      </c>
      <c r="J38" s="88" t="str">
        <f t="shared" si="1"/>
        <v>Awaiting Score</v>
      </c>
      <c r="K38" s="210"/>
      <c r="L38" s="203"/>
      <c r="M38" s="203"/>
      <c r="N38" s="204"/>
      <c r="O38" s="204"/>
      <c r="P38" s="204"/>
      <c r="Q38" s="219"/>
    </row>
    <row r="39" spans="1:17" ht="181.5" customHeight="1" x14ac:dyDescent="0.2">
      <c r="A39" s="52" t="s">
        <v>31</v>
      </c>
      <c r="B39" s="52" t="s">
        <v>36</v>
      </c>
      <c r="C39" s="52" t="s">
        <v>111</v>
      </c>
      <c r="D39" s="7" t="s">
        <v>196</v>
      </c>
      <c r="E39" s="138" t="s">
        <v>5</v>
      </c>
      <c r="F39" s="206" t="s">
        <v>37</v>
      </c>
      <c r="G39" s="59" t="s">
        <v>12</v>
      </c>
      <c r="H39" s="238" t="s">
        <v>120</v>
      </c>
      <c r="I39" s="243" t="s">
        <v>5</v>
      </c>
      <c r="J39" s="88" t="str">
        <f t="shared" si="1"/>
        <v>Awaiting Score</v>
      </c>
      <c r="K39" s="210"/>
      <c r="L39" s="203"/>
      <c r="M39" s="203"/>
      <c r="N39" s="204"/>
      <c r="O39" s="204"/>
      <c r="P39" s="204"/>
      <c r="Q39" s="219"/>
    </row>
    <row r="40" spans="1:17" ht="150.75" customHeight="1" x14ac:dyDescent="0.2">
      <c r="A40" s="52" t="s">
        <v>32</v>
      </c>
      <c r="B40" s="52" t="s">
        <v>153</v>
      </c>
      <c r="C40" s="52" t="s">
        <v>111</v>
      </c>
      <c r="D40" s="7" t="s">
        <v>184</v>
      </c>
      <c r="E40" s="138" t="s">
        <v>5</v>
      </c>
      <c r="F40" s="206" t="s">
        <v>37</v>
      </c>
      <c r="G40" s="59" t="s">
        <v>12</v>
      </c>
      <c r="H40" s="238" t="s">
        <v>119</v>
      </c>
      <c r="I40" s="243" t="s">
        <v>5</v>
      </c>
      <c r="J40" s="88" t="str">
        <f t="shared" si="1"/>
        <v>Awaiting Score</v>
      </c>
      <c r="K40" s="210"/>
      <c r="L40" s="203"/>
      <c r="M40" s="203"/>
      <c r="N40" s="204"/>
      <c r="O40" s="204"/>
      <c r="P40" s="204"/>
      <c r="Q40" s="219"/>
    </row>
    <row r="41" spans="1:17" ht="66" customHeight="1" x14ac:dyDescent="0.2">
      <c r="A41" s="52" t="s">
        <v>33</v>
      </c>
      <c r="B41" s="52" t="s">
        <v>36</v>
      </c>
      <c r="C41" s="52" t="s">
        <v>114</v>
      </c>
      <c r="D41" s="7" t="s">
        <v>115</v>
      </c>
      <c r="E41" s="138" t="s">
        <v>5</v>
      </c>
      <c r="F41" s="206" t="s">
        <v>35</v>
      </c>
      <c r="G41" s="59" t="s">
        <v>12</v>
      </c>
      <c r="H41" s="238" t="s">
        <v>121</v>
      </c>
      <c r="I41" s="243" t="s">
        <v>5</v>
      </c>
      <c r="J41" s="88" t="str">
        <f t="shared" si="1"/>
        <v>Awaiting Score</v>
      </c>
      <c r="K41" s="210"/>
      <c r="L41" s="203"/>
      <c r="M41" s="203"/>
      <c r="N41" s="204"/>
      <c r="O41" s="204"/>
      <c r="P41" s="204"/>
      <c r="Q41" s="219"/>
    </row>
    <row r="42" spans="1:17" ht="25.35" customHeight="1" x14ac:dyDescent="0.25">
      <c r="A42" s="57"/>
      <c r="B42" s="57"/>
      <c r="C42" s="57"/>
      <c r="D42" s="31" t="s">
        <v>123</v>
      </c>
      <c r="E42" s="55"/>
      <c r="F42" s="220"/>
      <c r="G42" s="60"/>
      <c r="H42" s="224" t="s">
        <v>260</v>
      </c>
      <c r="I42" s="244">
        <f>SUM(I22:I41)</f>
        <v>0</v>
      </c>
      <c r="J42" s="221"/>
      <c r="K42" s="221"/>
      <c r="L42" s="221"/>
      <c r="M42" s="221"/>
      <c r="N42" s="221"/>
      <c r="O42" s="221"/>
      <c r="P42" s="221"/>
      <c r="Q42" s="222"/>
    </row>
    <row r="43" spans="1:17" ht="324.75" customHeight="1" x14ac:dyDescent="0.2">
      <c r="A43" s="52" t="s">
        <v>51</v>
      </c>
      <c r="B43" s="52" t="s">
        <v>36</v>
      </c>
      <c r="C43" s="52" t="s">
        <v>114</v>
      </c>
      <c r="D43" s="7" t="s">
        <v>251</v>
      </c>
      <c r="E43" s="138" t="s">
        <v>5</v>
      </c>
      <c r="F43" s="206" t="s">
        <v>37</v>
      </c>
      <c r="G43" s="59" t="s">
        <v>12</v>
      </c>
      <c r="H43" s="238" t="s">
        <v>121</v>
      </c>
      <c r="I43" s="243" t="s">
        <v>5</v>
      </c>
      <c r="J43" s="88" t="str">
        <f>IFERROR(INDEX($D$2:$D$7,MATCH(I43,$C$2:$C$7,0)),"Awaiting Score")</f>
        <v>Awaiting Score</v>
      </c>
      <c r="K43" s="202"/>
      <c r="L43" s="203"/>
      <c r="M43" s="203"/>
      <c r="N43" s="204"/>
      <c r="O43" s="204"/>
      <c r="P43" s="204"/>
      <c r="Q43" s="205"/>
    </row>
    <row r="44" spans="1:17" ht="40.5" customHeight="1" x14ac:dyDescent="0.2">
      <c r="A44" s="126" t="s">
        <v>52</v>
      </c>
      <c r="B44" s="147"/>
      <c r="C44" s="52" t="s">
        <v>141</v>
      </c>
      <c r="D44" s="7" t="s">
        <v>156</v>
      </c>
      <c r="E44" s="201" t="s">
        <v>10</v>
      </c>
      <c r="F44" s="201" t="s">
        <v>10</v>
      </c>
      <c r="G44" s="208" t="s">
        <v>140</v>
      </c>
      <c r="H44" s="234" t="s">
        <v>10</v>
      </c>
      <c r="I44" s="208" t="s">
        <v>140</v>
      </c>
      <c r="J44" s="201" t="s">
        <v>10</v>
      </c>
      <c r="K44" s="201" t="s">
        <v>10</v>
      </c>
      <c r="L44" s="201" t="s">
        <v>10</v>
      </c>
      <c r="M44" s="201" t="s">
        <v>10</v>
      </c>
      <c r="N44" s="201" t="s">
        <v>10</v>
      </c>
      <c r="O44" s="201" t="s">
        <v>10</v>
      </c>
      <c r="P44" s="201" t="s">
        <v>10</v>
      </c>
      <c r="Q44" s="209"/>
    </row>
    <row r="45" spans="1:17" ht="124.5" customHeight="1" x14ac:dyDescent="0.2">
      <c r="A45" s="52" t="s">
        <v>53</v>
      </c>
      <c r="B45" s="52" t="s">
        <v>36</v>
      </c>
      <c r="C45" s="52" t="s">
        <v>111</v>
      </c>
      <c r="D45" s="7" t="s">
        <v>174</v>
      </c>
      <c r="E45" s="138" t="s">
        <v>5</v>
      </c>
      <c r="F45" s="206" t="s">
        <v>37</v>
      </c>
      <c r="G45" s="59" t="s">
        <v>12</v>
      </c>
      <c r="H45" s="238" t="s">
        <v>173</v>
      </c>
      <c r="I45" s="243" t="s">
        <v>5</v>
      </c>
      <c r="J45" s="88" t="str">
        <f>IFERROR(INDEX($D$2:$D$7,MATCH(I45,$C$2:$C$7,0)),"Awaiting Score")</f>
        <v>Awaiting Score</v>
      </c>
      <c r="K45" s="202"/>
      <c r="L45" s="203"/>
      <c r="M45" s="203"/>
      <c r="N45" s="204"/>
      <c r="O45" s="204"/>
      <c r="P45" s="204"/>
      <c r="Q45" s="205"/>
    </row>
    <row r="46" spans="1:17" ht="132.75" customHeight="1" x14ac:dyDescent="0.2">
      <c r="A46" s="52" t="s">
        <v>54</v>
      </c>
      <c r="B46" s="52" t="s">
        <v>36</v>
      </c>
      <c r="C46" s="52" t="s">
        <v>114</v>
      </c>
      <c r="D46" s="7" t="s">
        <v>252</v>
      </c>
      <c r="E46" s="138" t="s">
        <v>5</v>
      </c>
      <c r="F46" s="206" t="s">
        <v>74</v>
      </c>
      <c r="G46" s="59" t="s">
        <v>75</v>
      </c>
      <c r="H46" s="232" t="s">
        <v>121</v>
      </c>
      <c r="I46" s="243" t="s">
        <v>5</v>
      </c>
      <c r="J46" s="88" t="str">
        <f>IFERROR(INDEX($D$2:$D$7,MATCH(I46,$C$2:$C$7,0)),"Awaiting Score")</f>
        <v>Awaiting Score</v>
      </c>
      <c r="K46" s="202"/>
      <c r="L46" s="203"/>
      <c r="M46" s="203"/>
      <c r="N46" s="204"/>
      <c r="O46" s="204"/>
      <c r="P46" s="204"/>
      <c r="Q46" s="205"/>
    </row>
    <row r="47" spans="1:17" ht="25.35" customHeight="1" x14ac:dyDescent="0.25">
      <c r="A47" s="57"/>
      <c r="B47" s="57"/>
      <c r="C47" s="57"/>
      <c r="D47" s="31" t="s">
        <v>124</v>
      </c>
      <c r="E47" s="55"/>
      <c r="F47" s="223"/>
      <c r="G47" s="60"/>
      <c r="H47" s="224" t="s">
        <v>261</v>
      </c>
      <c r="I47" s="244">
        <f>SUM(I43:I46)</f>
        <v>0</v>
      </c>
      <c r="J47" s="221"/>
      <c r="K47" s="221"/>
      <c r="L47" s="221"/>
      <c r="M47" s="221"/>
      <c r="N47" s="221"/>
      <c r="O47" s="221"/>
      <c r="P47" s="221"/>
      <c r="Q47" s="222"/>
    </row>
    <row r="48" spans="1:17" ht="92.25" customHeight="1" x14ac:dyDescent="0.25">
      <c r="A48" s="52" t="s">
        <v>55</v>
      </c>
      <c r="B48" s="52" t="s">
        <v>36</v>
      </c>
      <c r="C48" s="52" t="s">
        <v>114</v>
      </c>
      <c r="D48" s="7" t="s">
        <v>175</v>
      </c>
      <c r="E48" s="138" t="s">
        <v>5</v>
      </c>
      <c r="F48" s="206" t="s">
        <v>74</v>
      </c>
      <c r="G48" s="59" t="s">
        <v>75</v>
      </c>
      <c r="H48" s="232" t="s">
        <v>121</v>
      </c>
      <c r="I48" s="243" t="s">
        <v>5</v>
      </c>
      <c r="J48" s="88" t="str">
        <f>IFERROR(INDEX($D$2:$D$7,MATCH(I48,$C$2:$C$7,0)),"Awaiting Score")</f>
        <v>Awaiting Score</v>
      </c>
      <c r="K48" s="217"/>
      <c r="L48" s="217"/>
      <c r="M48" s="217"/>
      <c r="N48" s="217"/>
      <c r="O48" s="217"/>
      <c r="P48" s="217"/>
      <c r="Q48" s="218"/>
    </row>
    <row r="49" spans="1:17" ht="25.35" customHeight="1" x14ac:dyDescent="0.25">
      <c r="A49" s="57"/>
      <c r="B49" s="57"/>
      <c r="C49" s="57"/>
      <c r="D49" s="31" t="s">
        <v>125</v>
      </c>
      <c r="E49" s="58"/>
      <c r="F49" s="91"/>
      <c r="G49" s="60"/>
      <c r="H49" s="224" t="s">
        <v>262</v>
      </c>
      <c r="I49" s="244">
        <f>SUM(I48)</f>
        <v>0</v>
      </c>
      <c r="J49" s="221"/>
      <c r="K49" s="221"/>
      <c r="L49" s="221"/>
      <c r="M49" s="221"/>
      <c r="N49" s="221"/>
      <c r="O49" s="221"/>
      <c r="P49" s="221"/>
      <c r="Q49" s="222"/>
    </row>
    <row r="50" spans="1:17" ht="40.5" customHeight="1" x14ac:dyDescent="0.2">
      <c r="A50" s="126" t="s">
        <v>56</v>
      </c>
      <c r="B50" s="147"/>
      <c r="C50" s="52" t="s">
        <v>141</v>
      </c>
      <c r="D50" s="7" t="s">
        <v>253</v>
      </c>
      <c r="E50" s="201" t="s">
        <v>10</v>
      </c>
      <c r="F50" s="201" t="s">
        <v>10</v>
      </c>
      <c r="G50" s="208" t="s">
        <v>140</v>
      </c>
      <c r="H50" s="234" t="s">
        <v>10</v>
      </c>
      <c r="I50" s="208" t="s">
        <v>140</v>
      </c>
      <c r="J50" s="201" t="s">
        <v>10</v>
      </c>
      <c r="K50" s="201" t="s">
        <v>10</v>
      </c>
      <c r="L50" s="201" t="s">
        <v>10</v>
      </c>
      <c r="M50" s="201" t="s">
        <v>10</v>
      </c>
      <c r="N50" s="201" t="s">
        <v>10</v>
      </c>
      <c r="O50" s="201" t="s">
        <v>10</v>
      </c>
      <c r="P50" s="201" t="s">
        <v>10</v>
      </c>
      <c r="Q50" s="209"/>
    </row>
    <row r="51" spans="1:17" ht="273.75" customHeight="1" x14ac:dyDescent="0.2">
      <c r="A51" s="52" t="s">
        <v>57</v>
      </c>
      <c r="B51" s="52" t="s">
        <v>36</v>
      </c>
      <c r="C51" s="52" t="s">
        <v>114</v>
      </c>
      <c r="D51" s="7" t="s">
        <v>254</v>
      </c>
      <c r="E51" s="138" t="s">
        <v>5</v>
      </c>
      <c r="F51" s="206" t="s">
        <v>74</v>
      </c>
      <c r="G51" s="59" t="s">
        <v>75</v>
      </c>
      <c r="H51" s="238" t="s">
        <v>121</v>
      </c>
      <c r="I51" s="243" t="s">
        <v>5</v>
      </c>
      <c r="J51" s="88" t="str">
        <f>IFERROR(INDEX($D$2:$D$7,MATCH(I51,$C$2:$C$7,0)),"Awaiting Score")</f>
        <v>Awaiting Score</v>
      </c>
      <c r="K51" s="202"/>
      <c r="L51" s="203"/>
      <c r="M51" s="203"/>
      <c r="N51" s="204"/>
      <c r="O51" s="204"/>
      <c r="P51" s="204"/>
      <c r="Q51" s="205"/>
    </row>
    <row r="52" spans="1:17" ht="25.35" customHeight="1" x14ac:dyDescent="0.25">
      <c r="A52" s="57"/>
      <c r="B52" s="57"/>
      <c r="C52" s="57"/>
      <c r="D52" s="31" t="s">
        <v>126</v>
      </c>
      <c r="E52" s="58"/>
      <c r="F52" s="91"/>
      <c r="G52" s="60"/>
      <c r="H52" s="224" t="s">
        <v>263</v>
      </c>
      <c r="I52" s="244">
        <f>SUM(I50:I51)</f>
        <v>0</v>
      </c>
      <c r="J52" s="221"/>
      <c r="K52" s="221"/>
      <c r="L52" s="221"/>
      <c r="M52" s="221"/>
      <c r="N52" s="221"/>
      <c r="O52" s="221"/>
      <c r="P52" s="221"/>
      <c r="Q52" s="222"/>
    </row>
    <row r="53" spans="1:17" ht="68.25" customHeight="1" x14ac:dyDescent="0.25">
      <c r="A53" s="52" t="s">
        <v>58</v>
      </c>
      <c r="B53" s="52" t="s">
        <v>36</v>
      </c>
      <c r="C53" s="52" t="s">
        <v>114</v>
      </c>
      <c r="D53" s="7" t="s">
        <v>197</v>
      </c>
      <c r="E53" s="138" t="s">
        <v>5</v>
      </c>
      <c r="F53" s="206" t="s">
        <v>74</v>
      </c>
      <c r="G53" s="59" t="s">
        <v>75</v>
      </c>
      <c r="H53" s="232" t="s">
        <v>121</v>
      </c>
      <c r="I53" s="243" t="s">
        <v>5</v>
      </c>
      <c r="J53" s="88" t="str">
        <f>IFERROR(INDEX($D$2:$D$7,MATCH(I53,$C$2:$C$7,0)),"Awaiting Score")</f>
        <v>Awaiting Score</v>
      </c>
      <c r="K53" s="217"/>
      <c r="L53" s="217"/>
      <c r="M53" s="217"/>
      <c r="N53" s="217"/>
      <c r="O53" s="217"/>
      <c r="P53" s="217"/>
      <c r="Q53" s="218"/>
    </row>
    <row r="54" spans="1:17" ht="108.75" customHeight="1" x14ac:dyDescent="0.25">
      <c r="A54" s="52" t="s">
        <v>127</v>
      </c>
      <c r="B54" s="52" t="s">
        <v>36</v>
      </c>
      <c r="C54" s="52" t="s">
        <v>114</v>
      </c>
      <c r="D54" s="7" t="s">
        <v>138</v>
      </c>
      <c r="E54" s="138" t="s">
        <v>5</v>
      </c>
      <c r="F54" s="206" t="s">
        <v>74</v>
      </c>
      <c r="G54" s="59" t="s">
        <v>75</v>
      </c>
      <c r="H54" s="232" t="s">
        <v>121</v>
      </c>
      <c r="I54" s="243" t="s">
        <v>5</v>
      </c>
      <c r="J54" s="88" t="str">
        <f>IFERROR(INDEX($D$2:$D$7,MATCH(I54,$C$2:$C$7,0)),"Awaiting Score")</f>
        <v>Awaiting Score</v>
      </c>
      <c r="K54" s="217"/>
      <c r="L54" s="217"/>
      <c r="M54" s="217"/>
      <c r="N54" s="217"/>
      <c r="O54" s="217"/>
      <c r="P54" s="217"/>
      <c r="Q54" s="218"/>
    </row>
    <row r="55" spans="1:17" ht="25.35" customHeight="1" x14ac:dyDescent="0.25">
      <c r="A55" s="57"/>
      <c r="B55" s="57"/>
      <c r="C55" s="57"/>
      <c r="D55" s="31" t="s">
        <v>128</v>
      </c>
      <c r="E55" s="58"/>
      <c r="F55" s="91"/>
      <c r="G55" s="60"/>
      <c r="H55" s="224" t="s">
        <v>264</v>
      </c>
      <c r="I55" s="244">
        <f>SUM(I53:I54)</f>
        <v>0</v>
      </c>
      <c r="J55" s="221"/>
      <c r="K55" s="221"/>
      <c r="L55" s="221"/>
      <c r="M55" s="221"/>
      <c r="N55" s="221"/>
      <c r="O55" s="221"/>
      <c r="P55" s="221"/>
      <c r="Q55" s="222"/>
    </row>
    <row r="56" spans="1:17" ht="64.95" customHeight="1" x14ac:dyDescent="0.25">
      <c r="A56" s="52" t="s">
        <v>59</v>
      </c>
      <c r="B56" s="52" t="s">
        <v>36</v>
      </c>
      <c r="C56" s="52" t="s">
        <v>114</v>
      </c>
      <c r="D56" s="129" t="s">
        <v>176</v>
      </c>
      <c r="E56" s="138" t="s">
        <v>5</v>
      </c>
      <c r="F56" s="206" t="s">
        <v>74</v>
      </c>
      <c r="G56" s="59" t="s">
        <v>75</v>
      </c>
      <c r="H56" s="232" t="s">
        <v>121</v>
      </c>
      <c r="I56" s="243" t="s">
        <v>5</v>
      </c>
      <c r="J56" s="88" t="str">
        <f>IFERROR(INDEX($D$2:$D$7,MATCH(I56,$C$2:$C$7,0)),"Awaiting Score")</f>
        <v>Awaiting Score</v>
      </c>
      <c r="K56" s="214"/>
      <c r="L56" s="214"/>
      <c r="M56" s="214"/>
      <c r="N56" s="214"/>
      <c r="O56" s="214"/>
      <c r="P56" s="214"/>
      <c r="Q56" s="219"/>
    </row>
    <row r="57" spans="1:17" ht="40.5" customHeight="1" x14ac:dyDescent="0.2">
      <c r="A57" s="126" t="s">
        <v>129</v>
      </c>
      <c r="B57" s="147"/>
      <c r="C57" s="52" t="s">
        <v>141</v>
      </c>
      <c r="D57" s="7" t="s">
        <v>199</v>
      </c>
      <c r="E57" s="201" t="s">
        <v>10</v>
      </c>
      <c r="F57" s="201" t="s">
        <v>10</v>
      </c>
      <c r="G57" s="208" t="s">
        <v>140</v>
      </c>
      <c r="H57" s="234" t="s">
        <v>10</v>
      </c>
      <c r="I57" s="208" t="s">
        <v>140</v>
      </c>
      <c r="J57" s="201" t="s">
        <v>10</v>
      </c>
      <c r="K57" s="201" t="s">
        <v>10</v>
      </c>
      <c r="L57" s="201" t="s">
        <v>10</v>
      </c>
      <c r="M57" s="201" t="s">
        <v>10</v>
      </c>
      <c r="N57" s="201" t="s">
        <v>10</v>
      </c>
      <c r="O57" s="201" t="s">
        <v>10</v>
      </c>
      <c r="P57" s="201" t="s">
        <v>10</v>
      </c>
      <c r="Q57" s="209"/>
    </row>
    <row r="58" spans="1:17" ht="286.8" customHeight="1" x14ac:dyDescent="0.25">
      <c r="A58" s="52" t="s">
        <v>130</v>
      </c>
      <c r="B58" s="52" t="s">
        <v>36</v>
      </c>
      <c r="C58" s="52" t="s">
        <v>114</v>
      </c>
      <c r="D58" s="7" t="s">
        <v>275</v>
      </c>
      <c r="E58" s="138" t="s">
        <v>5</v>
      </c>
      <c r="F58" s="206" t="s">
        <v>74</v>
      </c>
      <c r="G58" s="59" t="s">
        <v>12</v>
      </c>
      <c r="H58" s="232" t="s">
        <v>121</v>
      </c>
      <c r="I58" s="243" t="s">
        <v>5</v>
      </c>
      <c r="J58" s="88" t="str">
        <f>IFERROR(INDEX($D$2:$D$7,MATCH(I58,$C$2:$C$7,0)),"Awaiting Score")</f>
        <v>Awaiting Score</v>
      </c>
      <c r="K58" s="214"/>
      <c r="L58" s="214"/>
      <c r="M58" s="214"/>
      <c r="N58" s="214"/>
      <c r="O58" s="214"/>
      <c r="P58" s="214"/>
      <c r="Q58" s="219"/>
    </row>
    <row r="59" spans="1:17" ht="25.35" customHeight="1" x14ac:dyDescent="0.25">
      <c r="A59" s="57"/>
      <c r="B59" s="57"/>
      <c r="C59" s="57"/>
      <c r="D59" s="30" t="s">
        <v>202</v>
      </c>
      <c r="E59" s="58"/>
      <c r="F59" s="91"/>
      <c r="G59" s="60"/>
      <c r="H59" s="224" t="s">
        <v>265</v>
      </c>
      <c r="I59" s="244">
        <f>SUM(I56:I58)</f>
        <v>0</v>
      </c>
      <c r="J59" s="221"/>
      <c r="K59" s="221"/>
      <c r="L59" s="221"/>
      <c r="M59" s="221"/>
      <c r="N59" s="221"/>
      <c r="O59" s="221"/>
      <c r="P59" s="221"/>
      <c r="Q59" s="222"/>
    </row>
    <row r="60" spans="1:17" ht="40.5" customHeight="1" x14ac:dyDescent="0.2">
      <c r="A60" s="126" t="s">
        <v>129</v>
      </c>
      <c r="B60" s="147"/>
      <c r="C60" s="52" t="s">
        <v>141</v>
      </c>
      <c r="D60" s="7" t="s">
        <v>203</v>
      </c>
      <c r="E60" s="201" t="s">
        <v>10</v>
      </c>
      <c r="F60" s="201" t="s">
        <v>10</v>
      </c>
      <c r="G60" s="208" t="s">
        <v>140</v>
      </c>
      <c r="H60" s="234" t="s">
        <v>10</v>
      </c>
      <c r="I60" s="208" t="s">
        <v>140</v>
      </c>
      <c r="J60" s="201" t="s">
        <v>10</v>
      </c>
      <c r="K60" s="201" t="s">
        <v>10</v>
      </c>
      <c r="L60" s="201" t="s">
        <v>10</v>
      </c>
      <c r="M60" s="201" t="s">
        <v>10</v>
      </c>
      <c r="N60" s="201" t="s">
        <v>10</v>
      </c>
      <c r="O60" s="201" t="s">
        <v>10</v>
      </c>
      <c r="P60" s="201" t="s">
        <v>10</v>
      </c>
      <c r="Q60" s="209"/>
    </row>
    <row r="61" spans="1:17" ht="25.35" customHeight="1" x14ac:dyDescent="0.25">
      <c r="A61" s="57"/>
      <c r="B61" s="57"/>
      <c r="C61" s="57"/>
      <c r="D61" s="30" t="s">
        <v>204</v>
      </c>
      <c r="E61" s="58"/>
      <c r="F61" s="91"/>
      <c r="G61" s="60"/>
      <c r="H61" s="224" t="s">
        <v>266</v>
      </c>
      <c r="I61" s="244">
        <f>SUM(I60)</f>
        <v>0</v>
      </c>
      <c r="J61" s="221"/>
      <c r="K61" s="221"/>
      <c r="L61" s="221"/>
      <c r="M61" s="221"/>
      <c r="N61" s="221"/>
      <c r="O61" s="221"/>
      <c r="P61" s="221"/>
      <c r="Q61" s="222"/>
    </row>
    <row r="62" spans="1:17" ht="40.5" customHeight="1" x14ac:dyDescent="0.2">
      <c r="A62" s="126" t="s">
        <v>60</v>
      </c>
      <c r="B62" s="147"/>
      <c r="C62" s="52" t="s">
        <v>141</v>
      </c>
      <c r="D62" s="7" t="s">
        <v>205</v>
      </c>
      <c r="E62" s="201" t="s">
        <v>10</v>
      </c>
      <c r="F62" s="201" t="s">
        <v>10</v>
      </c>
      <c r="G62" s="208" t="s">
        <v>140</v>
      </c>
      <c r="H62" s="234" t="s">
        <v>10</v>
      </c>
      <c r="I62" s="208" t="s">
        <v>140</v>
      </c>
      <c r="J62" s="201" t="s">
        <v>10</v>
      </c>
      <c r="K62" s="201" t="s">
        <v>10</v>
      </c>
      <c r="L62" s="201" t="s">
        <v>10</v>
      </c>
      <c r="M62" s="201" t="s">
        <v>10</v>
      </c>
      <c r="N62" s="201" t="s">
        <v>10</v>
      </c>
      <c r="O62" s="201" t="s">
        <v>10</v>
      </c>
      <c r="P62" s="201" t="s">
        <v>10</v>
      </c>
      <c r="Q62" s="209"/>
    </row>
    <row r="63" spans="1:17" ht="261.60000000000002" customHeight="1" x14ac:dyDescent="0.2">
      <c r="A63" s="52" t="s">
        <v>61</v>
      </c>
      <c r="B63" s="52" t="s">
        <v>94</v>
      </c>
      <c r="C63" s="52" t="s">
        <v>111</v>
      </c>
      <c r="D63" s="7" t="s">
        <v>255</v>
      </c>
      <c r="E63" s="138" t="s">
        <v>5</v>
      </c>
      <c r="F63" s="206" t="s">
        <v>283</v>
      </c>
      <c r="G63" s="59" t="s">
        <v>12</v>
      </c>
      <c r="H63" s="238" t="s">
        <v>206</v>
      </c>
      <c r="I63" s="243" t="s">
        <v>5</v>
      </c>
      <c r="J63" s="88" t="str">
        <f>IFERROR(INDEX($D$2:$D$7,MATCH(I63,$C$2:$C$7,0)),"Awaiting Score")</f>
        <v>Awaiting Score</v>
      </c>
      <c r="K63" s="202"/>
      <c r="L63" s="203"/>
      <c r="M63" s="203"/>
      <c r="N63" s="204"/>
      <c r="O63" s="204"/>
      <c r="P63" s="204"/>
      <c r="Q63" s="205"/>
    </row>
    <row r="64" spans="1:17" ht="318.60000000000002" customHeight="1" x14ac:dyDescent="0.2">
      <c r="A64" s="52" t="s">
        <v>62</v>
      </c>
      <c r="B64" s="52" t="s">
        <v>94</v>
      </c>
      <c r="C64" s="52" t="s">
        <v>111</v>
      </c>
      <c r="D64" s="7" t="s">
        <v>256</v>
      </c>
      <c r="E64" s="138" t="s">
        <v>5</v>
      </c>
      <c r="F64" s="206" t="s">
        <v>283</v>
      </c>
      <c r="G64" s="59" t="s">
        <v>12</v>
      </c>
      <c r="H64" s="238" t="s">
        <v>207</v>
      </c>
      <c r="I64" s="243" t="s">
        <v>5</v>
      </c>
      <c r="J64" s="88" t="str">
        <f>IFERROR(INDEX($D$2:$D$7,MATCH(I64,$C$2:$C$7,0)),"Awaiting Score")</f>
        <v>Awaiting Score</v>
      </c>
      <c r="K64" s="202"/>
      <c r="L64" s="203"/>
      <c r="M64" s="203"/>
      <c r="N64" s="204"/>
      <c r="O64" s="204"/>
      <c r="P64" s="204"/>
      <c r="Q64" s="205"/>
    </row>
    <row r="65" spans="1:17" ht="25.35" customHeight="1" x14ac:dyDescent="0.25">
      <c r="A65" s="57"/>
      <c r="B65" s="57"/>
      <c r="C65" s="57"/>
      <c r="D65" s="30"/>
      <c r="E65" s="58"/>
      <c r="F65" s="90"/>
      <c r="G65" s="60"/>
      <c r="H65" s="224" t="s">
        <v>267</v>
      </c>
      <c r="I65" s="245">
        <f>SUM(I62:I64)</f>
        <v>0</v>
      </c>
      <c r="J65" s="9"/>
      <c r="K65" s="9"/>
      <c r="L65" s="23"/>
      <c r="M65" s="23"/>
      <c r="N65" s="23"/>
      <c r="O65" s="23"/>
      <c r="P65" s="23"/>
      <c r="Q65" s="22"/>
    </row>
    <row r="66" spans="1:17" s="6" customFormat="1" ht="25.35" customHeight="1" x14ac:dyDescent="0.25">
      <c r="A66" s="2"/>
      <c r="B66" s="2"/>
      <c r="C66" s="2"/>
      <c r="D66" s="2"/>
      <c r="E66" s="2"/>
      <c r="F66" s="266" t="s">
        <v>269</v>
      </c>
      <c r="G66" s="267"/>
      <c r="H66" s="267"/>
      <c r="I66" s="228"/>
      <c r="J66" s="226"/>
      <c r="K66" s="226"/>
      <c r="L66" s="226"/>
      <c r="M66" s="226"/>
      <c r="N66" s="226"/>
      <c r="O66" s="226"/>
      <c r="P66" s="226"/>
      <c r="Q66" s="226"/>
    </row>
    <row r="67" spans="1:17" s="6" customFormat="1" ht="25.35" customHeight="1" x14ac:dyDescent="0.25">
      <c r="A67" s="2"/>
      <c r="B67" s="2"/>
      <c r="C67" s="2"/>
      <c r="D67" s="2"/>
      <c r="E67" s="2"/>
      <c r="F67" s="248" t="s">
        <v>270</v>
      </c>
      <c r="G67" s="248"/>
      <c r="H67" s="248"/>
      <c r="I67" s="227" t="str">
        <f>I12</f>
        <v>Please Select</v>
      </c>
      <c r="J67" s="225"/>
      <c r="K67" s="225"/>
      <c r="L67" s="225"/>
      <c r="M67" s="225"/>
      <c r="N67" s="225"/>
      <c r="O67" s="225"/>
      <c r="P67" s="225"/>
      <c r="Q67" s="225"/>
    </row>
    <row r="68" spans="1:17" s="6" customFormat="1" ht="25.35" customHeight="1" x14ac:dyDescent="0.25">
      <c r="A68" s="193"/>
      <c r="B68" s="193"/>
      <c r="C68" s="193"/>
      <c r="D68" s="193"/>
      <c r="E68" s="193"/>
      <c r="F68" s="265" t="s">
        <v>271</v>
      </c>
      <c r="G68" s="265"/>
      <c r="H68" s="265"/>
      <c r="I68" s="227" t="s">
        <v>233</v>
      </c>
      <c r="J68" s="225"/>
      <c r="K68" s="225"/>
      <c r="L68" s="225"/>
      <c r="M68" s="225"/>
      <c r="N68" s="225"/>
      <c r="O68" s="225"/>
      <c r="P68" s="225"/>
      <c r="Q68" s="225"/>
    </row>
    <row r="69" spans="1:17" s="6" customFormat="1" ht="13.8" x14ac:dyDescent="0.25">
      <c r="A69" s="2"/>
      <c r="B69" s="2"/>
      <c r="C69" s="2"/>
      <c r="D69" s="2"/>
      <c r="E69" s="2"/>
      <c r="F69" s="248" t="s">
        <v>272</v>
      </c>
      <c r="G69" s="248"/>
      <c r="H69" s="248"/>
      <c r="I69" s="227">
        <f>SUM(I65)</f>
        <v>0</v>
      </c>
      <c r="J69" s="247"/>
      <c r="K69" s="247"/>
      <c r="L69" s="247"/>
      <c r="M69" s="247"/>
      <c r="N69" s="247"/>
      <c r="O69" s="247"/>
      <c r="P69" s="247"/>
      <c r="Q69" s="247"/>
    </row>
    <row r="70" spans="1:17" s="6" customFormat="1" ht="48.75" customHeight="1" x14ac:dyDescent="0.25">
      <c r="A70" s="2"/>
      <c r="B70" s="2"/>
      <c r="C70" s="2"/>
      <c r="D70" s="2"/>
      <c r="E70" s="2"/>
      <c r="F70" s="265" t="s">
        <v>273</v>
      </c>
      <c r="G70" s="265"/>
      <c r="H70" s="265"/>
      <c r="I70" s="227">
        <f>SUM(I61,I59,I55,I52,I49,I47,I42,I21,I18)</f>
        <v>0</v>
      </c>
      <c r="J70" s="247"/>
      <c r="K70" s="247"/>
      <c r="L70" s="247"/>
      <c r="M70" s="247"/>
      <c r="N70" s="247"/>
      <c r="O70" s="247"/>
      <c r="P70" s="247"/>
      <c r="Q70" s="247"/>
    </row>
  </sheetData>
  <sheetProtection selectLockedCells="1"/>
  <autoFilter ref="A10:Q70" xr:uid="{4673F4D4-71E7-4588-8A63-1575220065F1}"/>
  <mergeCells count="14">
    <mergeCell ref="J69:Q69"/>
    <mergeCell ref="F69:H69"/>
    <mergeCell ref="J70:Q70"/>
    <mergeCell ref="F2:K3"/>
    <mergeCell ref="B6:B7"/>
    <mergeCell ref="O6:O7"/>
    <mergeCell ref="A9:B9"/>
    <mergeCell ref="C9:F9"/>
    <mergeCell ref="G9:H9"/>
    <mergeCell ref="I9:Q9"/>
    <mergeCell ref="F67:H67"/>
    <mergeCell ref="F68:H68"/>
    <mergeCell ref="F70:H70"/>
    <mergeCell ref="F66:H66"/>
  </mergeCells>
  <phoneticPr fontId="7" type="noConversion"/>
  <conditionalFormatting sqref="I19 I56">
    <cfRule type="containsText" dxfId="375" priority="650" operator="containsText" text="2">
      <formula>NOT(ISERROR(SEARCH("2",I19)))</formula>
    </cfRule>
    <cfRule type="containsText" dxfId="374" priority="651" operator="containsText" text="1">
      <formula>NOT(ISERROR(SEARCH("1",I19)))</formula>
    </cfRule>
    <cfRule type="containsText" dxfId="373" priority="652" operator="containsText" text="0">
      <formula>NOT(ISERROR(SEARCH("0",I19)))</formula>
    </cfRule>
  </conditionalFormatting>
  <conditionalFormatting sqref="E19 E27 E29 E45:E46 E56">
    <cfRule type="containsText" dxfId="372" priority="649" operator="containsText" text="I disagree (please provide further information)">
      <formula>NOT(ISERROR(SEARCH("I disagree (please provide further information)",E19)))</formula>
    </cfRule>
  </conditionalFormatting>
  <conditionalFormatting sqref="E19 E27 E29 E45:E46 E56">
    <cfRule type="containsText" dxfId="371" priority="647" operator="containsText" text="Not applicable do not use subcontractor">
      <formula>NOT(ISERROR(SEARCH("Not applicable do not use subcontractor",E19)))</formula>
    </cfRule>
    <cfRule type="containsText" dxfId="370" priority="648" operator="containsText" text="I disagree (please provide further information)">
      <formula>NOT(ISERROR(SEARCH("I disagree (please provide further information)",E19)))</formula>
    </cfRule>
  </conditionalFormatting>
  <conditionalFormatting sqref="E29 E19">
    <cfRule type="cellIs" dxfId="369" priority="646" operator="equal">
      <formula>"I agree that I have read and understood the point"</formula>
    </cfRule>
  </conditionalFormatting>
  <conditionalFormatting sqref="E22">
    <cfRule type="containsText" dxfId="368" priority="645" operator="containsText" text="I disagree (please provide further information)">
      <formula>NOT(ISERROR(SEARCH("I disagree (please provide further information)",E22)))</formula>
    </cfRule>
  </conditionalFormatting>
  <conditionalFormatting sqref="E22">
    <cfRule type="containsText" dxfId="367" priority="643" operator="containsText" text="Not applicable do not use subcontractor">
      <formula>NOT(ISERROR(SEARCH("Not applicable do not use subcontractor",E22)))</formula>
    </cfRule>
    <cfRule type="containsText" dxfId="366" priority="644" operator="containsText" text="I disagree (please provide further information)">
      <formula>NOT(ISERROR(SEARCH("I disagree (please provide further information)",E22)))</formula>
    </cfRule>
  </conditionalFormatting>
  <conditionalFormatting sqref="E22">
    <cfRule type="cellIs" dxfId="365" priority="642" operator="equal">
      <formula>"I agree that I have read and understood the point"</formula>
    </cfRule>
  </conditionalFormatting>
  <conditionalFormatting sqref="E14 E16:E17">
    <cfRule type="containsText" dxfId="364" priority="641" operator="containsText" text="I disagree (please provide further information)">
      <formula>NOT(ISERROR(SEARCH("I disagree (please provide further information)",E14)))</formula>
    </cfRule>
  </conditionalFormatting>
  <conditionalFormatting sqref="E14 E16:E17">
    <cfRule type="containsText" dxfId="363" priority="639" operator="containsText" text="Not applicable do not use subcontractor">
      <formula>NOT(ISERROR(SEARCH("Not applicable do not use subcontractor",E14)))</formula>
    </cfRule>
    <cfRule type="containsText" dxfId="362" priority="640" operator="containsText" text="I disagree (please provide further information)">
      <formula>NOT(ISERROR(SEARCH("I disagree (please provide further information)",E14)))</formula>
    </cfRule>
  </conditionalFormatting>
  <conditionalFormatting sqref="E14 E16:E17 E27 E45:E46 E56">
    <cfRule type="cellIs" dxfId="361" priority="638" operator="equal">
      <formula>"I agree that I have read understood and comply with the point"</formula>
    </cfRule>
  </conditionalFormatting>
  <conditionalFormatting sqref="E34:E36">
    <cfRule type="containsText" dxfId="360" priority="637" operator="containsText" text="I disagree (please provide further information)">
      <formula>NOT(ISERROR(SEARCH("I disagree (please provide further information)",E34)))</formula>
    </cfRule>
  </conditionalFormatting>
  <conditionalFormatting sqref="E34:E36">
    <cfRule type="containsText" dxfId="359" priority="635" operator="containsText" text="Not applicable do not use subcontractor">
      <formula>NOT(ISERROR(SEARCH("Not applicable do not use subcontractor",E34)))</formula>
    </cfRule>
    <cfRule type="containsText" dxfId="358" priority="636" operator="containsText" text="I disagree (please provide further information)">
      <formula>NOT(ISERROR(SEARCH("I disagree (please provide further information)",E34)))</formula>
    </cfRule>
  </conditionalFormatting>
  <conditionalFormatting sqref="E34:E36">
    <cfRule type="cellIs" dxfId="357" priority="634" operator="equal">
      <formula>"I agree that I have read and understood the point"</formula>
    </cfRule>
  </conditionalFormatting>
  <conditionalFormatting sqref="E38">
    <cfRule type="containsText" dxfId="356" priority="633" operator="containsText" text="I disagree (please provide further information)">
      <formula>NOT(ISERROR(SEARCH("I disagree (please provide further information)",E38)))</formula>
    </cfRule>
  </conditionalFormatting>
  <conditionalFormatting sqref="E38">
    <cfRule type="containsText" dxfId="355" priority="631" operator="containsText" text="Not applicable do not use subcontractor">
      <formula>NOT(ISERROR(SEARCH("Not applicable do not use subcontractor",E38)))</formula>
    </cfRule>
    <cfRule type="containsText" dxfId="354" priority="632" operator="containsText" text="I disagree (please provide further information)">
      <formula>NOT(ISERROR(SEARCH("I disagree (please provide further information)",E38)))</formula>
    </cfRule>
  </conditionalFormatting>
  <conditionalFormatting sqref="E38">
    <cfRule type="cellIs" dxfId="353" priority="630" operator="equal">
      <formula>"I agree that I have read and understood the point"</formula>
    </cfRule>
  </conditionalFormatting>
  <conditionalFormatting sqref="E39">
    <cfRule type="containsText" dxfId="352" priority="629" operator="containsText" text="I disagree (please provide further information)">
      <formula>NOT(ISERROR(SEARCH("I disagree (please provide further information)",E39)))</formula>
    </cfRule>
  </conditionalFormatting>
  <conditionalFormatting sqref="E39">
    <cfRule type="containsText" dxfId="351" priority="627" operator="containsText" text="Not applicable do not use subcontractor">
      <formula>NOT(ISERROR(SEARCH("Not applicable do not use subcontractor",E39)))</formula>
    </cfRule>
    <cfRule type="containsText" dxfId="350" priority="628" operator="containsText" text="I disagree (please provide further information)">
      <formula>NOT(ISERROR(SEARCH("I disagree (please provide further information)",E39)))</formula>
    </cfRule>
  </conditionalFormatting>
  <conditionalFormatting sqref="E39">
    <cfRule type="cellIs" dxfId="349" priority="626" operator="equal">
      <formula>"I agree that I have read and understood the point"</formula>
    </cfRule>
  </conditionalFormatting>
  <conditionalFormatting sqref="E40">
    <cfRule type="containsText" dxfId="348" priority="625" operator="containsText" text="I disagree (please provide further information)">
      <formula>NOT(ISERROR(SEARCH("I disagree (please provide further information)",E40)))</formula>
    </cfRule>
  </conditionalFormatting>
  <conditionalFormatting sqref="E40">
    <cfRule type="containsText" dxfId="347" priority="623" operator="containsText" text="Not applicable do not use subcontractor">
      <formula>NOT(ISERROR(SEARCH("Not applicable do not use subcontractor",E40)))</formula>
    </cfRule>
    <cfRule type="containsText" dxfId="346" priority="624" operator="containsText" text="I disagree (please provide further information)">
      <formula>NOT(ISERROR(SEARCH("I disagree (please provide further information)",E40)))</formula>
    </cfRule>
  </conditionalFormatting>
  <conditionalFormatting sqref="E40">
    <cfRule type="cellIs" dxfId="345" priority="622" operator="equal">
      <formula>"I agree that I have read and understood the point"</formula>
    </cfRule>
  </conditionalFormatting>
  <conditionalFormatting sqref="E41">
    <cfRule type="containsText" dxfId="344" priority="621" operator="containsText" text="I disagree (please provide further information)">
      <formula>NOT(ISERROR(SEARCH("I disagree (please provide further information)",E41)))</formula>
    </cfRule>
  </conditionalFormatting>
  <conditionalFormatting sqref="E41">
    <cfRule type="containsText" dxfId="343" priority="619" operator="containsText" text="Not applicable do not use subcontractor">
      <formula>NOT(ISERROR(SEARCH("Not applicable do not use subcontractor",E41)))</formula>
    </cfRule>
    <cfRule type="containsText" dxfId="342" priority="620" operator="containsText" text="I disagree (please provide further information)">
      <formula>NOT(ISERROR(SEARCH("I disagree (please provide further information)",E41)))</formula>
    </cfRule>
  </conditionalFormatting>
  <conditionalFormatting sqref="E41">
    <cfRule type="cellIs" dxfId="341" priority="618" operator="equal">
      <formula>"I agree that I have read and understood the point"</formula>
    </cfRule>
  </conditionalFormatting>
  <conditionalFormatting sqref="E23:E24">
    <cfRule type="cellIs" dxfId="340" priority="64" operator="equal">
      <formula>"Not Applicable will not be utilising a subcontractor"</formula>
    </cfRule>
    <cfRule type="cellIs" dxfId="339" priority="486" operator="equal">
      <formula>"Not Applicable"</formula>
    </cfRule>
    <cfRule type="containsText" dxfId="338" priority="593" operator="containsText" text="I disagree (please provide further information)">
      <formula>NOT(ISERROR(SEARCH("I disagree (please provide further information)",E23)))</formula>
    </cfRule>
  </conditionalFormatting>
  <conditionalFormatting sqref="E23:E24">
    <cfRule type="containsText" dxfId="337" priority="591" operator="containsText" text="Not applicable do not use subcontractor">
      <formula>NOT(ISERROR(SEARCH("Not applicable do not use subcontractor",E23)))</formula>
    </cfRule>
    <cfRule type="containsText" dxfId="336" priority="592" operator="containsText" text="I disagree (please provide further information)">
      <formula>NOT(ISERROR(SEARCH("I disagree (please provide further information)",E23)))</formula>
    </cfRule>
  </conditionalFormatting>
  <conditionalFormatting sqref="E23:E24">
    <cfRule type="cellIs" dxfId="335" priority="590" operator="equal">
      <formula>"I agree that I have read understood and comply with the point"</formula>
    </cfRule>
  </conditionalFormatting>
  <conditionalFormatting sqref="E26">
    <cfRule type="containsText" dxfId="334" priority="589" operator="containsText" text="I disagree (please provide further information)">
      <formula>NOT(ISERROR(SEARCH("I disagree (please provide further information)",E26)))</formula>
    </cfRule>
  </conditionalFormatting>
  <conditionalFormatting sqref="E26">
    <cfRule type="containsText" dxfId="333" priority="587" operator="containsText" text="Not applicable do not use subcontractor">
      <formula>NOT(ISERROR(SEARCH("Not applicable do not use subcontractor",E26)))</formula>
    </cfRule>
    <cfRule type="containsText" dxfId="332" priority="588" operator="containsText" text="I disagree (please provide further information)">
      <formula>NOT(ISERROR(SEARCH("I disagree (please provide further information)",E26)))</formula>
    </cfRule>
  </conditionalFormatting>
  <conditionalFormatting sqref="E26">
    <cfRule type="cellIs" dxfId="331" priority="586" operator="equal">
      <formula>"I agree that I have read understood and comply with the point"</formula>
    </cfRule>
  </conditionalFormatting>
  <conditionalFormatting sqref="E30:E31">
    <cfRule type="containsText" dxfId="330" priority="581" operator="containsText" text="I disagree (please provide further information)">
      <formula>NOT(ISERROR(SEARCH("I disagree (please provide further information)",E30)))</formula>
    </cfRule>
  </conditionalFormatting>
  <conditionalFormatting sqref="E30:E31">
    <cfRule type="containsText" dxfId="329" priority="579" operator="containsText" text="Not applicable do not use subcontractor">
      <formula>NOT(ISERROR(SEARCH("Not applicable do not use subcontractor",E30)))</formula>
    </cfRule>
    <cfRule type="containsText" dxfId="328" priority="580" operator="containsText" text="I disagree (please provide further information)">
      <formula>NOT(ISERROR(SEARCH("I disagree (please provide further information)",E30)))</formula>
    </cfRule>
  </conditionalFormatting>
  <conditionalFormatting sqref="E30:E31">
    <cfRule type="cellIs" dxfId="327" priority="578" operator="equal">
      <formula>"I agree that I have read understood and comply with the point"</formula>
    </cfRule>
  </conditionalFormatting>
  <conditionalFormatting sqref="E32:E33">
    <cfRule type="containsText" dxfId="326" priority="577" operator="containsText" text="I disagree (please provide further information)">
      <formula>NOT(ISERROR(SEARCH("I disagree (please provide further information)",E32)))</formula>
    </cfRule>
  </conditionalFormatting>
  <conditionalFormatting sqref="E32:E33">
    <cfRule type="containsText" dxfId="325" priority="575" operator="containsText" text="Not applicable do not use subcontractor">
      <formula>NOT(ISERROR(SEARCH("Not applicable do not use subcontractor",E32)))</formula>
    </cfRule>
    <cfRule type="containsText" dxfId="324" priority="576" operator="containsText" text="I disagree (please provide further information)">
      <formula>NOT(ISERROR(SEARCH("I disagree (please provide further information)",E32)))</formula>
    </cfRule>
  </conditionalFormatting>
  <conditionalFormatting sqref="E32:E33">
    <cfRule type="cellIs" dxfId="323" priority="574" operator="equal">
      <formula>"I agree that I have read understood and comply with the point"</formula>
    </cfRule>
  </conditionalFormatting>
  <conditionalFormatting sqref="E37">
    <cfRule type="containsText" dxfId="322" priority="573" operator="containsText" text="I disagree (please provide further information)">
      <formula>NOT(ISERROR(SEARCH("I disagree (please provide further information)",E37)))</formula>
    </cfRule>
  </conditionalFormatting>
  <conditionalFormatting sqref="E37">
    <cfRule type="containsText" dxfId="321" priority="571" operator="containsText" text="Not applicable do not use subcontractor">
      <formula>NOT(ISERROR(SEARCH("Not applicable do not use subcontractor",E37)))</formula>
    </cfRule>
    <cfRule type="containsText" dxfId="320" priority="572" operator="containsText" text="I disagree (please provide further information)">
      <formula>NOT(ISERROR(SEARCH("I disagree (please provide further information)",E37)))</formula>
    </cfRule>
  </conditionalFormatting>
  <conditionalFormatting sqref="E37">
    <cfRule type="cellIs" dxfId="319" priority="570" operator="equal">
      <formula>"I agree that I have read understood and comply with the point"</formula>
    </cfRule>
  </conditionalFormatting>
  <conditionalFormatting sqref="E43">
    <cfRule type="containsText" dxfId="318" priority="569" operator="containsText" text="I disagree (please provide further information)">
      <formula>NOT(ISERROR(SEARCH("I disagree (please provide further information)",E43)))</formula>
    </cfRule>
  </conditionalFormatting>
  <conditionalFormatting sqref="E43">
    <cfRule type="containsText" dxfId="317" priority="567" operator="containsText" text="Not applicable do not use subcontractor">
      <formula>NOT(ISERROR(SEARCH("Not applicable do not use subcontractor",E43)))</formula>
    </cfRule>
    <cfRule type="containsText" dxfId="316" priority="568" operator="containsText" text="I disagree (please provide further information)">
      <formula>NOT(ISERROR(SEARCH("I disagree (please provide further information)",E43)))</formula>
    </cfRule>
  </conditionalFormatting>
  <conditionalFormatting sqref="E43">
    <cfRule type="cellIs" dxfId="315" priority="566" operator="equal">
      <formula>"I agree that I have read understood and comply with the point"</formula>
    </cfRule>
  </conditionalFormatting>
  <conditionalFormatting sqref="I19 I56">
    <cfRule type="cellIs" dxfId="314" priority="498" operator="equal">
      <formula>10</formula>
    </cfRule>
  </conditionalFormatting>
  <conditionalFormatting sqref="I19 I56">
    <cfRule type="cellIs" dxfId="313" priority="497" operator="equal">
      <formula>5</formula>
    </cfRule>
  </conditionalFormatting>
  <conditionalFormatting sqref="I19 I56">
    <cfRule type="cellIs" dxfId="312" priority="496" operator="equal">
      <formula>0</formula>
    </cfRule>
  </conditionalFormatting>
  <conditionalFormatting sqref="I19 I56">
    <cfRule type="cellIs" dxfId="311" priority="495" operator="equal">
      <formula>1</formula>
    </cfRule>
  </conditionalFormatting>
  <conditionalFormatting sqref="E25">
    <cfRule type="cellIs" dxfId="310" priority="476" operator="equal">
      <formula>"Not Applicable"</formula>
    </cfRule>
    <cfRule type="containsText" dxfId="309" priority="480" operator="containsText" text="I disagree (please provide further information)">
      <formula>NOT(ISERROR(SEARCH("I disagree (please provide further information)",E25)))</formula>
    </cfRule>
  </conditionalFormatting>
  <conditionalFormatting sqref="E25">
    <cfRule type="containsText" dxfId="308" priority="478" operator="containsText" text="Not applicable do not use subcontractor">
      <formula>NOT(ISERROR(SEARCH("Not applicable do not use subcontractor",E25)))</formula>
    </cfRule>
    <cfRule type="containsText" dxfId="307" priority="479" operator="containsText" text="I disagree (please provide further information)">
      <formula>NOT(ISERROR(SEARCH("I disagree (please provide further information)",E25)))</formula>
    </cfRule>
  </conditionalFormatting>
  <conditionalFormatting sqref="E25">
    <cfRule type="cellIs" dxfId="306" priority="477" operator="equal">
      <formula>"I agree that I have read understood and comply with the point"</formula>
    </cfRule>
  </conditionalFormatting>
  <conditionalFormatting sqref="E48">
    <cfRule type="containsText" dxfId="305" priority="457" operator="containsText" text="I disagree (please provide further information)">
      <formula>NOT(ISERROR(SEARCH("I disagree (please provide further information)",E48)))</formula>
    </cfRule>
  </conditionalFormatting>
  <conditionalFormatting sqref="E48">
    <cfRule type="containsText" dxfId="304" priority="455" operator="containsText" text="Not applicable do not use subcontractor">
      <formula>NOT(ISERROR(SEARCH("Not applicable do not use subcontractor",E48)))</formula>
    </cfRule>
    <cfRule type="containsText" dxfId="303" priority="456" operator="containsText" text="I disagree (please provide further information)">
      <formula>NOT(ISERROR(SEARCH("I disagree (please provide further information)",E48)))</formula>
    </cfRule>
  </conditionalFormatting>
  <conditionalFormatting sqref="E48">
    <cfRule type="cellIs" dxfId="302" priority="454" operator="equal">
      <formula>"I agree that I have read understood and comply with the point"</formula>
    </cfRule>
  </conditionalFormatting>
  <conditionalFormatting sqref="E53">
    <cfRule type="containsText" dxfId="301" priority="438" operator="containsText" text="I disagree (please provide further information)">
      <formula>NOT(ISERROR(SEARCH("I disagree (please provide further information)",E53)))</formula>
    </cfRule>
  </conditionalFormatting>
  <conditionalFormatting sqref="E53">
    <cfRule type="containsText" dxfId="300" priority="436" operator="containsText" text="Not applicable do not use subcontractor">
      <formula>NOT(ISERROR(SEARCH("Not applicable do not use subcontractor",E53)))</formula>
    </cfRule>
    <cfRule type="containsText" dxfId="299" priority="437" operator="containsText" text="I disagree (please provide further information)">
      <formula>NOT(ISERROR(SEARCH("I disagree (please provide further information)",E53)))</formula>
    </cfRule>
  </conditionalFormatting>
  <conditionalFormatting sqref="E53">
    <cfRule type="cellIs" dxfId="298" priority="435" operator="equal">
      <formula>"I agree that I have read understood and comply with the point"</formula>
    </cfRule>
  </conditionalFormatting>
  <conditionalFormatting sqref="E54">
    <cfRule type="containsText" dxfId="297" priority="434" operator="containsText" text="I disagree (please provide further information)">
      <formula>NOT(ISERROR(SEARCH("I disagree (please provide further information)",E54)))</formula>
    </cfRule>
  </conditionalFormatting>
  <conditionalFormatting sqref="E54">
    <cfRule type="containsText" dxfId="296" priority="432" operator="containsText" text="Not applicable do not use subcontractor">
      <formula>NOT(ISERROR(SEARCH("Not applicable do not use subcontractor",E54)))</formula>
    </cfRule>
    <cfRule type="containsText" dxfId="295" priority="433" operator="containsText" text="I disagree (please provide further information)">
      <formula>NOT(ISERROR(SEARCH("I disagree (please provide further information)",E54)))</formula>
    </cfRule>
  </conditionalFormatting>
  <conditionalFormatting sqref="E54">
    <cfRule type="cellIs" dxfId="294" priority="431" operator="equal">
      <formula>"I agree that I have read understood and comply with the point"</formula>
    </cfRule>
  </conditionalFormatting>
  <conditionalFormatting sqref="E58">
    <cfRule type="containsText" dxfId="293" priority="430" operator="containsText" text="I disagree (please provide further information)">
      <formula>NOT(ISERROR(SEARCH("I disagree (please provide further information)",E58)))</formula>
    </cfRule>
  </conditionalFormatting>
  <conditionalFormatting sqref="E58">
    <cfRule type="containsText" dxfId="292" priority="428" operator="containsText" text="Not applicable do not use subcontractor">
      <formula>NOT(ISERROR(SEARCH("Not applicable do not use subcontractor",E58)))</formula>
    </cfRule>
    <cfRule type="containsText" dxfId="291" priority="429" operator="containsText" text="I disagree (please provide further information)">
      <formula>NOT(ISERROR(SEARCH("I disagree (please provide further information)",E58)))</formula>
    </cfRule>
  </conditionalFormatting>
  <conditionalFormatting sqref="E58">
    <cfRule type="cellIs" dxfId="290" priority="427" operator="equal">
      <formula>"I agree that I have read understood and comply with the point"</formula>
    </cfRule>
  </conditionalFormatting>
  <conditionalFormatting sqref="I46">
    <cfRule type="containsText" dxfId="289" priority="358" operator="containsText" text="2">
      <formula>NOT(ISERROR(SEARCH("2",I46)))</formula>
    </cfRule>
    <cfRule type="containsText" dxfId="288" priority="359" operator="containsText" text="1">
      <formula>NOT(ISERROR(SEARCH("1",I46)))</formula>
    </cfRule>
    <cfRule type="containsText" dxfId="287" priority="360" operator="containsText" text="0">
      <formula>NOT(ISERROR(SEARCH("0",I46)))</formula>
    </cfRule>
  </conditionalFormatting>
  <conditionalFormatting sqref="I46">
    <cfRule type="cellIs" dxfId="286" priority="357" operator="equal">
      <formula>10</formula>
    </cfRule>
  </conditionalFormatting>
  <conditionalFormatting sqref="I46">
    <cfRule type="cellIs" dxfId="285" priority="356" operator="equal">
      <formula>5</formula>
    </cfRule>
  </conditionalFormatting>
  <conditionalFormatting sqref="I46">
    <cfRule type="cellIs" dxfId="284" priority="355" operator="equal">
      <formula>0</formula>
    </cfRule>
  </conditionalFormatting>
  <conditionalFormatting sqref="I46">
    <cfRule type="cellIs" dxfId="283" priority="354" operator="equal">
      <formula>1</formula>
    </cfRule>
  </conditionalFormatting>
  <conditionalFormatting sqref="I14:I16">
    <cfRule type="containsText" dxfId="282" priority="332" operator="containsText" text="2">
      <formula>NOT(ISERROR(SEARCH("2",I14)))</formula>
    </cfRule>
    <cfRule type="containsText" dxfId="281" priority="333" operator="containsText" text="1">
      <formula>NOT(ISERROR(SEARCH("1",I14)))</formula>
    </cfRule>
    <cfRule type="containsText" dxfId="280" priority="334" operator="containsText" text="0">
      <formula>NOT(ISERROR(SEARCH("0",I14)))</formula>
    </cfRule>
  </conditionalFormatting>
  <conditionalFormatting sqref="I14:I16">
    <cfRule type="containsText" dxfId="279" priority="329" operator="containsText" text="FAIL">
      <formula>NOT(ISERROR(SEARCH("FAIL",I14)))</formula>
    </cfRule>
    <cfRule type="containsText" dxfId="278" priority="330" operator="containsText" text="PASS">
      <formula>NOT(ISERROR(SEARCH("PASS",I14)))</formula>
    </cfRule>
    <cfRule type="containsText" dxfId="277" priority="331" operator="containsText" text="PASS">
      <formula>NOT(ISERROR(SEARCH("PASS",I14)))</formula>
    </cfRule>
  </conditionalFormatting>
  <conditionalFormatting sqref="I24">
    <cfRule type="containsText" dxfId="276" priority="266" operator="containsText" text="2">
      <formula>NOT(ISERROR(SEARCH("2",I24)))</formula>
    </cfRule>
    <cfRule type="containsText" dxfId="275" priority="267" operator="containsText" text="1">
      <formula>NOT(ISERROR(SEARCH("1",I24)))</formula>
    </cfRule>
    <cfRule type="containsText" dxfId="274" priority="268" operator="containsText" text="0">
      <formula>NOT(ISERROR(SEARCH("0",I24)))</formula>
    </cfRule>
  </conditionalFormatting>
  <conditionalFormatting sqref="I24">
    <cfRule type="cellIs" dxfId="273" priority="265" operator="equal">
      <formula>10</formula>
    </cfRule>
  </conditionalFormatting>
  <conditionalFormatting sqref="I24">
    <cfRule type="cellIs" dxfId="272" priority="264" operator="equal">
      <formula>5</formula>
    </cfRule>
  </conditionalFormatting>
  <conditionalFormatting sqref="I24">
    <cfRule type="cellIs" dxfId="271" priority="263" operator="equal">
      <formula>0</formula>
    </cfRule>
  </conditionalFormatting>
  <conditionalFormatting sqref="I24">
    <cfRule type="cellIs" dxfId="270" priority="262" operator="equal">
      <formula>1</formula>
    </cfRule>
  </conditionalFormatting>
  <conditionalFormatting sqref="I27">
    <cfRule type="containsText" dxfId="269" priority="223" operator="containsText" text="2">
      <formula>NOT(ISERROR(SEARCH("2",I27)))</formula>
    </cfRule>
    <cfRule type="containsText" dxfId="268" priority="224" operator="containsText" text="1">
      <formula>NOT(ISERROR(SEARCH("1",I27)))</formula>
    </cfRule>
    <cfRule type="containsText" dxfId="267" priority="225" operator="containsText" text="0">
      <formula>NOT(ISERROR(SEARCH("0",I27)))</formula>
    </cfRule>
  </conditionalFormatting>
  <conditionalFormatting sqref="I27">
    <cfRule type="cellIs" dxfId="266" priority="222" operator="equal">
      <formula>10</formula>
    </cfRule>
  </conditionalFormatting>
  <conditionalFormatting sqref="I27">
    <cfRule type="cellIs" dxfId="265" priority="221" operator="equal">
      <formula>5</formula>
    </cfRule>
  </conditionalFormatting>
  <conditionalFormatting sqref="I27">
    <cfRule type="cellIs" dxfId="264" priority="220" operator="equal">
      <formula>0</formula>
    </cfRule>
  </conditionalFormatting>
  <conditionalFormatting sqref="I27">
    <cfRule type="cellIs" dxfId="263" priority="219" operator="equal">
      <formula>1</formula>
    </cfRule>
  </conditionalFormatting>
  <conditionalFormatting sqref="I29">
    <cfRule type="containsText" dxfId="262" priority="216" operator="containsText" text="2">
      <formula>NOT(ISERROR(SEARCH("2",I29)))</formula>
    </cfRule>
    <cfRule type="containsText" dxfId="261" priority="217" operator="containsText" text="1">
      <formula>NOT(ISERROR(SEARCH("1",I29)))</formula>
    </cfRule>
    <cfRule type="containsText" dxfId="260" priority="218" operator="containsText" text="0">
      <formula>NOT(ISERROR(SEARCH("0",I29)))</formula>
    </cfRule>
  </conditionalFormatting>
  <conditionalFormatting sqref="I29">
    <cfRule type="cellIs" dxfId="259" priority="215" operator="equal">
      <formula>10</formula>
    </cfRule>
  </conditionalFormatting>
  <conditionalFormatting sqref="I29">
    <cfRule type="cellIs" dxfId="258" priority="214" operator="equal">
      <formula>5</formula>
    </cfRule>
  </conditionalFormatting>
  <conditionalFormatting sqref="I29">
    <cfRule type="cellIs" dxfId="257" priority="213" operator="equal">
      <formula>0</formula>
    </cfRule>
  </conditionalFormatting>
  <conditionalFormatting sqref="I29">
    <cfRule type="cellIs" dxfId="256" priority="212" operator="equal">
      <formula>1</formula>
    </cfRule>
  </conditionalFormatting>
  <conditionalFormatting sqref="I41">
    <cfRule type="containsText" dxfId="255" priority="209" operator="containsText" text="2">
      <formula>NOT(ISERROR(SEARCH("2",I41)))</formula>
    </cfRule>
    <cfRule type="containsText" dxfId="254" priority="210" operator="containsText" text="1">
      <formula>NOT(ISERROR(SEARCH("1",I41)))</formula>
    </cfRule>
    <cfRule type="containsText" dxfId="253" priority="211" operator="containsText" text="0">
      <formula>NOT(ISERROR(SEARCH("0",I41)))</formula>
    </cfRule>
  </conditionalFormatting>
  <conditionalFormatting sqref="I41">
    <cfRule type="cellIs" dxfId="252" priority="208" operator="equal">
      <formula>10</formula>
    </cfRule>
  </conditionalFormatting>
  <conditionalFormatting sqref="I41">
    <cfRule type="cellIs" dxfId="251" priority="207" operator="equal">
      <formula>5</formula>
    </cfRule>
  </conditionalFormatting>
  <conditionalFormatting sqref="I41">
    <cfRule type="cellIs" dxfId="250" priority="206" operator="equal">
      <formula>0</formula>
    </cfRule>
  </conditionalFormatting>
  <conditionalFormatting sqref="I41">
    <cfRule type="cellIs" dxfId="249" priority="205" operator="equal">
      <formula>1</formula>
    </cfRule>
  </conditionalFormatting>
  <conditionalFormatting sqref="I43">
    <cfRule type="containsText" dxfId="248" priority="202" operator="containsText" text="2">
      <formula>NOT(ISERROR(SEARCH("2",I43)))</formula>
    </cfRule>
    <cfRule type="containsText" dxfId="247" priority="203" operator="containsText" text="1">
      <formula>NOT(ISERROR(SEARCH("1",I43)))</formula>
    </cfRule>
    <cfRule type="containsText" dxfId="246" priority="204" operator="containsText" text="0">
      <formula>NOT(ISERROR(SEARCH("0",I43)))</formula>
    </cfRule>
  </conditionalFormatting>
  <conditionalFormatting sqref="I43">
    <cfRule type="cellIs" dxfId="245" priority="201" operator="equal">
      <formula>10</formula>
    </cfRule>
  </conditionalFormatting>
  <conditionalFormatting sqref="I43">
    <cfRule type="cellIs" dxfId="244" priority="200" operator="equal">
      <formula>5</formula>
    </cfRule>
  </conditionalFormatting>
  <conditionalFormatting sqref="I43">
    <cfRule type="cellIs" dxfId="243" priority="199" operator="equal">
      <formula>0</formula>
    </cfRule>
  </conditionalFormatting>
  <conditionalFormatting sqref="I43">
    <cfRule type="cellIs" dxfId="242" priority="198" operator="equal">
      <formula>1</formula>
    </cfRule>
  </conditionalFormatting>
  <conditionalFormatting sqref="I48">
    <cfRule type="containsText" dxfId="241" priority="188" operator="containsText" text="2">
      <formula>NOT(ISERROR(SEARCH("2",I48)))</formula>
    </cfRule>
    <cfRule type="containsText" dxfId="240" priority="189" operator="containsText" text="1">
      <formula>NOT(ISERROR(SEARCH("1",I48)))</formula>
    </cfRule>
    <cfRule type="containsText" dxfId="239" priority="190" operator="containsText" text="0">
      <formula>NOT(ISERROR(SEARCH("0",I48)))</formula>
    </cfRule>
  </conditionalFormatting>
  <conditionalFormatting sqref="I48">
    <cfRule type="cellIs" dxfId="238" priority="187" operator="equal">
      <formula>10</formula>
    </cfRule>
  </conditionalFormatting>
  <conditionalFormatting sqref="I48">
    <cfRule type="cellIs" dxfId="237" priority="186" operator="equal">
      <formula>5</formula>
    </cfRule>
  </conditionalFormatting>
  <conditionalFormatting sqref="I48">
    <cfRule type="cellIs" dxfId="236" priority="185" operator="equal">
      <formula>0</formula>
    </cfRule>
  </conditionalFormatting>
  <conditionalFormatting sqref="I48">
    <cfRule type="cellIs" dxfId="235" priority="184" operator="equal">
      <formula>1</formula>
    </cfRule>
  </conditionalFormatting>
  <conditionalFormatting sqref="I53:I54">
    <cfRule type="containsText" dxfId="234" priority="174" operator="containsText" text="2">
      <formula>NOT(ISERROR(SEARCH("2",I53)))</formula>
    </cfRule>
    <cfRule type="containsText" dxfId="233" priority="175" operator="containsText" text="1">
      <formula>NOT(ISERROR(SEARCH("1",I53)))</formula>
    </cfRule>
    <cfRule type="containsText" dxfId="232" priority="176" operator="containsText" text="0">
      <formula>NOT(ISERROR(SEARCH("0",I53)))</formula>
    </cfRule>
  </conditionalFormatting>
  <conditionalFormatting sqref="I53:I54">
    <cfRule type="cellIs" dxfId="231" priority="173" operator="equal">
      <formula>10</formula>
    </cfRule>
  </conditionalFormatting>
  <conditionalFormatting sqref="I53:I54">
    <cfRule type="cellIs" dxfId="230" priority="172" operator="equal">
      <formula>5</formula>
    </cfRule>
  </conditionalFormatting>
  <conditionalFormatting sqref="I53:I54">
    <cfRule type="cellIs" dxfId="229" priority="171" operator="equal">
      <formula>0</formula>
    </cfRule>
  </conditionalFormatting>
  <conditionalFormatting sqref="I53:I54">
    <cfRule type="cellIs" dxfId="228" priority="170" operator="equal">
      <formula>1</formula>
    </cfRule>
  </conditionalFormatting>
  <conditionalFormatting sqref="I58">
    <cfRule type="containsText" dxfId="227" priority="160" operator="containsText" text="2">
      <formula>NOT(ISERROR(SEARCH("2",I58)))</formula>
    </cfRule>
    <cfRule type="containsText" dxfId="226" priority="161" operator="containsText" text="1">
      <formula>NOT(ISERROR(SEARCH("1",I58)))</formula>
    </cfRule>
    <cfRule type="containsText" dxfId="225" priority="162" operator="containsText" text="0">
      <formula>NOT(ISERROR(SEARCH("0",I58)))</formula>
    </cfRule>
  </conditionalFormatting>
  <conditionalFormatting sqref="I58">
    <cfRule type="cellIs" dxfId="224" priority="159" operator="equal">
      <formula>10</formula>
    </cfRule>
  </conditionalFormatting>
  <conditionalFormatting sqref="I58">
    <cfRule type="cellIs" dxfId="223" priority="158" operator="equal">
      <formula>5</formula>
    </cfRule>
  </conditionalFormatting>
  <conditionalFormatting sqref="I58">
    <cfRule type="cellIs" dxfId="222" priority="157" operator="equal">
      <formula>0</formula>
    </cfRule>
  </conditionalFormatting>
  <conditionalFormatting sqref="I58">
    <cfRule type="cellIs" dxfId="221" priority="156" operator="equal">
      <formula>1</formula>
    </cfRule>
  </conditionalFormatting>
  <conditionalFormatting sqref="I30 I25 I23">
    <cfRule type="containsText" dxfId="220" priority="153" operator="containsText" text="2">
      <formula>NOT(ISERROR(SEARCH("2",I23)))</formula>
    </cfRule>
    <cfRule type="containsText" dxfId="219" priority="154" operator="containsText" text="1">
      <formula>NOT(ISERROR(SEARCH("1",I23)))</formula>
    </cfRule>
    <cfRule type="containsText" dxfId="218" priority="155" operator="containsText" text="0">
      <formula>NOT(ISERROR(SEARCH("0",I23)))</formula>
    </cfRule>
  </conditionalFormatting>
  <conditionalFormatting sqref="I30 I25 I23">
    <cfRule type="containsText" dxfId="217" priority="150" operator="containsText" text="FAIL">
      <formula>NOT(ISERROR(SEARCH("FAIL",I23)))</formula>
    </cfRule>
    <cfRule type="containsText" dxfId="216" priority="151" operator="containsText" text="PASS">
      <formula>NOT(ISERROR(SEARCH("PASS",I23)))</formula>
    </cfRule>
    <cfRule type="containsText" dxfId="215" priority="152" operator="containsText" text="PASS">
      <formula>NOT(ISERROR(SEARCH("PASS",I23)))</formula>
    </cfRule>
  </conditionalFormatting>
  <conditionalFormatting sqref="C3">
    <cfRule type="cellIs" dxfId="214" priority="149" operator="equal">
      <formula>0</formula>
    </cfRule>
  </conditionalFormatting>
  <conditionalFormatting sqref="C4">
    <cfRule type="cellIs" dxfId="213" priority="145" operator="equal">
      <formula>1</formula>
    </cfRule>
    <cfRule type="cellIs" dxfId="212" priority="146" operator="equal">
      <formula>1</formula>
    </cfRule>
    <cfRule type="cellIs" dxfId="211" priority="148" operator="equal">
      <formula>1</formula>
    </cfRule>
  </conditionalFormatting>
  <conditionalFormatting sqref="C5">
    <cfRule type="cellIs" dxfId="210" priority="147" operator="equal">
      <formula>2</formula>
    </cfRule>
  </conditionalFormatting>
  <conditionalFormatting sqref="E15">
    <cfRule type="cellIs" dxfId="209" priority="79" operator="equal">
      <formula>"Not applicable: overlabelled service not offered"</formula>
    </cfRule>
    <cfRule type="cellIs" dxfId="208" priority="136" operator="equal">
      <formula>"Not Applicable"</formula>
    </cfRule>
    <cfRule type="containsText" dxfId="207" priority="140" operator="containsText" text="I disagree (please provide further information)">
      <formula>NOT(ISERROR(SEARCH("I disagree (please provide further information)",E15)))</formula>
    </cfRule>
  </conditionalFormatting>
  <conditionalFormatting sqref="E15">
    <cfRule type="containsText" dxfId="206" priority="138" operator="containsText" text="Not applicable do not use subcontractor">
      <formula>NOT(ISERROR(SEARCH("Not applicable do not use subcontractor",E15)))</formula>
    </cfRule>
    <cfRule type="containsText" dxfId="205" priority="139" operator="containsText" text="I disagree (please provide further information)">
      <formula>NOT(ISERROR(SEARCH("I disagree (please provide further information)",E15)))</formula>
    </cfRule>
  </conditionalFormatting>
  <conditionalFormatting sqref="E15">
    <cfRule type="cellIs" dxfId="204" priority="137" operator="equal">
      <formula>"I agree that I have read understood and comply with the point"</formula>
    </cfRule>
  </conditionalFormatting>
  <conditionalFormatting sqref="I22">
    <cfRule type="containsText" dxfId="203" priority="133" operator="containsText" text="2">
      <formula>NOT(ISERROR(SEARCH("2",I22)))</formula>
    </cfRule>
    <cfRule type="containsText" dxfId="202" priority="134" operator="containsText" text="1">
      <formula>NOT(ISERROR(SEARCH("1",I22)))</formula>
    </cfRule>
    <cfRule type="containsText" dxfId="201" priority="135" operator="containsText" text="0">
      <formula>NOT(ISERROR(SEARCH("0",I22)))</formula>
    </cfRule>
  </conditionalFormatting>
  <conditionalFormatting sqref="I22">
    <cfRule type="cellIs" dxfId="200" priority="132" operator="equal">
      <formula>10</formula>
    </cfRule>
  </conditionalFormatting>
  <conditionalFormatting sqref="I22">
    <cfRule type="cellIs" dxfId="199" priority="131" operator="equal">
      <formula>5</formula>
    </cfRule>
  </conditionalFormatting>
  <conditionalFormatting sqref="I22">
    <cfRule type="cellIs" dxfId="198" priority="130" operator="equal">
      <formula>0</formula>
    </cfRule>
  </conditionalFormatting>
  <conditionalFormatting sqref="I22">
    <cfRule type="cellIs" dxfId="197" priority="129" operator="equal">
      <formula>1</formula>
    </cfRule>
  </conditionalFormatting>
  <conditionalFormatting sqref="I26">
    <cfRule type="containsText" dxfId="196" priority="126" operator="containsText" text="2">
      <formula>NOT(ISERROR(SEARCH("2",I26)))</formula>
    </cfRule>
    <cfRule type="containsText" dxfId="195" priority="127" operator="containsText" text="1">
      <formula>NOT(ISERROR(SEARCH("1",I26)))</formula>
    </cfRule>
    <cfRule type="containsText" dxfId="194" priority="128" operator="containsText" text="0">
      <formula>NOT(ISERROR(SEARCH("0",I26)))</formula>
    </cfRule>
  </conditionalFormatting>
  <conditionalFormatting sqref="I26">
    <cfRule type="cellIs" dxfId="193" priority="125" operator="equal">
      <formula>10</formula>
    </cfRule>
  </conditionalFormatting>
  <conditionalFormatting sqref="I26">
    <cfRule type="cellIs" dxfId="192" priority="124" operator="equal">
      <formula>5</formula>
    </cfRule>
  </conditionalFormatting>
  <conditionalFormatting sqref="I26">
    <cfRule type="cellIs" dxfId="191" priority="123" operator="equal">
      <formula>0</formula>
    </cfRule>
  </conditionalFormatting>
  <conditionalFormatting sqref="I26">
    <cfRule type="cellIs" dxfId="190" priority="122" operator="equal">
      <formula>1</formula>
    </cfRule>
  </conditionalFormatting>
  <conditionalFormatting sqref="I31:I33">
    <cfRule type="containsText" dxfId="189" priority="119" operator="containsText" text="2">
      <formula>NOT(ISERROR(SEARCH("2",I31)))</formula>
    </cfRule>
    <cfRule type="containsText" dxfId="188" priority="120" operator="containsText" text="1">
      <formula>NOT(ISERROR(SEARCH("1",I31)))</formula>
    </cfRule>
    <cfRule type="containsText" dxfId="187" priority="121" operator="containsText" text="0">
      <formula>NOT(ISERROR(SEARCH("0",I31)))</formula>
    </cfRule>
  </conditionalFormatting>
  <conditionalFormatting sqref="I31:I33">
    <cfRule type="cellIs" dxfId="186" priority="118" operator="equal">
      <formula>10</formula>
    </cfRule>
  </conditionalFormatting>
  <conditionalFormatting sqref="I31:I33">
    <cfRule type="cellIs" dxfId="185" priority="117" operator="equal">
      <formula>5</formula>
    </cfRule>
  </conditionalFormatting>
  <conditionalFormatting sqref="I31:I33">
    <cfRule type="cellIs" dxfId="184" priority="116" operator="equal">
      <formula>0</formula>
    </cfRule>
  </conditionalFormatting>
  <conditionalFormatting sqref="I31:I33">
    <cfRule type="cellIs" dxfId="183" priority="115" operator="equal">
      <formula>1</formula>
    </cfRule>
  </conditionalFormatting>
  <conditionalFormatting sqref="I34">
    <cfRule type="cellIs" dxfId="182" priority="53" operator="equal">
      <formula>"Not Applicable"</formula>
    </cfRule>
    <cfRule type="containsText" dxfId="181" priority="112" operator="containsText" text="2">
      <formula>NOT(ISERROR(SEARCH("2",I34)))</formula>
    </cfRule>
    <cfRule type="containsText" dxfId="180" priority="113" operator="containsText" text="1">
      <formula>NOT(ISERROR(SEARCH("1",I34)))</formula>
    </cfRule>
    <cfRule type="containsText" dxfId="179" priority="114" operator="containsText" text="0">
      <formula>NOT(ISERROR(SEARCH("0",I34)))</formula>
    </cfRule>
  </conditionalFormatting>
  <conditionalFormatting sqref="I34">
    <cfRule type="cellIs" dxfId="178" priority="111" operator="equal">
      <formula>10</formula>
    </cfRule>
  </conditionalFormatting>
  <conditionalFormatting sqref="I34">
    <cfRule type="cellIs" dxfId="177" priority="110" operator="equal">
      <formula>5</formula>
    </cfRule>
  </conditionalFormatting>
  <conditionalFormatting sqref="I34">
    <cfRule type="cellIs" dxfId="176" priority="109" operator="equal">
      <formula>0</formula>
    </cfRule>
  </conditionalFormatting>
  <conditionalFormatting sqref="I34">
    <cfRule type="cellIs" dxfId="175" priority="108" operator="equal">
      <formula>1</formula>
    </cfRule>
  </conditionalFormatting>
  <conditionalFormatting sqref="I35">
    <cfRule type="containsText" dxfId="174" priority="105" operator="containsText" text="2">
      <formula>NOT(ISERROR(SEARCH("2",I35)))</formula>
    </cfRule>
    <cfRule type="containsText" dxfId="173" priority="106" operator="containsText" text="1">
      <formula>NOT(ISERROR(SEARCH("1",I35)))</formula>
    </cfRule>
    <cfRule type="containsText" dxfId="172" priority="107" operator="containsText" text="0">
      <formula>NOT(ISERROR(SEARCH("0",I35)))</formula>
    </cfRule>
  </conditionalFormatting>
  <conditionalFormatting sqref="I35">
    <cfRule type="cellIs" dxfId="171" priority="104" operator="equal">
      <formula>10</formula>
    </cfRule>
  </conditionalFormatting>
  <conditionalFormatting sqref="I35">
    <cfRule type="cellIs" dxfId="170" priority="103" operator="equal">
      <formula>5</formula>
    </cfRule>
  </conditionalFormatting>
  <conditionalFormatting sqref="I35">
    <cfRule type="cellIs" dxfId="169" priority="102" operator="equal">
      <formula>0</formula>
    </cfRule>
  </conditionalFormatting>
  <conditionalFormatting sqref="I35">
    <cfRule type="cellIs" dxfId="168" priority="101" operator="equal">
      <formula>1</formula>
    </cfRule>
  </conditionalFormatting>
  <conditionalFormatting sqref="I36">
    <cfRule type="containsText" dxfId="167" priority="98" operator="containsText" text="2">
      <formula>NOT(ISERROR(SEARCH("2",I36)))</formula>
    </cfRule>
    <cfRule type="containsText" dxfId="166" priority="99" operator="containsText" text="1">
      <formula>NOT(ISERROR(SEARCH("1",I36)))</formula>
    </cfRule>
    <cfRule type="containsText" dxfId="165" priority="100" operator="containsText" text="0">
      <formula>NOT(ISERROR(SEARCH("0",I36)))</formula>
    </cfRule>
  </conditionalFormatting>
  <conditionalFormatting sqref="I36">
    <cfRule type="cellIs" dxfId="164" priority="97" operator="equal">
      <formula>10</formula>
    </cfRule>
  </conditionalFormatting>
  <conditionalFormatting sqref="I36">
    <cfRule type="cellIs" dxfId="163" priority="96" operator="equal">
      <formula>5</formula>
    </cfRule>
  </conditionalFormatting>
  <conditionalFormatting sqref="I36">
    <cfRule type="cellIs" dxfId="162" priority="95" operator="equal">
      <formula>0</formula>
    </cfRule>
  </conditionalFormatting>
  <conditionalFormatting sqref="I36">
    <cfRule type="cellIs" dxfId="161" priority="94" operator="equal">
      <formula>1</formula>
    </cfRule>
  </conditionalFormatting>
  <conditionalFormatting sqref="I37:I40">
    <cfRule type="containsText" dxfId="160" priority="91" operator="containsText" text="2">
      <formula>NOT(ISERROR(SEARCH("2",I37)))</formula>
    </cfRule>
    <cfRule type="containsText" dxfId="159" priority="92" operator="containsText" text="1">
      <formula>NOT(ISERROR(SEARCH("1",I37)))</formula>
    </cfRule>
    <cfRule type="containsText" dxfId="158" priority="93" operator="containsText" text="0">
      <formula>NOT(ISERROR(SEARCH("0",I37)))</formula>
    </cfRule>
  </conditionalFormatting>
  <conditionalFormatting sqref="I37:I40">
    <cfRule type="cellIs" dxfId="157" priority="90" operator="equal">
      <formula>10</formula>
    </cfRule>
  </conditionalFormatting>
  <conditionalFormatting sqref="I37:I40">
    <cfRule type="cellIs" dxfId="156" priority="89" operator="equal">
      <formula>5</formula>
    </cfRule>
  </conditionalFormatting>
  <conditionalFormatting sqref="I37:I40">
    <cfRule type="cellIs" dxfId="155" priority="88" operator="equal">
      <formula>0</formula>
    </cfRule>
  </conditionalFormatting>
  <conditionalFormatting sqref="I37:I40">
    <cfRule type="cellIs" dxfId="154" priority="87" operator="equal">
      <formula>1</formula>
    </cfRule>
  </conditionalFormatting>
  <conditionalFormatting sqref="I17">
    <cfRule type="containsText" dxfId="153" priority="69" operator="containsText" text="2">
      <formula>NOT(ISERROR(SEARCH("2",I17)))</formula>
    </cfRule>
    <cfRule type="containsText" dxfId="152" priority="70" operator="containsText" text="1">
      <formula>NOT(ISERROR(SEARCH("1",I17)))</formula>
    </cfRule>
    <cfRule type="containsText" dxfId="151" priority="71" operator="containsText" text="0">
      <formula>NOT(ISERROR(SEARCH("0",I17)))</formula>
    </cfRule>
  </conditionalFormatting>
  <conditionalFormatting sqref="I17">
    <cfRule type="cellIs" dxfId="150" priority="68" operator="equal">
      <formula>10</formula>
    </cfRule>
  </conditionalFormatting>
  <conditionalFormatting sqref="I17">
    <cfRule type="cellIs" dxfId="149" priority="67" operator="equal">
      <formula>5</formula>
    </cfRule>
  </conditionalFormatting>
  <conditionalFormatting sqref="I17">
    <cfRule type="cellIs" dxfId="148" priority="66" operator="equal">
      <formula>0</formula>
    </cfRule>
  </conditionalFormatting>
  <conditionalFormatting sqref="I17">
    <cfRule type="cellIs" dxfId="147" priority="65" operator="equal">
      <formula>1</formula>
    </cfRule>
  </conditionalFormatting>
  <conditionalFormatting sqref="I12">
    <cfRule type="containsText" dxfId="146" priority="61" operator="containsText" text="2">
      <formula>NOT(ISERROR(SEARCH("2",I12)))</formula>
    </cfRule>
    <cfRule type="containsText" dxfId="145" priority="62" operator="containsText" text="1">
      <formula>NOT(ISERROR(SEARCH("1",I12)))</formula>
    </cfRule>
    <cfRule type="containsText" dxfId="144" priority="63" operator="containsText" text="0">
      <formula>NOT(ISERROR(SEARCH("0",I12)))</formula>
    </cfRule>
  </conditionalFormatting>
  <conditionalFormatting sqref="I12">
    <cfRule type="containsText" dxfId="143" priority="58" operator="containsText" text="FAIL">
      <formula>NOT(ISERROR(SEARCH("FAIL",I12)))</formula>
    </cfRule>
    <cfRule type="containsText" dxfId="142" priority="59" operator="containsText" text="PASS">
      <formula>NOT(ISERROR(SEARCH("PASS",I12)))</formula>
    </cfRule>
    <cfRule type="containsText" dxfId="141" priority="60" operator="containsText" text="PASS">
      <formula>NOT(ISERROR(SEARCH("PASS",I12)))</formula>
    </cfRule>
  </conditionalFormatting>
  <conditionalFormatting sqref="I45">
    <cfRule type="containsText" dxfId="140" priority="50" operator="containsText" text="2">
      <formula>NOT(ISERROR(SEARCH("2",I45)))</formula>
    </cfRule>
    <cfRule type="containsText" dxfId="139" priority="51" operator="containsText" text="1">
      <formula>NOT(ISERROR(SEARCH("1",I45)))</formula>
    </cfRule>
    <cfRule type="containsText" dxfId="138" priority="52" operator="containsText" text="0">
      <formula>NOT(ISERROR(SEARCH("0",I45)))</formula>
    </cfRule>
  </conditionalFormatting>
  <conditionalFormatting sqref="I45">
    <cfRule type="cellIs" dxfId="137" priority="49" operator="equal">
      <formula>10</formula>
    </cfRule>
  </conditionalFormatting>
  <conditionalFormatting sqref="I45">
    <cfRule type="cellIs" dxfId="136" priority="48" operator="equal">
      <formula>5</formula>
    </cfRule>
  </conditionalFormatting>
  <conditionalFormatting sqref="I45">
    <cfRule type="cellIs" dxfId="135" priority="47" operator="equal">
      <formula>0</formula>
    </cfRule>
  </conditionalFormatting>
  <conditionalFormatting sqref="I45">
    <cfRule type="cellIs" dxfId="134" priority="46" operator="equal">
      <formula>1</formula>
    </cfRule>
  </conditionalFormatting>
  <conditionalFormatting sqref="E51">
    <cfRule type="containsText" dxfId="133" priority="45" operator="containsText" text="I disagree (please provide further information)">
      <formula>NOT(ISERROR(SEARCH("I disagree (please provide further information)",E51)))</formula>
    </cfRule>
  </conditionalFormatting>
  <conditionalFormatting sqref="E51">
    <cfRule type="containsText" dxfId="132" priority="43" operator="containsText" text="Not applicable do not use subcontractor">
      <formula>NOT(ISERROR(SEARCH("Not applicable do not use subcontractor",E51)))</formula>
    </cfRule>
    <cfRule type="containsText" dxfId="131" priority="44" operator="containsText" text="I disagree (please provide further information)">
      <formula>NOT(ISERROR(SEARCH("I disagree (please provide further information)",E51)))</formula>
    </cfRule>
  </conditionalFormatting>
  <conditionalFormatting sqref="E51">
    <cfRule type="cellIs" dxfId="130" priority="42" operator="equal">
      <formula>"I agree that I have read understood and comply with the point"</formula>
    </cfRule>
  </conditionalFormatting>
  <conditionalFormatting sqref="I51">
    <cfRule type="containsText" dxfId="129" priority="39" operator="containsText" text="2">
      <formula>NOT(ISERROR(SEARCH("2",I51)))</formula>
    </cfRule>
    <cfRule type="containsText" dxfId="128" priority="40" operator="containsText" text="1">
      <formula>NOT(ISERROR(SEARCH("1",I51)))</formula>
    </cfRule>
    <cfRule type="containsText" dxfId="127" priority="41" operator="containsText" text="0">
      <formula>NOT(ISERROR(SEARCH("0",I51)))</formula>
    </cfRule>
  </conditionalFormatting>
  <conditionalFormatting sqref="I51">
    <cfRule type="cellIs" dxfId="126" priority="38" operator="equal">
      <formula>10</formula>
    </cfRule>
  </conditionalFormatting>
  <conditionalFormatting sqref="I51">
    <cfRule type="cellIs" dxfId="125" priority="37" operator="equal">
      <formula>5</formula>
    </cfRule>
  </conditionalFormatting>
  <conditionalFormatting sqref="I51">
    <cfRule type="cellIs" dxfId="124" priority="36" operator="equal">
      <formula>0</formula>
    </cfRule>
  </conditionalFormatting>
  <conditionalFormatting sqref="I51">
    <cfRule type="cellIs" dxfId="123" priority="35" operator="equal">
      <formula>1</formula>
    </cfRule>
  </conditionalFormatting>
  <conditionalFormatting sqref="E34">
    <cfRule type="cellIs" dxfId="122" priority="34" operator="equal">
      <formula>"Not Applicable no overlabelling or translation provision"</formula>
    </cfRule>
  </conditionalFormatting>
  <conditionalFormatting sqref="E63:E64">
    <cfRule type="containsText" dxfId="121" priority="22" operator="containsText" text="I disagree (please provide further information)">
      <formula>NOT(ISERROR(SEARCH("I disagree (please provide further information)",E63)))</formula>
    </cfRule>
  </conditionalFormatting>
  <conditionalFormatting sqref="E63:E64">
    <cfRule type="containsText" dxfId="120" priority="20" operator="containsText" text="Not applicable do not use subcontractor">
      <formula>NOT(ISERROR(SEARCH("Not applicable do not use subcontractor",E63)))</formula>
    </cfRule>
    <cfRule type="containsText" dxfId="119" priority="21" operator="containsText" text="I disagree (please provide further information)">
      <formula>NOT(ISERROR(SEARCH("I disagree (please provide further information)",E63)))</formula>
    </cfRule>
  </conditionalFormatting>
  <conditionalFormatting sqref="E63:E64">
    <cfRule type="cellIs" dxfId="118" priority="19" operator="equal">
      <formula>"I agree that I have read understood and comply with the point"</formula>
    </cfRule>
  </conditionalFormatting>
  <conditionalFormatting sqref="I63:I64">
    <cfRule type="containsText" dxfId="117" priority="16" operator="containsText" text="2">
      <formula>NOT(ISERROR(SEARCH("2",I63)))</formula>
    </cfRule>
    <cfRule type="containsText" dxfId="116" priority="17" operator="containsText" text="1">
      <formula>NOT(ISERROR(SEARCH("1",I63)))</formula>
    </cfRule>
    <cfRule type="containsText" dxfId="115" priority="18" operator="containsText" text="0">
      <formula>NOT(ISERROR(SEARCH("0",I63)))</formula>
    </cfRule>
  </conditionalFormatting>
  <conditionalFormatting sqref="I63:I64">
    <cfRule type="cellIs" dxfId="114" priority="15" operator="equal">
      <formula>10</formula>
    </cfRule>
  </conditionalFormatting>
  <conditionalFormatting sqref="I63:I64">
    <cfRule type="cellIs" dxfId="113" priority="14" operator="equal">
      <formula>5</formula>
    </cfRule>
  </conditionalFormatting>
  <conditionalFormatting sqref="I63:I64">
    <cfRule type="cellIs" dxfId="112" priority="13" operator="equal">
      <formula>0</formula>
    </cfRule>
  </conditionalFormatting>
  <conditionalFormatting sqref="I63:I64">
    <cfRule type="cellIs" dxfId="111" priority="12" operator="equal">
      <formula>1</formula>
    </cfRule>
  </conditionalFormatting>
  <dataValidations count="12">
    <dataValidation type="list" allowBlank="1" showInputMessage="1" showErrorMessage="1" sqref="E25:E27 E16:E17 E48 E30:E33 E37 E45:E46 E53:E54 E14 E43 E56 E51 E58 E63:E64" xr:uid="{99168F57-1442-4985-A8D9-A10073E395AD}">
      <formula1>"Please Select,I agree that I have read understood and comply with the point,I disagree (please provide further information)"</formula1>
    </dataValidation>
    <dataValidation type="list" allowBlank="1" showInputMessage="1" showErrorMessage="1" sqref="I24 I34" xr:uid="{8748FA84-8B40-4D28-93B7-09D8EC758132}">
      <formula1>"Please Select,0,1,2,Not Applicable"</formula1>
    </dataValidation>
    <dataValidation type="textLength" operator="lessThanOrEqual" allowBlank="1" showInputMessage="1" showErrorMessage="1" errorTitle="Less than 500 characters" sqref="F23 F30" xr:uid="{5B9605E3-8D27-4716-8869-B863F8FE812B}">
      <formula1>501</formula1>
    </dataValidation>
    <dataValidation type="textLength" operator="lessThanOrEqual" allowBlank="1" showInputMessage="1" showErrorMessage="1" error="Less than 500 characters or provide an attachment" sqref="F56 F48 F19 F45:F46 F24:F25 F22 F53:F54 F14:F17 F43 F34:F41 F51 F58 F63:F64" xr:uid="{15457B72-03B1-4995-8CE1-38E931074622}">
      <formula1>501</formula1>
    </dataValidation>
    <dataValidation type="textLength" operator="equal" allowBlank="1" showInputMessage="1" showErrorMessage="1" error="Cell to be left blank" sqref="K29:Q29 K53:Q54 K48:Q48 E12:F12" xr:uid="{B4B1A8A2-E908-4CD1-9F07-10A3306D5C5C}">
      <formula1>0</formula1>
    </dataValidation>
    <dataValidation type="list" allowBlank="1" showInputMessage="1" showErrorMessage="1" sqref="E29 E22 E38:E41 E35:E36 E19" xr:uid="{85973983-C80A-4C96-9AFB-4108AF17BFCB}">
      <formula1>"Please Select,I agree that I have read and understood the point,I disagree (please provide further information)"</formula1>
    </dataValidation>
    <dataValidation type="list" allowBlank="1" showInputMessage="1" showErrorMessage="1" sqref="I14:I16 I25 I23 I30 I12" xr:uid="{F29347C8-68E6-4B0E-A792-60AC528E195A}">
      <formula1>"Please Select,Pass,Fail"</formula1>
    </dataValidation>
    <dataValidation type="list" allowBlank="1" showInputMessage="1" showErrorMessage="1" sqref="I43 I27 I29 I41 I48 I56 I53:I54 I17 I46 I51 I58" xr:uid="{25BF58F9-A7CE-4834-A840-7258D5698047}">
      <formula1>"Please Select,0,2"</formula1>
    </dataValidation>
    <dataValidation type="list" allowBlank="1" showInputMessage="1" showErrorMessage="1" sqref="I45 I22 I26 I31:I33 I35:I40 I19 I63:I64" xr:uid="{36B7F6B7-E6A7-4D3B-9049-5BE4F8DF7C04}">
      <formula1>"Please Select,0,1,2"</formula1>
    </dataValidation>
    <dataValidation type="list" allowBlank="1" showInputMessage="1" showErrorMessage="1" sqref="E34" xr:uid="{BEAE40A2-E9C7-4255-8B76-BFFB2A9C2954}">
      <formula1>"Please Select,I agree that I have read and understood the point,I disagree (please provide further information),Not Applicable no overlabelling or translation provision"</formula1>
    </dataValidation>
    <dataValidation type="list" allowBlank="1" showInputMessage="1" showErrorMessage="1" sqref="E15" xr:uid="{EE2AE558-D8F2-4A45-9457-A5E899710C59}">
      <formula1>"Please Select,I agree that I have read understood and comply with the point,I disagree (please provide further information),Not applicable: overlabelled service not offered"</formula1>
    </dataValidation>
    <dataValidation type="list" allowBlank="1" showInputMessage="1" showErrorMessage="1" sqref="E23:E24" xr:uid="{3E23C22E-4825-430E-A187-4F83DD83F531}">
      <formula1>"Please Select,I agree that I have read understood and comply with the point,I disagree (please provide further information),Not Applicable will not be utilising a subcontractor"</formula1>
    </dataValidation>
  </dataValidations>
  <pageMargins left="0.7" right="0.7" top="0.75" bottom="0.75" header="0.3" footer="0.3"/>
  <pageSetup paperSize="9" scale="16" fitToHeight="0" orientation="portrait" r:id="rId1"/>
  <headerFooter>
    <oddHeader>&amp;COFFICIAL</oddHeader>
    <oddFooter>&amp;COFFICIAL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4640-2CEC-4961-A5A1-597C57C26BDC}">
  <sheetPr>
    <pageSetUpPr fitToPage="1"/>
  </sheetPr>
  <dimension ref="A1:Q27"/>
  <sheetViews>
    <sheetView showGridLines="0" zoomScale="90" zoomScaleNormal="90" workbookViewId="0">
      <selection activeCell="D11" sqref="D11"/>
    </sheetView>
  </sheetViews>
  <sheetFormatPr defaultColWidth="8.90625" defaultRowHeight="13.2" x14ac:dyDescent="0.25"/>
  <cols>
    <col min="1" max="1" width="10.08984375" style="2" customWidth="1"/>
    <col min="2" max="2" width="12.08984375" style="2" customWidth="1"/>
    <col min="3" max="3" width="14.08984375" style="2" customWidth="1"/>
    <col min="4" max="4" width="69.90625" style="2" customWidth="1"/>
    <col min="5" max="5" width="12.08984375" style="15" customWidth="1"/>
    <col min="6" max="6" width="22.453125" style="15" customWidth="1"/>
    <col min="7" max="7" width="23.90625" style="15" customWidth="1"/>
    <col min="8" max="8" width="37.08984375" style="15" customWidth="1"/>
    <col min="9" max="9" width="21.90625" style="6" customWidth="1"/>
    <col min="10" max="10" width="33" style="6" customWidth="1"/>
    <col min="11" max="11" width="15.08984375" style="6" customWidth="1"/>
    <col min="12" max="12" width="15.54296875" style="15" customWidth="1"/>
    <col min="13" max="13" width="16.08984375" style="15" customWidth="1"/>
    <col min="14" max="14" width="15.08984375" style="15" customWidth="1"/>
    <col min="15" max="15" width="16.08984375" style="15" customWidth="1"/>
    <col min="16" max="16" width="13.453125" style="15" customWidth="1"/>
    <col min="17" max="17" width="68.08984375" style="15" customWidth="1"/>
    <col min="18" max="16384" width="8.90625" style="15"/>
  </cols>
  <sheetData>
    <row r="1" spans="1:17" ht="27.75" customHeight="1" thickBot="1" x14ac:dyDescent="0.45">
      <c r="A1" s="34"/>
      <c r="B1" s="130" t="s">
        <v>11</v>
      </c>
      <c r="C1" s="131" t="s">
        <v>12</v>
      </c>
      <c r="D1" s="131" t="s">
        <v>13</v>
      </c>
      <c r="F1" s="109"/>
      <c r="G1" s="109"/>
      <c r="H1" s="109"/>
      <c r="O1" s="62"/>
      <c r="P1" s="63"/>
      <c r="Q1" s="63"/>
    </row>
    <row r="2" spans="1:17" ht="78.599999999999994" customHeight="1" thickBot="1" x14ac:dyDescent="0.3">
      <c r="A2" s="35"/>
      <c r="B2" s="132" t="s">
        <v>10</v>
      </c>
      <c r="C2" s="132" t="s">
        <v>10</v>
      </c>
      <c r="D2" s="132" t="s">
        <v>177</v>
      </c>
      <c r="F2" s="249" t="s">
        <v>282</v>
      </c>
      <c r="G2" s="250"/>
      <c r="H2" s="250"/>
      <c r="I2" s="250"/>
      <c r="J2" s="250"/>
      <c r="K2" s="251"/>
      <c r="O2" s="64"/>
      <c r="P2" s="65"/>
      <c r="Q2" s="66"/>
    </row>
    <row r="3" spans="1:17" ht="30.75" customHeight="1" thickBot="1" x14ac:dyDescent="0.35">
      <c r="A3" s="29"/>
      <c r="B3" s="132" t="s">
        <v>38</v>
      </c>
      <c r="C3" s="132">
        <v>0</v>
      </c>
      <c r="D3" s="132" t="s">
        <v>88</v>
      </c>
      <c r="F3" s="252"/>
      <c r="G3" s="253"/>
      <c r="H3" s="253"/>
      <c r="I3" s="253"/>
      <c r="J3" s="253"/>
      <c r="K3" s="254"/>
      <c r="O3" s="64"/>
      <c r="P3" s="65"/>
      <c r="Q3" s="66"/>
    </row>
    <row r="4" spans="1:17" ht="36.75" customHeight="1" thickBot="1" x14ac:dyDescent="0.3">
      <c r="A4" s="32"/>
      <c r="B4" s="132" t="s">
        <v>39</v>
      </c>
      <c r="C4" s="132">
        <v>1</v>
      </c>
      <c r="D4" s="132" t="s">
        <v>144</v>
      </c>
      <c r="G4" s="18"/>
      <c r="H4" s="28"/>
      <c r="O4" s="64"/>
      <c r="P4" s="65"/>
      <c r="Q4" s="66"/>
    </row>
    <row r="5" spans="1:17" ht="28.5" customHeight="1" thickBot="1" x14ac:dyDescent="0.3">
      <c r="A5" s="32"/>
      <c r="B5" s="132" t="s">
        <v>40</v>
      </c>
      <c r="C5" s="132">
        <v>2</v>
      </c>
      <c r="D5" s="132" t="s">
        <v>102</v>
      </c>
      <c r="G5" s="18"/>
      <c r="O5" s="64"/>
      <c r="P5" s="65"/>
      <c r="Q5" s="66"/>
    </row>
    <row r="6" spans="1:17" ht="23.25" customHeight="1" thickBot="1" x14ac:dyDescent="0.3">
      <c r="A6" s="36"/>
      <c r="B6" s="255" t="s">
        <v>9</v>
      </c>
      <c r="C6" s="143" t="s">
        <v>6</v>
      </c>
      <c r="D6" s="143" t="s">
        <v>6</v>
      </c>
      <c r="O6" s="256"/>
      <c r="P6" s="67"/>
      <c r="Q6" s="67"/>
    </row>
    <row r="7" spans="1:17" s="3" customFormat="1" ht="23.25" customHeight="1" thickBot="1" x14ac:dyDescent="0.3">
      <c r="A7" s="37"/>
      <c r="B7" s="255"/>
      <c r="C7" s="143" t="s">
        <v>14</v>
      </c>
      <c r="D7" s="143" t="s">
        <v>14</v>
      </c>
      <c r="G7" s="15"/>
      <c r="H7" s="15"/>
      <c r="O7" s="257"/>
      <c r="P7" s="67"/>
      <c r="Q7" s="68"/>
    </row>
    <row r="8" spans="1:17" s="4" customFormat="1" ht="18.75" customHeight="1" x14ac:dyDescent="0.3">
      <c r="A8" s="33"/>
      <c r="B8" s="33"/>
      <c r="C8" s="38"/>
      <c r="D8" s="38"/>
      <c r="P8" s="14" t="s">
        <v>5</v>
      </c>
      <c r="Q8" s="14" t="s">
        <v>34</v>
      </c>
    </row>
    <row r="9" spans="1:17" s="5" customFormat="1" ht="70.5" customHeight="1" x14ac:dyDescent="0.25">
      <c r="A9" s="258" t="s">
        <v>76</v>
      </c>
      <c r="B9" s="258"/>
      <c r="C9" s="259" t="s">
        <v>188</v>
      </c>
      <c r="D9" s="259"/>
      <c r="E9" s="259"/>
      <c r="F9" s="260"/>
      <c r="G9" s="261" t="s">
        <v>7</v>
      </c>
      <c r="H9" s="264"/>
      <c r="I9" s="283" t="s">
        <v>90</v>
      </c>
      <c r="J9" s="263"/>
      <c r="K9" s="263"/>
      <c r="L9" s="263"/>
      <c r="M9" s="263"/>
      <c r="N9" s="263"/>
      <c r="O9" s="263"/>
      <c r="P9" s="263"/>
      <c r="Q9" s="264"/>
    </row>
    <row r="10" spans="1:17" s="87" customFormat="1" ht="116.25" customHeight="1" x14ac:dyDescent="0.25">
      <c r="A10" s="98" t="s">
        <v>64</v>
      </c>
      <c r="B10" s="98" t="s">
        <v>0</v>
      </c>
      <c r="C10" s="98" t="s">
        <v>139</v>
      </c>
      <c r="D10" s="98" t="s">
        <v>65</v>
      </c>
      <c r="E10" s="99" t="s">
        <v>91</v>
      </c>
      <c r="F10" s="100" t="s">
        <v>92</v>
      </c>
      <c r="G10" s="101" t="s">
        <v>2</v>
      </c>
      <c r="H10" s="102" t="s">
        <v>8</v>
      </c>
      <c r="I10" s="103" t="s">
        <v>86</v>
      </c>
      <c r="J10" s="104" t="s">
        <v>87</v>
      </c>
      <c r="K10" s="104" t="s">
        <v>4</v>
      </c>
      <c r="L10" s="105" t="s">
        <v>15</v>
      </c>
      <c r="M10" s="106" t="s">
        <v>16</v>
      </c>
      <c r="N10" s="106" t="s">
        <v>17</v>
      </c>
      <c r="O10" s="106" t="s">
        <v>18</v>
      </c>
      <c r="P10" s="106" t="s">
        <v>19</v>
      </c>
      <c r="Q10" s="107" t="s">
        <v>20</v>
      </c>
    </row>
    <row r="11" spans="1:17" ht="183" customHeight="1" x14ac:dyDescent="0.25">
      <c r="A11" s="52" t="s">
        <v>48</v>
      </c>
      <c r="B11" s="52" t="s">
        <v>1</v>
      </c>
      <c r="C11" s="52" t="s">
        <v>106</v>
      </c>
      <c r="D11" s="7" t="s">
        <v>200</v>
      </c>
      <c r="E11" s="138" t="s">
        <v>5</v>
      </c>
      <c r="F11" s="134" t="s">
        <v>148</v>
      </c>
      <c r="G11" s="59" t="s">
        <v>3</v>
      </c>
      <c r="H11" s="16" t="s">
        <v>149</v>
      </c>
      <c r="I11" s="92" t="s">
        <v>5</v>
      </c>
      <c r="J11" s="88" t="str">
        <f>IFERROR(INDEX($D$2:$D$7,MATCH(I11,$C$2:$C$7,0)),"Awaiting Score")</f>
        <v>Awaiting Score</v>
      </c>
      <c r="K11" s="10"/>
      <c r="L11" s="11"/>
      <c r="M11" s="11"/>
      <c r="N11" s="12"/>
      <c r="O11" s="12"/>
      <c r="P11" s="12"/>
      <c r="Q11" s="21"/>
    </row>
    <row r="12" spans="1:17" ht="237.75" customHeight="1" x14ac:dyDescent="0.25">
      <c r="A12" s="52" t="s">
        <v>45</v>
      </c>
      <c r="B12" s="52" t="s">
        <v>36</v>
      </c>
      <c r="C12" s="52" t="s">
        <v>111</v>
      </c>
      <c r="D12" s="7" t="s">
        <v>236</v>
      </c>
      <c r="E12" s="138" t="s">
        <v>5</v>
      </c>
      <c r="F12" s="146" t="s">
        <v>148</v>
      </c>
      <c r="G12" s="59" t="s">
        <v>12</v>
      </c>
      <c r="H12" s="125" t="s">
        <v>133</v>
      </c>
      <c r="I12" s="93" t="s">
        <v>5</v>
      </c>
      <c r="J12" s="88" t="str">
        <f>IFERROR(INDEX($D$2:$D$7,MATCH(I12,$C$2:$C$7,0)),"Awaiting Score")</f>
        <v>Awaiting Score</v>
      </c>
      <c r="K12" s="10"/>
      <c r="L12" s="11"/>
      <c r="M12" s="11"/>
      <c r="N12" s="12"/>
      <c r="O12" s="12"/>
      <c r="P12" s="12"/>
      <c r="Q12" s="21"/>
    </row>
    <row r="13" spans="1:17" ht="234.75" customHeight="1" x14ac:dyDescent="0.25">
      <c r="A13" s="52" t="s">
        <v>49</v>
      </c>
      <c r="B13" s="52" t="s">
        <v>36</v>
      </c>
      <c r="C13" s="52" t="s">
        <v>114</v>
      </c>
      <c r="D13" s="7" t="s">
        <v>237</v>
      </c>
      <c r="E13" s="138" t="s">
        <v>5</v>
      </c>
      <c r="F13" s="146" t="s">
        <v>37</v>
      </c>
      <c r="G13" s="59" t="s">
        <v>12</v>
      </c>
      <c r="H13" s="17" t="s">
        <v>132</v>
      </c>
      <c r="I13" s="93" t="s">
        <v>5</v>
      </c>
      <c r="J13" s="88" t="str">
        <f>IFERROR(INDEX($D$2:$D$7,MATCH(I13,$C$2:$C$7,0)),"Awaiting Score")</f>
        <v>Awaiting Score</v>
      </c>
      <c r="K13" s="10"/>
      <c r="L13" s="11"/>
      <c r="M13" s="11"/>
      <c r="N13" s="12"/>
      <c r="O13" s="12"/>
      <c r="P13" s="12"/>
      <c r="Q13" s="21"/>
    </row>
    <row r="14" spans="1:17" ht="40.5" customHeight="1" x14ac:dyDescent="0.25">
      <c r="A14" s="52" t="s">
        <v>50</v>
      </c>
      <c r="B14" s="147"/>
      <c r="C14" s="52" t="s">
        <v>141</v>
      </c>
      <c r="D14" s="7" t="s">
        <v>154</v>
      </c>
      <c r="E14" s="136" t="s">
        <v>10</v>
      </c>
      <c r="F14" s="136" t="s">
        <v>10</v>
      </c>
      <c r="G14" s="135" t="s">
        <v>140</v>
      </c>
      <c r="H14" s="136" t="s">
        <v>10</v>
      </c>
      <c r="I14" s="135" t="s">
        <v>140</v>
      </c>
      <c r="J14" s="136" t="s">
        <v>10</v>
      </c>
      <c r="K14" s="136" t="s">
        <v>10</v>
      </c>
      <c r="L14" s="136" t="s">
        <v>10</v>
      </c>
      <c r="M14" s="136" t="s">
        <v>10</v>
      </c>
      <c r="N14" s="136" t="s">
        <v>10</v>
      </c>
      <c r="O14" s="136" t="s">
        <v>10</v>
      </c>
      <c r="P14" s="136" t="s">
        <v>10</v>
      </c>
      <c r="Q14" s="137"/>
    </row>
    <row r="15" spans="1:17" ht="100.5" customHeight="1" x14ac:dyDescent="0.25">
      <c r="A15" s="52" t="s">
        <v>22</v>
      </c>
      <c r="B15" s="52" t="s">
        <v>36</v>
      </c>
      <c r="C15" s="52" t="s">
        <v>114</v>
      </c>
      <c r="D15" s="7" t="s">
        <v>164</v>
      </c>
      <c r="E15" s="138" t="s">
        <v>5</v>
      </c>
      <c r="F15" s="146" t="s">
        <v>37</v>
      </c>
      <c r="G15" s="59" t="s">
        <v>12</v>
      </c>
      <c r="H15" s="16" t="s">
        <v>135</v>
      </c>
      <c r="I15" s="93" t="s">
        <v>5</v>
      </c>
      <c r="J15" s="88" t="str">
        <f t="shared" ref="J15:J26" si="0">IFERROR(INDEX($D$2:$D$7,MATCH(I15,$C$2:$C$7,0)),"Awaiting Score")</f>
        <v>Awaiting Score</v>
      </c>
      <c r="K15" s="51"/>
      <c r="L15" s="51"/>
      <c r="M15" s="51"/>
      <c r="N15" s="51"/>
      <c r="O15" s="51"/>
      <c r="P15" s="51"/>
      <c r="Q15" s="50"/>
    </row>
    <row r="16" spans="1:17" ht="63.6" customHeight="1" x14ac:dyDescent="0.25">
      <c r="A16" s="52" t="s">
        <v>113</v>
      </c>
      <c r="B16" s="52" t="s">
        <v>1</v>
      </c>
      <c r="C16" s="52" t="s">
        <v>106</v>
      </c>
      <c r="D16" s="7" t="s">
        <v>134</v>
      </c>
      <c r="E16" s="138" t="s">
        <v>5</v>
      </c>
      <c r="F16" s="139" t="s">
        <v>35</v>
      </c>
      <c r="G16" s="59" t="s">
        <v>3</v>
      </c>
      <c r="H16" s="16" t="s">
        <v>136</v>
      </c>
      <c r="I16" s="92" t="s">
        <v>5</v>
      </c>
      <c r="J16" s="88" t="str">
        <f t="shared" si="0"/>
        <v>Awaiting Score</v>
      </c>
      <c r="K16" s="10"/>
      <c r="L16" s="11"/>
      <c r="M16" s="11"/>
      <c r="N16" s="12"/>
      <c r="O16" s="12"/>
      <c r="P16" s="12"/>
      <c r="Q16" s="21"/>
    </row>
    <row r="17" spans="1:17" ht="214.5" customHeight="1" x14ac:dyDescent="0.25">
      <c r="A17" s="52" t="s">
        <v>23</v>
      </c>
      <c r="B17" s="56" t="s">
        <v>36</v>
      </c>
      <c r="C17" s="56" t="s">
        <v>111</v>
      </c>
      <c r="D17" s="8" t="s">
        <v>165</v>
      </c>
      <c r="E17" s="138" t="s">
        <v>5</v>
      </c>
      <c r="F17" s="146" t="s">
        <v>157</v>
      </c>
      <c r="G17" s="59" t="s">
        <v>12</v>
      </c>
      <c r="H17" s="17" t="s">
        <v>158</v>
      </c>
      <c r="I17" s="93" t="s">
        <v>5</v>
      </c>
      <c r="J17" s="88" t="str">
        <f t="shared" si="0"/>
        <v>Awaiting Score</v>
      </c>
      <c r="K17" s="10"/>
      <c r="L17" s="11"/>
      <c r="M17" s="11"/>
      <c r="N17" s="12"/>
      <c r="O17" s="12"/>
      <c r="P17" s="12"/>
      <c r="Q17" s="21"/>
    </row>
    <row r="18" spans="1:17" ht="189" customHeight="1" x14ac:dyDescent="0.25">
      <c r="A18" s="52" t="s">
        <v>24</v>
      </c>
      <c r="B18" s="56" t="s">
        <v>36</v>
      </c>
      <c r="C18" s="56" t="s">
        <v>111</v>
      </c>
      <c r="D18" s="20" t="s">
        <v>166</v>
      </c>
      <c r="E18" s="138" t="s">
        <v>5</v>
      </c>
      <c r="F18" s="146" t="s">
        <v>157</v>
      </c>
      <c r="G18" s="59" t="s">
        <v>12</v>
      </c>
      <c r="H18" s="97" t="s">
        <v>159</v>
      </c>
      <c r="I18" s="93" t="s">
        <v>5</v>
      </c>
      <c r="J18" s="88" t="str">
        <f t="shared" si="0"/>
        <v>Awaiting Score</v>
      </c>
      <c r="K18" s="10"/>
      <c r="L18" s="11"/>
      <c r="M18" s="11"/>
      <c r="N18" s="12"/>
      <c r="O18" s="12"/>
      <c r="P18" s="12"/>
      <c r="Q18" s="21"/>
    </row>
    <row r="19" spans="1:17" ht="279" customHeight="1" x14ac:dyDescent="0.25">
      <c r="A19" s="52" t="s">
        <v>25</v>
      </c>
      <c r="B19" s="52" t="s">
        <v>36</v>
      </c>
      <c r="C19" s="56" t="s">
        <v>111</v>
      </c>
      <c r="D19" s="1" t="s">
        <v>167</v>
      </c>
      <c r="E19" s="138" t="s">
        <v>5</v>
      </c>
      <c r="F19" s="146" t="s">
        <v>157</v>
      </c>
      <c r="G19" s="59" t="s">
        <v>12</v>
      </c>
      <c r="H19" s="16" t="s">
        <v>137</v>
      </c>
      <c r="I19" s="93" t="s">
        <v>5</v>
      </c>
      <c r="J19" s="88" t="str">
        <f t="shared" si="0"/>
        <v>Awaiting Score</v>
      </c>
      <c r="K19" s="10"/>
      <c r="L19" s="11"/>
      <c r="M19" s="11"/>
      <c r="N19" s="12"/>
      <c r="O19" s="12"/>
      <c r="P19" s="12"/>
      <c r="Q19" s="21"/>
    </row>
    <row r="20" spans="1:17" ht="273.75" customHeight="1" x14ac:dyDescent="0.25">
      <c r="A20" s="52" t="s">
        <v>26</v>
      </c>
      <c r="B20" s="52" t="s">
        <v>36</v>
      </c>
      <c r="C20" s="52" t="s">
        <v>111</v>
      </c>
      <c r="D20" s="7" t="s">
        <v>168</v>
      </c>
      <c r="E20" s="138" t="s">
        <v>5</v>
      </c>
      <c r="F20" s="134" t="s">
        <v>160</v>
      </c>
      <c r="G20" s="59" t="s">
        <v>12</v>
      </c>
      <c r="H20" s="17" t="s">
        <v>161</v>
      </c>
      <c r="I20" s="94" t="s">
        <v>5</v>
      </c>
      <c r="J20" s="88" t="str">
        <f t="shared" si="0"/>
        <v>Awaiting Score</v>
      </c>
      <c r="K20" s="13"/>
      <c r="L20" s="11"/>
      <c r="M20" s="11"/>
      <c r="N20" s="12"/>
      <c r="O20" s="12"/>
      <c r="P20" s="12"/>
      <c r="Q20" s="22"/>
    </row>
    <row r="21" spans="1:17" ht="229.5" customHeight="1" x14ac:dyDescent="0.25">
      <c r="A21" s="52" t="s">
        <v>27</v>
      </c>
      <c r="B21" s="52" t="s">
        <v>36</v>
      </c>
      <c r="C21" s="52" t="s">
        <v>111</v>
      </c>
      <c r="D21" s="7" t="s">
        <v>169</v>
      </c>
      <c r="E21" s="138" t="s">
        <v>5</v>
      </c>
      <c r="F21" s="134" t="s">
        <v>160</v>
      </c>
      <c r="G21" s="59" t="s">
        <v>12</v>
      </c>
      <c r="H21" s="96" t="s">
        <v>162</v>
      </c>
      <c r="I21" s="93" t="s">
        <v>5</v>
      </c>
      <c r="J21" s="88" t="str">
        <f t="shared" si="0"/>
        <v>Awaiting Score</v>
      </c>
      <c r="K21" s="13"/>
      <c r="L21" s="11"/>
      <c r="M21" s="11"/>
      <c r="N21" s="12"/>
      <c r="O21" s="12"/>
      <c r="P21" s="12"/>
      <c r="Q21" s="22"/>
    </row>
    <row r="22" spans="1:17" ht="220.5" customHeight="1" x14ac:dyDescent="0.25">
      <c r="A22" s="52" t="s">
        <v>28</v>
      </c>
      <c r="B22" s="126" t="s">
        <v>36</v>
      </c>
      <c r="C22" s="126" t="s">
        <v>111</v>
      </c>
      <c r="D22" s="7" t="s">
        <v>250</v>
      </c>
      <c r="E22" s="138" t="s">
        <v>5</v>
      </c>
      <c r="F22" s="134" t="s">
        <v>37</v>
      </c>
      <c r="G22" s="127" t="s">
        <v>12</v>
      </c>
      <c r="H22" s="128" t="s">
        <v>163</v>
      </c>
      <c r="I22" s="93" t="s">
        <v>5</v>
      </c>
      <c r="J22" s="88" t="str">
        <f t="shared" si="0"/>
        <v>Awaiting Score</v>
      </c>
      <c r="K22" s="13"/>
      <c r="L22" s="11"/>
      <c r="M22" s="11"/>
      <c r="N22" s="12"/>
      <c r="O22" s="12"/>
      <c r="P22" s="12"/>
      <c r="Q22" s="22"/>
    </row>
    <row r="23" spans="1:17" ht="189" customHeight="1" x14ac:dyDescent="0.25">
      <c r="A23" s="52" t="s">
        <v>29</v>
      </c>
      <c r="B23" s="52" t="s">
        <v>36</v>
      </c>
      <c r="C23" s="52" t="s">
        <v>111</v>
      </c>
      <c r="D23" s="7" t="s">
        <v>238</v>
      </c>
      <c r="E23" s="138" t="s">
        <v>5</v>
      </c>
      <c r="F23" s="134" t="s">
        <v>37</v>
      </c>
      <c r="G23" s="59" t="s">
        <v>12</v>
      </c>
      <c r="H23" s="17" t="s">
        <v>118</v>
      </c>
      <c r="I23" s="93" t="s">
        <v>5</v>
      </c>
      <c r="J23" s="88" t="str">
        <f t="shared" si="0"/>
        <v>Awaiting Score</v>
      </c>
      <c r="K23" s="13"/>
      <c r="L23" s="11"/>
      <c r="M23" s="11"/>
      <c r="N23" s="12"/>
      <c r="O23" s="12"/>
      <c r="P23" s="12"/>
      <c r="Q23" s="22"/>
    </row>
    <row r="24" spans="1:17" ht="162" customHeight="1" x14ac:dyDescent="0.25">
      <c r="A24" s="52" t="s">
        <v>30</v>
      </c>
      <c r="B24" s="52" t="s">
        <v>36</v>
      </c>
      <c r="C24" s="52" t="s">
        <v>111</v>
      </c>
      <c r="D24" s="7" t="s">
        <v>170</v>
      </c>
      <c r="E24" s="138" t="s">
        <v>5</v>
      </c>
      <c r="F24" s="134" t="s">
        <v>37</v>
      </c>
      <c r="G24" s="59" t="s">
        <v>12</v>
      </c>
      <c r="H24" s="96" t="s">
        <v>119</v>
      </c>
      <c r="I24" s="93" t="s">
        <v>5</v>
      </c>
      <c r="J24" s="88" t="str">
        <f t="shared" si="0"/>
        <v>Awaiting Score</v>
      </c>
      <c r="K24" s="13"/>
      <c r="L24" s="11"/>
      <c r="M24" s="11"/>
      <c r="N24" s="12"/>
      <c r="O24" s="12"/>
      <c r="P24" s="12"/>
      <c r="Q24" s="22"/>
    </row>
    <row r="25" spans="1:17" ht="181.5" customHeight="1" x14ac:dyDescent="0.25">
      <c r="A25" s="52" t="s">
        <v>31</v>
      </c>
      <c r="B25" s="52" t="s">
        <v>36</v>
      </c>
      <c r="C25" s="52" t="s">
        <v>111</v>
      </c>
      <c r="D25" s="7" t="s">
        <v>171</v>
      </c>
      <c r="E25" s="138" t="s">
        <v>5</v>
      </c>
      <c r="F25" s="134" t="s">
        <v>37</v>
      </c>
      <c r="G25" s="59" t="s">
        <v>12</v>
      </c>
      <c r="H25" s="17" t="s">
        <v>120</v>
      </c>
      <c r="I25" s="93" t="s">
        <v>5</v>
      </c>
      <c r="J25" s="88" t="str">
        <f t="shared" si="0"/>
        <v>Awaiting Score</v>
      </c>
      <c r="K25" s="13"/>
      <c r="L25" s="11"/>
      <c r="M25" s="11"/>
      <c r="N25" s="12"/>
      <c r="O25" s="12"/>
      <c r="P25" s="12"/>
      <c r="Q25" s="22"/>
    </row>
    <row r="26" spans="1:17" ht="150.75" customHeight="1" x14ac:dyDescent="0.25">
      <c r="A26" s="52" t="s">
        <v>32</v>
      </c>
      <c r="B26" s="52" t="s">
        <v>153</v>
      </c>
      <c r="C26" s="52" t="s">
        <v>111</v>
      </c>
      <c r="D26" s="7" t="s">
        <v>172</v>
      </c>
      <c r="E26" s="138" t="s">
        <v>5</v>
      </c>
      <c r="F26" s="134" t="s">
        <v>37</v>
      </c>
      <c r="G26" s="59" t="s">
        <v>12</v>
      </c>
      <c r="H26" s="17" t="s">
        <v>119</v>
      </c>
      <c r="I26" s="93" t="s">
        <v>5</v>
      </c>
      <c r="J26" s="88" t="str">
        <f t="shared" si="0"/>
        <v>Awaiting Score</v>
      </c>
      <c r="K26" s="13"/>
      <c r="L26" s="11"/>
      <c r="M26" s="11"/>
      <c r="N26" s="12"/>
      <c r="O26" s="12"/>
      <c r="P26" s="12"/>
      <c r="Q26" s="22"/>
    </row>
    <row r="27" spans="1:17" ht="26.25" customHeight="1" x14ac:dyDescent="0.25">
      <c r="A27" s="276"/>
      <c r="B27" s="277"/>
      <c r="C27" s="277"/>
      <c r="D27" s="277"/>
      <c r="E27" s="277"/>
      <c r="F27" s="277"/>
      <c r="G27" s="278" t="s">
        <v>89</v>
      </c>
      <c r="H27" s="279"/>
      <c r="I27" s="95">
        <f>SUM(I11:I26)</f>
        <v>0</v>
      </c>
      <c r="J27" s="280"/>
      <c r="K27" s="281"/>
      <c r="L27" s="281"/>
      <c r="M27" s="281"/>
      <c r="N27" s="281"/>
      <c r="O27" s="281"/>
      <c r="P27" s="281"/>
      <c r="Q27" s="282"/>
    </row>
  </sheetData>
  <sheetProtection selectLockedCells="1"/>
  <autoFilter ref="A10:Q27" xr:uid="{4673F4D4-71E7-4588-8A63-1575220065F1}"/>
  <mergeCells count="10">
    <mergeCell ref="A27:F27"/>
    <mergeCell ref="G27:H27"/>
    <mergeCell ref="J27:Q27"/>
    <mergeCell ref="F2:K3"/>
    <mergeCell ref="B6:B7"/>
    <mergeCell ref="O6:O7"/>
    <mergeCell ref="A9:B9"/>
    <mergeCell ref="C9:F9"/>
    <mergeCell ref="G9:H9"/>
    <mergeCell ref="I9:Q9"/>
  </mergeCells>
  <conditionalFormatting sqref="E13 E15">
    <cfRule type="containsText" dxfId="110" priority="251" operator="containsText" text="I disagree (please provide further information)">
      <formula>NOT(ISERROR(SEARCH("I disagree (please provide further information)",E13)))</formula>
    </cfRule>
  </conditionalFormatting>
  <conditionalFormatting sqref="E13 E15">
    <cfRule type="containsText" dxfId="109" priority="249" operator="containsText" text="Not applicable do not use subcontractor">
      <formula>NOT(ISERROR(SEARCH("Not applicable do not use subcontractor",E13)))</formula>
    </cfRule>
    <cfRule type="containsText" dxfId="108" priority="250" operator="containsText" text="I disagree (please provide further information)">
      <formula>NOT(ISERROR(SEARCH("I disagree (please provide further information)",E13)))</formula>
    </cfRule>
  </conditionalFormatting>
  <conditionalFormatting sqref="E15">
    <cfRule type="cellIs" dxfId="107" priority="248" operator="equal">
      <formula>"I agree that I have read and understood the point"</formula>
    </cfRule>
  </conditionalFormatting>
  <conditionalFormatting sqref="E13">
    <cfRule type="cellIs" dxfId="106" priority="240" operator="equal">
      <formula>"I agree that I have read understood and comply with the point"</formula>
    </cfRule>
  </conditionalFormatting>
  <conditionalFormatting sqref="E20:E22">
    <cfRule type="containsText" dxfId="105" priority="239" operator="containsText" text="I disagree (please provide further information)">
      <formula>NOT(ISERROR(SEARCH("I disagree (please provide further information)",E20)))</formula>
    </cfRule>
  </conditionalFormatting>
  <conditionalFormatting sqref="E20:E22">
    <cfRule type="containsText" dxfId="104" priority="237" operator="containsText" text="Not applicable do not use subcontractor">
      <formula>NOT(ISERROR(SEARCH("Not applicable do not use subcontractor",E20)))</formula>
    </cfRule>
    <cfRule type="containsText" dxfId="103" priority="238" operator="containsText" text="I disagree (please provide further information)">
      <formula>NOT(ISERROR(SEARCH("I disagree (please provide further information)",E20)))</formula>
    </cfRule>
  </conditionalFormatting>
  <conditionalFormatting sqref="E20:E22">
    <cfRule type="cellIs" dxfId="102" priority="236" operator="equal">
      <formula>"I agree that I have read and understood the point"</formula>
    </cfRule>
  </conditionalFormatting>
  <conditionalFormatting sqref="E24">
    <cfRule type="containsText" dxfId="101" priority="235" operator="containsText" text="I disagree (please provide further information)">
      <formula>NOT(ISERROR(SEARCH("I disagree (please provide further information)",E24)))</formula>
    </cfRule>
  </conditionalFormatting>
  <conditionalFormatting sqref="E24">
    <cfRule type="containsText" dxfId="100" priority="233" operator="containsText" text="Not applicable do not use subcontractor">
      <formula>NOT(ISERROR(SEARCH("Not applicable do not use subcontractor",E24)))</formula>
    </cfRule>
    <cfRule type="containsText" dxfId="99" priority="234" operator="containsText" text="I disagree (please provide further information)">
      <formula>NOT(ISERROR(SEARCH("I disagree (please provide further information)",E24)))</formula>
    </cfRule>
  </conditionalFormatting>
  <conditionalFormatting sqref="E24">
    <cfRule type="cellIs" dxfId="98" priority="232" operator="equal">
      <formula>"I agree that I have read and understood the point"</formula>
    </cfRule>
  </conditionalFormatting>
  <conditionalFormatting sqref="E25">
    <cfRule type="containsText" dxfId="97" priority="231" operator="containsText" text="I disagree (please provide further information)">
      <formula>NOT(ISERROR(SEARCH("I disagree (please provide further information)",E25)))</formula>
    </cfRule>
  </conditionalFormatting>
  <conditionalFormatting sqref="E25">
    <cfRule type="containsText" dxfId="96" priority="229" operator="containsText" text="Not applicable do not use subcontractor">
      <formula>NOT(ISERROR(SEARCH("Not applicable do not use subcontractor",E25)))</formula>
    </cfRule>
    <cfRule type="containsText" dxfId="95" priority="230" operator="containsText" text="I disagree (please provide further information)">
      <formula>NOT(ISERROR(SEARCH("I disagree (please provide further information)",E25)))</formula>
    </cfRule>
  </conditionalFormatting>
  <conditionalFormatting sqref="E25">
    <cfRule type="cellIs" dxfId="94" priority="228" operator="equal">
      <formula>"I agree that I have read and understood the point"</formula>
    </cfRule>
  </conditionalFormatting>
  <conditionalFormatting sqref="E26">
    <cfRule type="containsText" dxfId="93" priority="227" operator="containsText" text="I disagree (please provide further information)">
      <formula>NOT(ISERROR(SEARCH("I disagree (please provide further information)",E26)))</formula>
    </cfRule>
  </conditionalFormatting>
  <conditionalFormatting sqref="E26">
    <cfRule type="containsText" dxfId="92" priority="225" operator="containsText" text="Not applicable do not use subcontractor">
      <formula>NOT(ISERROR(SEARCH("Not applicable do not use subcontractor",E26)))</formula>
    </cfRule>
    <cfRule type="containsText" dxfId="91" priority="226" operator="containsText" text="I disagree (please provide further information)">
      <formula>NOT(ISERROR(SEARCH("I disagree (please provide further information)",E26)))</formula>
    </cfRule>
  </conditionalFormatting>
  <conditionalFormatting sqref="E26">
    <cfRule type="cellIs" dxfId="90" priority="224" operator="equal">
      <formula>"I agree that I have read and understood the point"</formula>
    </cfRule>
  </conditionalFormatting>
  <conditionalFormatting sqref="E12">
    <cfRule type="containsText" dxfId="89" priority="215" operator="containsText" text="I disagree (please provide further information)">
      <formula>NOT(ISERROR(SEARCH("I disagree (please provide further information)",E12)))</formula>
    </cfRule>
  </conditionalFormatting>
  <conditionalFormatting sqref="E12">
    <cfRule type="containsText" dxfId="88" priority="213" operator="containsText" text="Not applicable do not use subcontractor">
      <formula>NOT(ISERROR(SEARCH("Not applicable do not use subcontractor",E12)))</formula>
    </cfRule>
    <cfRule type="containsText" dxfId="87" priority="214" operator="containsText" text="I disagree (please provide further information)">
      <formula>NOT(ISERROR(SEARCH("I disagree (please provide further information)",E12)))</formula>
    </cfRule>
  </conditionalFormatting>
  <conditionalFormatting sqref="E12">
    <cfRule type="cellIs" dxfId="86" priority="212" operator="equal">
      <formula>"I agree that I have read understood and comply with the point"</formula>
    </cfRule>
  </conditionalFormatting>
  <conditionalFormatting sqref="E16:E17">
    <cfRule type="containsText" dxfId="85" priority="211" operator="containsText" text="I disagree (please provide further information)">
      <formula>NOT(ISERROR(SEARCH("I disagree (please provide further information)",E16)))</formula>
    </cfRule>
  </conditionalFormatting>
  <conditionalFormatting sqref="E16:E17">
    <cfRule type="containsText" dxfId="84" priority="209" operator="containsText" text="Not applicable do not use subcontractor">
      <formula>NOT(ISERROR(SEARCH("Not applicable do not use subcontractor",E16)))</formula>
    </cfRule>
    <cfRule type="containsText" dxfId="83" priority="210" operator="containsText" text="I disagree (please provide further information)">
      <formula>NOT(ISERROR(SEARCH("I disagree (please provide further information)",E16)))</formula>
    </cfRule>
  </conditionalFormatting>
  <conditionalFormatting sqref="E16:E17">
    <cfRule type="cellIs" dxfId="82" priority="208" operator="equal">
      <formula>"I agree that I have read understood and comply with the point"</formula>
    </cfRule>
  </conditionalFormatting>
  <conditionalFormatting sqref="E18:E19">
    <cfRule type="containsText" dxfId="81" priority="207" operator="containsText" text="I disagree (please provide further information)">
      <formula>NOT(ISERROR(SEARCH("I disagree (please provide further information)",E18)))</formula>
    </cfRule>
  </conditionalFormatting>
  <conditionalFormatting sqref="E18:E19">
    <cfRule type="containsText" dxfId="80" priority="205" operator="containsText" text="Not applicable do not use subcontractor">
      <formula>NOT(ISERROR(SEARCH("Not applicable do not use subcontractor",E18)))</formula>
    </cfRule>
    <cfRule type="containsText" dxfId="79" priority="206" operator="containsText" text="I disagree (please provide further information)">
      <formula>NOT(ISERROR(SEARCH("I disagree (please provide further information)",E18)))</formula>
    </cfRule>
  </conditionalFormatting>
  <conditionalFormatting sqref="E18:E19">
    <cfRule type="cellIs" dxfId="78" priority="204" operator="equal">
      <formula>"I agree that I have read understood and comply with the point"</formula>
    </cfRule>
  </conditionalFormatting>
  <conditionalFormatting sqref="E23">
    <cfRule type="containsText" dxfId="77" priority="203" operator="containsText" text="I disagree (please provide further information)">
      <formula>NOT(ISERROR(SEARCH("I disagree (please provide further information)",E23)))</formula>
    </cfRule>
  </conditionalFormatting>
  <conditionalFormatting sqref="E23">
    <cfRule type="containsText" dxfId="76" priority="201" operator="containsText" text="Not applicable do not use subcontractor">
      <formula>NOT(ISERROR(SEARCH("Not applicable do not use subcontractor",E23)))</formula>
    </cfRule>
    <cfRule type="containsText" dxfId="75" priority="202" operator="containsText" text="I disagree (please provide further information)">
      <formula>NOT(ISERROR(SEARCH("I disagree (please provide further information)",E23)))</formula>
    </cfRule>
  </conditionalFormatting>
  <conditionalFormatting sqref="E23">
    <cfRule type="cellIs" dxfId="74" priority="200" operator="equal">
      <formula>"I agree that I have read understood and comply with the point"</formula>
    </cfRule>
  </conditionalFormatting>
  <conditionalFormatting sqref="E11">
    <cfRule type="cellIs" dxfId="73" priority="186" operator="equal">
      <formula>"Not Applicable"</formula>
    </cfRule>
    <cfRule type="containsText" dxfId="72" priority="190" operator="containsText" text="I disagree (please provide further information)">
      <formula>NOT(ISERROR(SEARCH("I disagree (please provide further information)",E11)))</formula>
    </cfRule>
  </conditionalFormatting>
  <conditionalFormatting sqref="E11">
    <cfRule type="containsText" dxfId="71" priority="188" operator="containsText" text="Not applicable do not use subcontractor">
      <formula>NOT(ISERROR(SEARCH("Not applicable do not use subcontractor",E11)))</formula>
    </cfRule>
    <cfRule type="containsText" dxfId="70" priority="189" operator="containsText" text="I disagree (please provide further information)">
      <formula>NOT(ISERROR(SEARCH("I disagree (please provide further information)",E11)))</formula>
    </cfRule>
  </conditionalFormatting>
  <conditionalFormatting sqref="E11">
    <cfRule type="cellIs" dxfId="69" priority="187" operator="equal">
      <formula>"I agree that I have read understood and comply with the point"</formula>
    </cfRule>
  </conditionalFormatting>
  <conditionalFormatting sqref="I13">
    <cfRule type="containsText" dxfId="68" priority="147" operator="containsText" text="2">
      <formula>NOT(ISERROR(SEARCH("2",I13)))</formula>
    </cfRule>
    <cfRule type="containsText" dxfId="67" priority="148" operator="containsText" text="1">
      <formula>NOT(ISERROR(SEARCH("1",I13)))</formula>
    </cfRule>
    <cfRule type="containsText" dxfId="66" priority="149" operator="containsText" text="0">
      <formula>NOT(ISERROR(SEARCH("0",I13)))</formula>
    </cfRule>
  </conditionalFormatting>
  <conditionalFormatting sqref="I13">
    <cfRule type="cellIs" dxfId="65" priority="146" operator="equal">
      <formula>10</formula>
    </cfRule>
  </conditionalFormatting>
  <conditionalFormatting sqref="I13">
    <cfRule type="cellIs" dxfId="64" priority="145" operator="equal">
      <formula>5</formula>
    </cfRule>
  </conditionalFormatting>
  <conditionalFormatting sqref="I13">
    <cfRule type="cellIs" dxfId="63" priority="144" operator="equal">
      <formula>0</formula>
    </cfRule>
  </conditionalFormatting>
  <conditionalFormatting sqref="I13">
    <cfRule type="cellIs" dxfId="62" priority="143" operator="equal">
      <formula>1</formula>
    </cfRule>
  </conditionalFormatting>
  <conditionalFormatting sqref="I15">
    <cfRule type="containsText" dxfId="61" priority="140" operator="containsText" text="2">
      <formula>NOT(ISERROR(SEARCH("2",I15)))</formula>
    </cfRule>
    <cfRule type="containsText" dxfId="60" priority="141" operator="containsText" text="1">
      <formula>NOT(ISERROR(SEARCH("1",I15)))</formula>
    </cfRule>
    <cfRule type="containsText" dxfId="59" priority="142" operator="containsText" text="0">
      <formula>NOT(ISERROR(SEARCH("0",I15)))</formula>
    </cfRule>
  </conditionalFormatting>
  <conditionalFormatting sqref="I15">
    <cfRule type="cellIs" dxfId="58" priority="139" operator="equal">
      <formula>10</formula>
    </cfRule>
  </conditionalFormatting>
  <conditionalFormatting sqref="I15">
    <cfRule type="cellIs" dxfId="57" priority="138" operator="equal">
      <formula>5</formula>
    </cfRule>
  </conditionalFormatting>
  <conditionalFormatting sqref="I15">
    <cfRule type="cellIs" dxfId="56" priority="137" operator="equal">
      <formula>0</formula>
    </cfRule>
  </conditionalFormatting>
  <conditionalFormatting sqref="I15">
    <cfRule type="cellIs" dxfId="55" priority="136" operator="equal">
      <formula>1</formula>
    </cfRule>
  </conditionalFormatting>
  <conditionalFormatting sqref="I16 I11">
    <cfRule type="containsText" dxfId="54" priority="98" operator="containsText" text="2">
      <formula>NOT(ISERROR(SEARCH("2",I11)))</formula>
    </cfRule>
    <cfRule type="containsText" dxfId="53" priority="99" operator="containsText" text="1">
      <formula>NOT(ISERROR(SEARCH("1",I11)))</formula>
    </cfRule>
    <cfRule type="containsText" dxfId="52" priority="100" operator="containsText" text="0">
      <formula>NOT(ISERROR(SEARCH("0",I11)))</formula>
    </cfRule>
  </conditionalFormatting>
  <conditionalFormatting sqref="I16 I11">
    <cfRule type="containsText" dxfId="51" priority="95" operator="containsText" text="FAIL">
      <formula>NOT(ISERROR(SEARCH("FAIL",I11)))</formula>
    </cfRule>
    <cfRule type="containsText" dxfId="50" priority="96" operator="containsText" text="PASS">
      <formula>NOT(ISERROR(SEARCH("PASS",I11)))</formula>
    </cfRule>
    <cfRule type="containsText" dxfId="49" priority="97" operator="containsText" text="PASS">
      <formula>NOT(ISERROR(SEARCH("PASS",I11)))</formula>
    </cfRule>
  </conditionalFormatting>
  <conditionalFormatting sqref="C3">
    <cfRule type="cellIs" dxfId="48" priority="94" operator="equal">
      <formula>0</formula>
    </cfRule>
  </conditionalFormatting>
  <conditionalFormatting sqref="C4">
    <cfRule type="cellIs" dxfId="47" priority="90" operator="equal">
      <formula>1</formula>
    </cfRule>
    <cfRule type="cellIs" dxfId="46" priority="91" operator="equal">
      <formula>1</formula>
    </cfRule>
    <cfRule type="cellIs" dxfId="45" priority="93" operator="equal">
      <formula>1</formula>
    </cfRule>
  </conditionalFormatting>
  <conditionalFormatting sqref="C5">
    <cfRule type="cellIs" dxfId="44" priority="92" operator="equal">
      <formula>2</formula>
    </cfRule>
  </conditionalFormatting>
  <conditionalFormatting sqref="I12">
    <cfRule type="containsText" dxfId="43" priority="75" operator="containsText" text="2">
      <formula>NOT(ISERROR(SEARCH("2",I12)))</formula>
    </cfRule>
    <cfRule type="containsText" dxfId="42" priority="76" operator="containsText" text="1">
      <formula>NOT(ISERROR(SEARCH("1",I12)))</formula>
    </cfRule>
    <cfRule type="containsText" dxfId="41" priority="77" operator="containsText" text="0">
      <formula>NOT(ISERROR(SEARCH("0",I12)))</formula>
    </cfRule>
  </conditionalFormatting>
  <conditionalFormatting sqref="I12">
    <cfRule type="cellIs" dxfId="40" priority="74" operator="equal">
      <formula>10</formula>
    </cfRule>
  </conditionalFormatting>
  <conditionalFormatting sqref="I12">
    <cfRule type="cellIs" dxfId="39" priority="73" operator="equal">
      <formula>5</formula>
    </cfRule>
  </conditionalFormatting>
  <conditionalFormatting sqref="I12">
    <cfRule type="cellIs" dxfId="38" priority="72" operator="equal">
      <formula>0</formula>
    </cfRule>
  </conditionalFormatting>
  <conditionalFormatting sqref="I12">
    <cfRule type="cellIs" dxfId="37" priority="71" operator="equal">
      <formula>1</formula>
    </cfRule>
  </conditionalFormatting>
  <conditionalFormatting sqref="I17:I19">
    <cfRule type="containsText" dxfId="36" priority="68" operator="containsText" text="2">
      <formula>NOT(ISERROR(SEARCH("2",I17)))</formula>
    </cfRule>
    <cfRule type="containsText" dxfId="35" priority="69" operator="containsText" text="1">
      <formula>NOT(ISERROR(SEARCH("1",I17)))</formula>
    </cfRule>
    <cfRule type="containsText" dxfId="34" priority="70" operator="containsText" text="0">
      <formula>NOT(ISERROR(SEARCH("0",I17)))</formula>
    </cfRule>
  </conditionalFormatting>
  <conditionalFormatting sqref="I17:I19">
    <cfRule type="cellIs" dxfId="33" priority="67" operator="equal">
      <formula>10</formula>
    </cfRule>
  </conditionalFormatting>
  <conditionalFormatting sqref="I17:I19">
    <cfRule type="cellIs" dxfId="32" priority="66" operator="equal">
      <formula>5</formula>
    </cfRule>
  </conditionalFormatting>
  <conditionalFormatting sqref="I17:I19">
    <cfRule type="cellIs" dxfId="31" priority="65" operator="equal">
      <formula>0</formula>
    </cfRule>
  </conditionalFormatting>
  <conditionalFormatting sqref="I17:I19">
    <cfRule type="cellIs" dxfId="30" priority="64" operator="equal">
      <formula>1</formula>
    </cfRule>
  </conditionalFormatting>
  <conditionalFormatting sqref="I20">
    <cfRule type="cellIs" dxfId="29" priority="20" operator="equal">
      <formula>"Not Applicable"</formula>
    </cfRule>
    <cfRule type="containsText" dxfId="28" priority="61" operator="containsText" text="2">
      <formula>NOT(ISERROR(SEARCH("2",I20)))</formula>
    </cfRule>
    <cfRule type="containsText" dxfId="27" priority="62" operator="containsText" text="1">
      <formula>NOT(ISERROR(SEARCH("1",I20)))</formula>
    </cfRule>
    <cfRule type="containsText" dxfId="26" priority="63" operator="containsText" text="0">
      <formula>NOT(ISERROR(SEARCH("0",I20)))</formula>
    </cfRule>
  </conditionalFormatting>
  <conditionalFormatting sqref="I20">
    <cfRule type="cellIs" dxfId="25" priority="60" operator="equal">
      <formula>10</formula>
    </cfRule>
  </conditionalFormatting>
  <conditionalFormatting sqref="I20">
    <cfRule type="cellIs" dxfId="24" priority="59" operator="equal">
      <formula>5</formula>
    </cfRule>
  </conditionalFormatting>
  <conditionalFormatting sqref="I20">
    <cfRule type="cellIs" dxfId="23" priority="58" operator="equal">
      <formula>0</formula>
    </cfRule>
  </conditionalFormatting>
  <conditionalFormatting sqref="I20">
    <cfRule type="cellIs" dxfId="22" priority="57" operator="equal">
      <formula>1</formula>
    </cfRule>
  </conditionalFormatting>
  <conditionalFormatting sqref="I21">
    <cfRule type="containsText" dxfId="21" priority="54" operator="containsText" text="2">
      <formula>NOT(ISERROR(SEARCH("2",I21)))</formula>
    </cfRule>
    <cfRule type="containsText" dxfId="20" priority="55" operator="containsText" text="1">
      <formula>NOT(ISERROR(SEARCH("1",I21)))</formula>
    </cfRule>
    <cfRule type="containsText" dxfId="19" priority="56" operator="containsText" text="0">
      <formula>NOT(ISERROR(SEARCH("0",I21)))</formula>
    </cfRule>
  </conditionalFormatting>
  <conditionalFormatting sqref="I21">
    <cfRule type="cellIs" dxfId="18" priority="53" operator="equal">
      <formula>10</formula>
    </cfRule>
  </conditionalFormatting>
  <conditionalFormatting sqref="I21">
    <cfRule type="cellIs" dxfId="17" priority="52" operator="equal">
      <formula>5</formula>
    </cfRule>
  </conditionalFormatting>
  <conditionalFormatting sqref="I21">
    <cfRule type="cellIs" dxfId="16" priority="51" operator="equal">
      <formula>0</formula>
    </cfRule>
  </conditionalFormatting>
  <conditionalFormatting sqref="I21">
    <cfRule type="cellIs" dxfId="15" priority="50" operator="equal">
      <formula>1</formula>
    </cfRule>
  </conditionalFormatting>
  <conditionalFormatting sqref="I22">
    <cfRule type="containsText" dxfId="14" priority="47" operator="containsText" text="2">
      <formula>NOT(ISERROR(SEARCH("2",I22)))</formula>
    </cfRule>
    <cfRule type="containsText" dxfId="13" priority="48" operator="containsText" text="1">
      <formula>NOT(ISERROR(SEARCH("1",I22)))</formula>
    </cfRule>
    <cfRule type="containsText" dxfId="12" priority="49" operator="containsText" text="0">
      <formula>NOT(ISERROR(SEARCH("0",I22)))</formula>
    </cfRule>
  </conditionalFormatting>
  <conditionalFormatting sqref="I22">
    <cfRule type="cellIs" dxfId="11" priority="46" operator="equal">
      <formula>10</formula>
    </cfRule>
  </conditionalFormatting>
  <conditionalFormatting sqref="I22">
    <cfRule type="cellIs" dxfId="10" priority="45" operator="equal">
      <formula>5</formula>
    </cfRule>
  </conditionalFormatting>
  <conditionalFormatting sqref="I22">
    <cfRule type="cellIs" dxfId="9" priority="44" operator="equal">
      <formula>0</formula>
    </cfRule>
  </conditionalFormatting>
  <conditionalFormatting sqref="I22">
    <cfRule type="cellIs" dxfId="8" priority="43" operator="equal">
      <formula>1</formula>
    </cfRule>
  </conditionalFormatting>
  <conditionalFormatting sqref="I23:I26">
    <cfRule type="containsText" dxfId="7" priority="40" operator="containsText" text="2">
      <formula>NOT(ISERROR(SEARCH("2",I23)))</formula>
    </cfRule>
    <cfRule type="containsText" dxfId="6" priority="41" operator="containsText" text="1">
      <formula>NOT(ISERROR(SEARCH("1",I23)))</formula>
    </cfRule>
    <cfRule type="containsText" dxfId="5" priority="42" operator="containsText" text="0">
      <formula>NOT(ISERROR(SEARCH("0",I23)))</formula>
    </cfRule>
  </conditionalFormatting>
  <conditionalFormatting sqref="I23:I26">
    <cfRule type="cellIs" dxfId="4" priority="39" operator="equal">
      <formula>10</formula>
    </cfRule>
  </conditionalFormatting>
  <conditionalFormatting sqref="I23:I26">
    <cfRule type="cellIs" dxfId="3" priority="38" operator="equal">
      <formula>5</formula>
    </cfRule>
  </conditionalFormatting>
  <conditionalFormatting sqref="I23:I26">
    <cfRule type="cellIs" dxfId="2" priority="37" operator="equal">
      <formula>0</formula>
    </cfRule>
  </conditionalFormatting>
  <conditionalFormatting sqref="I23:I26">
    <cfRule type="cellIs" dxfId="1" priority="36" operator="equal">
      <formula>1</formula>
    </cfRule>
  </conditionalFormatting>
  <conditionalFormatting sqref="E20">
    <cfRule type="cellIs" dxfId="0" priority="1" operator="equal">
      <formula>"Not Applicable no overlabelling or translation provision"</formula>
    </cfRule>
  </conditionalFormatting>
  <dataValidations count="10">
    <dataValidation type="list" allowBlank="1" showInputMessage="1" showErrorMessage="1" sqref="E20" xr:uid="{3B0922F6-EAF6-4D99-862E-035B94B0B662}">
      <formula1>"Please Select,I agree that I have read and understood the point,I disagree (please provide further information),Not Applicable no overlabelling or translation provision"</formula1>
    </dataValidation>
    <dataValidation type="list" allowBlank="1" showInputMessage="1" showErrorMessage="1" sqref="I12 I17:I19 I21:I26" xr:uid="{934C92E9-1972-42BE-8648-9AE5DB90BC74}">
      <formula1>"Please Select,0,1,2"</formula1>
    </dataValidation>
    <dataValidation type="list" allowBlank="1" showInputMessage="1" showErrorMessage="1" sqref="I13 I15" xr:uid="{07449DB6-A0B9-48DF-9696-BCBCDE031BE3}">
      <formula1>"Please Select,0,2"</formula1>
    </dataValidation>
    <dataValidation type="list" allowBlank="1" showInputMessage="1" showErrorMessage="1" sqref="I11 I16" xr:uid="{B1CA3B39-C2BE-4FE9-A00A-74B816874532}">
      <formula1>"Please Select,Pass,Fail"</formula1>
    </dataValidation>
    <dataValidation type="list" allowBlank="1" showInputMessage="1" showErrorMessage="1" sqref="E15 E24:E26 E21:E22" xr:uid="{179129A1-CE4A-4F61-BCE2-B46E3A8DA8DF}">
      <formula1>"Please Select,I agree that I have read and understood the point,I disagree (please provide further information)"</formula1>
    </dataValidation>
    <dataValidation type="textLength" operator="equal" allowBlank="1" showInputMessage="1" showErrorMessage="1" error="Cell to be left blank" sqref="K15:Q15" xr:uid="{8EFB0C8F-231E-4E16-BCFA-610B8C32B716}">
      <formula1>0</formula1>
    </dataValidation>
    <dataValidation type="textLength" operator="lessThanOrEqual" allowBlank="1" showInputMessage="1" showErrorMessage="1" error="Less than 500 characters or provide an attachment" sqref="F20:F26 F11" xr:uid="{C623A218-2710-4310-88C3-08FED4FC28BA}">
      <formula1>501</formula1>
    </dataValidation>
    <dataValidation type="textLength" operator="lessThanOrEqual" allowBlank="1" showInputMessage="1" showErrorMessage="1" errorTitle="Less than 500 characters" sqref="F16" xr:uid="{906BAF44-78E3-4F8E-8CC1-38704F96E44F}">
      <formula1>501</formula1>
    </dataValidation>
    <dataValidation type="list" allowBlank="1" showInputMessage="1" showErrorMessage="1" sqref="I20" xr:uid="{3EFC7012-D2F0-43D6-8EC4-F4D4EF70C8FF}">
      <formula1>"Please Select,0,1,2,Not Applicable"</formula1>
    </dataValidation>
    <dataValidation type="list" allowBlank="1" showInputMessage="1" showErrorMessage="1" sqref="E11:E13 E16:E19 E23" xr:uid="{02B8830E-9343-46E0-9A57-5ADA50A609EE}">
      <formula1>"Please Select,I agree that I have read understood and comply with the point,I disagree (please provide further information)"</formula1>
    </dataValidation>
  </dataValidations>
  <pageMargins left="0.7" right="0.7" top="0.75" bottom="0.75" header="0.3" footer="0.3"/>
  <pageSetup paperSize="9" scale="16" fitToHeight="0" orientation="portrait" r:id="rId1"/>
  <headerFooter>
    <oddHeader>&amp;COFFICIAL</oddHeader>
    <oddFooter>&amp;COFFICIAL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7"/>
  <sheetViews>
    <sheetView workbookViewId="0"/>
  </sheetViews>
  <sheetFormatPr defaultRowHeight="15" x14ac:dyDescent="0.25"/>
  <cols>
    <col min="1" max="1" width="68.453125" customWidth="1"/>
    <col min="2" max="2" width="17.08984375" customWidth="1"/>
  </cols>
  <sheetData>
    <row r="2" spans="1:5" ht="17.399999999999999" x14ac:dyDescent="0.3">
      <c r="A2" s="284" t="s">
        <v>193</v>
      </c>
      <c r="B2" s="284"/>
    </row>
    <row r="4" spans="1:5" ht="16.350000000000001" customHeight="1" x14ac:dyDescent="0.25">
      <c r="A4" s="26"/>
    </row>
    <row r="5" spans="1:5" ht="72" customHeight="1" x14ac:dyDescent="0.25">
      <c r="A5" s="27" t="s">
        <v>192</v>
      </c>
      <c r="B5" s="25"/>
      <c r="C5" s="156"/>
      <c r="D5" s="156"/>
      <c r="E5" s="156"/>
    </row>
    <row r="6" spans="1:5" x14ac:dyDescent="0.25">
      <c r="A6" s="24"/>
    </row>
    <row r="7" spans="1:5" ht="72" customHeight="1" x14ac:dyDescent="0.25">
      <c r="A7" s="27" t="s">
        <v>191</v>
      </c>
      <c r="B7" s="25"/>
    </row>
    <row r="10" spans="1:5" ht="23.85" customHeight="1" x14ac:dyDescent="0.25"/>
    <row r="17" spans="1:1" ht="36.6" customHeight="1" x14ac:dyDescent="0.25">
      <c r="A17" s="19"/>
    </row>
  </sheetData>
  <mergeCells count="1">
    <mergeCell ref="A2:B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56321" r:id="rId4">
          <objectPr defaultSize="0" r:id="rId5">
            <anchor moveWithCells="1">
              <from>
                <xdr:col>1</xdr:col>
                <xdr:colOff>259080</xdr:colOff>
                <xdr:row>4</xdr:row>
                <xdr:rowOff>68580</xdr:rowOff>
              </from>
              <to>
                <xdr:col>1</xdr:col>
                <xdr:colOff>1173480</xdr:colOff>
                <xdr:row>4</xdr:row>
                <xdr:rowOff>861060</xdr:rowOff>
              </to>
            </anchor>
          </objectPr>
        </oleObject>
      </mc:Choice>
      <mc:Fallback>
        <oleObject progId="Acrobat Document" dvAspect="DVASPECT_ICON" shapeId="56321" r:id="rId4"/>
      </mc:Fallback>
    </mc:AlternateContent>
    <mc:AlternateContent xmlns:mc="http://schemas.openxmlformats.org/markup-compatibility/2006">
      <mc:Choice Requires="x14">
        <oleObject progId="Acrobat Document" dvAspect="DVASPECT_ICON" shapeId="56322" r:id="rId6">
          <objectPr defaultSize="0" r:id="rId7">
            <anchor moveWithCells="1">
              <from>
                <xdr:col>1</xdr:col>
                <xdr:colOff>220980</xdr:colOff>
                <xdr:row>6</xdr:row>
                <xdr:rowOff>45720</xdr:rowOff>
              </from>
              <to>
                <xdr:col>1</xdr:col>
                <xdr:colOff>1135380</xdr:colOff>
                <xdr:row>6</xdr:row>
                <xdr:rowOff>838200</xdr:rowOff>
              </to>
            </anchor>
          </objectPr>
        </oleObject>
      </mc:Choice>
      <mc:Fallback>
        <oleObject progId="Acrobat Document" dvAspect="DVASPECT_ICON" shapeId="56322"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ACB4-ED69-4A57-9497-13CD8B35007C}">
  <sheetPr>
    <tabColor rgb="FFC00000"/>
  </sheetPr>
  <dimension ref="A1:R126"/>
  <sheetViews>
    <sheetView topLeftCell="F58" workbookViewId="0">
      <selection activeCell="J69" sqref="J69"/>
    </sheetView>
  </sheetViews>
  <sheetFormatPr defaultRowHeight="15" x14ac:dyDescent="0.25"/>
  <cols>
    <col min="1" max="1" width="1.453125" customWidth="1"/>
    <col min="2" max="2" width="14.54296875" customWidth="1"/>
    <col min="3" max="3" width="16.90625" customWidth="1"/>
    <col min="4" max="4" width="18.6328125" customWidth="1"/>
    <col min="5" max="5" width="74" style="82" customWidth="1"/>
    <col min="6" max="7" width="33.08984375" style="61" customWidth="1"/>
    <col min="8" max="8" width="20" customWidth="1"/>
    <col min="9" max="9" width="20.90625" customWidth="1"/>
    <col min="10" max="10" width="43.08984375" bestFit="1" customWidth="1"/>
    <col min="11" max="12" width="23.6328125" customWidth="1"/>
    <col min="13" max="13" width="30.453125" customWidth="1"/>
    <col min="14" max="14" width="15.08984375" customWidth="1"/>
    <col min="16" max="16" width="9.90625" customWidth="1"/>
    <col min="17" max="17" width="10.90625" customWidth="1"/>
    <col min="18" max="18" width="14.54296875" customWidth="1"/>
  </cols>
  <sheetData>
    <row r="1" spans="1:18" ht="15.6" x14ac:dyDescent="0.3">
      <c r="L1" s="270" t="s">
        <v>95</v>
      </c>
      <c r="M1" s="271"/>
      <c r="N1" s="271"/>
      <c r="O1" s="271"/>
      <c r="P1" s="271"/>
      <c r="Q1" s="272"/>
    </row>
    <row r="2" spans="1:18" ht="26.4" x14ac:dyDescent="0.4">
      <c r="B2" s="116" t="s">
        <v>185</v>
      </c>
      <c r="C2" s="116"/>
      <c r="D2" s="116"/>
      <c r="E2" s="116"/>
      <c r="F2" s="171"/>
      <c r="L2" s="115" t="s">
        <v>98</v>
      </c>
      <c r="M2" s="114" t="s">
        <v>12</v>
      </c>
      <c r="N2" s="144" t="s">
        <v>82</v>
      </c>
      <c r="O2" s="81" t="s">
        <v>83</v>
      </c>
      <c r="P2" s="144" t="s">
        <v>84</v>
      </c>
      <c r="Q2" s="144" t="s">
        <v>101</v>
      </c>
    </row>
    <row r="3" spans="1:18" x14ac:dyDescent="0.25">
      <c r="E3"/>
      <c r="L3" s="118" t="s">
        <v>99</v>
      </c>
      <c r="M3" s="121" t="s">
        <v>212</v>
      </c>
      <c r="N3" s="148" t="s">
        <v>100</v>
      </c>
      <c r="O3" s="119"/>
      <c r="P3" s="120"/>
      <c r="Q3" s="149">
        <f>J12</f>
        <v>0</v>
      </c>
    </row>
    <row r="4" spans="1:18" ht="46.8" x14ac:dyDescent="0.25">
      <c r="E4"/>
      <c r="L4" s="121" t="s">
        <v>1</v>
      </c>
      <c r="M4" s="118" t="s">
        <v>211</v>
      </c>
      <c r="N4" s="148" t="s">
        <v>100</v>
      </c>
      <c r="O4" s="119"/>
      <c r="P4" s="120"/>
      <c r="Q4" s="192" t="s">
        <v>232</v>
      </c>
    </row>
    <row r="5" spans="1:18" ht="37.200000000000003" x14ac:dyDescent="0.4">
      <c r="B5" s="116" t="s">
        <v>76</v>
      </c>
      <c r="C5" s="70"/>
      <c r="D5" s="69"/>
      <c r="E5" s="69"/>
      <c r="F5" s="172"/>
      <c r="L5" s="121" t="s">
        <v>94</v>
      </c>
      <c r="M5" s="118" t="s">
        <v>210</v>
      </c>
      <c r="N5" s="122">
        <v>4</v>
      </c>
      <c r="O5" s="145">
        <v>0.1</v>
      </c>
      <c r="P5" s="122">
        <f>J77</f>
        <v>0</v>
      </c>
      <c r="Q5" s="145">
        <f>J79</f>
        <v>0</v>
      </c>
    </row>
    <row r="6" spans="1:18" ht="24" x14ac:dyDescent="0.25">
      <c r="E6"/>
      <c r="L6" s="121" t="s">
        <v>36</v>
      </c>
      <c r="M6" s="118" t="s">
        <v>213</v>
      </c>
      <c r="N6" s="124">
        <v>54</v>
      </c>
      <c r="O6" s="273">
        <v>0.5</v>
      </c>
      <c r="P6" s="122">
        <f>J67</f>
        <v>0</v>
      </c>
      <c r="Q6" s="123">
        <f>(J67/N6)*50%</f>
        <v>0</v>
      </c>
      <c r="R6" s="268" t="s">
        <v>214</v>
      </c>
    </row>
    <row r="7" spans="1:18" ht="37.799999999999997" x14ac:dyDescent="0.5">
      <c r="B7" s="76" t="s">
        <v>79</v>
      </c>
      <c r="E7" s="178" t="s">
        <v>209</v>
      </c>
      <c r="L7" s="121" t="s">
        <v>36</v>
      </c>
      <c r="M7" s="118" t="s">
        <v>226</v>
      </c>
      <c r="N7" s="124">
        <v>52</v>
      </c>
      <c r="O7" s="273"/>
      <c r="P7" s="122">
        <f>J69</f>
        <v>0</v>
      </c>
      <c r="Q7" s="123">
        <f>(J69/N7)*50%</f>
        <v>0</v>
      </c>
      <c r="R7" s="268"/>
    </row>
    <row r="8" spans="1:18" ht="34.799999999999997" x14ac:dyDescent="0.25">
      <c r="L8" s="121" t="s">
        <v>36</v>
      </c>
      <c r="M8" s="118" t="s">
        <v>227</v>
      </c>
      <c r="N8" s="124">
        <v>52</v>
      </c>
      <c r="O8" s="273"/>
      <c r="P8" s="122">
        <f>J70</f>
        <v>0</v>
      </c>
      <c r="Q8" s="123">
        <f>(J70/N8)*50%</f>
        <v>0</v>
      </c>
      <c r="R8" s="268"/>
    </row>
    <row r="9" spans="1:18" ht="34.799999999999997" x14ac:dyDescent="0.25">
      <c r="L9" s="121" t="s">
        <v>36</v>
      </c>
      <c r="M9" s="118" t="s">
        <v>228</v>
      </c>
      <c r="N9" s="124">
        <v>50</v>
      </c>
      <c r="O9" s="273"/>
      <c r="P9" s="122">
        <f>J71</f>
        <v>0</v>
      </c>
      <c r="Q9" s="123">
        <f>(J71/N9)*50%</f>
        <v>0</v>
      </c>
      <c r="R9" s="268"/>
    </row>
    <row r="10" spans="1:18" ht="62.4" x14ac:dyDescent="0.25">
      <c r="A10" s="61"/>
      <c r="B10" s="155" t="s">
        <v>64</v>
      </c>
      <c r="C10" s="155" t="s">
        <v>0</v>
      </c>
      <c r="D10" s="155" t="s">
        <v>139</v>
      </c>
      <c r="E10" s="155" t="s">
        <v>65</v>
      </c>
      <c r="F10" s="78" t="s">
        <v>187</v>
      </c>
      <c r="G10" s="78" t="s">
        <v>186</v>
      </c>
      <c r="H10" s="77" t="s">
        <v>2</v>
      </c>
      <c r="I10" s="78" t="s">
        <v>96</v>
      </c>
      <c r="J10" s="106" t="s">
        <v>19</v>
      </c>
      <c r="K10" s="77" t="s">
        <v>77</v>
      </c>
      <c r="L10" s="150"/>
    </row>
    <row r="11" spans="1:18" ht="15.6" x14ac:dyDescent="0.25">
      <c r="A11" s="61"/>
      <c r="B11" s="155"/>
      <c r="C11" s="155"/>
      <c r="D11" s="155"/>
      <c r="E11" s="161" t="str">
        <f>'Tab 1 Specification Response'!D11</f>
        <v xml:space="preserve">Standard Selection Questionnaire </v>
      </c>
      <c r="F11" s="78"/>
      <c r="G11" s="78"/>
      <c r="H11" s="77"/>
      <c r="I11" s="78"/>
      <c r="J11" s="106"/>
      <c r="K11" s="77"/>
      <c r="L11" s="150"/>
    </row>
    <row r="12" spans="1:18" s="151" customFormat="1" ht="68.25" customHeight="1" x14ac:dyDescent="0.25">
      <c r="B12" s="53" t="str">
        <f>'Tab 1 Specification Response'!A12</f>
        <v>SSQ</v>
      </c>
      <c r="C12" s="53" t="str">
        <f>'Tab 1 Specification Response'!B12</f>
        <v>Stage 1</v>
      </c>
      <c r="D12" s="140" t="str">
        <f>'Tab 1 Specification Response'!C12</f>
        <v>Mandated</v>
      </c>
      <c r="E12" s="141" t="str">
        <f>'Tab 1 Specification Response'!D12</f>
        <v>Assessment of Standard Selection Questionnaire - Parts 1, 2 and 3 of the SSQ must be completed fully and will be assessed in accordance with document 10. 
Please refer to Document 10 Standard Selection Questionnaire SSQ Award Criteria Methodology</v>
      </c>
      <c r="F12" s="152">
        <f>'Tab 1 Specification Response'!E12</f>
        <v>0</v>
      </c>
      <c r="G12" s="152">
        <f>'Tab 1 Specification Response'!F12</f>
        <v>0</v>
      </c>
      <c r="H12" s="152" t="str">
        <f>'Tab 1 Specification Response'!G12</f>
        <v>Absolute:
Pass/Fail</v>
      </c>
      <c r="I12" s="152" t="str">
        <f>'Tab 1 Specification Response'!G12</f>
        <v>Absolute:
Pass/Fail</v>
      </c>
      <c r="J12" s="152">
        <f>'Tab 1 Specification Response'!P12</f>
        <v>0</v>
      </c>
      <c r="K12" s="152">
        <f>'Tab 1 Specification Response'!Q12</f>
        <v>0</v>
      </c>
      <c r="L12" s="150"/>
    </row>
    <row r="13" spans="1:18" x14ac:dyDescent="0.25">
      <c r="E13" s="83"/>
      <c r="F13" s="173"/>
      <c r="G13" s="173"/>
    </row>
    <row r="14" spans="1:18" x14ac:dyDescent="0.25">
      <c r="E14" s="84"/>
    </row>
    <row r="15" spans="1:18" x14ac:dyDescent="0.25">
      <c r="E15" s="84"/>
    </row>
    <row r="16" spans="1:18" ht="62.4" x14ac:dyDescent="0.25">
      <c r="B16" s="155" t="s">
        <v>64</v>
      </c>
      <c r="C16" s="155" t="s">
        <v>0</v>
      </c>
      <c r="D16" s="155" t="s">
        <v>139</v>
      </c>
      <c r="E16" s="155" t="s">
        <v>65</v>
      </c>
      <c r="F16" s="78" t="s">
        <v>187</v>
      </c>
      <c r="G16" s="78" t="s">
        <v>186</v>
      </c>
      <c r="H16" s="77" t="s">
        <v>2</v>
      </c>
      <c r="I16" s="78" t="s">
        <v>96</v>
      </c>
      <c r="J16" s="106" t="s">
        <v>19</v>
      </c>
      <c r="K16" s="77" t="s">
        <v>77</v>
      </c>
      <c r="L16" s="153"/>
    </row>
    <row r="17" spans="2:12" ht="15.6" x14ac:dyDescent="0.25">
      <c r="B17" s="274"/>
      <c r="C17" s="274"/>
      <c r="D17" s="275"/>
      <c r="E17" s="161" t="str">
        <f>'Tab 1 Specification Response'!D13</f>
        <v>A: Scope</v>
      </c>
      <c r="F17" s="78"/>
      <c r="G17" s="78"/>
      <c r="H17" s="77"/>
      <c r="I17" s="78"/>
      <c r="J17" s="106"/>
      <c r="K17" s="77"/>
      <c r="L17" s="153"/>
    </row>
    <row r="18" spans="2:12" s="151" customFormat="1" ht="193.8" x14ac:dyDescent="0.25">
      <c r="B18" s="52" t="str">
        <f>'Tab 1 Specification Response'!A14</f>
        <v>A1</v>
      </c>
      <c r="C18" s="52" t="str">
        <f>'Tab 1 Specification Response'!B14</f>
        <v>Stage 2</v>
      </c>
      <c r="D18" s="52" t="str">
        <f>'Tab 1 Specification Response'!C14</f>
        <v>Mandated</v>
      </c>
      <c r="E18" s="7" t="str">
        <f>'Tab 1 Specification Response'!D14</f>
        <v>Suppliers (Offerors) will confirm they can supply unlicensed imported medicines that conform with all mandated criteria and can provide copies of the appropriate licenses commensurate with services offered (Spec point C4).
For import from within the European Economic Area (EEA): 
• An MHRA licence for the Wholesale Distribution Authorisation (Human) of medicinal products for human use, commonly abbreviated to WDA (H) (to include unlicensed medicines obtained from another EEA member state)
(Apply for manufacturer or wholesaler of medicines licences - GOV.UK (www.gov.uk))
i.e., WDA license scope - 2.6 Products imported from countries on a list; 2.6a Products certified under Article 51 of Directive 2001/83/EC
For import from outside of the EEA:
• An MHRA manufacturer’s “Specials” licence (Human) for the manufacture/importation of unlicensed medicinal products for human use, commonly abbreviated to MS i.e., MS license scope 2.1 - Imported medicinal products; 2.1.1 Unlicensed medicinal products are imported from outside the EEA at this site
• An MHRA licence for the manufacture/importation of licensed medicinal products for human use, commonly abbreviated to MIA - i.e., MIA license scope - 1.2.1 Non-sterile products (all appropriate dosage forms)
Suppliers (Offerors) shall provide copies of ALL licenses relevant to services offered, please detail the site name, address and license number against this point and submit a copy of the license in specification point C4 below.
Where you are utilising multiple sites complete specification point C4 Tab 2 Subcontractor.</v>
      </c>
      <c r="F18" s="152" t="str">
        <f>'Tab 1 Specification Response'!E14</f>
        <v>Please Select</v>
      </c>
      <c r="G18" s="152" t="str">
        <f>'Tab 1 Specification Response'!F14</f>
        <v xml:space="preserve">Please provide details of your licenses here (less than 500 characters)
</v>
      </c>
      <c r="H18" s="152" t="str">
        <f>'Tab 1 Specification Response'!G14</f>
        <v>Absolute:
Pass/Fail</v>
      </c>
      <c r="I18" s="152" t="str">
        <f>'Tab 1 Specification Response'!G14</f>
        <v>Absolute:
Pass/Fail</v>
      </c>
      <c r="J18" s="152">
        <f>'Tab 1 Specification Response'!P14</f>
        <v>0</v>
      </c>
      <c r="K18" s="152">
        <f>'Tab 1 Specification Response'!Q14</f>
        <v>0</v>
      </c>
      <c r="L18" s="153"/>
    </row>
    <row r="19" spans="2:12" s="151" customFormat="1" ht="142.80000000000001" x14ac:dyDescent="0.25">
      <c r="B19" s="52" t="str">
        <f>'Tab 1 Specification Response'!A15</f>
        <v>A2</v>
      </c>
      <c r="C19" s="52" t="s">
        <v>1</v>
      </c>
      <c r="D19" s="52" t="s">
        <v>106</v>
      </c>
      <c r="E19" s="7" t="str">
        <f>'Tab 1 Specification Response'!D15</f>
        <v xml:space="preserve">Where service offers over-labelling of imported medicines, additional licensing further to those requested in A1, with appropriate additional permissions, is mandatory. 
Where service is not offered, select option N/A.
Required if over-labelling service offered:
•  An MHRA 'specials' licence for the manufacture/importation of unlicensed medicinal products for human use, commonly abbreviated to MS, with specific permission for over-labelling
i.e., MS license scope - 1.5 Packaging; 1.5.2 Secondary packaging
Suppliers (Offerors) shall provide copies of ALL licenses relevant to services offered, please detail the site name, address and license number against this point and submit a copy of the license in specification point C4.
Where you are utilising multiple sites complete specification point C4 Tab 2. </v>
      </c>
      <c r="F19" s="152" t="str">
        <f>'Tab 1 Specification Response'!E15</f>
        <v>Please Select</v>
      </c>
      <c r="G19" s="152" t="str">
        <f>'Tab 1 Specification Response'!F15</f>
        <v xml:space="preserve">Please provide details of your licenses here (less than 500 characters)
</v>
      </c>
      <c r="H19" s="152" t="str">
        <f>'Tab 1 Specification Response'!G15</f>
        <v>Absolute:
Pass/Fail</v>
      </c>
      <c r="I19" s="152" t="str">
        <f>'Tab 1 Specification Response'!G15</f>
        <v>Absolute:
Pass/Fail</v>
      </c>
      <c r="J19" s="152">
        <f>'Tab 1 Specification Response'!P15</f>
        <v>0</v>
      </c>
      <c r="K19" s="152">
        <f>'Tab 1 Specification Response'!Q15</f>
        <v>0</v>
      </c>
      <c r="L19" s="153"/>
    </row>
    <row r="20" spans="2:12" s="151" customFormat="1" ht="173.4" x14ac:dyDescent="0.25">
      <c r="B20" s="52" t="str">
        <f>'Tab 1 Specification Response'!A16</f>
        <v>A3</v>
      </c>
      <c r="C20" s="52" t="s">
        <v>1</v>
      </c>
      <c r="D20" s="52" t="s">
        <v>106</v>
      </c>
      <c r="E20" s="7" t="str">
        <f>'Tab 1 Specification Response'!D16</f>
        <v>All tendered products must be licensed for use as a medicinal product in a “Trusted Country”.
Under the scope of this tender a medicinal product is as defined in MHRA Guidance Note No. 8 ‘A guide to what is a medicinal product’ (See Link in Component 1 Specification Point A3 for Guidance).
Trusted Countries are: 
a) EU-EEA countries: (See Link in Component 1 Specification Point A3 for Guidance).
b) Countries holding fully operational Mutual Recognition Agreements (MRAs) namely, Australia, New Zealand and Switzerland: (See Link in Component 1 Specification Point A3 for Guidance).
c) Countries holding MRAs with limitations and exclusions namely, Canada, Japan, Israel and United States of America For details on constraints of cover and therefore for types of medicines not within the scope of this tender: (See Link in Component 1 Specification Point A3 for Guidance).
d) Unlicensed medicines made under specials manufacturing licence, medical devices, food supplements and imported medicines NOT licensed in one of the countries listed above (point a,b,c) are outside the scope of this tender.</v>
      </c>
      <c r="F20" s="152" t="str">
        <f>'Tab 1 Specification Response'!E16</f>
        <v>Please Select</v>
      </c>
      <c r="G20" s="152" t="str">
        <f>'Tab 1 Specification Response'!F16</f>
        <v>IF DISAGREE THEN PLEASE PROVIDE JUSTIFICATION HERE (less than 500 characters)</v>
      </c>
      <c r="H20" s="152" t="str">
        <f>'Tab 1 Specification Response'!G16</f>
        <v>Absolute:
Pass/Fail</v>
      </c>
      <c r="I20" s="152" t="str">
        <f>'Tab 1 Specification Response'!G16</f>
        <v>Absolute:
Pass/Fail</v>
      </c>
      <c r="J20" s="152">
        <f>'Tab 1 Specification Response'!P16</f>
        <v>0</v>
      </c>
      <c r="K20" s="152">
        <f>'Tab 1 Specification Response'!Q16</f>
        <v>0</v>
      </c>
      <c r="L20" s="153"/>
    </row>
    <row r="21" spans="2:12" s="151" customFormat="1" ht="133.5" customHeight="1" x14ac:dyDescent="0.25">
      <c r="B21" s="52" t="str">
        <f>'Tab 1 Specification Response'!A17</f>
        <v>A4</v>
      </c>
      <c r="C21" s="52" t="s">
        <v>36</v>
      </c>
      <c r="D21" s="52" t="s">
        <v>114</v>
      </c>
      <c r="E21" s="7" t="str">
        <f>'Tab 1 Specification Response'!D17</f>
        <v>Document 7 NEYPPC Member &amp; Eligible Participating Organisationslists the Participating Authorities with access to the framework pricing. Please note: - Deliveries will be made to Participating Authorities or Stores and not directly to patients. Details of annual historic contract product volumes are provided within the offer documentation although please note that these volumes are indicative and are not guaranteed or a prediction of uptake. 
Estimated quantities shall indicate only the probable requirements and the Authority shall not be bound by these figures (unless otherwise agreed). This may differ from future usage as forecasting methods have not been used. Supplier(s) (Offerors) are requested to base their prices on these indicative volumes.
It is envisaged that Participating Authorities will join the agreement on a phased basis. This phasing programme will be agreed between the supplier and the Participating Authority directly. 
Participating Authorities must provide the supplier (Offeror) with three months’ notice unless a shorter timeframe is agreed in writing.</v>
      </c>
      <c r="F21" s="152" t="str">
        <f>'Tab 1 Specification Response'!E17</f>
        <v>Please Select</v>
      </c>
      <c r="G21" s="152" t="str">
        <f>'Tab 1 Specification Response'!F17</f>
        <v>IF DISAGREE THEN PLEASE PROVIDE JUSTIFICATION HERE (less than 500 characters)</v>
      </c>
      <c r="H21" s="152" t="str">
        <f>'Tab 1 Specification Response'!G17</f>
        <v>Score</v>
      </c>
      <c r="I21" s="152">
        <v>2</v>
      </c>
      <c r="J21" s="152">
        <f>'Tab 1 Specification Response'!P17</f>
        <v>0</v>
      </c>
      <c r="K21" s="152">
        <f>'Tab 1 Specification Response'!Q17</f>
        <v>0</v>
      </c>
      <c r="L21" s="153"/>
    </row>
    <row r="22" spans="2:12" ht="27.6" x14ac:dyDescent="0.25">
      <c r="B22" s="274"/>
      <c r="C22" s="274"/>
      <c r="D22" s="275"/>
      <c r="E22" s="161" t="str">
        <f>'Tab 1 Specification Response'!D18</f>
        <v xml:space="preserve">B: Capacity and Contingency </v>
      </c>
      <c r="F22" s="78"/>
      <c r="G22" s="78"/>
      <c r="H22" s="166" t="s">
        <v>224</v>
      </c>
      <c r="I22" s="166">
        <f>SUM(I18:I21)</f>
        <v>2</v>
      </c>
      <c r="J22" s="166">
        <f>SUM(J18:J21)</f>
        <v>0</v>
      </c>
      <c r="K22" s="165"/>
      <c r="L22" s="153"/>
    </row>
    <row r="23" spans="2:12" s="151" customFormat="1" ht="183.75" customHeight="1" x14ac:dyDescent="0.25">
      <c r="B23" s="52" t="str">
        <f>'Tab 1 Specification Response'!A19</f>
        <v>B1</v>
      </c>
      <c r="C23" s="52" t="str">
        <f>'Tab 1 Specification Response'!B19</f>
        <v>Stage 4</v>
      </c>
      <c r="D23" s="52" t="str">
        <f>'Tab 1 Specification Response'!C19</f>
        <v>Adjudicated</v>
      </c>
      <c r="E23" s="7" t="str">
        <f>'Tab 1 Specification Response'!D19</f>
        <v>Supplier(s) (Offerors) must provide details of their Contingency / Business Continuity arrangements, and most recent test results in accordance with NHS Terms and Conditions Schedule 2 (Point 6). This must include details of their contingency arrangements for managing an unexpected interruption to one or more of their warehousing and/or distribution sites, or logistics partner. 
The Supplier(s) (Offerors) shall test its Business Continuity Plan at reasonable intervals, at least once every twelve (12) months and provide a summary of the results to The Authority.
Supplier(s) (Offerors) must provide their Contingency / Business Continuity plan and most recent test results including details of all contingency partners that will be used or potentially used under this agreement. Detail is to be provided and relevant document(s) attached using the naming protocol.
If Supplier (Offeror) has ISO 22301 accreditation a copy of their valid certificate must be provided.
Please include details of all contingency partners that will be used or potentially used under this agreement. Detail is to be provided and relevant document(s) attached using the naming protocol</v>
      </c>
      <c r="F23" s="174" t="str">
        <f>'Tab 1 Specification Response'!E19</f>
        <v>Please Select</v>
      </c>
      <c r="G23" s="174" t="str">
        <f>'Tab 1 Specification Response'!F19</f>
        <v>PLEASE PROVIDE DETAIL HERE (less than 500 characters or provide an attachment following the naming protocol on the instructions tab)</v>
      </c>
      <c r="H23" s="152" t="str">
        <f>'Tab 1 Specification Response'!G19</f>
        <v>Score</v>
      </c>
      <c r="I23" s="152">
        <v>2</v>
      </c>
      <c r="J23" s="152">
        <f>'Tab 1 Specification Response'!P19</f>
        <v>0</v>
      </c>
      <c r="K23" s="152">
        <f>'Tab 1 Specification Response'!Q19</f>
        <v>0</v>
      </c>
      <c r="L23" s="153"/>
    </row>
    <row r="24" spans="2:12" s="163" customFormat="1" ht="47.25" customHeight="1" x14ac:dyDescent="0.25">
      <c r="B24" s="52" t="str">
        <f>'Tab 1 Specification Response'!A20</f>
        <v>B2</v>
      </c>
      <c r="C24" s="179"/>
      <c r="D24" s="52" t="str">
        <f>'Tab 1 Specification Response'!C20</f>
        <v>For Information</v>
      </c>
      <c r="E24" s="7" t="str">
        <f>'Tab 1 Specification Response'!D20</f>
        <v>For this specification point B2 please refer to Document 8 Specification Tender Response (Component 1).  This point is for information only (Not Evaluated &amp; Not Scored)</v>
      </c>
      <c r="F24" s="169" t="str">
        <f>'Tab 1 Specification Response'!E20</f>
        <v>Not Applicable</v>
      </c>
      <c r="G24" s="169" t="str">
        <f>'Tab 1 Specification Response'!F20</f>
        <v>Not Applicable</v>
      </c>
      <c r="H24" s="168" t="str">
        <f>'Tab 1 Specification Response'!G20</f>
        <v>Not Evaluated</v>
      </c>
      <c r="I24" s="175" t="s">
        <v>10</v>
      </c>
      <c r="J24" s="175" t="s">
        <v>10</v>
      </c>
      <c r="K24" s="175" t="s">
        <v>208</v>
      </c>
      <c r="L24" s="164"/>
    </row>
    <row r="25" spans="2:12" ht="40.5" customHeight="1" x14ac:dyDescent="0.25">
      <c r="B25" s="185"/>
      <c r="C25" s="185"/>
      <c r="D25" s="185"/>
      <c r="E25" s="182" t="str">
        <f>'Tab 1 Specification Response'!D21</f>
        <v>C: Warehousing, Processing, Distribution, and Quality Culture</v>
      </c>
      <c r="F25" s="166"/>
      <c r="G25" s="166"/>
      <c r="H25" s="166" t="s">
        <v>223</v>
      </c>
      <c r="I25" s="166">
        <f>SUM(I23:I24)</f>
        <v>2</v>
      </c>
      <c r="J25" s="166">
        <f>SUM(J23:J24)</f>
        <v>0</v>
      </c>
      <c r="K25" s="166"/>
      <c r="L25" s="153"/>
    </row>
    <row r="26" spans="2:12" s="151" customFormat="1" ht="190.5" customHeight="1" x14ac:dyDescent="0.25">
      <c r="B26" s="52" t="str">
        <f>'Tab 1 Specification Response'!A22</f>
        <v>C1</v>
      </c>
      <c r="C26" s="52" t="str">
        <f>'Tab 1 Specification Response'!B22</f>
        <v>Stage 4</v>
      </c>
      <c r="D26" s="52" t="str">
        <f>'Tab 1 Specification Response'!C22</f>
        <v>Adjudicated</v>
      </c>
      <c r="E26" s="162" t="str">
        <f>'Tab 1 Specification Response'!D22</f>
        <v xml:space="preserve">Suppliers (Offerors) are required to provide a statement supported by appropriate SOPs to describe the supply chain for the distribution of unlicensed imported medicines, (from procurement thereof to delivery to Participating Authority premises).
Statement should include:
•  Interrelationships between the contractor and any transport and distribution partners should also be included in the description
•  A brief statement describing the stock control/management system
•  A list of provided supporting SOP(s) evidencing that good stock management and control is delivered e.g. Goods Receipt / Goods Return / Non return policies
Please provide a statement describing the supply chain. Where SOPs provided are referenced, please highlight reference point(s) in the statement. </v>
      </c>
      <c r="F26" s="52" t="str">
        <f>'Tab 1 Specification Response'!E22</f>
        <v>Please Select</v>
      </c>
      <c r="G26" s="52" t="str">
        <f>'Tab 1 Specification Response'!F22</f>
        <v>PLEASE PROVIDE DETAIL HERE (less than 500 characters or provide an attachment following the naming protocol on the instructions tab)</v>
      </c>
      <c r="H26" s="152" t="str">
        <f>'Tab 1 Specification Response'!G22</f>
        <v>Score</v>
      </c>
      <c r="I26" s="152">
        <v>2</v>
      </c>
      <c r="J26" s="152">
        <f>'Tab 1 Specification Response'!P22</f>
        <v>0</v>
      </c>
      <c r="K26" s="152">
        <f>'Tab 1 Specification Response'!Q22</f>
        <v>0</v>
      </c>
      <c r="L26" s="153"/>
    </row>
    <row r="27" spans="2:12" s="151" customFormat="1" ht="138" customHeight="1" x14ac:dyDescent="0.25">
      <c r="B27" s="52" t="str">
        <f>'Tab 1 Specification Response'!A23</f>
        <v>C2</v>
      </c>
      <c r="C27" s="52" t="str">
        <f>'Tab 1 Specification Response'!B23</f>
        <v>Stage 2</v>
      </c>
      <c r="D27" s="52" t="str">
        <f>'Tab 1 Specification Response'!C23</f>
        <v>Mandated</v>
      </c>
      <c r="E27" s="162" t="str">
        <f>'Tab 1 Specification Response'!D23</f>
        <v xml:space="preserve">Suppliers (Offerors) must provide a list detailing the names and addresses of all subcontractors, examples of which are, but not limited to: 
 - warehousing subcontractors 
 - distribution and logistics subcontractors
 - contingency partners
 - overlabelling / translatory services
that will be used or potentially used under this framework agreement. Where a supplier does not subcontract for any aspect of the service, please select the ‘Not Applicable’ option.
</v>
      </c>
      <c r="F27" s="52" t="str">
        <f>'Tab 1 Specification Response'!E23</f>
        <v>Please Select</v>
      </c>
      <c r="G27" s="52" t="str">
        <f>'Tab 1 Specification Response'!F23</f>
        <v xml:space="preserve">PLEASE PROVIDE DETAIL HERE (less than 500 characters) </v>
      </c>
      <c r="H27" s="152" t="str">
        <f>'Tab 1 Specification Response'!G23</f>
        <v>Absolute:
Pass/Fail</v>
      </c>
      <c r="I27" s="152" t="str">
        <f>H27</f>
        <v>Absolute:
Pass/Fail</v>
      </c>
      <c r="J27" s="152">
        <f>'Tab 1 Specification Response'!P23</f>
        <v>0</v>
      </c>
      <c r="K27" s="152">
        <f>'Tab 1 Specification Response'!Q23</f>
        <v>0</v>
      </c>
      <c r="L27" s="153"/>
    </row>
    <row r="28" spans="2:12" s="151" customFormat="1" ht="163.5" customHeight="1" x14ac:dyDescent="0.25">
      <c r="B28" s="52" t="str">
        <f>'Tab 1 Specification Response'!A24</f>
        <v>C3</v>
      </c>
      <c r="C28" s="52" t="str">
        <f>'Tab 1 Specification Response'!B24</f>
        <v>Stage 4</v>
      </c>
      <c r="D28" s="52" t="str">
        <f>'Tab 1 Specification Response'!C24</f>
        <v>Adjudicated</v>
      </c>
      <c r="E28" s="162" t="str">
        <f>'Tab 1 Specification Response'!D24</f>
        <v>Where elements of the supply chain are sub-contracted, Quality/Technical Agreements must be in place between the contractor and all sub-suppliers or contingency partners
Suppliers (Offerors) and Sub-Contractors to be used under this agreement must have an established and robust Quality Management System (QMS) in place. The QMS must be able to demonstrate that procedures are in place to ensure that all imports are of appropriate quality with a robust temperature control throughout the supply chain and delivery process.
Suppliers must provide a copy of the Quality/Technical Agreement between all relevant parties and their supplier/sub-contractor approval policy following the naming protocol.
Where a supplier does not subcontract for any aspect of the service, please select the ‘Not Applicable’ option.</v>
      </c>
      <c r="F28" s="52" t="str">
        <f>'Tab 1 Specification Response'!E24</f>
        <v>Please Select</v>
      </c>
      <c r="G28" s="52" t="str">
        <f>'Tab 1 Specification Response'!F24</f>
        <v>PLEASE PROVIDE DETAIL HERE (less than 500 characters or provide an attachment following the naming protocol on the instructions tab)</v>
      </c>
      <c r="H28" s="152" t="str">
        <f>'Tab 1 Specification Response'!G24</f>
        <v>Score</v>
      </c>
      <c r="I28" s="152">
        <v>2</v>
      </c>
      <c r="J28" s="152">
        <f>'Tab 1 Specification Response'!P24</f>
        <v>0</v>
      </c>
      <c r="K28" s="152">
        <f>'Tab 1 Specification Response'!Q24</f>
        <v>0</v>
      </c>
      <c r="L28" s="153"/>
    </row>
    <row r="29" spans="2:12" s="151" customFormat="1" ht="155.25" customHeight="1" x14ac:dyDescent="0.25">
      <c r="B29" s="52" t="str">
        <f>'Tab 1 Specification Response'!A25</f>
        <v>C4</v>
      </c>
      <c r="C29" s="52" t="str">
        <f>'Tab 1 Specification Response'!B25</f>
        <v>Stage 2</v>
      </c>
      <c r="D29" s="52" t="str">
        <f>'Tab 1 Specification Response'!C25</f>
        <v>Mandated</v>
      </c>
      <c r="E29" s="162" t="str">
        <f>'Tab 1 Specification Response'!D25</f>
        <v>Provide the name, address, Wholesale Distribution Authorisation Human (WDA H) and/or MIA and/or MS licence number of the licence holder(s) as applicable and if required. 
Suppliers (Offerors) shall provide a copy of their Wholesale Distribution Authorisation - Human (WDA H) licence where applicable, please detail the site name and WDA(H) license number and where you are utilising multiple sites, and with the relevant scope to provide the tendered products.
Suppliers (Offerors) shall provide a copy of their MIA Importer’s licence with the relevant scope to provide the tendered products - where applicable.
Suppliers (Offerors) shall provide a copy of their MHRA Manufacturer's Specials licence (MS) with the relevant scope to provide the tendered products, including overlabelling where offered - where applicable.
If there are additional site(s) or sub-contractor(s) to be used under this agreement, specification points C4 to C19 must be completed for each site / sub-contractor Tab 2.</v>
      </c>
      <c r="F29" s="52" t="str">
        <f>'Tab 1 Specification Response'!E25</f>
        <v>Please Select</v>
      </c>
      <c r="G29" s="52" t="str">
        <f>'Tab 1 Specification Response'!F25</f>
        <v>PLEASE PROVIDE DETAIL HERE (less than 500 characters and provide an attachment following the naming protocol on the instructions tab)</v>
      </c>
      <c r="H29" s="152" t="str">
        <f>'Tab 1 Specification Response'!G25</f>
        <v>Absolute:
Pass/Fail</v>
      </c>
      <c r="I29" s="152" t="str">
        <f>H29</f>
        <v>Absolute:
Pass/Fail</v>
      </c>
      <c r="J29" s="152">
        <f>'Tab 1 Specification Response'!P25</f>
        <v>0</v>
      </c>
      <c r="K29" s="152">
        <f>'Tab 1 Specification Response'!Q25</f>
        <v>0</v>
      </c>
      <c r="L29" s="153"/>
    </row>
    <row r="30" spans="2:12" s="151" customFormat="1" ht="216.6" x14ac:dyDescent="0.25">
      <c r="B30" s="52" t="str">
        <f>'Tab 1 Specification Response'!A26</f>
        <v>C5</v>
      </c>
      <c r="C30" s="52" t="str">
        <f>'Tab 1 Specification Response'!B26</f>
        <v>Stage 4</v>
      </c>
      <c r="D30" s="52" t="str">
        <f>'Tab 1 Specification Response'!C26</f>
        <v>Adjudicated</v>
      </c>
      <c r="E30" s="162" t="str">
        <f>'Tab 1 Specification Response'!D26</f>
        <v>Suppliers (Offerors) will state the date of their most recent MHRA inspection(s) pertaining to the site(s) being utilised to supply products offered in this tender.
Suppliers (Offerors) will provide a statement from their Head of Quality (or equivalent) summarising the main findings of their most recent MHRA inspection(s) including:
- critical or major findings
- the overall risk rating and inspection frequency
- details of progress made to correct the identified deficiencies.
Suppliers (Offerors) will also provide the closure letter unless this has not yet been received from the MHRA.
Suppliers (Offerors) will state if the licence holder is currently under the management by the Inspection Action Group (IAG) or Compliance Management Team (CMT) or has been referred to the IAG or CMT and provide evidence of progress having been made to correct the identified deficiencies.
Provide the documentary evidence as attachment(s) for this site following the naming protocol.
If there are additional site(s) or sub-contractor(s) to be used under this agreement, specification points C4 to C19 must be completed for each site / sub-contractor Tab 2.</v>
      </c>
      <c r="F30" s="52" t="str">
        <f>'Tab 1 Specification Response'!E26</f>
        <v>Please Select</v>
      </c>
      <c r="G30" s="52" t="str">
        <f>'Tab 1 Specification Response'!F26</f>
        <v>PLEASE PROVIDE DETAIL HERE (less than 500 characters and provide an attachment following the naming protocol on the instructions tab)</v>
      </c>
      <c r="H30" s="152" t="str">
        <f>'Tab 1 Specification Response'!G26</f>
        <v>Score</v>
      </c>
      <c r="I30" s="152">
        <v>2</v>
      </c>
      <c r="J30" s="152">
        <f>'Tab 1 Specification Response'!P26</f>
        <v>0</v>
      </c>
      <c r="K30" s="152">
        <f>'Tab 1 Specification Response'!Q26</f>
        <v>0</v>
      </c>
      <c r="L30" s="153"/>
    </row>
    <row r="31" spans="2:12" s="151" customFormat="1" ht="239.4" x14ac:dyDescent="0.25">
      <c r="B31" s="52" t="str">
        <f>'Tab 1 Specification Response'!A27</f>
        <v>C6</v>
      </c>
      <c r="C31" s="52" t="str">
        <f>'Tab 1 Specification Response'!B27</f>
        <v>Stage 4</v>
      </c>
      <c r="D31" s="52" t="str">
        <f>'Tab 1 Specification Response'!C27</f>
        <v>Compliance</v>
      </c>
      <c r="E31" s="162" t="str">
        <f>'Tab 1 Specification Response'!D27</f>
        <v>From the point of tender submission and during the life of the contract, Suppliers (Offerors) agree to provide the Authority with:
- the dates of forthcoming MHRA inspections, as soon as they are known to the Supplier (Offeror)
- a statement from their Head of Quality (or equivalent) summarising the main findings of any subsequent MHRA inspections
- details of any critical or major deficiencies
- details of any referral to IAG or CMT including evidence of progress having been made to correct the identified deficiencies
- evidence of closure of all MHRA inspections
- the anticipated date of the next planed MHRA inspection.
- any further restrictions on capacity enforced by the MHRA
Suppliers (Offerors) will inform the Authority within 10 working days if the licence holders have been referred to either the IAG or CMT. 
Suppliers (Offerors) will engage with stakeholders and will provide details of any identified issues applied and their turnaround plans.
If there are additional site(s) or sub-contractor(s) to be used under this agreement, specification points C4 to C19 must be completed for each site / sub-contractor Tab 2.</v>
      </c>
      <c r="F31" s="52" t="str">
        <f>'Tab 1 Specification Response'!E27</f>
        <v>Please Select</v>
      </c>
      <c r="G31" s="52" t="str">
        <f>'Tab 1 Specification Response'!F27</f>
        <v>PLEASE PROVIDE DETAIL HERE (less than 500 characters or provide an attachment following the naming protocol on the instructions tab)</v>
      </c>
      <c r="H31" s="152" t="str">
        <f>'Tab 1 Specification Response'!G27</f>
        <v>Score</v>
      </c>
      <c r="I31" s="152">
        <v>2</v>
      </c>
      <c r="J31" s="152">
        <f>'Tab 1 Specification Response'!P27</f>
        <v>0</v>
      </c>
      <c r="K31" s="152">
        <f>'Tab 1 Specification Response'!Q27</f>
        <v>0</v>
      </c>
      <c r="L31" s="153"/>
    </row>
    <row r="32" spans="2:12" s="151" customFormat="1" ht="50.25" customHeight="1" x14ac:dyDescent="0.25">
      <c r="B32" s="52" t="str">
        <f>'Tab 1 Specification Response'!A28</f>
        <v>C7</v>
      </c>
      <c r="C32" s="179"/>
      <c r="D32" s="52" t="str">
        <f>'Tab 1 Specification Response'!C28</f>
        <v>For Information</v>
      </c>
      <c r="E32" s="162" t="str">
        <f>'Tab 1 Specification Response'!D28</f>
        <v>For This specification point C7 please refer to Document 8 Specification Tender Response (Component 1).  This point is for information only (Not Evaluated &amp; Not Scored)</v>
      </c>
      <c r="F32" s="179" t="str">
        <f>'Tab 1 Specification Response'!E28</f>
        <v>Not Applicable</v>
      </c>
      <c r="G32" s="179" t="str">
        <f>'Tab 1 Specification Response'!F28</f>
        <v>Not Applicable</v>
      </c>
      <c r="H32" s="168" t="str">
        <f>'Tab 1 Specification Response'!G28</f>
        <v>Not Evaluated</v>
      </c>
      <c r="I32" s="175" t="s">
        <v>10</v>
      </c>
      <c r="J32" s="175" t="s">
        <v>10</v>
      </c>
      <c r="K32" s="175" t="s">
        <v>208</v>
      </c>
      <c r="L32" s="153"/>
    </row>
    <row r="33" spans="2:12" s="151" customFormat="1" ht="180.9" customHeight="1" x14ac:dyDescent="0.25">
      <c r="B33" s="52" t="str">
        <f>'Tab 1 Specification Response'!A29</f>
        <v>C8</v>
      </c>
      <c r="C33" s="52" t="str">
        <f>'Tab 1 Specification Response'!B29</f>
        <v>Stage 4</v>
      </c>
      <c r="D33" s="52" t="str">
        <f>'Tab 1 Specification Response'!C29</f>
        <v>Compliance</v>
      </c>
      <c r="E33" s="162" t="str">
        <f>'Tab 1 Specification Response'!D29</f>
        <v>Suppliers (Offerors) will provide a copy of their current Good Distribution Practice (GDP) certificate pertaining to their most recent GDP inspection by the MHRA, with a summary of any actions resulting from the inspection. If this is unavailable, please state why.
If there are additional site(s) or sub-contractor(s) to be used under this agreement, specification points C4 to C19 must be completed for each site / sub-contractor Tab 2.</v>
      </c>
      <c r="F33" s="52" t="str">
        <f>'Tab 1 Specification Response'!E29</f>
        <v>Please Select</v>
      </c>
      <c r="G33" s="52" t="str">
        <f>'Tab 1 Specification Response'!F29</f>
        <v>PLEASE PROVIDE DETAIL HERE (less than 500 characters or provide an attachment following the naming protocol on the instructions tab)</v>
      </c>
      <c r="H33" s="152" t="str">
        <f>'Tab 1 Specification Response'!G29</f>
        <v>Score</v>
      </c>
      <c r="I33" s="152">
        <v>2</v>
      </c>
      <c r="J33" s="152">
        <f>'Tab 1 Specification Response'!P29</f>
        <v>0</v>
      </c>
      <c r="K33" s="152">
        <f>'Tab 1 Specification Response'!Q29</f>
        <v>0</v>
      </c>
      <c r="L33" s="153"/>
    </row>
    <row r="34" spans="2:12" s="151" customFormat="1" ht="57" x14ac:dyDescent="0.25">
      <c r="B34" s="52" t="str">
        <f>'Tab 1 Specification Response'!A30</f>
        <v>C9</v>
      </c>
      <c r="C34" s="52" t="str">
        <f>'Tab 1 Specification Response'!B30</f>
        <v>Stage 2</v>
      </c>
      <c r="D34" s="52" t="str">
        <f>'Tab 1 Specification Response'!C30</f>
        <v>Mandated</v>
      </c>
      <c r="E34" s="162" t="str">
        <f>'Tab 1 Specification Response'!D30</f>
        <v xml:space="preserve">Notification of proposed changes must be made in writing via Atamis, ideally three months prior to the proposed change date. However, it is understood that this level of notification is not always possible in which case notice must be made as far in advance as is reasonably possible. 
All changes must be approved by the Authority and its Participating Authorities before implementation. </v>
      </c>
      <c r="F34" s="52" t="str">
        <f>'Tab 1 Specification Response'!E30</f>
        <v>Please Select</v>
      </c>
      <c r="G34" s="52" t="str">
        <f>'Tab 1 Specification Response'!F30</f>
        <v xml:space="preserve">PLEASE PROVIDE DETAIL HERE (less than 500 characters) </v>
      </c>
      <c r="H34" s="152" t="str">
        <f>'Tab 1 Specification Response'!G30</f>
        <v>Absolute:
Pass/Fail</v>
      </c>
      <c r="I34" s="176" t="s">
        <v>3</v>
      </c>
      <c r="J34" s="152">
        <f>'Tab 1 Specification Response'!P30</f>
        <v>0</v>
      </c>
      <c r="K34" s="152">
        <f>'Tab 1 Specification Response'!Q30</f>
        <v>0</v>
      </c>
      <c r="L34" s="153"/>
    </row>
    <row r="35" spans="2:12" s="151" customFormat="1" ht="231.75" customHeight="1" x14ac:dyDescent="0.25">
      <c r="B35" s="52" t="str">
        <f>'Tab 1 Specification Response'!A31</f>
        <v>C10</v>
      </c>
      <c r="C35" s="52" t="str">
        <f>'Tab 1 Specification Response'!B31</f>
        <v>Stage 4</v>
      </c>
      <c r="D35" s="52" t="str">
        <f>'Tab 1 Specification Response'!C31</f>
        <v>Adjudicated</v>
      </c>
      <c r="E35" s="162" t="str">
        <f>'Tab 1 Specification Response'!D31</f>
        <v>Provide your Site Master File and Quality Policy.
These should include organogram(s), and descriptions of:
- premises, critical equipment, and automated processes
- current pest control arrangements and results of these arrangements over the past 12 months
- medicines storage and handling arrangements
- documentary evidence demonstrating that suitable housekeeping/cleaning of premises/warehouse/facilities is undertaken e.g. copies of relevant Standard Operating Procedures (SOPs) and descriptive statement(s) 
- description of suitable medicines storage and handling arrangements
- critical equipment
- quality review meetings
- arrangements for quality management within the organisation e.g., ISO quality certification
- copies of formal Quality Management Certificates (if held)
Provide documentary evidence as an attachment(s) for this site following the naming protocol.
If there are additional site(s) or sub-contractor(s) to be used under this agreement, specification points C4 to C19 must be completed for each site / sub-contractor Tab 2</v>
      </c>
      <c r="F35" s="52" t="str">
        <f>'Tab 1 Specification Response'!E31</f>
        <v>Please Select</v>
      </c>
      <c r="G35" s="52" t="str">
        <f>'Tab 1 Specification Response'!F31</f>
        <v>PLEASE PROVIDE DETAIL HERE (less than 500 characters and provide attachment(s) following the naming protocol on the instructions tab)</v>
      </c>
      <c r="H35" s="152" t="str">
        <f>'Tab 1 Specification Response'!G31</f>
        <v>Score</v>
      </c>
      <c r="I35" s="152">
        <v>2</v>
      </c>
      <c r="J35" s="152">
        <f>'Tab 1 Specification Response'!P31</f>
        <v>0</v>
      </c>
      <c r="K35" s="152">
        <f>'Tab 1 Specification Response'!Q31</f>
        <v>0</v>
      </c>
      <c r="L35" s="153"/>
    </row>
    <row r="36" spans="2:12" s="151" customFormat="1" ht="182.4" x14ac:dyDescent="0.25">
      <c r="B36" s="52" t="str">
        <f>'Tab 1 Specification Response'!A32</f>
        <v>C11</v>
      </c>
      <c r="C36" s="52" t="str">
        <f>'Tab 1 Specification Response'!B32</f>
        <v>Stage 4</v>
      </c>
      <c r="D36" s="52" t="str">
        <f>'Tab 1 Specification Response'!C32</f>
        <v>Adjudicated</v>
      </c>
      <c r="E36" s="162" t="str">
        <f>'Tab 1 Specification Response'!D32</f>
        <v>Provide a brief description of how quality incidents are investigated and managed. This should include:
- deviations (non-conformances) and errors
- complaints
- recalls
- investigations
- root cause analysis
- risk assessment
- CAPA
- trending of deviations and complaints
Please submit the SOPs and policies that provide evidence for all the above relevant to this site following the naming protocol.
If there are additional site(s) or sub-contractor(s) to be used under this agreement, specification points C4 to C19 must be completed for each site / sub-contractor Tab 2.</v>
      </c>
      <c r="F36" s="52" t="str">
        <f>'Tab 1 Specification Response'!E32</f>
        <v>Please Select</v>
      </c>
      <c r="G36" s="52" t="str">
        <f>'Tab 1 Specification Response'!F32</f>
        <v>PLEASE PROVIDE DETAIL HERE (less than 500 characters and provide attachment(s) following the naming protocol on the instructions tab)</v>
      </c>
      <c r="H36" s="152" t="str">
        <f>'Tab 1 Specification Response'!G32</f>
        <v>Score</v>
      </c>
      <c r="I36" s="152">
        <v>2</v>
      </c>
      <c r="J36" s="152">
        <f>'Tab 1 Specification Response'!P32</f>
        <v>0</v>
      </c>
      <c r="K36" s="152">
        <f>'Tab 1 Specification Response'!Q32</f>
        <v>0</v>
      </c>
      <c r="L36" s="153"/>
    </row>
    <row r="37" spans="2:12" s="151" customFormat="1" ht="271.5" customHeight="1" x14ac:dyDescent="0.25">
      <c r="B37" s="52" t="str">
        <f>'Tab 1 Specification Response'!A33</f>
        <v>C12</v>
      </c>
      <c r="C37" s="52" t="str">
        <f>'Tab 1 Specification Response'!B33</f>
        <v>Stage 4</v>
      </c>
      <c r="D37" s="52" t="str">
        <f>'Tab 1 Specification Response'!C33</f>
        <v>Adjudicated</v>
      </c>
      <c r="E37" s="162" t="str">
        <f>'Tab 1 Specification Response'!D33</f>
        <v>Provide your policies and procedures for change management. 
This must include reference to:
- changes that may impact on product including, but not limited to, MA holder, manufacturer, supplier, SPC or PIL (including translations), packaging, licensing status including country of origin, over-label changes (where applicable)
- internal changes 
- changes which may impact on customers and other stakeholders
- risk assessment of the impact of proposed changes
- how the change is managed
- review of the change once implemented
- evidence of effective document control
If the policies and procedures do not describe all the above, please provide other relevant documents or a supporting statement explaining how changes are managed.
Please submit the SOPs and policies that provide evidence for all the above relevant to this site following the naming protocol or a summary. 
If there are additional site(s) or sub-contractor(s) to be used under this agreement, specification points C4 to C19 must be completed for each site / sub-contractor Tab 2.</v>
      </c>
      <c r="F37" s="52" t="str">
        <f>'Tab 1 Specification Response'!E33</f>
        <v>Please Select</v>
      </c>
      <c r="G37" s="52" t="str">
        <f>'Tab 1 Specification Response'!F33</f>
        <v>PLEASE PROVIDE DETAIL HERE (less than 500 characters and provide attachment(s) following the naming protocol on the instructions tab)</v>
      </c>
      <c r="H37" s="152" t="str">
        <f>'Tab 1 Specification Response'!G33</f>
        <v>Score</v>
      </c>
      <c r="I37" s="152">
        <v>2</v>
      </c>
      <c r="J37" s="152">
        <f>'Tab 1 Specification Response'!P33</f>
        <v>0</v>
      </c>
      <c r="K37" s="152">
        <f>'Tab 1 Specification Response'!Q33</f>
        <v>0</v>
      </c>
      <c r="L37" s="153"/>
    </row>
    <row r="38" spans="2:12" s="151" customFormat="1" ht="250.8" x14ac:dyDescent="0.25">
      <c r="B38" s="52" t="str">
        <f>'Tab 1 Specification Response'!A34</f>
        <v>C13</v>
      </c>
      <c r="C38" s="52" t="str">
        <f>'Tab 1 Specification Response'!B34</f>
        <v>Stage 4</v>
      </c>
      <c r="D38" s="52" t="str">
        <f>'Tab 1 Specification Response'!C34</f>
        <v>Adjudicated</v>
      </c>
      <c r="E38" s="162" t="str">
        <f>'Tab 1 Specification Response'!D34</f>
        <v>Where over-labelling and translation services are offered, the Supplier (Offeror) will provide a statement signed and dated by their Head of Quality (or equivalent) describing validated provision for these services including:
- stock segregation/management arrangements 
- label positioning 
- measures taken to retain FMD where applicable  
- label approval and product release procedure 
- confirmation that overlabelling meets the requirements of Specialist Pharmacy Services: Packaging and labelling for safety: Unlicensed imported medicines - Guidance for the overlabelling and provision of translated information - Edition 2 December 2018
The supplier (Offeror) will  provide a copy of the ISO 17100 (or equivalent) accreditation and/or membership of a recognised translated association and a statement describing translation services, how validation of translated documents is completed and how version control is managed.
The supplier (Offeror) will provide a copy(s) of indemnity insurance for described translation services (If insurance is part of another indemnity as provided via the SSQ please provide detail)
Please refer to Document 8 Specification Tender Response (Component 1) for links to guidance
If there are additional site(s) or sub-contractor(s) to be used under this agreement, specification points C4 to C19 must be completed for each site / sub-contractor Tab 2.</v>
      </c>
      <c r="F38" s="52" t="str">
        <f>'Tab 1 Specification Response'!E34</f>
        <v>Please Select</v>
      </c>
      <c r="G38" s="52" t="str">
        <f>'Tab 1 Specification Response'!F34</f>
        <v>PLEASE PROVIDE DETAIL HERE (provide attachment(s) following the naming protocol on the instructions tab)</v>
      </c>
      <c r="H38" s="152" t="str">
        <f>'Tab 1 Specification Response'!G34</f>
        <v>Score</v>
      </c>
      <c r="I38" s="152">
        <v>2</v>
      </c>
      <c r="J38" s="152">
        <f>'Tab 1 Specification Response'!P34</f>
        <v>0</v>
      </c>
      <c r="K38" s="152">
        <f>'Tab 1 Specification Response'!Q34</f>
        <v>0</v>
      </c>
      <c r="L38" s="153"/>
    </row>
    <row r="39" spans="2:12" s="151" customFormat="1" ht="229.5" customHeight="1" x14ac:dyDescent="0.25">
      <c r="B39" s="52" t="str">
        <f>'Tab 1 Specification Response'!A35</f>
        <v>C14</v>
      </c>
      <c r="C39" s="52" t="str">
        <f>'Tab 1 Specification Response'!B35</f>
        <v>Stage 4</v>
      </c>
      <c r="D39" s="52" t="str">
        <f>'Tab 1 Specification Response'!C35</f>
        <v>Adjudicated</v>
      </c>
      <c r="E39" s="162" t="str">
        <f>'Tab 1 Specification Response'!D35</f>
        <v>The Supplier (Offeror) shall provide details of quality checks completed on their supplier(s) and imported products from the country of origin. This should cover:
- A statement describing all measures undertaken to guarantee the bona fide status of suppliers and prevent falsified or counterfeit medicines entering the supply chain. This must include details on what checks are made of products forwarded and received back from Sub-Contractors, where applicable e.g., overlabelling service.
- Copies of Supplier Approval SOP(s) and other relevant SOP(s) evidencing bona fide status of suppliers and checks for falsified and counterfeit medicines. These must include SOP(s) on what checks are made of products forwarded and received back from Sub-Contractors, where applicable e.g., overlabelling service.
- A statement describing the risk evaluation, quality assessment and approval process used to procure imported medicines
- Copies of relevant SOP(s) evidencing that risk and product quality assessment/approval processes are delivered
If there are additional site(s) or sub-contractor(s) to be used under this agreement, specification points C4 to C19 must be completed for each site / sub-contractor Tab 2.</v>
      </c>
      <c r="F39" s="52" t="str">
        <f>'Tab 1 Specification Response'!E35</f>
        <v>Please Select</v>
      </c>
      <c r="G39" s="52" t="str">
        <f>'Tab 1 Specification Response'!F35</f>
        <v>PLEASE PROVIDE DETAIL HERE (provide attachment(s) following the naming protocol on the instructions tab)</v>
      </c>
      <c r="H39" s="152" t="str">
        <f>'Tab 1 Specification Response'!G35</f>
        <v>Score</v>
      </c>
      <c r="I39" s="152">
        <v>2</v>
      </c>
      <c r="J39" s="152">
        <f>'Tab 1 Specification Response'!P35</f>
        <v>0</v>
      </c>
      <c r="K39" s="152">
        <f>'Tab 1 Specification Response'!Q35</f>
        <v>0</v>
      </c>
      <c r="L39" s="153"/>
    </row>
    <row r="40" spans="2:12" s="151" customFormat="1" ht="205.2" x14ac:dyDescent="0.25">
      <c r="B40" s="52" t="str">
        <f>'Tab 1 Specification Response'!A36</f>
        <v>C15</v>
      </c>
      <c r="C40" s="52" t="str">
        <f>'Tab 1 Specification Response'!B36</f>
        <v>Stage 4</v>
      </c>
      <c r="D40" s="52" t="str">
        <f>'Tab 1 Specification Response'!C36</f>
        <v>Adjudicated</v>
      </c>
      <c r="E40" s="162" t="str">
        <f>'Tab 1 Specification Response'!D36</f>
        <v>Please confirm you have training and competence policies for all levels of staff who contribute to the Supplier’s (Offeror’s) organisation for supply chain function.
Please provide a statement describing training and competence. Where SOPs are provided, please highlight the reference point in your statement. 
This statement should cover:
- the arrangements for ensuring that all activities are undertaken by staff members who are appropriately competent
- accreditation, where appropriate
- validation and re-validation of competence in all tasks deemed appropriate to the service
- confirmation that training, competence, and assessments are fully documented, signed by trainee and assessor, and retained for an appropriate duration in accordance with Specialist Pharmacy Services (SPS) guidance (Please refer to Document 8 Specification Tender Response (Component 1) for link to Retaining and storing pharmacy records in England – SPS - Specialist Pharmacy Service)
If there are additional site(s) or sub-contractor(s) to be used under this agreement, specification points C4 to C19 must be completed for each site / sub-contractor Tab 2</v>
      </c>
      <c r="F40" s="52" t="str">
        <f>'Tab 1 Specification Response'!E36</f>
        <v>Please Select</v>
      </c>
      <c r="G40" s="52" t="str">
        <f>'Tab 1 Specification Response'!F36</f>
        <v>PLEASE PROVIDE DETAIL HERE (less than 500 characters or provide an attachment following the naming protocol on the instructions tab)</v>
      </c>
      <c r="H40" s="152" t="str">
        <f>'Tab 1 Specification Response'!G36</f>
        <v>Score</v>
      </c>
      <c r="I40" s="152">
        <v>2</v>
      </c>
      <c r="J40" s="152">
        <f>'Tab 1 Specification Response'!P36</f>
        <v>0</v>
      </c>
      <c r="K40" s="152">
        <f>'Tab 1 Specification Response'!Q36</f>
        <v>0</v>
      </c>
      <c r="L40" s="153"/>
    </row>
    <row r="41" spans="2:12" s="151" customFormat="1" ht="159.6" x14ac:dyDescent="0.25">
      <c r="B41" s="52" t="str">
        <f>'Tab 1 Specification Response'!A37</f>
        <v>C16</v>
      </c>
      <c r="C41" s="52" t="str">
        <f>'Tab 1 Specification Response'!B37</f>
        <v>Stage 4</v>
      </c>
      <c r="D41" s="52" t="str">
        <f>'Tab 1 Specification Response'!C37</f>
        <v>Adjudicated</v>
      </c>
      <c r="E41" s="162" t="str">
        <f>'Tab 1 Specification Response'!D37</f>
        <v>Confirmation that your Validation Master Plan (or equivalent) and associated policies and procedures include all the following: 
- facility maintenance &amp; validation 
- equipment maintenance &amp; validation including all cold and ambient storage areas
- computer systems
- validation of people
- validation of automated devices
Please provide a statement from your Head of Quality (or equivalent) confirming that you comply with all the above and that the associated documents are within the review dates. 
If there are additional site(s) or sub-contractor(s) to be used under this agreement, specification points C4 to C19 must be completed for each site / sub-contractor Tab 2</v>
      </c>
      <c r="F41" s="52" t="str">
        <f>'Tab 1 Specification Response'!E37</f>
        <v>Please Select</v>
      </c>
      <c r="G41" s="52" t="str">
        <f>'Tab 1 Specification Response'!F37</f>
        <v>PLEASE PROVIDE DETAIL HERE (less than 500 characters or provide an attachment following the naming protocol on the instructions tab)</v>
      </c>
      <c r="H41" s="152" t="str">
        <f>'Tab 1 Specification Response'!G37</f>
        <v>Score</v>
      </c>
      <c r="I41" s="152">
        <v>2</v>
      </c>
      <c r="J41" s="152">
        <f>'Tab 1 Specification Response'!P37</f>
        <v>0</v>
      </c>
      <c r="K41" s="152">
        <f>'Tab 1 Specification Response'!Q37</f>
        <v>0</v>
      </c>
      <c r="L41" s="153"/>
    </row>
    <row r="42" spans="2:12" s="151" customFormat="1" ht="171" customHeight="1" x14ac:dyDescent="0.25">
      <c r="B42" s="52" t="str">
        <f>'Tab 1 Specification Response'!A38</f>
        <v>C17</v>
      </c>
      <c r="C42" s="52" t="str">
        <f>'Tab 1 Specification Response'!B38</f>
        <v>Stage 4</v>
      </c>
      <c r="D42" s="52" t="str">
        <f>'Tab 1 Specification Response'!C38</f>
        <v>Adjudicated</v>
      </c>
      <c r="E42" s="162" t="str">
        <f>'Tab 1 Specification Response'!D38</f>
        <v>Provide policies, procedures, and reports for temperature-controlled storage (ambient &amp; refrigerated) at all site(s) holding and handling medicines. 
These must include:
- validation and temperature mapping of storage areas
- operating procedures for temperature monitoring 
- out of specification temperature mapping and monitoring results procedure
Please submit the SOPs and policies, including any cold-chain certification that provide evidence for all of the above relevant to this site following the naming protocol.
If there are additional site(s) or sub-contractor(s) to be used under this agreement, specification points C4 to C19 must be completed for each site / sub-contractor Tab 2.</v>
      </c>
      <c r="F42" s="52" t="str">
        <f>'Tab 1 Specification Response'!E38</f>
        <v>Please Select</v>
      </c>
      <c r="G42" s="52" t="str">
        <f>'Tab 1 Specification Response'!F38</f>
        <v>PLEASE PROVIDE DETAIL HERE (less than 500 characters or provide an attachment following the naming protocol on the instructions tab)</v>
      </c>
      <c r="H42" s="152" t="str">
        <f>'Tab 1 Specification Response'!G38</f>
        <v>Score</v>
      </c>
      <c r="I42" s="152">
        <v>2</v>
      </c>
      <c r="J42" s="152">
        <f>'Tab 1 Specification Response'!P38</f>
        <v>0</v>
      </c>
      <c r="K42" s="152">
        <f>'Tab 1 Specification Response'!Q38</f>
        <v>0</v>
      </c>
      <c r="L42" s="153"/>
    </row>
    <row r="43" spans="2:12" s="151" customFormat="1" ht="200.25" customHeight="1" x14ac:dyDescent="0.25">
      <c r="B43" s="52" t="str">
        <f>'Tab 1 Specification Response'!A39</f>
        <v>C18</v>
      </c>
      <c r="C43" s="52" t="str">
        <f>'Tab 1 Specification Response'!B39</f>
        <v>Stage 4</v>
      </c>
      <c r="D43" s="52" t="str">
        <f>'Tab 1 Specification Response'!C39</f>
        <v>Adjudicated</v>
      </c>
      <c r="E43" s="162" t="str">
        <f>'Tab 1 Specification Response'!D39</f>
        <v>Provide policies, procedures, and reports for temperature-controlled distribution (ambient &amp; refrigerated) that provide validated assurance that the products are maintained within the temperature range specified by the manufacturer/MA holder throughout the supply chain to the Participating Authority's premises.
These must include:
- validation and temperature mapping of delivery vehicles
- validation and temperature mapping of insulated shippers (cool boxes) where used
- operating procedures for temperature monitoring during transport (if applicable)
- out of specification results procedure
Provide documentary evidence as an attachment for this site following the naming protocol.
If there are additional site(s) or sub-contractor(s) to be used under this agreement, specification points C4 to C19 must be completed for each site / sub-contractor Tab 2.</v>
      </c>
      <c r="F43" s="52" t="str">
        <f>'Tab 1 Specification Response'!E39</f>
        <v>Please Select</v>
      </c>
      <c r="G43" s="52" t="str">
        <f>'Tab 1 Specification Response'!F39</f>
        <v>PLEASE PROVIDE DETAIL HERE (less than 500 characters or provide an attachment following the naming protocol on the instructions tab)</v>
      </c>
      <c r="H43" s="152" t="str">
        <f>'Tab 1 Specification Response'!G39</f>
        <v>Score</v>
      </c>
      <c r="I43" s="152">
        <v>2</v>
      </c>
      <c r="J43" s="152">
        <f>'Tab 1 Specification Response'!P39</f>
        <v>0</v>
      </c>
      <c r="K43" s="152">
        <f>'Tab 1 Specification Response'!Q39</f>
        <v>0</v>
      </c>
      <c r="L43" s="153"/>
    </row>
    <row r="44" spans="2:12" s="151" customFormat="1" ht="130.5" customHeight="1" x14ac:dyDescent="0.25">
      <c r="B44" s="52" t="str">
        <f>'Tab 1 Specification Response'!A40</f>
        <v>C19</v>
      </c>
      <c r="C44" s="52" t="str">
        <f>'Tab 1 Specification Response'!B40</f>
        <v xml:space="preserve">Stage 4 </v>
      </c>
      <c r="D44" s="52" t="str">
        <f>'Tab 1 Specification Response'!C40</f>
        <v>Adjudicated</v>
      </c>
      <c r="E44" s="162" t="str">
        <f>'Tab 1 Specification Response'!D40</f>
        <v>Provide your internal audit policies and procedures.
These must include: 
- current internal audit programme including dates of planned audits
- completed audits that demonstrate adherence to the audit policies and procedures
The Supplier will carry out self-inspections of their quality system at regular intervals and record the results and raise corrective and preventative actions for any non-conformances found.
Provide documentary evidence as an attachment for this site following the naming protocol.
If there are additional site(s) or sub-contractor(s) to be used under this agreement, specification points C4 to C19 must be completed for each site / sub-contractor Tab 2.</v>
      </c>
      <c r="F44" s="52" t="str">
        <f>'Tab 1 Specification Response'!E40</f>
        <v>Please Select</v>
      </c>
      <c r="G44" s="52" t="str">
        <f>'Tab 1 Specification Response'!F40</f>
        <v>PLEASE PROVIDE DETAIL HERE (less than 500 characters or provide an attachment following the naming protocol on the instructions tab)</v>
      </c>
      <c r="H44" s="152" t="str">
        <f>'Tab 1 Specification Response'!G40</f>
        <v>Score</v>
      </c>
      <c r="I44" s="152">
        <v>2</v>
      </c>
      <c r="J44" s="152">
        <f>'Tab 1 Specification Response'!P40</f>
        <v>0</v>
      </c>
      <c r="K44" s="152">
        <f>'Tab 1 Specification Response'!Q40</f>
        <v>0</v>
      </c>
      <c r="L44" s="153"/>
    </row>
    <row r="45" spans="2:12" s="151" customFormat="1" ht="143.1" customHeight="1" x14ac:dyDescent="0.25">
      <c r="B45" s="52" t="str">
        <f>'Tab 1 Specification Response'!A41</f>
        <v>C20</v>
      </c>
      <c r="C45" s="52" t="str">
        <f>'Tab 1 Specification Response'!B41</f>
        <v>Stage 4</v>
      </c>
      <c r="D45" s="52" t="str">
        <f>'Tab 1 Specification Response'!C41</f>
        <v>Compliance</v>
      </c>
      <c r="E45" s="162" t="str">
        <f>'Tab 1 Specification Response'!D41</f>
        <v>Goods delivered must have a reasonable proportion of the shelf life left remaining.  The term “reasonable” may be interpreted to mean that at least 50% of licensed shelf life is still valid. Where the expiry date is limited, i.e., less than 6 months, and an agreement that this is acceptable with the Participating Authority (PA) has been reached, this should be clearly indicated on any delivery note relating to the purchase.</v>
      </c>
      <c r="F45" s="52" t="str">
        <f>'Tab 1 Specification Response'!E41</f>
        <v>Please Select</v>
      </c>
      <c r="G45" s="52" t="str">
        <f>'Tab 1 Specification Response'!F41</f>
        <v xml:space="preserve">PLEASE PROVIDE DETAIL HERE (less than 500 characters) </v>
      </c>
      <c r="H45" s="152" t="str">
        <f>'Tab 1 Specification Response'!G41</f>
        <v>Score</v>
      </c>
      <c r="I45" s="152">
        <v>2</v>
      </c>
      <c r="J45" s="152">
        <f>'Tab 1 Specification Response'!P41</f>
        <v>0</v>
      </c>
      <c r="K45" s="152">
        <f>'Tab 1 Specification Response'!Q41</f>
        <v>0</v>
      </c>
      <c r="L45" s="153"/>
    </row>
    <row r="46" spans="2:12" s="184" customFormat="1" ht="48.75" customHeight="1" x14ac:dyDescent="0.25">
      <c r="B46" s="181"/>
      <c r="C46" s="181"/>
      <c r="D46" s="181"/>
      <c r="E46" s="182" t="str">
        <f>'Tab 1 Specification Response'!D42</f>
        <v>D: Delivery</v>
      </c>
      <c r="F46" s="181"/>
      <c r="G46" s="181"/>
      <c r="H46" s="166" t="s">
        <v>222</v>
      </c>
      <c r="I46" s="166">
        <f>SUM(I26:I45)</f>
        <v>32</v>
      </c>
      <c r="J46" s="166">
        <f>SUM(J26:J45)</f>
        <v>0</v>
      </c>
      <c r="K46" s="166"/>
      <c r="L46" s="183"/>
    </row>
    <row r="47" spans="2:12" s="151" customFormat="1" ht="319.2" x14ac:dyDescent="0.25">
      <c r="B47" s="52" t="str">
        <f>'Tab 1 Specification Response'!A43</f>
        <v>D1</v>
      </c>
      <c r="C47" s="52" t="str">
        <f>'Tab 1 Specification Response'!B43</f>
        <v>Stage 4</v>
      </c>
      <c r="D47" s="52" t="str">
        <f>'Tab 1 Specification Response'!C43</f>
        <v>Compliance</v>
      </c>
      <c r="E47" s="162" t="str">
        <f>'Tab 1 Specification Response'!D43</f>
        <v>Suppliers (Offerors) are required to offer ordering and delivery arrangements which ensure continuity of supply and ensuring cover for all public holidays and match the core opening hours of Participating Authorities at such times.
Normal working hours are classified as Monday to Friday, 09.00hrs to 17:00hrs.
The Supplier (Offerors) normal working hours (hours of service provision) must match or exceed Monday to Friday 09:00hrs - 17.00hrs excluding bank holidays.
Suppliers (Offerors) are required to provide at least one month's notice of planned closures around bank holidays and these closures should not last for more than two normal working days. 
Suppliers (Offerors) must advise in advance of any increase in product lead times as a result of these closures (the increase in lead time should not be greater than two days). Closure includes any of the following activities:  
- receipt and processing of orders 
- delivery of prepared orders
- restriction on activity (i.e. suspension of license)
Suppliers (Offerors) will be required to specify their operating lead time for normal deliveries in days. Details to be provided in Document 9 Commercial Schedule, Terms of Business. 
Participating Authorities require a consistent delivery lead time, and this consistency may be measured using the Key Performance Indicators detailed in Document 9a Contract Management Information.
Suppliers (Offerors) are required to provide an emergency service if, in exceptional circumstances, an urgent delivery within normal hours within less than the agreed lead time or outside normal working hours is deemed essential by a Participating Authority. Suppliers (Offerors) are required to provide emergency service contact details in Document 9 Commercial Schedule</v>
      </c>
      <c r="F47" s="52" t="str">
        <f>'Tab 1 Specification Response'!E43</f>
        <v>Please Select</v>
      </c>
      <c r="G47" s="52" t="str">
        <f>'Tab 1 Specification Response'!F43</f>
        <v>PLEASE PROVIDE DETAIL HERE (less than 500 characters or provide an attachment following the naming protocol on the instructions tab)</v>
      </c>
      <c r="H47" s="152" t="str">
        <f>'Tab 1 Specification Response'!G43</f>
        <v>Score</v>
      </c>
      <c r="I47" s="152">
        <v>2</v>
      </c>
      <c r="J47" s="152">
        <f>'Tab 1 Specification Response'!P43</f>
        <v>0</v>
      </c>
      <c r="K47" s="152">
        <f>'Tab 1 Specification Response'!Q43</f>
        <v>0</v>
      </c>
      <c r="L47" s="153"/>
    </row>
    <row r="48" spans="2:12" s="151" customFormat="1" ht="34.200000000000003" customHeight="1" x14ac:dyDescent="0.25">
      <c r="B48" s="52" t="str">
        <f>'Tab 1 Specification Response'!A44</f>
        <v>D2</v>
      </c>
      <c r="C48" s="179">
        <f>'Tab 1 Specification Response'!B44</f>
        <v>0</v>
      </c>
      <c r="D48" s="52" t="str">
        <f>'Tab 1 Specification Response'!C44</f>
        <v>For Information</v>
      </c>
      <c r="E48" s="162" t="str">
        <f>'Tab 1 Specification Response'!D44</f>
        <v>For This specification point D2 please refer to Document 8 Specification Tender Response (Component 1).  This point is for information only (Not Evaluated &amp; Not Scored)</v>
      </c>
      <c r="F48" s="179" t="str">
        <f>'Tab 1 Specification Response'!E44</f>
        <v>Not Applicable</v>
      </c>
      <c r="G48" s="179" t="str">
        <f>'Tab 1 Specification Response'!F44</f>
        <v>Not Applicable</v>
      </c>
      <c r="H48" s="180" t="str">
        <f>'Tab 1 Specification Response'!G44</f>
        <v>Not Evaluated</v>
      </c>
      <c r="I48" s="180" t="s">
        <v>10</v>
      </c>
      <c r="J48" s="180" t="s">
        <v>10</v>
      </c>
      <c r="K48" s="180" t="s">
        <v>208</v>
      </c>
      <c r="L48" s="153"/>
    </row>
    <row r="49" spans="2:12" s="151" customFormat="1" ht="100.8" customHeight="1" x14ac:dyDescent="0.25">
      <c r="B49" s="52" t="str">
        <f>'Tab 1 Specification Response'!A45</f>
        <v>D3</v>
      </c>
      <c r="C49" s="52" t="str">
        <f>'Tab 1 Specification Response'!B45</f>
        <v>Stage 4</v>
      </c>
      <c r="D49" s="52" t="str">
        <f>'Tab 1 Specification Response'!C45</f>
        <v>Adjudicated</v>
      </c>
      <c r="E49" s="162" t="str">
        <f>'Tab 1 Specification Response'!D45</f>
        <v xml:space="preserve">Suppliers (Offerors) must provide a statement to evidence that products shall be transported and delivered in packaging that provides robust protection from damage (i.e., a rigid or semi-rigid container), throughout the supply chain.
Participating Authorities (PA) reserve the right to return/reject goods, which, upon inspection after delivery, are found to be in an unusable/unacceptable condition and will be replaced or refunded in an agreed timeframe at no cost to the PA
</v>
      </c>
      <c r="F49" s="52" t="str">
        <f>'Tab 1 Specification Response'!E45</f>
        <v>Please Select</v>
      </c>
      <c r="G49" s="52" t="str">
        <f>'Tab 1 Specification Response'!F45</f>
        <v>PLEASE PROVIDE DETAIL HERE (less than 500 characters or provide an attachment following the naming protocol on the instructions tab)</v>
      </c>
      <c r="H49" s="152" t="str">
        <f>'Tab 1 Specification Response'!G45</f>
        <v>Score</v>
      </c>
      <c r="I49" s="152">
        <v>2</v>
      </c>
      <c r="J49" s="152">
        <f>'Tab 1 Specification Response'!P45</f>
        <v>0</v>
      </c>
      <c r="K49" s="152">
        <f>'Tab 1 Specification Response'!Q45</f>
        <v>0</v>
      </c>
      <c r="L49" s="153"/>
    </row>
    <row r="50" spans="2:12" s="151" customFormat="1" ht="114" x14ac:dyDescent="0.25">
      <c r="B50" s="52" t="str">
        <f>'Tab 1 Specification Response'!A46</f>
        <v>D4</v>
      </c>
      <c r="C50" s="52" t="str">
        <f>'Tab 1 Specification Response'!B46</f>
        <v>Stage 4</v>
      </c>
      <c r="D50" s="52" t="str">
        <f>'Tab 1 Specification Response'!C46</f>
        <v>Compliance</v>
      </c>
      <c r="E50" s="162" t="str">
        <f>'Tab 1 Specification Response'!D46</f>
        <v>Under sections 3 and 6 of the Health and Safety at Work Act 1974 there is a duty to protect people not in a company's employment who may be affected by handling loads they have supplied.
Therefore, it is good practice for manufacturers and suppliers to mark weights (and, if relevant, information about the heaviest side) on loads if this can be done easily. 
Please see Document 8 Specification Tender Response (Component 1) for link to HSE labelling of loads.
The Supplier (Offeror) must comply with all relevant packaging and labelling regulations and outer packaging must be sealed.</v>
      </c>
      <c r="F50" s="52" t="str">
        <f>'Tab 1 Specification Response'!E46</f>
        <v>Please Select</v>
      </c>
      <c r="G50" s="52" t="str">
        <f>'Tab 1 Specification Response'!F46</f>
        <v>IF DISAGREE THEN PLEASE PROVIDE JUSTIFICATION HERE (less than 500 characters)</v>
      </c>
      <c r="H50" s="152" t="str">
        <f>'Tab 1 Specification Response'!G46</f>
        <v>score</v>
      </c>
      <c r="I50" s="152">
        <v>2</v>
      </c>
      <c r="J50" s="152">
        <f>'Tab 1 Specification Response'!P46</f>
        <v>0</v>
      </c>
      <c r="K50" s="152">
        <f>'Tab 1 Specification Response'!Q46</f>
        <v>0</v>
      </c>
      <c r="L50" s="153"/>
    </row>
    <row r="51" spans="2:12" s="184" customFormat="1" ht="98.1" customHeight="1" x14ac:dyDescent="0.25">
      <c r="B51" s="181"/>
      <c r="C51" s="181"/>
      <c r="D51" s="181"/>
      <c r="E51" s="182" t="str">
        <f>'Tab 1 Specification Response'!D47</f>
        <v>E: Product Shortages</v>
      </c>
      <c r="F51" s="181"/>
      <c r="G51" s="181"/>
      <c r="H51" s="166" t="s">
        <v>221</v>
      </c>
      <c r="I51" s="166">
        <f>SUM(I47:I50)</f>
        <v>6</v>
      </c>
      <c r="J51" s="166">
        <f>SUM(J47:J50)</f>
        <v>0</v>
      </c>
      <c r="K51" s="166"/>
      <c r="L51" s="183"/>
    </row>
    <row r="52" spans="2:12" s="151" customFormat="1" ht="77.099999999999994" customHeight="1" x14ac:dyDescent="0.25">
      <c r="B52" s="52" t="str">
        <f>'Tab 1 Specification Response'!A48</f>
        <v>E1</v>
      </c>
      <c r="C52" s="52" t="str">
        <f>'Tab 1 Specification Response'!B48</f>
        <v>Stage 4</v>
      </c>
      <c r="D52" s="52" t="str">
        <f>'Tab 1 Specification Response'!C48</f>
        <v>Compliance</v>
      </c>
      <c r="E52" s="162" t="str">
        <f>'Tab 1 Specification Response'!D48</f>
        <v xml:space="preserve">In the event of a supply problem beyond the control of the Supplier (Offeror), the Supplier (Offeror) will notify the Participating Authority as soon as reasonably practical and both parties will work in partnership to minimise additional costs to the Participating Authority whilst maintaining patient safety.  Where this is a national problem The Authority (NEYPPC) should be notified.
Suppliers (Offerors) will provide a regular fortnightly update on product supply status utilising Document 9a Contract Management Information, Tab 8 Product Supply Updates. </v>
      </c>
      <c r="F52" s="52" t="str">
        <f>'Tab 1 Specification Response'!E48</f>
        <v>Please Select</v>
      </c>
      <c r="G52" s="52" t="str">
        <f>'Tab 1 Specification Response'!F48</f>
        <v>IF DISAGREE THEN PLEASE PROVIDE JUSTIFICATION HERE (less than 500 characters)</v>
      </c>
      <c r="H52" s="152" t="str">
        <f>'Tab 1 Specification Response'!G48</f>
        <v>score</v>
      </c>
      <c r="I52" s="152">
        <v>2</v>
      </c>
      <c r="J52" s="152">
        <f>'Tab 1 Specification Response'!P48</f>
        <v>0</v>
      </c>
      <c r="K52" s="152">
        <f>'Tab 1 Specification Response'!Q48</f>
        <v>0</v>
      </c>
      <c r="L52" s="153"/>
    </row>
    <row r="53" spans="2:12" s="151" customFormat="1" ht="27.6" x14ac:dyDescent="0.25">
      <c r="B53" s="177"/>
      <c r="C53" s="177"/>
      <c r="D53" s="177"/>
      <c r="E53" s="182" t="str">
        <f>'Tab 1 Specification Response'!D49</f>
        <v>F: Communications</v>
      </c>
      <c r="F53" s="177"/>
      <c r="G53" s="177"/>
      <c r="H53" s="166" t="s">
        <v>220</v>
      </c>
      <c r="I53" s="166">
        <f>SUM(I52)</f>
        <v>2</v>
      </c>
      <c r="J53" s="166">
        <f>SUM(J52)</f>
        <v>0</v>
      </c>
      <c r="K53" s="167"/>
      <c r="L53" s="153"/>
    </row>
    <row r="54" spans="2:12" s="151" customFormat="1" ht="22.8" x14ac:dyDescent="0.25">
      <c r="B54" s="52" t="str">
        <f>'Tab 1 Specification Response'!A50</f>
        <v>F1</v>
      </c>
      <c r="C54" s="179"/>
      <c r="D54" s="52" t="str">
        <f>'Tab 1 Specification Response'!C50</f>
        <v>For Information</v>
      </c>
      <c r="E54" s="162" t="str">
        <f>'Tab 1 Specification Response'!D50</f>
        <v>For This specification point F1 please refer to Document 8 Specification Tender Response (Component 1). This point is for information only (Not Evaluated &amp; Not Scored)</v>
      </c>
      <c r="F54" s="179" t="str">
        <f>'Tab 1 Specification Response'!E50</f>
        <v>Not Applicable</v>
      </c>
      <c r="G54" s="179" t="str">
        <f>'Tab 1 Specification Response'!F50</f>
        <v>Not Applicable</v>
      </c>
      <c r="H54" s="180" t="str">
        <f>'Tab 1 Specification Response'!G50</f>
        <v>Not Evaluated</v>
      </c>
      <c r="I54" s="180" t="s">
        <v>10</v>
      </c>
      <c r="J54" s="180" t="s">
        <v>10</v>
      </c>
      <c r="K54" s="180" t="s">
        <v>208</v>
      </c>
      <c r="L54" s="153"/>
    </row>
    <row r="55" spans="2:12" s="151" customFormat="1" ht="270" customHeight="1" x14ac:dyDescent="0.25">
      <c r="B55" s="52" t="str">
        <f>'Tab 1 Specification Response'!A51</f>
        <v>F2</v>
      </c>
      <c r="C55" s="52" t="str">
        <f>'Tab 1 Specification Response'!B51</f>
        <v>Stage 4</v>
      </c>
      <c r="D55" s="52" t="str">
        <f>'Tab 1 Specification Response'!C51</f>
        <v>Compliance</v>
      </c>
      <c r="E55" s="162" t="str">
        <f>'Tab 1 Specification Response'!D51</f>
        <v xml:space="preserve">
Suppliers (Offerors) are required to provide named individuals and contact details for the categories indicated below. It will be the responsibility of the Suppliers to keep this information up to date and inform all parties.
The person responsible for each category listed below should be sufficiently senior within the organisation to be able to take action as necessary.
The Supplier (Offerors) will submit information in Document 9 Commercial Schedule, Terms of Business.
Categories: -                          
    	  Contact details of person completing the tender
    	  Company Details
    	  Ordering Details
    	  Emergency Out of Hours
    	  Technical Queries
    	  Contract Queries
    	  Finance / Invoice Queries
    	  Delivery Terms
    	  Evaluation Contact Availability 
    	  Data Provider 
      Exchange Rate Reference
    	  Framework Agreement sign off contacts</v>
      </c>
      <c r="F55" s="52" t="str">
        <f>'Tab 1 Specification Response'!E51</f>
        <v>Please Select</v>
      </c>
      <c r="G55" s="52" t="str">
        <f>'Tab 1 Specification Response'!F51</f>
        <v>IF DISAGREE THEN PLEASE PROVIDE JUSTIFICATION HERE (less than 500 characters)</v>
      </c>
      <c r="H55" s="152" t="str">
        <f>'Tab 1 Specification Response'!G51</f>
        <v>score</v>
      </c>
      <c r="I55" s="152">
        <v>2</v>
      </c>
      <c r="J55" s="152">
        <f>'Tab 1 Specification Response'!P51</f>
        <v>0</v>
      </c>
      <c r="K55" s="152">
        <f>'Tab 1 Specification Response'!Q51</f>
        <v>0</v>
      </c>
      <c r="L55" s="153"/>
    </row>
    <row r="56" spans="2:12" s="151" customFormat="1" ht="107.1" customHeight="1" x14ac:dyDescent="0.25">
      <c r="B56" s="177"/>
      <c r="C56" s="177"/>
      <c r="D56" s="177"/>
      <c r="E56" s="182" t="str">
        <f>'Tab 1 Specification Response'!D52</f>
        <v>G: Ordering &amp; Invoicing</v>
      </c>
      <c r="F56" s="177"/>
      <c r="G56" s="177"/>
      <c r="H56" s="166" t="s">
        <v>219</v>
      </c>
      <c r="I56" s="166">
        <f>SUM(I55)</f>
        <v>2</v>
      </c>
      <c r="J56" s="166">
        <f>SUM(J55)</f>
        <v>0</v>
      </c>
      <c r="K56" s="167"/>
      <c r="L56" s="153"/>
    </row>
    <row r="57" spans="2:12" s="151" customFormat="1" ht="70.5" customHeight="1" x14ac:dyDescent="0.25">
      <c r="B57" s="52" t="str">
        <f>'Tab 1 Specification Response'!A53</f>
        <v>G1</v>
      </c>
      <c r="C57" s="52" t="str">
        <f>'Tab 1 Specification Response'!B53</f>
        <v>Stage 4</v>
      </c>
      <c r="D57" s="52" t="str">
        <f>'Tab 1 Specification Response'!C53</f>
        <v>Compliance</v>
      </c>
      <c r="E57" s="162" t="str">
        <f>'Tab 1 Specification Response'!D53</f>
        <v>Suppliers (Offerors) shall indicate if they are able to perform electronic transmission of ordering and invoicing information.  
Please also indicate if you can trade electronically in Document 9 Commercial Schedule, Terms of Business. If currently unable to do so, Suppliers (Offerors) shall agree to work towards meeting this specification point.</v>
      </c>
      <c r="F57" s="52" t="str">
        <f>'Tab 1 Specification Response'!E53</f>
        <v>Please Select</v>
      </c>
      <c r="G57" s="52" t="str">
        <f>'Tab 1 Specification Response'!F53</f>
        <v>IF DISAGREE THEN PLEASE PROVIDE JUSTIFICATION HERE (less than 500 characters)</v>
      </c>
      <c r="H57" s="152" t="str">
        <f>'Tab 1 Specification Response'!G53</f>
        <v>score</v>
      </c>
      <c r="I57" s="152">
        <v>2</v>
      </c>
      <c r="J57" s="152">
        <f>'Tab 1 Specification Response'!P53</f>
        <v>0</v>
      </c>
      <c r="K57" s="152">
        <f>'Tab 1 Specification Response'!Q53</f>
        <v>0</v>
      </c>
      <c r="L57" s="153"/>
    </row>
    <row r="58" spans="2:12" s="151" customFormat="1" ht="114" x14ac:dyDescent="0.25">
      <c r="B58" s="52" t="str">
        <f>'Tab 1 Specification Response'!A54</f>
        <v>G2</v>
      </c>
      <c r="C58" s="52" t="str">
        <f>'Tab 1 Specification Response'!B54</f>
        <v>Stage 4</v>
      </c>
      <c r="D58" s="52" t="str">
        <f>'Tab 1 Specification Response'!C54</f>
        <v>Compliance</v>
      </c>
      <c r="E58" s="162" t="str">
        <f>'Tab 1 Specification Response'!D54</f>
        <v>Orders will be placed separately by the individual Participating Authority and payment for goods will be made direct by them.
On receipt of an order, Suppliers (Offerors) will notify the Participating Authority as soon as is reasonably possible if the agreed lead times or the complete order delivery may be compromised.
Suppliers (Offerors) should only submit one invoice per delivery.
Part deliveries are acceptable in exceptional circumstances only. Where part deliveries are anticipated, they should be notified to Participating Authorities in advance.</v>
      </c>
      <c r="F58" s="52" t="str">
        <f>'Tab 1 Specification Response'!E54</f>
        <v>Please Select</v>
      </c>
      <c r="G58" s="52" t="str">
        <f>'Tab 1 Specification Response'!F54</f>
        <v>IF DISAGREE THEN PLEASE PROVIDE JUSTIFICATION HERE (less than 500 characters)</v>
      </c>
      <c r="H58" s="152" t="str">
        <f>'Tab 1 Specification Response'!G54</f>
        <v>score</v>
      </c>
      <c r="I58" s="152">
        <v>2</v>
      </c>
      <c r="J58" s="152">
        <f>'Tab 1 Specification Response'!P54</f>
        <v>0</v>
      </c>
      <c r="K58" s="152">
        <f>'Tab 1 Specification Response'!Q54</f>
        <v>0</v>
      </c>
      <c r="L58" s="153"/>
    </row>
    <row r="59" spans="2:12" s="151" customFormat="1" ht="39.75" customHeight="1" x14ac:dyDescent="0.25">
      <c r="B59" s="177"/>
      <c r="C59" s="177"/>
      <c r="D59" s="177"/>
      <c r="E59" s="182" t="str">
        <f>'Tab 1 Specification Response'!D55</f>
        <v>H: Contract Management</v>
      </c>
      <c r="F59" s="177"/>
      <c r="G59" s="177"/>
      <c r="H59" s="166" t="s">
        <v>218</v>
      </c>
      <c r="I59" s="166">
        <f>SUM(I57:I58)</f>
        <v>4</v>
      </c>
      <c r="J59" s="166">
        <f>SUM(J57:J58)</f>
        <v>0</v>
      </c>
      <c r="K59" s="167"/>
      <c r="L59" s="153"/>
    </row>
    <row r="60" spans="2:12" s="151" customFormat="1" ht="24" x14ac:dyDescent="0.25">
      <c r="B60" s="52" t="str">
        <f>'Tab 1 Specification Response'!A56</f>
        <v>H1</v>
      </c>
      <c r="C60" s="52" t="str">
        <f>'Tab 1 Specification Response'!B56</f>
        <v>Stage 4</v>
      </c>
      <c r="D60" s="52" t="str">
        <f>'Tab 1 Specification Response'!C56</f>
        <v>Compliance</v>
      </c>
      <c r="E60" s="162" t="str">
        <f>'Tab 1 Specification Response'!D56</f>
        <v>The Authority reserves the right to audit suppliers throughout the life of the framework agreement. Following a reasonable period of notice by the Authority, Suppliers (Offerors) shall accommodate the audit process as requested.</v>
      </c>
      <c r="F60" s="52" t="str">
        <f>'Tab 1 Specification Response'!E56</f>
        <v>Please Select</v>
      </c>
      <c r="G60" s="52" t="str">
        <f>'Tab 1 Specification Response'!F56</f>
        <v>IF DISAGREE THEN PLEASE PROVIDE JUSTIFICATION HERE (less than 500 characters)</v>
      </c>
      <c r="H60" s="152" t="str">
        <f>'Tab 1 Specification Response'!G56</f>
        <v>score</v>
      </c>
      <c r="I60" s="152">
        <v>2</v>
      </c>
      <c r="J60" s="152">
        <f>'Tab 1 Specification Response'!P56</f>
        <v>0</v>
      </c>
      <c r="K60" s="152">
        <f>'Tab 1 Specification Response'!Q56</f>
        <v>0</v>
      </c>
      <c r="L60" s="153"/>
    </row>
    <row r="61" spans="2:12" s="151" customFormat="1" ht="99" customHeight="1" x14ac:dyDescent="0.25">
      <c r="B61" s="52" t="str">
        <f>'Tab 1 Specification Response'!A57</f>
        <v>H2</v>
      </c>
      <c r="C61" s="179"/>
      <c r="D61" s="52" t="str">
        <f>'Tab 1 Specification Response'!C57</f>
        <v>For Information</v>
      </c>
      <c r="E61" s="162" t="str">
        <f>'Tab 1 Specification Response'!D57</f>
        <v>For this specification point H2 please refer to Document 8 Specification Tender Response (Component 1).  This point is for information only (Not Evaluated &amp; Not Scored)</v>
      </c>
      <c r="F61" s="179" t="str">
        <f>'Tab 1 Specification Response'!E57</f>
        <v>Not Applicable</v>
      </c>
      <c r="G61" s="179" t="str">
        <f>'Tab 1 Specification Response'!F57</f>
        <v>Not Applicable</v>
      </c>
      <c r="H61" s="180" t="str">
        <f>'Tab 1 Specification Response'!G57</f>
        <v>Not Evaluated</v>
      </c>
      <c r="I61" s="180" t="s">
        <v>10</v>
      </c>
      <c r="J61" s="180" t="s">
        <v>10</v>
      </c>
      <c r="K61" s="180" t="s">
        <v>208</v>
      </c>
      <c r="L61" s="153"/>
    </row>
    <row r="62" spans="2:12" s="151" customFormat="1" ht="46.5" customHeight="1" x14ac:dyDescent="0.25">
      <c r="B62" s="52" t="str">
        <f>'Tab 1 Specification Response'!A58</f>
        <v>H3</v>
      </c>
      <c r="C62" s="52" t="str">
        <f>'Tab 1 Specification Response'!B58</f>
        <v>Stage 4</v>
      </c>
      <c r="D62" s="52" t="str">
        <f>'Tab 1 Specification Response'!C58</f>
        <v>Compliance</v>
      </c>
      <c r="E62" s="162" t="str">
        <f>'Tab 1 Specification Response'!D58</f>
        <v>Suppliers (Offerors) will ensure that Management Information (MI), Complaints and KPI data is supplied to the Authority and where applicable the Participating Authority monthly, within 10 working days from the end of the previous month.
Participating Authorities will also keep their own record so that issues, complaints, and concerns can be logged, compared, and raised with relevant suppliers.
Supplier (Offerors) will ensure that the Supply status data is provided to the Authority week 1 and week 3 of the month.  This should include a status update of awarded lines that a supplier is unable to provide to a Participating Authority.
Examples of the individual templates to be used for data collection are included in Document 9a - Contract Management Information. 
Final versions of the templates will be provided following the contract award. Suppliers (Offerors) must ensure that all lines are completed correctly. Where there have been NIL sales for this framework relevant documents as stated must still be returned.
Suppliers (Offerors) will comply with all requests for ad hoc data to be provided in respect of the products supplied and service charges under this agreement. This information is to be provided within 10 working days for ad hoc requests.
•	Document 9a Contract Management includes: -
	  Tab 3 Product Supply Status 
	  Tab 4 Management Information (Sales Data)
	  Tab 5 Complaints A (Authority)
	  Tab 5.1 Complaints PA (Participating Authority)
	  Tab 6 KPI Definitions
	  Tab 7 KPI Data Sheet
	  Tab 8 KPI Report (Information Only)</v>
      </c>
      <c r="F62" s="52" t="str">
        <f>'Tab 1 Specification Response'!E58</f>
        <v>Please Select</v>
      </c>
      <c r="G62" s="52" t="str">
        <f>'Tab 1 Specification Response'!F58</f>
        <v>IF DISAGREE THEN PLEASE PROVIDE JUSTIFICATION HERE (less than 500 characters)</v>
      </c>
      <c r="H62" s="152" t="str">
        <f>'Tab 1 Specification Response'!G58</f>
        <v>Score</v>
      </c>
      <c r="I62" s="152">
        <v>2</v>
      </c>
      <c r="J62" s="152">
        <f>'Tab 1 Specification Response'!P58</f>
        <v>0</v>
      </c>
      <c r="K62" s="152">
        <f>'Tab 1 Specification Response'!Q58</f>
        <v>0</v>
      </c>
      <c r="L62" s="153"/>
    </row>
    <row r="63" spans="2:12" s="151" customFormat="1" ht="50.25" customHeight="1" x14ac:dyDescent="0.25">
      <c r="B63" s="177"/>
      <c r="C63" s="177"/>
      <c r="D63" s="177"/>
      <c r="E63" s="182" t="str">
        <f>'Tab 1 Specification Response'!D59</f>
        <v>I: Innovation</v>
      </c>
      <c r="F63" s="177"/>
      <c r="G63" s="177"/>
      <c r="H63" s="166" t="s">
        <v>217</v>
      </c>
      <c r="I63" s="166">
        <f>SUM(I60:I62)</f>
        <v>4</v>
      </c>
      <c r="J63" s="166">
        <f>SUM(J60:J62)</f>
        <v>0</v>
      </c>
      <c r="K63" s="167"/>
      <c r="L63" s="153"/>
    </row>
    <row r="64" spans="2:12" s="151" customFormat="1" ht="22.8" x14ac:dyDescent="0.25">
      <c r="B64" s="52" t="s">
        <v>215</v>
      </c>
      <c r="C64" s="179"/>
      <c r="D64" s="52" t="str">
        <f>'Tab 1 Specification Response'!C60</f>
        <v>For Information</v>
      </c>
      <c r="E64" s="162" t="str">
        <f>'Tab 1 Specification Response'!D60</f>
        <v>For this specification point I1 please refer to Document 8 Specification Tender Response (Component 1).  This point is for information only (Not Evaluated &amp; Not Scored)</v>
      </c>
      <c r="F64" s="179" t="str">
        <f>'Tab 1 Specification Response'!E60</f>
        <v>Not Applicable</v>
      </c>
      <c r="G64" s="179" t="str">
        <f>'Tab 1 Specification Response'!F60</f>
        <v>Not Applicable</v>
      </c>
      <c r="H64" s="180"/>
      <c r="I64" s="180" t="s">
        <v>10</v>
      </c>
      <c r="J64" s="180" t="s">
        <v>10</v>
      </c>
      <c r="K64" s="180" t="s">
        <v>208</v>
      </c>
      <c r="L64" s="153"/>
    </row>
    <row r="65" spans="1:12" s="151" customFormat="1" ht="27.6" x14ac:dyDescent="0.25">
      <c r="B65" s="177"/>
      <c r="C65" s="177"/>
      <c r="D65" s="177"/>
      <c r="E65" s="182"/>
      <c r="F65" s="177"/>
      <c r="G65" s="177"/>
      <c r="H65" s="166" t="s">
        <v>225</v>
      </c>
      <c r="I65" s="166">
        <f>SUM(I64)</f>
        <v>0</v>
      </c>
      <c r="J65" s="166">
        <f>SUM(J64)</f>
        <v>0</v>
      </c>
      <c r="K65" s="167"/>
      <c r="L65" s="153"/>
    </row>
    <row r="66" spans="1:12" ht="15.6" thickBot="1" x14ac:dyDescent="0.3"/>
    <row r="67" spans="1:12" s="151" customFormat="1" ht="40.5" customHeight="1" x14ac:dyDescent="0.25">
      <c r="B67"/>
      <c r="C67"/>
      <c r="D67"/>
      <c r="E67" s="82"/>
      <c r="F67" s="61"/>
      <c r="G67" s="61"/>
      <c r="H67" s="188" t="s">
        <v>97</v>
      </c>
      <c r="I67" s="180">
        <f>SUM(I65,I63,I59,I56,I53,I51,I46,I25,I22)</f>
        <v>54</v>
      </c>
      <c r="J67" s="180">
        <f>SUM(J65,J63,J59,J56,J53,J51,J46,J25,J22)</f>
        <v>0</v>
      </c>
      <c r="K67" s="180"/>
      <c r="L67" s="153"/>
    </row>
    <row r="68" spans="1:12" s="151" customFormat="1" ht="44.25" customHeight="1" x14ac:dyDescent="0.25">
      <c r="B68"/>
      <c r="C68"/>
      <c r="D68"/>
      <c r="E68" s="82"/>
      <c r="F68" s="61"/>
      <c r="G68" s="61"/>
      <c r="H68" s="191" t="s">
        <v>85</v>
      </c>
      <c r="I68" s="186">
        <f>I67</f>
        <v>54</v>
      </c>
      <c r="J68" s="190">
        <v>0.5</v>
      </c>
      <c r="K68" s="186"/>
      <c r="L68" s="153"/>
    </row>
    <row r="69" spans="1:12" s="151" customFormat="1" ht="69" customHeight="1" x14ac:dyDescent="0.25">
      <c r="B69"/>
      <c r="C69"/>
      <c r="D69"/>
      <c r="E69" s="82"/>
      <c r="F69" s="61"/>
      <c r="G69" s="61"/>
      <c r="H69" s="189" t="s">
        <v>229</v>
      </c>
      <c r="I69" s="180">
        <f>N7</f>
        <v>52</v>
      </c>
      <c r="J69" s="180"/>
      <c r="K69" s="180"/>
      <c r="L69" s="153"/>
    </row>
    <row r="70" spans="1:12" s="151" customFormat="1" ht="72.75" customHeight="1" x14ac:dyDescent="0.25">
      <c r="B70"/>
      <c r="C70"/>
      <c r="D70"/>
      <c r="E70" s="82"/>
      <c r="F70" s="61"/>
      <c r="G70" s="61"/>
      <c r="H70" s="189" t="s">
        <v>230</v>
      </c>
      <c r="I70" s="180">
        <f t="shared" ref="I70:I71" si="0">N8</f>
        <v>52</v>
      </c>
      <c r="J70" s="180"/>
      <c r="K70" s="180"/>
      <c r="L70" s="153"/>
    </row>
    <row r="71" spans="1:12" s="151" customFormat="1" ht="59.25" customHeight="1" x14ac:dyDescent="0.25">
      <c r="B71"/>
      <c r="C71"/>
      <c r="D71"/>
      <c r="E71" s="82"/>
      <c r="F71" s="61"/>
      <c r="G71" s="61"/>
      <c r="H71" s="189" t="s">
        <v>231</v>
      </c>
      <c r="I71" s="180">
        <f t="shared" si="0"/>
        <v>50</v>
      </c>
      <c r="J71" s="180"/>
      <c r="K71" s="180"/>
      <c r="L71" s="153"/>
    </row>
    <row r="72" spans="1:12" s="151" customFormat="1" ht="42" customHeight="1" x14ac:dyDescent="0.25">
      <c r="B72"/>
      <c r="C72"/>
      <c r="D72"/>
      <c r="E72" s="82"/>
      <c r="F72" s="61"/>
      <c r="G72" s="61"/>
      <c r="H72" s="187" t="s">
        <v>216</v>
      </c>
    </row>
    <row r="73" spans="1:12" s="151" customFormat="1" ht="27.6" x14ac:dyDescent="0.25">
      <c r="B73" s="177"/>
      <c r="C73" s="177"/>
      <c r="D73" s="177"/>
      <c r="E73" s="182" t="str">
        <f>'Tab 1 Specification Response'!D61</f>
        <v>J: Environmental &amp; Social Value Model</v>
      </c>
      <c r="F73" s="177"/>
      <c r="G73" s="177"/>
      <c r="H73" s="166" t="s">
        <v>225</v>
      </c>
      <c r="I73" s="166">
        <f>SUM(I72)</f>
        <v>0</v>
      </c>
      <c r="J73" s="166">
        <f>SUM(J72)</f>
        <v>0</v>
      </c>
      <c r="K73" s="167"/>
      <c r="L73" s="153"/>
    </row>
    <row r="74" spans="1:12" s="151" customFormat="1" ht="22.8" x14ac:dyDescent="0.25">
      <c r="B74" s="52" t="str">
        <f>'Tab 1 Specification Response'!A62</f>
        <v>J1</v>
      </c>
      <c r="C74" s="179"/>
      <c r="D74" s="52" t="str">
        <f>'Tab 1 Specification Response'!C62</f>
        <v>For Information</v>
      </c>
      <c r="E74" s="162" t="str">
        <f>'Tab 1 Specification Response'!D62</f>
        <v>For this specification point J1 please refer to Document 8 Specification Tender Response (Component 1).  This point is for information only (Not Evaluated &amp; Not Scored)</v>
      </c>
      <c r="F74" s="179" t="str">
        <f>'Tab 1 Specification Response'!E62</f>
        <v>Not Applicable</v>
      </c>
      <c r="G74" s="179" t="str">
        <f>'Tab 1 Specification Response'!F62</f>
        <v>Not Applicable</v>
      </c>
      <c r="H74" s="180" t="str">
        <f>'Tab 1 Specification Response'!G62</f>
        <v>Not Evaluated</v>
      </c>
      <c r="I74" s="180" t="s">
        <v>10</v>
      </c>
      <c r="J74" s="180" t="s">
        <v>10</v>
      </c>
      <c r="K74" s="180" t="s">
        <v>208</v>
      </c>
      <c r="L74" s="153"/>
    </row>
    <row r="75" spans="1:12" s="151" customFormat="1" ht="273.60000000000002" x14ac:dyDescent="0.25">
      <c r="B75" s="52" t="str">
        <f>'Tab 1 Specification Response'!A63</f>
        <v>J2</v>
      </c>
      <c r="C75" s="52" t="str">
        <f>'Tab 1 Specification Response'!B63</f>
        <v>Stage 3</v>
      </c>
      <c r="D75" s="52" t="str">
        <f>'Tab 1 Specification Response'!C63</f>
        <v>Adjudicated</v>
      </c>
      <c r="E75" s="162" t="str">
        <f>'Tab 1 Specification Response'!D63</f>
        <v xml:space="preserve">Social Value Model - 
The Theme is Fighting Climate Change 
The Policy Outcome is Effective stewardship of the environment
Supplier (Offeror) is asked to describe how they have embedded effective measures to deliver additional environmental benefits in the performance of the framework including working towards net zero greenhouse gas emissions.
Detail how, through the delivery of the framework agreement you plan to reduce carbon emissions in the supply chain associated with the delivery of products to trusts and the importing of medicines to the UK.
Using a maximum of 1,000 words describe the commitment your organisation will make to ensure that opportunities under the framework deliver the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
</v>
      </c>
      <c r="F75" s="52" t="str">
        <f>'Tab 1 Specification Response'!E63</f>
        <v>Please Select</v>
      </c>
      <c r="G75" s="52" t="str">
        <f>'Tab 1 Specification Response'!F63</f>
        <v>Please confirm that supporting evidence has been submitted via the requirement envelope section 6 "Social Value" in the Atamis e-tendering portal
Ensure that  attachment(s) are provided  following the naming protocol on the instructions tab</v>
      </c>
      <c r="H75" s="152" t="str">
        <f>'Tab 1 Specification Response'!G63</f>
        <v>Score</v>
      </c>
      <c r="I75" s="152">
        <v>2</v>
      </c>
      <c r="J75" s="152">
        <f>'Tab 1 Specification Response'!P63</f>
        <v>0</v>
      </c>
      <c r="K75" s="152">
        <f>'Tab 1 Specification Response'!Q63</f>
        <v>0</v>
      </c>
      <c r="L75" s="153"/>
    </row>
    <row r="76" spans="1:12" s="151" customFormat="1" ht="330.6" x14ac:dyDescent="0.25">
      <c r="B76" s="52" t="str">
        <f>'Tab 1 Specification Response'!A64</f>
        <v>J3</v>
      </c>
      <c r="C76" s="52" t="str">
        <f>'Tab 1 Specification Response'!B64</f>
        <v>Stage 3</v>
      </c>
      <c r="D76" s="52" t="str">
        <f>'Tab 1 Specification Response'!C64</f>
        <v>Adjudicated</v>
      </c>
      <c r="E76" s="162" t="str">
        <f>'Tab 1 Specification Response'!D64</f>
        <v>Social Value - 
The Theme is Tackling Economic Inequality (Workforce) 
The Policy Outcome is Create new businesses, new jobs, and new skills. 
The Supplier (Offeror) is asked to describe how they plan to create new jobs and new skills in your workforce which benefits in the performance of the framework including:
○ Create employment and training opportunities, particularly for people in industries with known skills shortages or in high growth sectors.
○ Support educational attainment relevant to the contract, including training schemes that address skills gaps and result in recognised qualifications.
Detail how, through the delivery of the framework you will ensure that there is a skills policy that focuses on increasing the average level of skills of the workforce and reduce inequalities in the way skills are distributed among the population, keeping the supply of skills aligned and responsive to market needs.
Using a maximum of 1,000 words describe the commitment your organisation will make to ensure that opportunities under the framework deliver the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v>
      </c>
      <c r="F76" s="52" t="str">
        <f>'Tab 1 Specification Response'!E64</f>
        <v>Please Select</v>
      </c>
      <c r="G76" s="52" t="str">
        <f>'Tab 1 Specification Response'!F64</f>
        <v>Please confirm that supporting evidence has been submitted via the requirement envelope section 6 "Social Value" in the Atamis e-tendering portal
Ensure that  attachment(s) are provided  following the naming protocol on the instructions tab</v>
      </c>
      <c r="H76" s="152" t="str">
        <f>'Tab 1 Specification Response'!G64</f>
        <v>Score</v>
      </c>
      <c r="I76" s="152">
        <v>2</v>
      </c>
      <c r="J76" s="152">
        <f>'Tab 1 Specification Response'!P64</f>
        <v>0</v>
      </c>
      <c r="K76" s="152">
        <f>'Tab 1 Specification Response'!Q64</f>
        <v>0</v>
      </c>
      <c r="L76" s="153"/>
    </row>
    <row r="77" spans="1:12" ht="15.6" customHeight="1" x14ac:dyDescent="0.25">
      <c r="A77" s="154"/>
      <c r="B77" s="73"/>
      <c r="C77" s="269"/>
      <c r="D77" s="269"/>
      <c r="E77" s="73"/>
      <c r="F77" s="170"/>
      <c r="G77" s="269" t="s">
        <v>80</v>
      </c>
      <c r="H77" s="269"/>
      <c r="I77" s="79">
        <f>SUM(I76,I75)</f>
        <v>4</v>
      </c>
      <c r="J77" s="79">
        <f>SUM(J75:J76)</f>
        <v>0</v>
      </c>
      <c r="K77" s="80"/>
      <c r="L77" s="153"/>
    </row>
    <row r="78" spans="1:12" ht="15.6" x14ac:dyDescent="0.25">
      <c r="A78" s="54"/>
      <c r="H78" s="86" t="s">
        <v>81</v>
      </c>
      <c r="I78" s="86">
        <v>4</v>
      </c>
      <c r="J78" s="86">
        <v>4</v>
      </c>
      <c r="L78" s="153"/>
    </row>
    <row r="79" spans="1:12" ht="150" x14ac:dyDescent="0.25">
      <c r="C79" s="158"/>
      <c r="H79" s="117" t="s">
        <v>103</v>
      </c>
      <c r="I79" s="85">
        <v>0.1</v>
      </c>
      <c r="J79" s="85">
        <f>(J77/J78)*10%</f>
        <v>0</v>
      </c>
      <c r="L79" s="153"/>
    </row>
    <row r="80" spans="1:12" x14ac:dyDescent="0.25">
      <c r="H80" s="61"/>
      <c r="I80" s="61"/>
      <c r="J80" s="61"/>
      <c r="K80" s="61"/>
      <c r="L80" s="153"/>
    </row>
    <row r="81" spans="12:12" ht="22.5" customHeight="1" x14ac:dyDescent="0.25">
      <c r="L81" s="153"/>
    </row>
    <row r="82" spans="12:12" x14ac:dyDescent="0.25">
      <c r="L82" s="153"/>
    </row>
    <row r="83" spans="12:12" x14ac:dyDescent="0.25">
      <c r="L83" s="153"/>
    </row>
    <row r="84" spans="12:12" x14ac:dyDescent="0.25">
      <c r="L84" s="153"/>
    </row>
    <row r="85" spans="12:12" x14ac:dyDescent="0.25">
      <c r="L85" s="153"/>
    </row>
    <row r="86" spans="12:12" x14ac:dyDescent="0.25">
      <c r="L86" s="153"/>
    </row>
    <row r="87" spans="12:12" ht="15" customHeight="1" x14ac:dyDescent="0.25">
      <c r="L87" s="153"/>
    </row>
    <row r="88" spans="12:12" x14ac:dyDescent="0.25">
      <c r="L88" s="153"/>
    </row>
    <row r="89" spans="12:12" x14ac:dyDescent="0.25">
      <c r="L89" s="153"/>
    </row>
    <row r="90" spans="12:12" x14ac:dyDescent="0.25">
      <c r="L90" s="153"/>
    </row>
    <row r="91" spans="12:12" x14ac:dyDescent="0.25">
      <c r="L91" s="153"/>
    </row>
    <row r="92" spans="12:12" x14ac:dyDescent="0.25">
      <c r="L92" s="153"/>
    </row>
    <row r="93" spans="12:12" x14ac:dyDescent="0.25">
      <c r="L93" s="153"/>
    </row>
    <row r="98" ht="25.5" customHeight="1" x14ac:dyDescent="0.25"/>
    <row r="110" ht="22.5" customHeight="1" x14ac:dyDescent="0.25"/>
    <row r="120" ht="15.75" customHeight="1" x14ac:dyDescent="0.25"/>
    <row r="124" ht="15" customHeight="1" x14ac:dyDescent="0.25"/>
    <row r="126" ht="15" customHeight="1" x14ac:dyDescent="0.25"/>
  </sheetData>
  <mergeCells count="7">
    <mergeCell ref="R6:R9"/>
    <mergeCell ref="G77:H77"/>
    <mergeCell ref="L1:Q1"/>
    <mergeCell ref="O6:O9"/>
    <mergeCell ref="B17:D17"/>
    <mergeCell ref="B22:D22"/>
    <mergeCell ref="C77:D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E082C855B2CC4CE58E7448F960A4E632" version="1.0.0">
  <systemFields>
    <field name="Objective-Id">
      <value order="0">A2551726</value>
    </field>
    <field name="Objective-Title">
      <value order="0">Document No. 05b - Specification Response</value>
    </field>
    <field name="Objective-Description">
      <value order="0"/>
    </field>
    <field name="Objective-CreationStamp">
      <value order="0">2020-01-21T11:27:49Z</value>
    </field>
    <field name="Objective-IsApproved">
      <value order="0">false</value>
    </field>
    <field name="Objective-IsPublished">
      <value order="0">true</value>
    </field>
    <field name="Objective-DatePublished">
      <value order="0">2020-10-20T15:18:04Z</value>
    </field>
    <field name="Objective-ModificationStamp">
      <value order="0">2020-10-20T15:18:04Z</value>
    </field>
    <field name="Objective-Owner">
      <value order="0">Boardman, Darryn</value>
    </field>
    <field name="Objective-Path">
      <value order="0">Global Folder:05 Blood Products Team Projects and Contracts:Live Projects:20 Specialised Pharmaceutical projects and contracts 2020:CM/PHS/17/5537 - Aseptically Prepared Cytotoxic Medicines &amp; Monoclonal Antibodies - North of England:03 Tender for CM/PHS/17/5537:04 ITO Documents</value>
    </field>
    <field name="Objective-Parent">
      <value order="0">04 ITO Documents</value>
    </field>
    <field name="Objective-State">
      <value order="0">Published</value>
    </field>
    <field name="Objective-VersionId">
      <value order="0">vA3886318</value>
    </field>
    <field name="Objective-Version">
      <value order="0">10.0</value>
    </field>
    <field name="Objective-VersionNumber">
      <value order="0">10</value>
    </field>
    <field name="Objective-VersionComment">
      <value order="0"/>
    </field>
    <field name="Objective-FileNumber">
      <value order="0">qA18773</value>
    </field>
    <field name="Objective-Classification">
      <value order="0"/>
    </field>
    <field name="Objective-Caveats">
      <value order="0"/>
    </field>
  </systemFields>
  <catalogues/>
</metadata>
</file>

<file path=customXml/itemProps1.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Tab 1 Specification Response</vt:lpstr>
      <vt:lpstr>Tab 2 Additional Sites</vt:lpstr>
      <vt:lpstr>Appendix A</vt:lpstr>
      <vt:lpstr>Score Card _ Main Site</vt:lpstr>
    </vt:vector>
  </TitlesOfParts>
  <Company>NHS PASA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CLARKE, Lisa-Jane (LEEDS TEACHING HOSPITALS NHS TRUST)</cp:lastModifiedBy>
  <cp:lastPrinted>2018-07-17T08:46:26Z</cp:lastPrinted>
  <dcterms:created xsi:type="dcterms:W3CDTF">2009-11-12T09:33:58Z</dcterms:created>
  <dcterms:modified xsi:type="dcterms:W3CDTF">2025-02-09T09:09:07Z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A2551726</vt:lpwstr>
  </property>
  <property fmtid="{D5CDD505-2E9C-101B-9397-08002B2CF9AE}" pid="3" name="Objective-Title">
    <vt:lpwstr>Document No. 05b - Specification Response</vt:lpwstr>
  </property>
  <property fmtid="{D5CDD505-2E9C-101B-9397-08002B2CF9AE}" pid="4" name="Objective-Comment">
    <vt:lpwstr/>
  </property>
  <property fmtid="{D5CDD505-2E9C-101B-9397-08002B2CF9AE}" pid="5" name="Objective-CreationStamp">
    <vt:filetime>2020-01-21T11:27:49Z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2020-10-20T15:18:04Z</vt:filetime>
  </property>
  <property fmtid="{D5CDD505-2E9C-101B-9397-08002B2CF9AE}" pid="9" name="Objective-ModificationStamp">
    <vt:filetime>2020-10-20T15:18:04Z</vt:filetime>
  </property>
  <property fmtid="{D5CDD505-2E9C-101B-9397-08002B2CF9AE}" pid="10" name="Objective-Owner">
    <vt:lpwstr>Boardman, Darryn</vt:lpwstr>
  </property>
  <property fmtid="{D5CDD505-2E9C-101B-9397-08002B2CF9AE}" pid="11" name="Objective-Path">
    <vt:lpwstr>Global Folder:05 Blood Products Team Projects and Contracts:Live Projects:20 Specialised Pharmaceutical projects and contracts 2020:CM/PHS/17/5537 - Aseptically Prepared Cytotoxic Medicines &amp; Monoclonal Antibodies - North of England:03 Tender for CM/PHS/1</vt:lpwstr>
  </property>
  <property fmtid="{D5CDD505-2E9C-101B-9397-08002B2CF9AE}" pid="12" name="Objective-Parent">
    <vt:lpwstr>04 ITO Documents</vt:lpwstr>
  </property>
  <property fmtid="{D5CDD505-2E9C-101B-9397-08002B2CF9AE}" pid="13" name="Objective-State">
    <vt:lpwstr>Published</vt:lpwstr>
  </property>
  <property fmtid="{D5CDD505-2E9C-101B-9397-08002B2CF9AE}" pid="14" name="Objective-Version">
    <vt:lpwstr>10.0</vt:lpwstr>
  </property>
  <property fmtid="{D5CDD505-2E9C-101B-9397-08002B2CF9AE}" pid="15" name="Objective-VersionNumber">
    <vt:r8>10</vt:r8>
  </property>
  <property fmtid="{D5CDD505-2E9C-101B-9397-08002B2CF9AE}" pid="16" name="Objective-VersionComment">
    <vt:lpwstr/>
  </property>
  <property fmtid="{D5CDD505-2E9C-101B-9397-08002B2CF9AE}" pid="17" name="Objective-FileNumber">
    <vt:lpwstr>qA18773</vt:lpwstr>
  </property>
  <property fmtid="{D5CDD505-2E9C-101B-9397-08002B2CF9AE}" pid="18" name="Objective-Classification">
    <vt:lpwstr/>
  </property>
  <property fmtid="{D5CDD505-2E9C-101B-9397-08002B2CF9AE}" pid="19" name="Objective-Caveats">
    <vt:lpwstr/>
  </property>
  <property fmtid="{D5CDD505-2E9C-101B-9397-08002B2CF9AE}" pid="20" name="Objective-Description">
    <vt:lpwstr/>
  </property>
  <property fmtid="{D5CDD505-2E9C-101B-9397-08002B2CF9AE}" pid="21" name="Objective-VersionId">
    <vt:lpwstr>vA3886318</vt:lpwstr>
  </property>
</Properties>
</file>