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<sst xmlns="http://schemas.openxmlformats.org/spreadsheetml/2006/main" count="1954" uniqueCount="688">
  <si>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</si>
  <si>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</si>
  <si>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</si>
  <si>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</si>
  <si>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</si>
  <si>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</si>
  <si>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</si>
  <si>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</si>
  <si>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</si>
  <si>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</si>
  <si>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</si>
  <si>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</si>
  <si>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</si>
  <si>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</si>
  <si>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</si>
  <si>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</si>
  <si>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</si>
  <si>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</si>
  <si>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</si>
  <si>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</si>
  <si>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</si>
  <si>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</si>
  <si>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</si>
  <si>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</si>
  <si>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</si>
  <si>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</si>
  <si>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</si>
  <si>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</si>
  <si>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</si>
  <si>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</si>
  <si>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</si>
  <si>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</si>
  <si>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</si>
  <si>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</si>
  <si>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</si>
  <si>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</si>
  <si>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</si>
  <si>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</si>
  <si>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</si>
  <si>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</si>
  <si>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</si>
  <si>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</si>
  <si>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</si>
  <si>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</si>
  <si>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</si>
  <si>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</si>
  <si>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</si>
  <si>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</si>
  <si>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</si>
  <si>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</si>
  <si>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</si>
  <si>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</si>
  <si>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</si>
  <si>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</si>
  <si>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</si>
  <si>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</si>
  <si>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</si>
  <si>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</si>
  <si>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</si>
  <si>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</si>
  <si>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</si>
  <si>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</si>
  <si>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</si>
  <si>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</si>
  <si>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</si>
  <si>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</si>
  <si>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</si>
  <si>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</si>
  <si>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</si>
  <si>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</si>
  <si>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</si>
  <si>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</si>
  <si>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</si>
  <si>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</si>
  <si>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</si>
  <si>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</si>
  <si>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</si>
  <si>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</si>
  <si>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</si>
  <si>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</si>
  <si>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</si>
  <si>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</si>
  <si>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</si>
  <si>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</si>
  <si>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</si>
  <si>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</si>
  <si>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</si>
  <si>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</si>
  <si>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</si>
  <si>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</si>
  <si>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</si>
  <si>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</si>
  <si>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</si>
  <si>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</si>
  <si>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</si>
  <si>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</si>
  <si>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</si>
  <si>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</si>
  <si>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</si>
  <si>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</si>
  <si>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</si>
  <si>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</si>
  <si>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</si>
  <si>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</si>
  <si>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</si>
  <si>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</si>
  <si>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</si>
  <si>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</si>
  <si>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</si>
  <si>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</si>
  <si>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</si>
  <si>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</si>
  <si>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</si>
  <si>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</si>
  <si>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</si>
  <si>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</si>
  <si>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</si>
  <si>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</si>
  <si>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</si>
  <si>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</si>
  <si>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</si>
  <si>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</si>
  <si>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</si>
  <si>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</si>
  <si>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</si>
  <si>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</si>
  <si>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</si>
  <si>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</si>
  <si>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</si>
  <si>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</si>
  <si>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</si>
  <si>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</si>
  <si>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</si>
  <si>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</si>
  <si>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</si>
  <si>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</si>
  <si>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</si>
  <si>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</si>
  <si>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</si>
  <si>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</si>
  <si>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</si>
  <si>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</si>
  <si>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</si>
  <si>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</si>
  <si>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</si>
  <si>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</si>
  <si>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</si>
  <si>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</si>
  <si>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</si>
  <si>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</si>
  <si>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</si>
  <si>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</si>
  <si>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</si>
  <si>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</si>
  <si>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</si>
  <si>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</si>
  <si>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</si>
  <si>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</si>
  <si>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</si>
  <si>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</si>
  <si>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</si>
  <si>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</si>
  <si>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</si>
  <si>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</si>
  <si>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</si>
  <si>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</si>
  <si>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</si>
  <si>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</si>
  <si>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</si>
  <si>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</si>
  <si>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</si>
  <si>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</si>
  <si>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</si>
  <si>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</si>
  <si>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</si>
  <si>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</si>
  <si>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</si>
  <si>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</si>
  <si>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</si>
  <si>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</si>
  <si>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</si>
  <si>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</si>
  <si>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</si>
  <si>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</si>
  <si>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</si>
  <si>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</si>
  <si>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</si>
  <si>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</si>
  <si>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</si>
  <si>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</si>
  <si>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</si>
  <si>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</si>
  <si>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</si>
  <si>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</si>
  <si>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</si>
  <si>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</si>
  <si>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</si>
  <si>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</si>
  <si>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</si>
  <si>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</si>
  <si>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</si>
  <si>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</si>
  <si>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</si>
  <si>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</si>
  <si>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</si>
  <si>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</si>
  <si>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</si>
  <si>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</si>
  <si>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</si>
  <si>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</si>
  <si>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</si>
  <si>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</si>
  <si>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</si>
  <si>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</si>
  <si>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</si>
  <si>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</si>
  <si>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</si>
  <si>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</si>
  <si>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</si>
  <si>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</si>
  <si>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</si>
  <si>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</si>
  <si>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</si>
  <si>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</si>
  <si>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</si>
  <si>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</si>
  <si>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</si>
  <si>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</si>
  <si>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</si>
  <si>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</si>
  <si>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</si>
  <si>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</si>
  <si>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</si>
  <si>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</si>
  <si>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</si>
  <si>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</si>
  <si>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</si>
  <si>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</si>
  <si>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</si>
  <si>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</si>
  <si>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</si>
  <si>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</si>
  <si>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</si>
  <si>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</si>
  <si>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</si>
  <si>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</si>
  <si>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</si>
  <si>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</si>
  <si>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</si>
  <si>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</si>
  <si>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</si>
  <si>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</si>
  <si>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</si>
  <si>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</si>
  <si>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</si>
  <si>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</si>
  <si>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</si>
  <si>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</si>
  <si>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</si>
  <si>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</si>
  <si>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</si>
  <si>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</si>
  <si>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</si>
  <si>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</si>
  <si>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</si>
  <si>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</si>
  <si>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</si>
  <si>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</si>
  <si>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</si>
  <si>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</si>
  <si>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</si>
  <si>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</si>
  <si>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</si>
  <si>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</si>
  <si>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</si>
  <si>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</si>
  <si>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</si>
  <si>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</si>
  <si>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</si>
  <si>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</si>
  <si>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</si>
  <si>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</si>
  <si>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</si>
  <si>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</si>
  <si>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</si>
  <si>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</si>
  <si>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</si>
  <si>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</si>
  <si>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</si>
  <si>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</si>
  <si>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</si>
  <si>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</si>
  <si>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</si>
  <si>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</si>
  <si>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</si>
  <si>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</si>
  <si>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</si>
  <si>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</si>
  <si>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</si>
  <si>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</si>
  <si>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</si>
  <si>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</si>
  <si>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</si>
  <si>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</si>
  <si>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</si>
  <si>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</si>
  <si>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</si>
  <si>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</si>
  <si>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</si>
  <si>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</si>
  <si>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</si>
  <si>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</si>
  <si>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</si>
  <si>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</si>
  <si>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</si>
  <si>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</si>
  <si>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</si>
  <si>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</si>
  <si>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</si>
  <si>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</si>
  <si>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</si>
  <si>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</si>
  <si>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</si>
  <si>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</si>
  <si>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</si>
  <si>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</si>
  <si>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</si>
  <si>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</si>
  <si>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</si>
  <si>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</si>
  <si>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</si>
  <si>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</si>
  <si>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</si>
  <si>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</si>
  <si>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</si>
  <si>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</si>
  <si>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</si>
  <si>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</si>
  <si>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</si>
  <si>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</si>
  <si>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</si>
  <si>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</si>
  <si>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</si>
  <si>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</si>
  <si>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</si>
  <si>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</si>
  <si>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</si>
  <si>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</si>
  <si>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</si>
  <si>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</si>
  <si>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</si>
  <si>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</si>
  <si>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</si>
  <si>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</si>
  <si>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</si>
  <si>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</si>
  <si>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</si>
  <si>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</si>
  <si>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</si>
  <si>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</si>
  <si>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</si>
  <si>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</si>
  <si>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</si>
  <si>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</si>
  <si>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</si>
  <si>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</si>
  <si>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</si>
  <si>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</si>
  <si>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</si>
  <si>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</si>
  <si>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</si>
  <si>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</si>
  <si>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</si>
  <si>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</si>
  <si>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</si>
  <si>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</si>
  <si>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</si>
  <si>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</si>
  <si>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</si>
  <si>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</si>
  <si>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</si>
  <si>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</si>
  <si>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</si>
  <si>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</si>
  <si>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</si>
  <si>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</si>
  <si>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</si>
  <si>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</si>
  <si>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</si>
  <si>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</si>
  <si>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</si>
  <si>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</si>
  <si>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</si>
  <si>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</si>
  <si>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</si>
  <si>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</si>
  <si>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</si>
  <si>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</si>
  <si>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</si>
  <si>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</si>
  <si>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</si>
  <si>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</si>
  <si>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</si>
  <si>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</si>
  <si>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</si>
  <si>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</si>
  <si>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</si>
  <si>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</si>
  <si>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</si>
  <si>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</si>
  <si>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</si>
  <si>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</si>
  <si>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</si>
  <si>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</si>
  <si>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</si>
  <si>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</si>
  <si>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</si>
  <si>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</si>
  <si>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</si>
  <si>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</si>
  <si>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</si>
  <si>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</si>
  <si>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</si>
  <si>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</si>
  <si>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</si>
  <si>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</si>
  <si>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</si>
  <si>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</si>
  <si>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</si>
  <si>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</si>
  <si>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</si>
  <si>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</si>
  <si>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</si>
  <si>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</si>
  <si>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</si>
  <si>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</si>
  <si>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</si>
  <si>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</si>
  <si>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</si>
  <si>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</si>
  <si>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</si>
  <si>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</si>
  <si>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</si>
  <si>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</si>
  <si>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</si>
  <si>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</si>
  <si>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</si>
  <si>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</si>
  <si>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</si>
  <si>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</si>
  <si>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</si>
  <si>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</si>
  <si>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</si>
  <si>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</si>
  <si>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</si>
  <si>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</si>
  <si>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</si>
  <si>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</si>
  <si>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</si>
  <si>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</si>
  <si>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</si>
  <si>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</si>
  <si>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</si>
  <si>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</si>
  <si>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</si>
  <si>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</si>
  <si>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</si>
  <si>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</si>
  <si>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</si>
  <si>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</si>
  <si>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</si>
  <si>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</si>
  <si>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</si>
  <si>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</si>
  <si>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</si>
  <si>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</si>
  <si>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</si>
  <si>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</si>
  <si>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</si>
  <si>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</si>
  <si>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</si>
  <si>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</si>
  <si>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</si>
  <si>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</si>
  <si>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</si>
  <si>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</si>
  <si>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</si>
  <si>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</si>
  <si>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</si>
  <si>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</si>
  <si>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</si>
  <si>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</si>
  <si>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</si>
  <si>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</si>
  <si>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</si>
  <si>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</si>
  <si>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</si>
  <si>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</si>
  <si>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</si>
  <si>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</si>
  <si>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</si>
  <si>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</si>
  <si>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</si>
  <si>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</si>
  <si>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</si>
  <si>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</si>
  <si>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</si>
  <si>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</si>
  <si>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</si>
  <si>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</si>
  <si>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</si>
  <si>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</si>
  <si>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</si>
  <si>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</si>
  <si>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</si>
  <si>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</si>
  <si>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</si>
  <si>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</si>
  <si>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</si>
  <si>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</si>
  <si>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</si>
  <si>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</si>
  <si>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</si>
  <si>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</si>
  <si>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</si>
  <si>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</si>
  <si>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</si>
  <si>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</si>
  <si>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</si>
  <si>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</si>
  <si>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</si>
  <si>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</si>
  <si>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</si>
  <si>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</si>
  <si>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</si>
  <si>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</si>
  <si>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</si>
  <si>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</si>
  <si>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</si>
  <si>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</si>
  <si>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</si>
  <si>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</si>
  <si>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</si>
  <si>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</si>
  <si>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</si>
  <si>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</si>
  <si>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</si>
  <si>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</si>
  <si>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</si>
  <si>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</si>
  <si>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</si>
  <si>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</si>
  <si>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</si>
  <si>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</si>
  <si>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</si>
  <si>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</si>
  <si>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</si>
  <si>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</si>
  <si>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</si>
  <si>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</si>
  <si>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</si>
  <si>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</si>
  <si>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</si>
  <si>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</si>
  <si>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</si>
  <si>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</si>
  <si>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</si>
  <si>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</si>
  <si>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</si>
  <si>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</si>
  <si>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</si>
  <si>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</si>
  <si>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</si>
  <si>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</si>
  <si>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</si>
  <si>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</si>
  <si>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</si>
  <si>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</si>
  <si>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</si>
  <si>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</si>
  <si>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</si>
  <si>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</si>
  <si>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</si>
  <si>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</si>
  <si>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</si>
  <si>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</si>
  <si>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</si>
  <si>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</si>
  <si>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</si>
  <si>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</si>
  <si>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</si>
  <si>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</si>
  <si>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</si>
  <si>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</si>
  <si>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</si>
  <si>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</si>
  <si>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</si>
  <si>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</si>
  <si>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</si>
  <si>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</si>
  <si>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</si>
  <si>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</si>
  <si>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</si>
  <si>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</si>
  <si>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</si>
  <si>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</si>
  <si>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</si>
  <si>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</si>
  <si>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</si>
  <si>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</si>
  <si>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</si>
  <si>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</si>
  <si>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</si>
  <si>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</si>
  <si>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</si>
  <si>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</si>
  <si>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</si>
  <si>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</si>
  <si>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</si>
  <si>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</si>
  <si>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</si>
  <si>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</si>
  <si>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</si>
  <si>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</si>
  <si>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</si>
  <si>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</si>
  <si>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</si>
  <si>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</si>
  <si>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</si>
  <si>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</si>
  <si>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</si>
  <si>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</si>
  <si>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</si>
  <si>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</si>
  <si>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</si>
  <si>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</si>
  <si>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</si>
  <si>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</si>
  <si>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</si>
  <si>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</si>
  <si>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</si>
  <si>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</si>
  <si>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</si>
  <si>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</si>
  <si>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</si>
  <si>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</si>
  <si>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</si>
  <si>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</si>
  <si>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</si>
  <si>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</si>
  <si>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</si>
  <si>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</si>
  <si>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</si>
  <si>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</si>
  <si>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</si>
  <si>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</si>
  <si>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</si>
  <si>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</si>
  <si>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</si>
  <si>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</si>
  <si>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</si>
  <si>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</si>
  <si>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</si>
  <si>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</si>
  <si>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</si>
  <si>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</si>
  <si>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</si>
  <si>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</si>
  <si>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</si>
  <si>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</si>
  <si>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</si>
  <si>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</si>
  <si>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</si>
  <si>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</si>
  <si>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</si>
  <si>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</si>
  <si>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</si>
  <si>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</si>
  <si>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</si>
  <si>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</si>
  <si>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</si>
  <si>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</si>
  <si>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Sustained progression for 6 months in employment or apprenticeship</t>
  </si>
  <si>
    <t>Learner starts a full qualification after progressing into employment</t>
  </si>
  <si>
    <t>Delivery of education and training that helps unemployed and inactive people to enter into employment and sustain employment</t>
  </si>
  <si>
    <t>SKILLS DEVELOPMENT - HEALTH AND SOCIAL CARE - NORTH &amp; EAST AND WEST</t>
  </si>
  <si>
    <t>23-902-03</t>
  </si>
  <si>
    <t>00-03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</si>
</sst>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30" sqref="C3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338" t="s">
        <v>684</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FS0jkPBOe9fesliKkjBIadurQBJ3v5QbzcZ8IhxU3dcY1eTBoxA4bFl+an9F0C/w4dN2MIqBWZPGgnCAsLreYg==" saltValue="qX5R7yV3g3z5CVxI8Z1Bp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23-902-03</v>
      </c>
      <c r="C7" s="197">
        <f t="shared" ref="C7:C63" si="0">$D$3</f>
        <v>0</v>
      </c>
      <c r="D7" s="161" t="s">
        <v>346</v>
      </c>
      <c r="E7" s="207">
        <v>1</v>
      </c>
      <c r="F7" s="171">
        <f>Overview!$D$19</f>
        <v>280</v>
      </c>
      <c r="G7" s="101">
        <v>9</v>
      </c>
      <c r="H7" s="101">
        <v>2016</v>
      </c>
      <c r="I7" s="5">
        <f>Overview!L19</f>
        <v>0</v>
      </c>
      <c r="J7" s="41">
        <f>I7*Overview!$D$19</f>
        <v>0</v>
      </c>
      <c r="K7" s="10" t="str">
        <f>CONCATENATE(A7,"/",B7,"/",C7)</f>
        <v>itt_30080/23-902-03/0</v>
      </c>
      <c r="L7" s="10" t="str">
        <f>Overview!$B$12</f>
        <v>itt_30080</v>
      </c>
      <c r="M7" s="226" t="s">
        <v>687</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HEALTH AND SOCIAL CARE - NORTH &amp; EAST AND WEST</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23-902-03</v>
      </c>
      <c r="C8" s="197">
        <f t="shared" si="0"/>
        <v>0</v>
      </c>
      <c r="D8" s="161" t="s">
        <v>346</v>
      </c>
      <c r="E8" s="207">
        <v>1</v>
      </c>
      <c r="F8" s="171">
        <f>Overview!$D$19</f>
        <v>280</v>
      </c>
      <c r="G8" s="101">
        <v>10</v>
      </c>
      <c r="H8" s="101">
        <v>2016</v>
      </c>
      <c r="I8" s="5">
        <f>Overview!M19</f>
        <v>0</v>
      </c>
      <c r="J8" s="41">
        <f>I8*Overview!$D$19</f>
        <v>0</v>
      </c>
      <c r="K8" s="10" t="str">
        <f t="shared" ref="K8:K63" si="1">CONCATENATE(A8,"/",B8,"/",C8)</f>
        <v>itt_30080/23-902-03/0</v>
      </c>
      <c r="L8" s="10" t="str">
        <f>Overview!$B$12</f>
        <v>itt_30080</v>
      </c>
      <c r="M8" s="226" t="s">
        <v>687</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HEALTH AND SOCIAL CARE - NORTH &amp; EAST AND WEST</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23-902-03</v>
      </c>
      <c r="C9" s="197">
        <f t="shared" si="0"/>
        <v>0</v>
      </c>
      <c r="D9" s="161" t="s">
        <v>346</v>
      </c>
      <c r="E9" s="207">
        <v>1</v>
      </c>
      <c r="F9" s="171">
        <f>Overview!$D$19</f>
        <v>280</v>
      </c>
      <c r="G9" s="101">
        <v>11</v>
      </c>
      <c r="H9" s="101">
        <v>2016</v>
      </c>
      <c r="I9" s="5">
        <f>Overview!N19</f>
        <v>0</v>
      </c>
      <c r="J9" s="41">
        <f>I9*Overview!$D$19</f>
        <v>0</v>
      </c>
      <c r="K9" s="10" t="str">
        <f t="shared" si="1"/>
        <v>itt_30080/23-902-03/0</v>
      </c>
      <c r="L9" s="10" t="str">
        <f>Overview!$B$12</f>
        <v>itt_30080</v>
      </c>
      <c r="M9" s="226" t="s">
        <v>687</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HEALTH AND SOCIAL CARE - NORTH &amp; EAST AND WEST</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23-902-03</v>
      </c>
      <c r="C10" s="197">
        <f t="shared" si="0"/>
        <v>0</v>
      </c>
      <c r="D10" s="161" t="s">
        <v>346</v>
      </c>
      <c r="E10" s="207">
        <v>1</v>
      </c>
      <c r="F10" s="171">
        <f>Overview!$D$19</f>
        <v>280</v>
      </c>
      <c r="G10" s="101">
        <v>12</v>
      </c>
      <c r="H10" s="101">
        <v>2016</v>
      </c>
      <c r="I10" s="5">
        <f>Overview!O19</f>
        <v>0</v>
      </c>
      <c r="J10" s="41">
        <f>I10*Overview!$D$19</f>
        <v>0</v>
      </c>
      <c r="K10" s="10" t="str">
        <f t="shared" si="1"/>
        <v>itt_30080/23-902-03/0</v>
      </c>
      <c r="L10" s="10" t="str">
        <f>Overview!$B$12</f>
        <v>itt_30080</v>
      </c>
      <c r="M10" s="226" t="s">
        <v>687</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HEALTH AND SOCIAL CARE - NORTH &amp; EAST AND WEST</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23-902-03</v>
      </c>
      <c r="C11" s="197">
        <f t="shared" si="0"/>
        <v>0</v>
      </c>
      <c r="D11" s="161" t="s">
        <v>346</v>
      </c>
      <c r="E11" s="207">
        <v>1</v>
      </c>
      <c r="F11" s="171">
        <f>Overview!$D$19</f>
        <v>280</v>
      </c>
      <c r="G11" s="101">
        <v>1</v>
      </c>
      <c r="H11" s="101">
        <v>2017</v>
      </c>
      <c r="I11" s="5">
        <f>Overview!P19</f>
        <v>0</v>
      </c>
      <c r="J11" s="41">
        <f>I11*Overview!$D$19</f>
        <v>0</v>
      </c>
      <c r="K11" s="10" t="str">
        <f t="shared" si="1"/>
        <v>itt_30080/23-902-03/0</v>
      </c>
      <c r="L11" s="10" t="str">
        <f>Overview!$B$12</f>
        <v>itt_30080</v>
      </c>
      <c r="M11" s="226" t="s">
        <v>687</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HEALTH AND SOCIAL CARE - NORTH &amp; EAST AND WEST</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23-902-03</v>
      </c>
      <c r="C12" s="197">
        <f t="shared" si="0"/>
        <v>0</v>
      </c>
      <c r="D12" s="161" t="s">
        <v>346</v>
      </c>
      <c r="E12" s="207">
        <v>1</v>
      </c>
      <c r="F12" s="171">
        <f>Overview!$D$19</f>
        <v>280</v>
      </c>
      <c r="G12" s="101">
        <v>2</v>
      </c>
      <c r="H12" s="101">
        <v>2017</v>
      </c>
      <c r="I12" s="5">
        <f>Overview!Q19</f>
        <v>0</v>
      </c>
      <c r="J12" s="41">
        <f>I12*Overview!$D$19</f>
        <v>0</v>
      </c>
      <c r="K12" s="10" t="str">
        <f t="shared" si="1"/>
        <v>itt_30080/23-902-03/0</v>
      </c>
      <c r="L12" s="10" t="str">
        <f>Overview!$B$12</f>
        <v>itt_30080</v>
      </c>
      <c r="M12" s="226" t="s">
        <v>687</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HEALTH AND SOCIAL CARE - NORTH &amp; EAST AND WEST</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23-902-03</v>
      </c>
      <c r="C13" s="197">
        <f t="shared" si="0"/>
        <v>0</v>
      </c>
      <c r="D13" s="161" t="s">
        <v>346</v>
      </c>
      <c r="E13" s="207">
        <v>1</v>
      </c>
      <c r="F13" s="171">
        <f>Overview!$D$19</f>
        <v>280</v>
      </c>
      <c r="G13" s="101">
        <v>3</v>
      </c>
      <c r="H13" s="101">
        <v>2017</v>
      </c>
      <c r="I13" s="5">
        <f>Overview!R19</f>
        <v>0</v>
      </c>
      <c r="J13" s="41">
        <f>I13*Overview!$D$19</f>
        <v>0</v>
      </c>
      <c r="K13" s="10" t="str">
        <f t="shared" si="1"/>
        <v>itt_30080/23-902-03/0</v>
      </c>
      <c r="L13" s="10" t="str">
        <f>Overview!$B$12</f>
        <v>itt_30080</v>
      </c>
      <c r="M13" s="226" t="s">
        <v>687</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HEALTH AND SOCIAL CARE - NORTH &amp; EAST AND WEST</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23-902-03</v>
      </c>
      <c r="C14" s="197">
        <f t="shared" si="0"/>
        <v>0</v>
      </c>
      <c r="D14" s="161" t="s">
        <v>346</v>
      </c>
      <c r="E14" s="207">
        <v>1</v>
      </c>
      <c r="F14" s="171">
        <f>Overview!$D$19</f>
        <v>280</v>
      </c>
      <c r="G14" s="101">
        <v>4</v>
      </c>
      <c r="H14" s="101">
        <v>2017</v>
      </c>
      <c r="I14" s="5">
        <f>Overview!S19</f>
        <v>0</v>
      </c>
      <c r="J14" s="41">
        <f>I14*Overview!$D$19</f>
        <v>0</v>
      </c>
      <c r="K14" s="10" t="str">
        <f t="shared" si="1"/>
        <v>itt_30080/23-902-03/0</v>
      </c>
      <c r="L14" s="10" t="str">
        <f>Overview!$B$12</f>
        <v>itt_30080</v>
      </c>
      <c r="M14" s="226" t="s">
        <v>687</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HEALTH AND SOCIAL CARE - NORTH &amp; EAST AND WEST</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23-902-03</v>
      </c>
      <c r="C15" s="197">
        <f t="shared" si="0"/>
        <v>0</v>
      </c>
      <c r="D15" s="161" t="s">
        <v>346</v>
      </c>
      <c r="E15" s="207">
        <v>1</v>
      </c>
      <c r="F15" s="171">
        <f>Overview!$D$19</f>
        <v>280</v>
      </c>
      <c r="G15" s="101">
        <v>5</v>
      </c>
      <c r="H15" s="101">
        <v>2017</v>
      </c>
      <c r="I15" s="5">
        <f>Overview!T19</f>
        <v>0</v>
      </c>
      <c r="J15" s="41">
        <f>I15*Overview!$D$19</f>
        <v>0</v>
      </c>
      <c r="K15" s="10" t="str">
        <f t="shared" si="1"/>
        <v>itt_30080/23-902-03/0</v>
      </c>
      <c r="L15" s="10" t="str">
        <f>Overview!$B$12</f>
        <v>itt_30080</v>
      </c>
      <c r="M15" s="226" t="s">
        <v>687</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HEALTH AND SOCIAL CARE - NORTH &amp; EAST AND WEST</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23-902-03</v>
      </c>
      <c r="C16" s="197">
        <f t="shared" si="0"/>
        <v>0</v>
      </c>
      <c r="D16" s="161" t="s">
        <v>346</v>
      </c>
      <c r="E16" s="207">
        <v>1</v>
      </c>
      <c r="F16" s="171">
        <f>Overview!$D$19</f>
        <v>280</v>
      </c>
      <c r="G16" s="101">
        <v>6</v>
      </c>
      <c r="H16" s="101">
        <v>2017</v>
      </c>
      <c r="I16" s="5">
        <f>Overview!U19</f>
        <v>0</v>
      </c>
      <c r="J16" s="41">
        <f>I16*Overview!$D$19</f>
        <v>0</v>
      </c>
      <c r="K16" s="10" t="str">
        <f t="shared" si="1"/>
        <v>itt_30080/23-902-03/0</v>
      </c>
      <c r="L16" s="10" t="str">
        <f>Overview!$B$12</f>
        <v>itt_30080</v>
      </c>
      <c r="M16" s="226" t="s">
        <v>687</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HEALTH AND SOCIAL CARE - NORTH &amp; EAST AND WEST</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23-902-03</v>
      </c>
      <c r="C17" s="197">
        <f t="shared" si="0"/>
        <v>0</v>
      </c>
      <c r="D17" s="161" t="s">
        <v>346</v>
      </c>
      <c r="E17" s="207">
        <v>1</v>
      </c>
      <c r="F17" s="171">
        <f>Overview!$D$19</f>
        <v>280</v>
      </c>
      <c r="G17" s="101">
        <v>7</v>
      </c>
      <c r="H17" s="101">
        <v>2017</v>
      </c>
      <c r="I17" s="5">
        <f>Overview!V19</f>
        <v>0</v>
      </c>
      <c r="J17" s="41">
        <f>I17*Overview!$D$19</f>
        <v>0</v>
      </c>
      <c r="K17" s="10" t="str">
        <f t="shared" si="1"/>
        <v>itt_30080/23-902-03/0</v>
      </c>
      <c r="L17" s="10" t="str">
        <f>Overview!$B$12</f>
        <v>itt_30080</v>
      </c>
      <c r="M17" s="226" t="s">
        <v>687</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HEALTH AND SOCIAL CARE - NORTH &amp; EAST AND WEST</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23-902-03</v>
      </c>
      <c r="C18" s="197">
        <f t="shared" si="0"/>
        <v>0</v>
      </c>
      <c r="D18" s="161" t="s">
        <v>346</v>
      </c>
      <c r="E18" s="207">
        <v>1</v>
      </c>
      <c r="F18" s="171">
        <f>Overview!$D$19</f>
        <v>280</v>
      </c>
      <c r="G18" s="101">
        <v>8</v>
      </c>
      <c r="H18" s="101">
        <v>2017</v>
      </c>
      <c r="I18" s="5">
        <f>Overview!W19</f>
        <v>0</v>
      </c>
      <c r="J18" s="41">
        <f>I18*Overview!$D$19</f>
        <v>0</v>
      </c>
      <c r="K18" s="10" t="str">
        <f t="shared" si="1"/>
        <v>itt_30080/23-902-03/0</v>
      </c>
      <c r="L18" s="10" t="str">
        <f>Overview!$B$12</f>
        <v>itt_30080</v>
      </c>
      <c r="M18" s="226" t="s">
        <v>687</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HEALTH AND SOCIAL CARE - NORTH &amp; EAST AND WEST</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23-902-03</v>
      </c>
      <c r="C19" s="197">
        <f t="shared" si="0"/>
        <v>0</v>
      </c>
      <c r="D19" s="161" t="s">
        <v>346</v>
      </c>
      <c r="E19" s="207">
        <v>1</v>
      </c>
      <c r="F19" s="171">
        <f>Overview!$D$19</f>
        <v>280</v>
      </c>
      <c r="G19" s="101">
        <v>9</v>
      </c>
      <c r="H19" s="101">
        <v>2017</v>
      </c>
      <c r="I19" s="5">
        <f>Overview!X19</f>
        <v>0</v>
      </c>
      <c r="J19" s="41">
        <f>I19*Overview!$D$19</f>
        <v>0</v>
      </c>
      <c r="K19" s="10" t="str">
        <f t="shared" si="1"/>
        <v>itt_30080/23-902-03/0</v>
      </c>
      <c r="L19" s="10" t="str">
        <f>Overview!$B$12</f>
        <v>itt_30080</v>
      </c>
      <c r="M19" s="226" t="s">
        <v>687</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HEALTH AND SOCIAL CARE - NORTH &amp; EAST AND WEST</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23-902-03</v>
      </c>
      <c r="C20" s="197">
        <f t="shared" si="0"/>
        <v>0</v>
      </c>
      <c r="D20" s="161" t="s">
        <v>346</v>
      </c>
      <c r="E20" s="207">
        <v>1</v>
      </c>
      <c r="F20" s="171">
        <f>Overview!$D$19</f>
        <v>280</v>
      </c>
      <c r="G20" s="101">
        <v>10</v>
      </c>
      <c r="H20" s="101">
        <v>2017</v>
      </c>
      <c r="I20" s="5">
        <f>Overview!Y19</f>
        <v>0</v>
      </c>
      <c r="J20" s="41">
        <f>I20*Overview!$D$19</f>
        <v>0</v>
      </c>
      <c r="K20" s="10" t="str">
        <f t="shared" si="1"/>
        <v>itt_30080/23-902-03/0</v>
      </c>
      <c r="L20" s="10" t="str">
        <f>Overview!$B$12</f>
        <v>itt_30080</v>
      </c>
      <c r="M20" s="226" t="s">
        <v>687</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HEALTH AND SOCIAL CARE - NORTH &amp; EAST AND WEST</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23-902-03</v>
      </c>
      <c r="C21" s="197">
        <f t="shared" si="0"/>
        <v>0</v>
      </c>
      <c r="D21" s="161" t="s">
        <v>346</v>
      </c>
      <c r="E21" s="207">
        <v>1</v>
      </c>
      <c r="F21" s="171">
        <f>Overview!$D$19</f>
        <v>280</v>
      </c>
      <c r="G21" s="101">
        <v>11</v>
      </c>
      <c r="H21" s="101">
        <v>2017</v>
      </c>
      <c r="I21" s="5">
        <f>Overview!Z19</f>
        <v>0</v>
      </c>
      <c r="J21" s="41">
        <f>I21*Overview!$D$19</f>
        <v>0</v>
      </c>
      <c r="K21" s="10" t="str">
        <f t="shared" si="1"/>
        <v>itt_30080/23-902-03/0</v>
      </c>
      <c r="L21" s="10" t="str">
        <f>Overview!$B$12</f>
        <v>itt_30080</v>
      </c>
      <c r="M21" s="226" t="s">
        <v>687</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HEALTH AND SOCIAL CARE - NORTH &amp; EAST AND WEST</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23-902-03</v>
      </c>
      <c r="C22" s="197">
        <f t="shared" si="0"/>
        <v>0</v>
      </c>
      <c r="D22" s="161" t="s">
        <v>346</v>
      </c>
      <c r="E22" s="207">
        <v>1</v>
      </c>
      <c r="F22" s="171">
        <f>Overview!$D$19</f>
        <v>280</v>
      </c>
      <c r="G22" s="101">
        <v>12</v>
      </c>
      <c r="H22" s="101">
        <v>2017</v>
      </c>
      <c r="I22" s="5">
        <f>Overview!AA19</f>
        <v>0</v>
      </c>
      <c r="J22" s="41">
        <f>I22*Overview!$D$19</f>
        <v>0</v>
      </c>
      <c r="K22" s="10" t="str">
        <f t="shared" si="1"/>
        <v>itt_30080/23-902-03/0</v>
      </c>
      <c r="L22" s="10" t="str">
        <f>Overview!$B$12</f>
        <v>itt_30080</v>
      </c>
      <c r="M22" s="226" t="s">
        <v>687</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HEALTH AND SOCIAL CARE - NORTH &amp; EAST AND WEST</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23-902-03</v>
      </c>
      <c r="C23" s="197">
        <f t="shared" si="0"/>
        <v>0</v>
      </c>
      <c r="D23" s="161" t="s">
        <v>346</v>
      </c>
      <c r="E23" s="207">
        <v>1</v>
      </c>
      <c r="F23" s="171">
        <f>Overview!$D$19</f>
        <v>280</v>
      </c>
      <c r="G23" s="101">
        <v>1</v>
      </c>
      <c r="H23" s="101">
        <v>2018</v>
      </c>
      <c r="I23" s="5">
        <f>Overview!AB19</f>
        <v>0</v>
      </c>
      <c r="J23" s="41">
        <f>I23*Overview!$D$19</f>
        <v>0</v>
      </c>
      <c r="K23" s="10" t="str">
        <f t="shared" si="1"/>
        <v>itt_30080/23-902-03/0</v>
      </c>
      <c r="L23" s="10" t="str">
        <f>Overview!$B$12</f>
        <v>itt_30080</v>
      </c>
      <c r="M23" s="226" t="s">
        <v>687</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HEALTH AND SOCIAL CARE - NORTH &amp; EAST AND WEST</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23-902-03</v>
      </c>
      <c r="C24" s="197">
        <f t="shared" si="0"/>
        <v>0</v>
      </c>
      <c r="D24" s="161" t="s">
        <v>346</v>
      </c>
      <c r="E24" s="207">
        <v>1</v>
      </c>
      <c r="F24" s="171">
        <f>Overview!$D$19</f>
        <v>280</v>
      </c>
      <c r="G24" s="101">
        <v>2</v>
      </c>
      <c r="H24" s="101">
        <v>2018</v>
      </c>
      <c r="I24" s="5">
        <f>Overview!AC19</f>
        <v>0</v>
      </c>
      <c r="J24" s="41">
        <f>I24*Overview!$D$19</f>
        <v>0</v>
      </c>
      <c r="K24" s="10" t="str">
        <f t="shared" si="1"/>
        <v>itt_30080/23-902-03/0</v>
      </c>
      <c r="L24" s="10" t="str">
        <f>Overview!$B$12</f>
        <v>itt_30080</v>
      </c>
      <c r="M24" s="226" t="s">
        <v>687</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HEALTH AND SOCIAL CARE - NORTH &amp; EAST AND WEST</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23-902-03</v>
      </c>
      <c r="C25" s="197">
        <f t="shared" si="0"/>
        <v>0</v>
      </c>
      <c r="D25" s="161" t="s">
        <v>346</v>
      </c>
      <c r="E25" s="207">
        <v>1</v>
      </c>
      <c r="F25" s="171">
        <f>Overview!$D$19</f>
        <v>280</v>
      </c>
      <c r="G25" s="101">
        <v>3</v>
      </c>
      <c r="H25" s="101">
        <v>2018</v>
      </c>
      <c r="I25" s="5">
        <f>Overview!AD19</f>
        <v>0</v>
      </c>
      <c r="J25" s="41">
        <f>I25*Overview!$D$19</f>
        <v>0</v>
      </c>
      <c r="K25" s="10" t="str">
        <f t="shared" si="1"/>
        <v>itt_30080/23-902-03/0</v>
      </c>
      <c r="L25" s="10" t="str">
        <f>Overview!$B$12</f>
        <v>itt_30080</v>
      </c>
      <c r="M25" s="226" t="s">
        <v>687</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HEALTH AND SOCIAL CARE - NORTH &amp; EAST AND WEST</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23-902-03</v>
      </c>
      <c r="C26" s="197">
        <f t="shared" si="0"/>
        <v>0</v>
      </c>
      <c r="D26" s="161" t="s">
        <v>347</v>
      </c>
      <c r="E26" s="207">
        <v>2</v>
      </c>
      <c r="F26" s="23"/>
      <c r="G26" s="101">
        <v>9</v>
      </c>
      <c r="H26" s="101">
        <v>2016</v>
      </c>
      <c r="I26" s="5"/>
      <c r="J26" s="225">
        <f>'Regulated &amp; Non-regulated Lrng'!$K$252</f>
        <v>0</v>
      </c>
      <c r="K26" s="10" t="str">
        <f t="shared" si="1"/>
        <v>itt_30080/23-902-03/0</v>
      </c>
      <c r="L26" s="10" t="str">
        <f>Overview!$B$12</f>
        <v>itt_30080</v>
      </c>
      <c r="M26" s="226" t="s">
        <v>687</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HEALTH AND SOCIAL CARE - NORTH &amp; EAST AND WEST</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23-902-03</v>
      </c>
      <c r="C27" s="197">
        <f t="shared" si="0"/>
        <v>0</v>
      </c>
      <c r="D27" s="161" t="s">
        <v>347</v>
      </c>
      <c r="E27" s="207">
        <v>2</v>
      </c>
      <c r="F27" s="23"/>
      <c r="G27" s="101">
        <v>10</v>
      </c>
      <c r="H27" s="101">
        <v>2016</v>
      </c>
      <c r="I27" s="5"/>
      <c r="J27" s="225">
        <f>'Regulated &amp; Non-regulated Lrng'!$L$252</f>
        <v>0</v>
      </c>
      <c r="K27" s="10" t="str">
        <f t="shared" si="1"/>
        <v>itt_30080/23-902-03/0</v>
      </c>
      <c r="L27" s="10" t="str">
        <f>Overview!$B$12</f>
        <v>itt_30080</v>
      </c>
      <c r="M27" s="226" t="s">
        <v>687</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HEALTH AND SOCIAL CARE - NORTH &amp; EAST AND WEST</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23-902-03</v>
      </c>
      <c r="C28" s="197">
        <f t="shared" si="0"/>
        <v>0</v>
      </c>
      <c r="D28" s="161" t="s">
        <v>347</v>
      </c>
      <c r="E28" s="207">
        <v>2</v>
      </c>
      <c r="F28" s="23"/>
      <c r="G28" s="101">
        <v>11</v>
      </c>
      <c r="H28" s="101">
        <v>2016</v>
      </c>
      <c r="I28" s="5"/>
      <c r="J28" s="225">
        <f>'Regulated &amp; Non-regulated Lrng'!$M$252</f>
        <v>0</v>
      </c>
      <c r="K28" s="10" t="str">
        <f t="shared" si="1"/>
        <v>itt_30080/23-902-03/0</v>
      </c>
      <c r="L28" s="10" t="str">
        <f>Overview!$B$12</f>
        <v>itt_30080</v>
      </c>
      <c r="M28" s="226" t="s">
        <v>687</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HEALTH AND SOCIAL CARE - NORTH &amp; EAST AND WEST</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23-902-03</v>
      </c>
      <c r="C29" s="197">
        <f t="shared" si="0"/>
        <v>0</v>
      </c>
      <c r="D29" s="161" t="s">
        <v>347</v>
      </c>
      <c r="E29" s="207">
        <v>2</v>
      </c>
      <c r="F29" s="23"/>
      <c r="G29" s="101">
        <v>12</v>
      </c>
      <c r="H29" s="101">
        <v>2016</v>
      </c>
      <c r="I29" s="5"/>
      <c r="J29" s="225">
        <f>'Regulated &amp; Non-regulated Lrng'!$N$252</f>
        <v>0</v>
      </c>
      <c r="K29" s="10" t="str">
        <f t="shared" si="1"/>
        <v>itt_30080/23-902-03/0</v>
      </c>
      <c r="L29" s="10" t="str">
        <f>Overview!$B$12</f>
        <v>itt_30080</v>
      </c>
      <c r="M29" s="226" t="s">
        <v>687</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HEALTH AND SOCIAL CARE - NORTH &amp; EAST AND WEST</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23-902-03</v>
      </c>
      <c r="C30" s="197">
        <f t="shared" si="0"/>
        <v>0</v>
      </c>
      <c r="D30" s="161" t="s">
        <v>347</v>
      </c>
      <c r="E30" s="207">
        <v>2</v>
      </c>
      <c r="F30" s="23"/>
      <c r="G30" s="101">
        <v>1</v>
      </c>
      <c r="H30" s="101">
        <v>2017</v>
      </c>
      <c r="I30" s="5"/>
      <c r="J30" s="225">
        <f>'Regulated &amp; Non-regulated Lrng'!$O$252</f>
        <v>0</v>
      </c>
      <c r="K30" s="10" t="str">
        <f t="shared" si="1"/>
        <v>itt_30080/23-902-03/0</v>
      </c>
      <c r="L30" s="10" t="str">
        <f>Overview!$B$12</f>
        <v>itt_30080</v>
      </c>
      <c r="M30" s="226" t="s">
        <v>687</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HEALTH AND SOCIAL CARE - NORTH &amp; EAST AND WEST</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23-902-03</v>
      </c>
      <c r="C31" s="197">
        <f t="shared" si="0"/>
        <v>0</v>
      </c>
      <c r="D31" s="161" t="s">
        <v>347</v>
      </c>
      <c r="E31" s="207">
        <v>2</v>
      </c>
      <c r="F31" s="23"/>
      <c r="G31" s="101">
        <v>2</v>
      </c>
      <c r="H31" s="101">
        <v>2017</v>
      </c>
      <c r="I31" s="5"/>
      <c r="J31" s="225">
        <f>'Regulated &amp; Non-regulated Lrng'!$P$252</f>
        <v>0</v>
      </c>
      <c r="K31" s="10" t="str">
        <f t="shared" si="1"/>
        <v>itt_30080/23-902-03/0</v>
      </c>
      <c r="L31" s="10" t="str">
        <f>Overview!$B$12</f>
        <v>itt_30080</v>
      </c>
      <c r="M31" s="226" t="s">
        <v>687</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HEALTH AND SOCIAL CARE - NORTH &amp; EAST AND WEST</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23-902-03</v>
      </c>
      <c r="C32" s="197">
        <f t="shared" si="0"/>
        <v>0</v>
      </c>
      <c r="D32" s="161" t="s">
        <v>347</v>
      </c>
      <c r="E32" s="207">
        <v>2</v>
      </c>
      <c r="F32" s="23"/>
      <c r="G32" s="101">
        <v>3</v>
      </c>
      <c r="H32" s="101">
        <v>2017</v>
      </c>
      <c r="I32" s="5"/>
      <c r="J32" s="225">
        <f>'Regulated &amp; Non-regulated Lrng'!$Q$252</f>
        <v>0</v>
      </c>
      <c r="K32" s="10" t="str">
        <f t="shared" si="1"/>
        <v>itt_30080/23-902-03/0</v>
      </c>
      <c r="L32" s="10" t="str">
        <f>Overview!$B$12</f>
        <v>itt_30080</v>
      </c>
      <c r="M32" s="226" t="s">
        <v>687</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HEALTH AND SOCIAL CARE - NORTH &amp; EAST AND WEST</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23-902-03</v>
      </c>
      <c r="C33" s="197">
        <f t="shared" si="0"/>
        <v>0</v>
      </c>
      <c r="D33" s="161" t="s">
        <v>347</v>
      </c>
      <c r="E33" s="207">
        <v>2</v>
      </c>
      <c r="F33" s="23"/>
      <c r="G33" s="101">
        <v>4</v>
      </c>
      <c r="H33" s="101">
        <v>2017</v>
      </c>
      <c r="I33" s="5"/>
      <c r="J33" s="225">
        <f>'Regulated &amp; Non-regulated Lrng'!$R$252</f>
        <v>0</v>
      </c>
      <c r="K33" s="10" t="str">
        <f t="shared" si="1"/>
        <v>itt_30080/23-902-03/0</v>
      </c>
      <c r="L33" s="10" t="str">
        <f>Overview!$B$12</f>
        <v>itt_30080</v>
      </c>
      <c r="M33" s="226" t="s">
        <v>687</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HEALTH AND SOCIAL CARE - NORTH &amp; EAST AND WEST</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23-902-03</v>
      </c>
      <c r="C34" s="197">
        <f t="shared" si="0"/>
        <v>0</v>
      </c>
      <c r="D34" s="161" t="s">
        <v>347</v>
      </c>
      <c r="E34" s="207">
        <v>2</v>
      </c>
      <c r="F34" s="23"/>
      <c r="G34" s="101">
        <v>5</v>
      </c>
      <c r="H34" s="101">
        <v>2017</v>
      </c>
      <c r="I34" s="5"/>
      <c r="J34" s="225">
        <f>'Regulated &amp; Non-regulated Lrng'!$S$252</f>
        <v>0</v>
      </c>
      <c r="K34" s="10" t="str">
        <f t="shared" si="1"/>
        <v>itt_30080/23-902-03/0</v>
      </c>
      <c r="L34" s="10" t="str">
        <f>Overview!$B$12</f>
        <v>itt_30080</v>
      </c>
      <c r="M34" s="226" t="s">
        <v>687</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HEALTH AND SOCIAL CARE - NORTH &amp; EAST AND WEST</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23-902-03</v>
      </c>
      <c r="C35" s="197">
        <f t="shared" si="0"/>
        <v>0</v>
      </c>
      <c r="D35" s="161" t="s">
        <v>347</v>
      </c>
      <c r="E35" s="207">
        <v>2</v>
      </c>
      <c r="F35" s="23"/>
      <c r="G35" s="101">
        <v>6</v>
      </c>
      <c r="H35" s="101">
        <v>2017</v>
      </c>
      <c r="I35" s="5"/>
      <c r="J35" s="225">
        <f>'Regulated &amp; Non-regulated Lrng'!$T$252</f>
        <v>0</v>
      </c>
      <c r="K35" s="10" t="str">
        <f t="shared" si="1"/>
        <v>itt_30080/23-902-03/0</v>
      </c>
      <c r="L35" s="10" t="str">
        <f>Overview!$B$12</f>
        <v>itt_30080</v>
      </c>
      <c r="M35" s="226" t="s">
        <v>687</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HEALTH AND SOCIAL CARE - NORTH &amp; EAST AND WEST</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23-902-03</v>
      </c>
      <c r="C36" s="197">
        <f t="shared" si="0"/>
        <v>0</v>
      </c>
      <c r="D36" s="161" t="s">
        <v>347</v>
      </c>
      <c r="E36" s="207">
        <v>2</v>
      </c>
      <c r="F36" s="23"/>
      <c r="G36" s="101">
        <v>7</v>
      </c>
      <c r="H36" s="101">
        <v>2017</v>
      </c>
      <c r="I36" s="5"/>
      <c r="J36" s="225">
        <f>'Regulated &amp; Non-regulated Lrng'!$U$252</f>
        <v>0</v>
      </c>
      <c r="K36" s="10" t="str">
        <f t="shared" si="1"/>
        <v>itt_30080/23-902-03/0</v>
      </c>
      <c r="L36" s="10" t="str">
        <f>Overview!$B$12</f>
        <v>itt_30080</v>
      </c>
      <c r="M36" s="226" t="s">
        <v>687</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HEALTH AND SOCIAL CARE - NORTH &amp; EAST AND WEST</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23-902-03</v>
      </c>
      <c r="C37" s="197">
        <f t="shared" si="0"/>
        <v>0</v>
      </c>
      <c r="D37" s="161" t="s">
        <v>347</v>
      </c>
      <c r="E37" s="207">
        <v>2</v>
      </c>
      <c r="F37" s="23"/>
      <c r="G37" s="101">
        <v>8</v>
      </c>
      <c r="H37" s="101">
        <v>2017</v>
      </c>
      <c r="I37" s="5"/>
      <c r="J37" s="225">
        <f>'Regulated &amp; Non-regulated Lrng'!$V$252</f>
        <v>0</v>
      </c>
      <c r="K37" s="10" t="str">
        <f t="shared" si="1"/>
        <v>itt_30080/23-902-03/0</v>
      </c>
      <c r="L37" s="10" t="str">
        <f>Overview!$B$12</f>
        <v>itt_30080</v>
      </c>
      <c r="M37" s="226" t="s">
        <v>687</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HEALTH AND SOCIAL CARE - NORTH &amp; EAST AND WEST</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23-902-03</v>
      </c>
      <c r="C38" s="197">
        <f t="shared" si="0"/>
        <v>0</v>
      </c>
      <c r="D38" s="161" t="s">
        <v>347</v>
      </c>
      <c r="E38" s="207">
        <v>2</v>
      </c>
      <c r="F38" s="23"/>
      <c r="G38" s="101">
        <v>9</v>
      </c>
      <c r="H38" s="101">
        <v>2017</v>
      </c>
      <c r="I38" s="5"/>
      <c r="J38" s="225">
        <f>'Regulated &amp; Non-regulated Lrng'!$W$252</f>
        <v>0</v>
      </c>
      <c r="K38" s="10" t="str">
        <f t="shared" si="1"/>
        <v>itt_30080/23-902-03/0</v>
      </c>
      <c r="L38" s="10" t="str">
        <f>Overview!$B$12</f>
        <v>itt_30080</v>
      </c>
      <c r="M38" s="226" t="s">
        <v>687</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HEALTH AND SOCIAL CARE - NORTH &amp; EAST AND WEST</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23-902-03</v>
      </c>
      <c r="C39" s="197">
        <f t="shared" si="0"/>
        <v>0</v>
      </c>
      <c r="D39" s="161" t="s">
        <v>347</v>
      </c>
      <c r="E39" s="207">
        <v>2</v>
      </c>
      <c r="F39" s="23"/>
      <c r="G39" s="101">
        <v>10</v>
      </c>
      <c r="H39" s="101">
        <v>2017</v>
      </c>
      <c r="I39" s="5"/>
      <c r="J39" s="225">
        <f>'Regulated &amp; Non-regulated Lrng'!$X$252</f>
        <v>0</v>
      </c>
      <c r="K39" s="10" t="str">
        <f t="shared" si="1"/>
        <v>itt_30080/23-902-03/0</v>
      </c>
      <c r="L39" s="10" t="str">
        <f>Overview!$B$12</f>
        <v>itt_30080</v>
      </c>
      <c r="M39" s="226" t="s">
        <v>687</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HEALTH AND SOCIAL CARE - NORTH &amp; EAST AND WEST</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23-902-03</v>
      </c>
      <c r="C40" s="197">
        <f t="shared" si="0"/>
        <v>0</v>
      </c>
      <c r="D40" s="161" t="s">
        <v>347</v>
      </c>
      <c r="E40" s="207">
        <v>2</v>
      </c>
      <c r="F40" s="23"/>
      <c r="G40" s="101">
        <v>11</v>
      </c>
      <c r="H40" s="101">
        <v>2017</v>
      </c>
      <c r="I40" s="5"/>
      <c r="J40" s="225">
        <f>'Regulated &amp; Non-regulated Lrng'!$Y$252</f>
        <v>0</v>
      </c>
      <c r="K40" s="10" t="str">
        <f t="shared" si="1"/>
        <v>itt_30080/23-902-03/0</v>
      </c>
      <c r="L40" s="10" t="str">
        <f>Overview!$B$12</f>
        <v>itt_30080</v>
      </c>
      <c r="M40" s="226" t="s">
        <v>687</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HEALTH AND SOCIAL CARE - NORTH &amp; EAST AND WEST</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23-902-03</v>
      </c>
      <c r="C41" s="197">
        <f t="shared" si="0"/>
        <v>0</v>
      </c>
      <c r="D41" s="161" t="s">
        <v>347</v>
      </c>
      <c r="E41" s="207">
        <v>2</v>
      </c>
      <c r="F41" s="23"/>
      <c r="G41" s="101">
        <v>12</v>
      </c>
      <c r="H41" s="101">
        <v>2017</v>
      </c>
      <c r="I41" s="5"/>
      <c r="J41" s="225">
        <f>'Regulated &amp; Non-regulated Lrng'!$Z$252</f>
        <v>0</v>
      </c>
      <c r="K41" s="10" t="str">
        <f t="shared" si="1"/>
        <v>itt_30080/23-902-03/0</v>
      </c>
      <c r="L41" s="10" t="str">
        <f>Overview!$B$12</f>
        <v>itt_30080</v>
      </c>
      <c r="M41" s="226" t="s">
        <v>687</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HEALTH AND SOCIAL CARE - NORTH &amp; EAST AND WEST</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23-902-03</v>
      </c>
      <c r="C42" s="197">
        <f t="shared" si="0"/>
        <v>0</v>
      </c>
      <c r="D42" s="161" t="s">
        <v>347</v>
      </c>
      <c r="E42" s="207">
        <v>2</v>
      </c>
      <c r="F42" s="23"/>
      <c r="G42" s="101">
        <v>1</v>
      </c>
      <c r="H42" s="101">
        <v>2018</v>
      </c>
      <c r="I42" s="5"/>
      <c r="J42" s="225">
        <f>'Regulated &amp; Non-regulated Lrng'!$AA$252</f>
        <v>0</v>
      </c>
      <c r="K42" s="10" t="str">
        <f t="shared" si="1"/>
        <v>itt_30080/23-902-03/0</v>
      </c>
      <c r="L42" s="10" t="str">
        <f>Overview!$B$12</f>
        <v>itt_30080</v>
      </c>
      <c r="M42" s="226" t="s">
        <v>687</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HEALTH AND SOCIAL CARE - NORTH &amp; EAST AND WEST</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23-902-03</v>
      </c>
      <c r="C43" s="197">
        <f t="shared" si="0"/>
        <v>0</v>
      </c>
      <c r="D43" s="161" t="s">
        <v>347</v>
      </c>
      <c r="E43" s="207">
        <v>2</v>
      </c>
      <c r="F43" s="23"/>
      <c r="G43" s="101">
        <v>2</v>
      </c>
      <c r="H43" s="101">
        <v>2018</v>
      </c>
      <c r="I43" s="5"/>
      <c r="J43" s="225">
        <f>'Regulated &amp; Non-regulated Lrng'!$AB$252</f>
        <v>0</v>
      </c>
      <c r="K43" s="10" t="str">
        <f t="shared" si="1"/>
        <v>itt_30080/23-902-03/0</v>
      </c>
      <c r="L43" s="10" t="str">
        <f>Overview!$B$12</f>
        <v>itt_30080</v>
      </c>
      <c r="M43" s="226" t="s">
        <v>687</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HEALTH AND SOCIAL CARE - NORTH &amp; EAST AND WEST</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23-902-03</v>
      </c>
      <c r="C44" s="197">
        <f t="shared" si="0"/>
        <v>0</v>
      </c>
      <c r="D44" s="161" t="s">
        <v>347</v>
      </c>
      <c r="E44" s="207">
        <v>2</v>
      </c>
      <c r="F44" s="23"/>
      <c r="G44" s="101">
        <v>3</v>
      </c>
      <c r="H44" s="101">
        <v>2018</v>
      </c>
      <c r="I44" s="5"/>
      <c r="J44" s="225">
        <f>'Regulated &amp; Non-regulated Lrng'!$AC$252</f>
        <v>0</v>
      </c>
      <c r="K44" s="10" t="str">
        <f t="shared" si="1"/>
        <v>itt_30080/23-902-03/0</v>
      </c>
      <c r="L44" s="10" t="str">
        <f>Overview!$B$12</f>
        <v>itt_30080</v>
      </c>
      <c r="M44" s="226" t="s">
        <v>687</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HEALTH AND SOCIAL CARE - NORTH &amp; EAST AND WEST</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23-902-03</v>
      </c>
      <c r="C45" s="197">
        <f t="shared" si="0"/>
        <v>0</v>
      </c>
      <c r="D45" s="161" t="s">
        <v>348</v>
      </c>
      <c r="E45" s="207">
        <v>3</v>
      </c>
      <c r="F45" s="23"/>
      <c r="G45" s="101">
        <v>9</v>
      </c>
      <c r="H45" s="101">
        <v>2016</v>
      </c>
      <c r="I45" s="5"/>
      <c r="J45" s="225">
        <f>'Regulated &amp; Non-regulated Lrng'!$K$251</f>
        <v>0</v>
      </c>
      <c r="K45" s="10" t="str">
        <f t="shared" si="1"/>
        <v>itt_30080/23-902-03/0</v>
      </c>
      <c r="L45" s="10" t="str">
        <f>Overview!$B$12</f>
        <v>itt_30080</v>
      </c>
      <c r="M45" s="226" t="s">
        <v>687</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HEALTH AND SOCIAL CARE - NORTH &amp; EAST AND WEST</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23-902-03</v>
      </c>
      <c r="C46" s="197">
        <f t="shared" si="0"/>
        <v>0</v>
      </c>
      <c r="D46" s="161" t="s">
        <v>348</v>
      </c>
      <c r="E46" s="207">
        <v>3</v>
      </c>
      <c r="F46" s="23"/>
      <c r="G46" s="101">
        <v>10</v>
      </c>
      <c r="H46" s="101">
        <v>2016</v>
      </c>
      <c r="I46" s="5"/>
      <c r="J46" s="225">
        <f>'Regulated &amp; Non-regulated Lrng'!$L$251</f>
        <v>0</v>
      </c>
      <c r="K46" s="10" t="str">
        <f t="shared" si="1"/>
        <v>itt_30080/23-902-03/0</v>
      </c>
      <c r="L46" s="10" t="str">
        <f>Overview!$B$12</f>
        <v>itt_30080</v>
      </c>
      <c r="M46" s="226" t="s">
        <v>687</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HEALTH AND SOCIAL CARE - NORTH &amp; EAST AND WEST</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23-902-03</v>
      </c>
      <c r="C47" s="197">
        <f t="shared" si="0"/>
        <v>0</v>
      </c>
      <c r="D47" s="161" t="s">
        <v>348</v>
      </c>
      <c r="E47" s="207">
        <v>3</v>
      </c>
      <c r="F47" s="23"/>
      <c r="G47" s="101">
        <v>11</v>
      </c>
      <c r="H47" s="101">
        <v>2016</v>
      </c>
      <c r="I47" s="5"/>
      <c r="J47" s="225">
        <f>'Regulated &amp; Non-regulated Lrng'!$M$251</f>
        <v>0</v>
      </c>
      <c r="K47" s="10" t="str">
        <f t="shared" si="1"/>
        <v>itt_30080/23-902-03/0</v>
      </c>
      <c r="L47" s="10" t="str">
        <f>Overview!$B$12</f>
        <v>itt_30080</v>
      </c>
      <c r="M47" s="226" t="s">
        <v>687</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HEALTH AND SOCIAL CARE - NORTH &amp; EAST AND WEST</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23-902-03</v>
      </c>
      <c r="C48" s="197">
        <f t="shared" si="0"/>
        <v>0</v>
      </c>
      <c r="D48" s="161" t="s">
        <v>348</v>
      </c>
      <c r="E48" s="207">
        <v>3</v>
      </c>
      <c r="F48" s="23"/>
      <c r="G48" s="101">
        <v>12</v>
      </c>
      <c r="H48" s="101">
        <v>2016</v>
      </c>
      <c r="I48" s="5"/>
      <c r="J48" s="225">
        <f>'Regulated &amp; Non-regulated Lrng'!$N$251</f>
        <v>0</v>
      </c>
      <c r="K48" s="10" t="str">
        <f t="shared" si="1"/>
        <v>itt_30080/23-902-03/0</v>
      </c>
      <c r="L48" s="10" t="str">
        <f>Overview!$B$12</f>
        <v>itt_30080</v>
      </c>
      <c r="M48" s="226" t="s">
        <v>687</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HEALTH AND SOCIAL CARE - NORTH &amp; EAST AND WEST</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23-902-03</v>
      </c>
      <c r="C49" s="197">
        <f t="shared" si="0"/>
        <v>0</v>
      </c>
      <c r="D49" s="161" t="s">
        <v>348</v>
      </c>
      <c r="E49" s="207">
        <v>3</v>
      </c>
      <c r="F49" s="23"/>
      <c r="G49" s="101">
        <v>1</v>
      </c>
      <c r="H49" s="101">
        <v>2017</v>
      </c>
      <c r="I49" s="5"/>
      <c r="J49" s="225">
        <f>'Regulated &amp; Non-regulated Lrng'!$O$251</f>
        <v>0</v>
      </c>
      <c r="K49" s="10" t="str">
        <f t="shared" si="1"/>
        <v>itt_30080/23-902-03/0</v>
      </c>
      <c r="L49" s="10" t="str">
        <f>Overview!$B$12</f>
        <v>itt_30080</v>
      </c>
      <c r="M49" s="226" t="s">
        <v>687</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HEALTH AND SOCIAL CARE - NORTH &amp; EAST AND WEST</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23-902-03</v>
      </c>
      <c r="C50" s="197">
        <f t="shared" si="0"/>
        <v>0</v>
      </c>
      <c r="D50" s="161" t="s">
        <v>348</v>
      </c>
      <c r="E50" s="207">
        <v>3</v>
      </c>
      <c r="F50" s="23"/>
      <c r="G50" s="101">
        <v>2</v>
      </c>
      <c r="H50" s="101">
        <v>2017</v>
      </c>
      <c r="I50" s="5"/>
      <c r="J50" s="225">
        <f>'Regulated &amp; Non-regulated Lrng'!$P$251</f>
        <v>0</v>
      </c>
      <c r="K50" s="10" t="str">
        <f t="shared" si="1"/>
        <v>itt_30080/23-902-03/0</v>
      </c>
      <c r="L50" s="10" t="str">
        <f>Overview!$B$12</f>
        <v>itt_30080</v>
      </c>
      <c r="M50" s="226" t="s">
        <v>687</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HEALTH AND SOCIAL CARE - NORTH &amp; EAST AND WEST</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23-902-03</v>
      </c>
      <c r="C51" s="197">
        <f t="shared" si="0"/>
        <v>0</v>
      </c>
      <c r="D51" s="161" t="s">
        <v>348</v>
      </c>
      <c r="E51" s="207">
        <v>3</v>
      </c>
      <c r="F51" s="23"/>
      <c r="G51" s="101">
        <v>3</v>
      </c>
      <c r="H51" s="101">
        <v>2017</v>
      </c>
      <c r="I51" s="5"/>
      <c r="J51" s="225">
        <f>'Regulated &amp; Non-regulated Lrng'!$Q$251</f>
        <v>0</v>
      </c>
      <c r="K51" s="10" t="str">
        <f t="shared" si="1"/>
        <v>itt_30080/23-902-03/0</v>
      </c>
      <c r="L51" s="10" t="str">
        <f>Overview!$B$12</f>
        <v>itt_30080</v>
      </c>
      <c r="M51" s="226" t="s">
        <v>687</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HEALTH AND SOCIAL CARE - NORTH &amp; EAST AND WEST</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23-902-03</v>
      </c>
      <c r="C52" s="197">
        <f t="shared" si="0"/>
        <v>0</v>
      </c>
      <c r="D52" s="161" t="s">
        <v>348</v>
      </c>
      <c r="E52" s="207">
        <v>3</v>
      </c>
      <c r="F52" s="23"/>
      <c r="G52" s="101">
        <v>4</v>
      </c>
      <c r="H52" s="101">
        <v>2017</v>
      </c>
      <c r="I52" s="5"/>
      <c r="J52" s="225">
        <f>'Regulated &amp; Non-regulated Lrng'!$R$251</f>
        <v>0</v>
      </c>
      <c r="K52" s="10" t="str">
        <f t="shared" si="1"/>
        <v>itt_30080/23-902-03/0</v>
      </c>
      <c r="L52" s="10" t="str">
        <f>Overview!$B$12</f>
        <v>itt_30080</v>
      </c>
      <c r="M52" s="226" t="s">
        <v>687</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HEALTH AND SOCIAL CARE - NORTH &amp; EAST AND WEST</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23-902-03</v>
      </c>
      <c r="C53" s="197">
        <f t="shared" si="0"/>
        <v>0</v>
      </c>
      <c r="D53" s="161" t="s">
        <v>348</v>
      </c>
      <c r="E53" s="207">
        <v>3</v>
      </c>
      <c r="F53" s="23"/>
      <c r="G53" s="101">
        <v>5</v>
      </c>
      <c r="H53" s="101">
        <v>2017</v>
      </c>
      <c r="I53" s="5"/>
      <c r="J53" s="225">
        <f>'Regulated &amp; Non-regulated Lrng'!$S$251</f>
        <v>0</v>
      </c>
      <c r="K53" s="10" t="str">
        <f t="shared" si="1"/>
        <v>itt_30080/23-902-03/0</v>
      </c>
      <c r="L53" s="10" t="str">
        <f>Overview!$B$12</f>
        <v>itt_30080</v>
      </c>
      <c r="M53" s="226" t="s">
        <v>687</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HEALTH AND SOCIAL CARE - NORTH &amp; EAST AND WEST</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23-902-03</v>
      </c>
      <c r="C54" s="197">
        <f t="shared" si="0"/>
        <v>0</v>
      </c>
      <c r="D54" s="161" t="s">
        <v>348</v>
      </c>
      <c r="E54" s="207">
        <v>3</v>
      </c>
      <c r="F54" s="23"/>
      <c r="G54" s="101">
        <v>6</v>
      </c>
      <c r="H54" s="101">
        <v>2017</v>
      </c>
      <c r="I54" s="5"/>
      <c r="J54" s="225">
        <f>'Regulated &amp; Non-regulated Lrng'!$T$251</f>
        <v>0</v>
      </c>
      <c r="K54" s="10" t="str">
        <f t="shared" si="1"/>
        <v>itt_30080/23-902-03/0</v>
      </c>
      <c r="L54" s="10" t="str">
        <f>Overview!$B$12</f>
        <v>itt_30080</v>
      </c>
      <c r="M54" s="226" t="s">
        <v>687</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HEALTH AND SOCIAL CARE - NORTH &amp; EAST AND WEST</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23-902-03</v>
      </c>
      <c r="C55" s="197">
        <f t="shared" si="0"/>
        <v>0</v>
      </c>
      <c r="D55" s="161" t="s">
        <v>348</v>
      </c>
      <c r="E55" s="207">
        <v>3</v>
      </c>
      <c r="F55" s="23"/>
      <c r="G55" s="101">
        <v>7</v>
      </c>
      <c r="H55" s="101">
        <v>2017</v>
      </c>
      <c r="I55" s="5"/>
      <c r="J55" s="225">
        <f>'Regulated &amp; Non-regulated Lrng'!$U$251</f>
        <v>0</v>
      </c>
      <c r="K55" s="10" t="str">
        <f t="shared" si="1"/>
        <v>itt_30080/23-902-03/0</v>
      </c>
      <c r="L55" s="10" t="str">
        <f>Overview!$B$12</f>
        <v>itt_30080</v>
      </c>
      <c r="M55" s="226" t="s">
        <v>687</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HEALTH AND SOCIAL CARE - NORTH &amp; EAST AND WEST</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23-902-03</v>
      </c>
      <c r="C56" s="197">
        <f t="shared" si="0"/>
        <v>0</v>
      </c>
      <c r="D56" s="161" t="s">
        <v>348</v>
      </c>
      <c r="E56" s="207">
        <v>3</v>
      </c>
      <c r="F56" s="23"/>
      <c r="G56" s="101">
        <v>8</v>
      </c>
      <c r="H56" s="101">
        <v>2017</v>
      </c>
      <c r="I56" s="5"/>
      <c r="J56" s="225">
        <f>'Regulated &amp; Non-regulated Lrng'!$V$251</f>
        <v>0</v>
      </c>
      <c r="K56" s="10" t="str">
        <f t="shared" si="1"/>
        <v>itt_30080/23-902-03/0</v>
      </c>
      <c r="L56" s="10" t="str">
        <f>Overview!$B$12</f>
        <v>itt_30080</v>
      </c>
      <c r="M56" s="226" t="s">
        <v>687</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HEALTH AND SOCIAL CARE - NORTH &amp; EAST AND WEST</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23-902-03</v>
      </c>
      <c r="C57" s="197">
        <f t="shared" si="0"/>
        <v>0</v>
      </c>
      <c r="D57" s="161" t="s">
        <v>348</v>
      </c>
      <c r="E57" s="207">
        <v>3</v>
      </c>
      <c r="F57" s="23"/>
      <c r="G57" s="101">
        <v>9</v>
      </c>
      <c r="H57" s="101">
        <v>2017</v>
      </c>
      <c r="I57" s="5"/>
      <c r="J57" s="225">
        <f>'Regulated &amp; Non-regulated Lrng'!$W$251</f>
        <v>0</v>
      </c>
      <c r="K57" s="10" t="str">
        <f t="shared" si="1"/>
        <v>itt_30080/23-902-03/0</v>
      </c>
      <c r="L57" s="10" t="str">
        <f>Overview!$B$12</f>
        <v>itt_30080</v>
      </c>
      <c r="M57" s="226" t="s">
        <v>687</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HEALTH AND SOCIAL CARE - NORTH &amp; EAST AND WEST</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23-902-03</v>
      </c>
      <c r="C58" s="197">
        <f t="shared" si="0"/>
        <v>0</v>
      </c>
      <c r="D58" s="161" t="s">
        <v>348</v>
      </c>
      <c r="E58" s="207">
        <v>3</v>
      </c>
      <c r="F58" s="23"/>
      <c r="G58" s="101">
        <v>10</v>
      </c>
      <c r="H58" s="101">
        <v>2017</v>
      </c>
      <c r="I58" s="5"/>
      <c r="J58" s="225">
        <f>'Regulated &amp; Non-regulated Lrng'!$X$251</f>
        <v>0</v>
      </c>
      <c r="K58" s="10" t="str">
        <f t="shared" si="1"/>
        <v>itt_30080/23-902-03/0</v>
      </c>
      <c r="L58" s="10" t="str">
        <f>Overview!$B$12</f>
        <v>itt_30080</v>
      </c>
      <c r="M58" s="226" t="s">
        <v>687</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HEALTH AND SOCIAL CARE - NORTH &amp; EAST AND WEST</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23-902-03</v>
      </c>
      <c r="C59" s="197">
        <f t="shared" si="0"/>
        <v>0</v>
      </c>
      <c r="D59" s="161" t="s">
        <v>348</v>
      </c>
      <c r="E59" s="207">
        <v>3</v>
      </c>
      <c r="F59" s="23"/>
      <c r="G59" s="101">
        <v>11</v>
      </c>
      <c r="H59" s="101">
        <v>2017</v>
      </c>
      <c r="I59" s="5"/>
      <c r="J59" s="225">
        <f>'Regulated &amp; Non-regulated Lrng'!$Y$251</f>
        <v>0</v>
      </c>
      <c r="K59" s="10" t="str">
        <f t="shared" si="1"/>
        <v>itt_30080/23-902-03/0</v>
      </c>
      <c r="L59" s="10" t="str">
        <f>Overview!$B$12</f>
        <v>itt_30080</v>
      </c>
      <c r="M59" s="226" t="s">
        <v>687</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HEALTH AND SOCIAL CARE - NORTH &amp; EAST AND WEST</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23-902-03</v>
      </c>
      <c r="C60" s="197">
        <f t="shared" si="0"/>
        <v>0</v>
      </c>
      <c r="D60" s="161" t="s">
        <v>348</v>
      </c>
      <c r="E60" s="207">
        <v>3</v>
      </c>
      <c r="F60" s="23"/>
      <c r="G60" s="101">
        <v>12</v>
      </c>
      <c r="H60" s="101">
        <v>2017</v>
      </c>
      <c r="I60" s="5"/>
      <c r="J60" s="225">
        <f>'Regulated &amp; Non-regulated Lrng'!$Z$251</f>
        <v>0</v>
      </c>
      <c r="K60" s="10" t="str">
        <f t="shared" si="1"/>
        <v>itt_30080/23-902-03/0</v>
      </c>
      <c r="L60" s="10" t="str">
        <f>Overview!$B$12</f>
        <v>itt_30080</v>
      </c>
      <c r="M60" s="226" t="s">
        <v>687</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HEALTH AND SOCIAL CARE - NORTH &amp; EAST AND WEST</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23-902-03</v>
      </c>
      <c r="C61" s="197">
        <f t="shared" si="0"/>
        <v>0</v>
      </c>
      <c r="D61" s="161" t="s">
        <v>348</v>
      </c>
      <c r="E61" s="207">
        <v>3</v>
      </c>
      <c r="F61" s="23"/>
      <c r="G61" s="101">
        <v>1</v>
      </c>
      <c r="H61" s="101">
        <v>2018</v>
      </c>
      <c r="I61" s="5"/>
      <c r="J61" s="225">
        <f>'Regulated &amp; Non-regulated Lrng'!$AA$251</f>
        <v>0</v>
      </c>
      <c r="K61" s="10" t="str">
        <f t="shared" si="1"/>
        <v>itt_30080/23-902-03/0</v>
      </c>
      <c r="L61" s="10" t="str">
        <f>Overview!$B$12</f>
        <v>itt_30080</v>
      </c>
      <c r="M61" s="226" t="s">
        <v>687</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HEALTH AND SOCIAL CARE - NORTH &amp; EAST AND WEST</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23-902-03</v>
      </c>
      <c r="C62" s="197">
        <f t="shared" si="0"/>
        <v>0</v>
      </c>
      <c r="D62" s="161" t="s">
        <v>348</v>
      </c>
      <c r="E62" s="207">
        <v>3</v>
      </c>
      <c r="F62" s="23"/>
      <c r="G62" s="101">
        <v>2</v>
      </c>
      <c r="H62" s="101">
        <v>2018</v>
      </c>
      <c r="I62" s="5"/>
      <c r="J62" s="225">
        <f>'Regulated &amp; Non-regulated Lrng'!$AB$251</f>
        <v>0</v>
      </c>
      <c r="K62" s="10" t="str">
        <f t="shared" si="1"/>
        <v>itt_30080/23-902-03/0</v>
      </c>
      <c r="L62" s="10" t="str">
        <f>Overview!$B$12</f>
        <v>itt_30080</v>
      </c>
      <c r="M62" s="226" t="s">
        <v>687</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HEALTH AND SOCIAL CARE - NORTH &amp; EAST AND WEST</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23-902-03</v>
      </c>
      <c r="C63" s="197">
        <f t="shared" si="0"/>
        <v>0</v>
      </c>
      <c r="D63" s="161" t="s">
        <v>348</v>
      </c>
      <c r="E63" s="207">
        <v>3</v>
      </c>
      <c r="F63" s="23"/>
      <c r="G63" s="101">
        <v>3</v>
      </c>
      <c r="H63" s="101">
        <v>2018</v>
      </c>
      <c r="I63" s="5"/>
      <c r="J63" s="225">
        <f>'Regulated &amp; Non-regulated Lrng'!$AC$251</f>
        <v>0</v>
      </c>
      <c r="K63" s="10" t="str">
        <f t="shared" si="1"/>
        <v>itt_30080/23-902-03/0</v>
      </c>
      <c r="L63" s="10" t="str">
        <f>Overview!$B$12</f>
        <v>itt_30080</v>
      </c>
      <c r="M63" s="226" t="s">
        <v>687</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HEALTH AND SOCIAL CARE - NORTH &amp; EAST AND WEST</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23-902-03</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itt_30080/23-902-03/0</v>
      </c>
      <c r="L64" s="10" t="str">
        <f>Overview!$B$12</f>
        <v>itt_30080</v>
      </c>
      <c r="M64" s="226" t="s">
        <v>687</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HEALTH AND SOCIAL CARE - NORTH &amp; EAST AND WEST</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23-902-03</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itt_30080/23-902-03/0</v>
      </c>
      <c r="L65" s="10" t="str">
        <f>Overview!$B$12</f>
        <v>itt_30080</v>
      </c>
      <c r="M65" s="226" t="s">
        <v>687</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HEALTH AND SOCIAL CARE - NORTH &amp; EAST AND WEST</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23-902-03</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itt_30080/23-902-03/0</v>
      </c>
      <c r="L66" s="10" t="str">
        <f>Overview!$B$12</f>
        <v>itt_30080</v>
      </c>
      <c r="M66" s="226" t="s">
        <v>687</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HEALTH AND SOCIAL CARE - NORTH &amp; EAST AND WEST</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23-902-03</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itt_30080/23-902-03/0</v>
      </c>
      <c r="L67" s="10" t="str">
        <f>Overview!$B$12</f>
        <v>itt_30080</v>
      </c>
      <c r="M67" s="226" t="s">
        <v>687</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HEALTH AND SOCIAL CARE - NORTH &amp; EAST AND WEST</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23-902-03</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itt_30080/23-902-03/0</v>
      </c>
      <c r="L68" s="10" t="str">
        <f>Overview!$B$12</f>
        <v>itt_30080</v>
      </c>
      <c r="M68" s="226" t="s">
        <v>687</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HEALTH AND SOCIAL CARE - NORTH &amp; EAST AND WEST</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23-902-03</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itt_30080/23-902-03/0</v>
      </c>
      <c r="L69" s="10" t="str">
        <f>Overview!$B$12</f>
        <v>itt_30080</v>
      </c>
      <c r="M69" s="226" t="s">
        <v>687</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HEALTH AND SOCIAL CARE - NORTH &amp; EAST AND WEST</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23-902-03</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itt_30080/23-902-03/0</v>
      </c>
      <c r="L70" s="10" t="str">
        <f>Overview!$B$12</f>
        <v>itt_30080</v>
      </c>
      <c r="M70" s="226" t="s">
        <v>687</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HEALTH AND SOCIAL CARE - NORTH &amp; EAST AND WEST</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23-902-03</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itt_30080/23-902-03/0</v>
      </c>
      <c r="L71" s="10" t="str">
        <f>Overview!$B$12</f>
        <v>itt_30080</v>
      </c>
      <c r="M71" s="226" t="s">
        <v>687</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HEALTH AND SOCIAL CARE - NORTH &amp; EAST AND WEST</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23-902-03</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itt_30080/23-902-03/0</v>
      </c>
      <c r="L72" s="10" t="str">
        <f>Overview!$B$12</f>
        <v>itt_30080</v>
      </c>
      <c r="M72" s="226" t="s">
        <v>687</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HEALTH AND SOCIAL CARE - NORTH &amp; EAST AND WEST</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23-902-03</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itt_30080/23-902-03/0</v>
      </c>
      <c r="L73" s="10" t="str">
        <f>Overview!$B$12</f>
        <v>itt_30080</v>
      </c>
      <c r="M73" s="226" t="s">
        <v>687</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HEALTH AND SOCIAL CARE - NORTH &amp; EAST AND WEST</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23-902-03</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itt_30080/23-902-03/0</v>
      </c>
      <c r="L74" s="10" t="str">
        <f>Overview!$B$12</f>
        <v>itt_30080</v>
      </c>
      <c r="M74" s="226" t="s">
        <v>687</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HEALTH AND SOCIAL CARE - NORTH &amp; EAST AND WEST</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23-902-03</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itt_30080/23-902-03/0</v>
      </c>
      <c r="L75" s="10" t="str">
        <f>Overview!$B$12</f>
        <v>itt_30080</v>
      </c>
      <c r="M75" s="226" t="s">
        <v>687</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HEALTH AND SOCIAL CARE - NORTH &amp; EAST AND WEST</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23-902-03</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itt_30080/23-902-03/0</v>
      </c>
      <c r="L76" s="10" t="str">
        <f>Overview!$B$12</f>
        <v>itt_30080</v>
      </c>
      <c r="M76" s="226" t="s">
        <v>687</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HEALTH AND SOCIAL CARE - NORTH &amp; EAST AND WEST</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23-902-03</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itt_30080/23-902-03/0</v>
      </c>
      <c r="L77" s="10" t="str">
        <f>Overview!$B$12</f>
        <v>itt_30080</v>
      </c>
      <c r="M77" s="226" t="s">
        <v>687</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HEALTH AND SOCIAL CARE - NORTH &amp; EAST AND WEST</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23-902-03</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itt_30080/23-902-03/0</v>
      </c>
      <c r="L78" s="10" t="str">
        <f>Overview!$B$12</f>
        <v>itt_30080</v>
      </c>
      <c r="M78" s="226" t="s">
        <v>687</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HEALTH AND SOCIAL CARE - NORTH &amp; EAST AND WEST</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23-902-03</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itt_30080/23-902-03/0</v>
      </c>
      <c r="L79" s="10" t="str">
        <f>Overview!$B$12</f>
        <v>itt_30080</v>
      </c>
      <c r="M79" s="226" t="s">
        <v>687</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HEALTH AND SOCIAL CARE - NORTH &amp; EAST AND WEST</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23-902-03</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itt_30080/23-902-03/0</v>
      </c>
      <c r="L80" s="10" t="str">
        <f>Overview!$B$12</f>
        <v>itt_30080</v>
      </c>
      <c r="M80" s="226" t="s">
        <v>687</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HEALTH AND SOCIAL CARE - NORTH &amp; EAST AND WEST</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23-902-03</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itt_30080/23-902-03/0</v>
      </c>
      <c r="L81" s="10" t="str">
        <f>Overview!$B$12</f>
        <v>itt_30080</v>
      </c>
      <c r="M81" s="226" t="s">
        <v>687</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HEALTH AND SOCIAL CARE - NORTH &amp; EAST AND WEST</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23-902-03</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itt_30080/23-902-03/0</v>
      </c>
      <c r="L82" s="10" t="str">
        <f>Overview!$B$12</f>
        <v>itt_30080</v>
      </c>
      <c r="M82" s="226" t="s">
        <v>687</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HEALTH AND SOCIAL CARE - NORTH &amp; EAST AND WEST</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23-902-03</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itt_30080/23-902-03/0</v>
      </c>
      <c r="L83" s="10" t="str">
        <f>Overview!$B$12</f>
        <v>itt_30080</v>
      </c>
      <c r="M83" s="226" t="s">
        <v>687</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HEALTH AND SOCIAL CARE - NORTH &amp; EAST AND WEST</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23-902-03</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itt_30080/23-902-03/0</v>
      </c>
      <c r="L84" s="10" t="str">
        <f>Overview!$B$12</f>
        <v>itt_30080</v>
      </c>
      <c r="M84" s="226" t="s">
        <v>687</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HEALTH AND SOCIAL CARE - NORTH &amp; EAST AND WEST</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23-902-03</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itt_30080/23-902-03/0</v>
      </c>
      <c r="L85" s="10" t="str">
        <f>Overview!$B$12</f>
        <v>itt_30080</v>
      </c>
      <c r="M85" s="226" t="s">
        <v>687</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HEALTH AND SOCIAL CARE - NORTH &amp; EAST AND WEST</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23-902-03</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itt_30080/23-902-03/0</v>
      </c>
      <c r="L86" s="10" t="str">
        <f>Overview!$B$12</f>
        <v>itt_30080</v>
      </c>
      <c r="M86" s="226" t="s">
        <v>687</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HEALTH AND SOCIAL CARE - NORTH &amp; EAST AND WEST</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23-902-03</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itt_30080/23-902-03/0</v>
      </c>
      <c r="L87" s="10" t="str">
        <f>Overview!$B$12</f>
        <v>itt_30080</v>
      </c>
      <c r="M87" s="226" t="s">
        <v>687</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HEALTH AND SOCIAL CARE - NORTH &amp; EAST AND WEST</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23-902-03</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itt_30080/23-902-03/0</v>
      </c>
      <c r="L88" s="10" t="str">
        <f>Overview!$B$12</f>
        <v>itt_30080</v>
      </c>
      <c r="M88" s="226" t="s">
        <v>687</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HEALTH AND SOCIAL CARE - NORTH &amp; EAST AND WEST</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23-902-03</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itt_30080/23-902-03/0</v>
      </c>
      <c r="L89" s="10" t="str">
        <f>Overview!$B$12</f>
        <v>itt_30080</v>
      </c>
      <c r="M89" s="226" t="s">
        <v>687</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HEALTH AND SOCIAL CARE - NORTH &amp; EAST AND WEST</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23-902-03</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itt_30080/23-902-03/0</v>
      </c>
      <c r="L90" s="10" t="str">
        <f>Overview!$B$12</f>
        <v>itt_30080</v>
      </c>
      <c r="M90" s="226" t="s">
        <v>687</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HEALTH AND SOCIAL CARE - NORTH &amp; EAST AND WEST</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23-902-03</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itt_30080/23-902-03/0</v>
      </c>
      <c r="L91" s="10" t="str">
        <f>Overview!$B$12</f>
        <v>itt_30080</v>
      </c>
      <c r="M91" s="226" t="s">
        <v>687</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HEALTH AND SOCIAL CARE - NORTH &amp; EAST AND WEST</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23-902-03</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itt_30080/23-902-03/0</v>
      </c>
      <c r="L92" s="10" t="str">
        <f>Overview!$B$12</f>
        <v>itt_30080</v>
      </c>
      <c r="M92" s="226" t="s">
        <v>687</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HEALTH AND SOCIAL CARE - NORTH &amp; EAST AND WEST</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23-902-03</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itt_30080/23-902-03/0</v>
      </c>
      <c r="L93" s="10" t="str">
        <f>Overview!$B$12</f>
        <v>itt_30080</v>
      </c>
      <c r="M93" s="226" t="s">
        <v>687</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HEALTH AND SOCIAL CARE - NORTH &amp; EAST AND WEST</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23-902-03</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itt_30080/23-902-03/0</v>
      </c>
      <c r="L94" s="10" t="str">
        <f>Overview!$B$12</f>
        <v>itt_30080</v>
      </c>
      <c r="M94" s="226" t="s">
        <v>687</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HEALTH AND SOCIAL CARE - NORTH &amp; EAST AND WEST</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23-902-03</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itt_30080/23-902-03/0</v>
      </c>
      <c r="L95" s="10" t="str">
        <f>Overview!$B$12</f>
        <v>itt_30080</v>
      </c>
      <c r="M95" s="226" t="s">
        <v>687</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HEALTH AND SOCIAL CARE - NORTH &amp; EAST AND WEST</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23-902-03</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itt_30080/23-902-03/0</v>
      </c>
      <c r="L96" s="10" t="str">
        <f>Overview!$B$12</f>
        <v>itt_30080</v>
      </c>
      <c r="M96" s="226" t="s">
        <v>687</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HEALTH AND SOCIAL CARE - NORTH &amp; EAST AND WEST</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23-902-03</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itt_30080/23-902-03/0</v>
      </c>
      <c r="L97" s="10" t="str">
        <f>Overview!$B$12</f>
        <v>itt_30080</v>
      </c>
      <c r="M97" s="226" t="s">
        <v>687</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HEALTH AND SOCIAL CARE - NORTH &amp; EAST AND WEST</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23-902-03</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itt_30080/23-902-03/0</v>
      </c>
      <c r="L98" s="10" t="str">
        <f>Overview!$B$12</f>
        <v>itt_30080</v>
      </c>
      <c r="M98" s="226" t="s">
        <v>687</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HEALTH AND SOCIAL CARE - NORTH &amp; EAST AND WEST</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23-902-03</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itt_30080/23-902-03/0</v>
      </c>
      <c r="L99" s="10" t="str">
        <f>Overview!$B$12</f>
        <v>itt_30080</v>
      </c>
      <c r="M99" s="226" t="s">
        <v>687</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HEALTH AND SOCIAL CARE - NORTH &amp; EAST AND WEST</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23-902-03</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itt_30080/23-902-03/0</v>
      </c>
      <c r="L100" s="10" t="str">
        <f>Overview!$B$12</f>
        <v>itt_30080</v>
      </c>
      <c r="M100" s="226" t="s">
        <v>687</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HEALTH AND SOCIAL CARE - NORTH &amp; EAST AND WEST</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23-902-03</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itt_30080/23-902-03/0</v>
      </c>
      <c r="L101" s="10" t="str">
        <f>Overview!$B$12</f>
        <v>itt_30080</v>
      </c>
      <c r="M101" s="226" t="s">
        <v>687</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HEALTH AND SOCIAL CARE - NORTH &amp; EAST AND WEST</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23-902-03</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itt_30080/23-902-03/0</v>
      </c>
      <c r="L102" s="10" t="str">
        <f>Overview!$B$12</f>
        <v>itt_30080</v>
      </c>
      <c r="M102" s="226" t="s">
        <v>687</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HEALTH AND SOCIAL CARE - NORTH &amp; EAST AND WEST</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23-902-03</v>
      </c>
      <c r="C103" s="197">
        <f t="shared" si="4"/>
        <v>0</v>
      </c>
      <c r="D103" s="161" t="s">
        <v>349</v>
      </c>
      <c r="E103" s="207">
        <v>18</v>
      </c>
      <c r="F103" s="171">
        <f>Overview!$D$39</f>
        <v>1250</v>
      </c>
      <c r="G103" s="101">
        <v>10</v>
      </c>
      <c r="H103" s="101">
        <v>2016</v>
      </c>
      <c r="I103" s="5">
        <f>Overview!M39</f>
        <v>0</v>
      </c>
      <c r="J103" s="41">
        <f>SUM(I103*Overview!$D$39)</f>
        <v>0</v>
      </c>
      <c r="K103" s="10" t="str">
        <f t="shared" si="5"/>
        <v>itt_30080/23-902-03/0</v>
      </c>
      <c r="L103" s="10" t="str">
        <f>Overview!$B$12</f>
        <v>itt_30080</v>
      </c>
      <c r="M103" s="226" t="s">
        <v>687</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HEALTH AND SOCIAL CARE - NORTH &amp; EAST AND WEST</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23-902-03</v>
      </c>
      <c r="C104" s="197">
        <f t="shared" si="4"/>
        <v>0</v>
      </c>
      <c r="D104" s="161" t="s">
        <v>349</v>
      </c>
      <c r="E104" s="207">
        <v>18</v>
      </c>
      <c r="F104" s="171">
        <f>Overview!$D$39</f>
        <v>1250</v>
      </c>
      <c r="G104" s="101">
        <v>11</v>
      </c>
      <c r="H104" s="101">
        <v>2016</v>
      </c>
      <c r="I104" s="5">
        <f>Overview!N39</f>
        <v>0</v>
      </c>
      <c r="J104" s="41">
        <f>SUM(I104*Overview!$D$39)</f>
        <v>0</v>
      </c>
      <c r="K104" s="10" t="str">
        <f t="shared" si="5"/>
        <v>itt_30080/23-902-03/0</v>
      </c>
      <c r="L104" s="10" t="str">
        <f>Overview!$B$12</f>
        <v>itt_30080</v>
      </c>
      <c r="M104" s="226" t="s">
        <v>687</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HEALTH AND SOCIAL CARE - NORTH &amp; EAST AND WEST</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23-902-03</v>
      </c>
      <c r="C105" s="197">
        <f t="shared" si="4"/>
        <v>0</v>
      </c>
      <c r="D105" s="161" t="s">
        <v>349</v>
      </c>
      <c r="E105" s="207">
        <v>18</v>
      </c>
      <c r="F105" s="171">
        <f>Overview!$D$39</f>
        <v>1250</v>
      </c>
      <c r="G105" s="101">
        <v>12</v>
      </c>
      <c r="H105" s="101">
        <v>2016</v>
      </c>
      <c r="I105" s="5">
        <f>Overview!O39</f>
        <v>0</v>
      </c>
      <c r="J105" s="41">
        <f>SUM(I105*Overview!$D$39)</f>
        <v>0</v>
      </c>
      <c r="K105" s="10" t="str">
        <f t="shared" si="5"/>
        <v>itt_30080/23-902-03/0</v>
      </c>
      <c r="L105" s="10" t="str">
        <f>Overview!$B$12</f>
        <v>itt_30080</v>
      </c>
      <c r="M105" s="226" t="s">
        <v>687</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HEALTH AND SOCIAL CARE - NORTH &amp; EAST AND WEST</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23-902-03</v>
      </c>
      <c r="C106" s="197">
        <f t="shared" si="4"/>
        <v>0</v>
      </c>
      <c r="D106" s="161" t="s">
        <v>349</v>
      </c>
      <c r="E106" s="207">
        <v>18</v>
      </c>
      <c r="F106" s="171">
        <f>Overview!$D$39</f>
        <v>1250</v>
      </c>
      <c r="G106" s="101">
        <v>1</v>
      </c>
      <c r="H106" s="101">
        <v>2017</v>
      </c>
      <c r="I106" s="5">
        <f>Overview!P39</f>
        <v>0</v>
      </c>
      <c r="J106" s="41">
        <f>SUM(I106*Overview!$D$39)</f>
        <v>0</v>
      </c>
      <c r="K106" s="10" t="str">
        <f t="shared" si="5"/>
        <v>itt_30080/23-902-03/0</v>
      </c>
      <c r="L106" s="10" t="str">
        <f>Overview!$B$12</f>
        <v>itt_30080</v>
      </c>
      <c r="M106" s="226" t="s">
        <v>687</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HEALTH AND SOCIAL CARE - NORTH &amp; EAST AND WEST</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23-902-03</v>
      </c>
      <c r="C107" s="197">
        <f t="shared" si="4"/>
        <v>0</v>
      </c>
      <c r="D107" s="161" t="s">
        <v>349</v>
      </c>
      <c r="E107" s="207">
        <v>18</v>
      </c>
      <c r="F107" s="171">
        <f>Overview!$D$39</f>
        <v>1250</v>
      </c>
      <c r="G107" s="101">
        <v>2</v>
      </c>
      <c r="H107" s="101">
        <v>2017</v>
      </c>
      <c r="I107" s="5">
        <f>Overview!Q39</f>
        <v>0</v>
      </c>
      <c r="J107" s="41">
        <f>SUM(I107*Overview!$D$39)</f>
        <v>0</v>
      </c>
      <c r="K107" s="10" t="str">
        <f t="shared" si="5"/>
        <v>itt_30080/23-902-03/0</v>
      </c>
      <c r="L107" s="10" t="str">
        <f>Overview!$B$12</f>
        <v>itt_30080</v>
      </c>
      <c r="M107" s="226" t="s">
        <v>687</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HEALTH AND SOCIAL CARE - NORTH &amp; EAST AND WEST</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23-902-03</v>
      </c>
      <c r="C108" s="197">
        <f t="shared" si="4"/>
        <v>0</v>
      </c>
      <c r="D108" s="161" t="s">
        <v>349</v>
      </c>
      <c r="E108" s="207">
        <v>18</v>
      </c>
      <c r="F108" s="171">
        <f>Overview!$D$39</f>
        <v>1250</v>
      </c>
      <c r="G108" s="101">
        <v>3</v>
      </c>
      <c r="H108" s="101">
        <v>2017</v>
      </c>
      <c r="I108" s="5">
        <f>Overview!R39</f>
        <v>0</v>
      </c>
      <c r="J108" s="41">
        <f>SUM(I108*Overview!$D$39)</f>
        <v>0</v>
      </c>
      <c r="K108" s="10" t="str">
        <f t="shared" si="5"/>
        <v>itt_30080/23-902-03/0</v>
      </c>
      <c r="L108" s="10" t="str">
        <f>Overview!$B$12</f>
        <v>itt_30080</v>
      </c>
      <c r="M108" s="226" t="s">
        <v>687</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HEALTH AND SOCIAL CARE - NORTH &amp; EAST AND WEST</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23-902-03</v>
      </c>
      <c r="C109" s="197">
        <f t="shared" si="4"/>
        <v>0</v>
      </c>
      <c r="D109" s="161" t="s">
        <v>349</v>
      </c>
      <c r="E109" s="207">
        <v>18</v>
      </c>
      <c r="F109" s="171">
        <f>Overview!$D$39</f>
        <v>1250</v>
      </c>
      <c r="G109" s="101">
        <v>4</v>
      </c>
      <c r="H109" s="101">
        <v>2017</v>
      </c>
      <c r="I109" s="5">
        <f>Overview!S39</f>
        <v>0</v>
      </c>
      <c r="J109" s="41">
        <f>SUM(I109*Overview!$D$39)</f>
        <v>0</v>
      </c>
      <c r="K109" s="10" t="str">
        <f t="shared" si="5"/>
        <v>itt_30080/23-902-03/0</v>
      </c>
      <c r="L109" s="10" t="str">
        <f>Overview!$B$12</f>
        <v>itt_30080</v>
      </c>
      <c r="M109" s="226" t="s">
        <v>687</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HEALTH AND SOCIAL CARE - NORTH &amp; EAST AND WEST</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23-902-03</v>
      </c>
      <c r="C110" s="197">
        <f t="shared" si="4"/>
        <v>0</v>
      </c>
      <c r="D110" s="161" t="s">
        <v>349</v>
      </c>
      <c r="E110" s="207">
        <v>18</v>
      </c>
      <c r="F110" s="171">
        <f>Overview!$D$39</f>
        <v>1250</v>
      </c>
      <c r="G110" s="101">
        <v>5</v>
      </c>
      <c r="H110" s="101">
        <v>2017</v>
      </c>
      <c r="I110" s="5">
        <f>Overview!T39</f>
        <v>0</v>
      </c>
      <c r="J110" s="41">
        <f>SUM(I110*Overview!$D$39)</f>
        <v>0</v>
      </c>
      <c r="K110" s="10" t="str">
        <f t="shared" si="5"/>
        <v>itt_30080/23-902-03/0</v>
      </c>
      <c r="L110" s="10" t="str">
        <f>Overview!$B$12</f>
        <v>itt_30080</v>
      </c>
      <c r="M110" s="226" t="s">
        <v>687</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HEALTH AND SOCIAL CARE - NORTH &amp; EAST AND WEST</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23-902-03</v>
      </c>
      <c r="C111" s="197">
        <f t="shared" si="4"/>
        <v>0</v>
      </c>
      <c r="D111" s="161" t="s">
        <v>349</v>
      </c>
      <c r="E111" s="207">
        <v>18</v>
      </c>
      <c r="F111" s="171">
        <f>Overview!$D$39</f>
        <v>1250</v>
      </c>
      <c r="G111" s="101">
        <v>6</v>
      </c>
      <c r="H111" s="101">
        <v>2017</v>
      </c>
      <c r="I111" s="5">
        <f>Overview!U39</f>
        <v>0</v>
      </c>
      <c r="J111" s="41">
        <f>SUM(I111*Overview!$D$39)</f>
        <v>0</v>
      </c>
      <c r="K111" s="10" t="str">
        <f t="shared" si="5"/>
        <v>itt_30080/23-902-03/0</v>
      </c>
      <c r="L111" s="10" t="str">
        <f>Overview!$B$12</f>
        <v>itt_30080</v>
      </c>
      <c r="M111" s="226" t="s">
        <v>687</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HEALTH AND SOCIAL CARE - NORTH &amp; EAST AND WEST</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23-902-03</v>
      </c>
      <c r="C112" s="197">
        <f t="shared" si="4"/>
        <v>0</v>
      </c>
      <c r="D112" s="161" t="s">
        <v>349</v>
      </c>
      <c r="E112" s="207">
        <v>18</v>
      </c>
      <c r="F112" s="171">
        <f>Overview!$D$39</f>
        <v>1250</v>
      </c>
      <c r="G112" s="101">
        <v>7</v>
      </c>
      <c r="H112" s="101">
        <v>2017</v>
      </c>
      <c r="I112" s="5">
        <f>Overview!V39</f>
        <v>0</v>
      </c>
      <c r="J112" s="41">
        <f>SUM(I112*Overview!$D$39)</f>
        <v>0</v>
      </c>
      <c r="K112" s="10" t="str">
        <f t="shared" si="5"/>
        <v>itt_30080/23-902-03/0</v>
      </c>
      <c r="L112" s="10" t="str">
        <f>Overview!$B$12</f>
        <v>itt_30080</v>
      </c>
      <c r="M112" s="226" t="s">
        <v>687</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HEALTH AND SOCIAL CARE - NORTH &amp; EAST AND WEST</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23-902-03</v>
      </c>
      <c r="C113" s="197">
        <f t="shared" si="4"/>
        <v>0</v>
      </c>
      <c r="D113" s="161" t="s">
        <v>349</v>
      </c>
      <c r="E113" s="207">
        <v>18</v>
      </c>
      <c r="F113" s="171">
        <f>Overview!$D$39</f>
        <v>1250</v>
      </c>
      <c r="G113" s="101">
        <v>8</v>
      </c>
      <c r="H113" s="101">
        <v>2017</v>
      </c>
      <c r="I113" s="5">
        <f>Overview!W39</f>
        <v>0</v>
      </c>
      <c r="J113" s="41">
        <f>SUM(I113*Overview!$D$39)</f>
        <v>0</v>
      </c>
      <c r="K113" s="10" t="str">
        <f t="shared" si="5"/>
        <v>itt_30080/23-902-03/0</v>
      </c>
      <c r="L113" s="10" t="str">
        <f>Overview!$B$12</f>
        <v>itt_30080</v>
      </c>
      <c r="M113" s="226" t="s">
        <v>687</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HEALTH AND SOCIAL CARE - NORTH &amp; EAST AND WEST</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23-902-03</v>
      </c>
      <c r="C114" s="197">
        <f t="shared" si="4"/>
        <v>0</v>
      </c>
      <c r="D114" s="161" t="s">
        <v>349</v>
      </c>
      <c r="E114" s="207">
        <v>18</v>
      </c>
      <c r="F114" s="171">
        <f>Overview!$D$39</f>
        <v>1250</v>
      </c>
      <c r="G114" s="101">
        <v>9</v>
      </c>
      <c r="H114" s="101">
        <v>2017</v>
      </c>
      <c r="I114" s="5">
        <f>Overview!X39</f>
        <v>0</v>
      </c>
      <c r="J114" s="41">
        <f>SUM(I114*Overview!$D$39)</f>
        <v>0</v>
      </c>
      <c r="K114" s="10" t="str">
        <f t="shared" si="5"/>
        <v>itt_30080/23-902-03/0</v>
      </c>
      <c r="L114" s="10" t="str">
        <f>Overview!$B$12</f>
        <v>itt_30080</v>
      </c>
      <c r="M114" s="226" t="s">
        <v>687</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HEALTH AND SOCIAL CARE - NORTH &amp; EAST AND WEST</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23-902-03</v>
      </c>
      <c r="C115" s="197">
        <f t="shared" si="4"/>
        <v>0</v>
      </c>
      <c r="D115" s="161" t="s">
        <v>349</v>
      </c>
      <c r="E115" s="207">
        <v>18</v>
      </c>
      <c r="F115" s="171">
        <f>Overview!$D$39</f>
        <v>1250</v>
      </c>
      <c r="G115" s="101">
        <v>10</v>
      </c>
      <c r="H115" s="101">
        <v>2017</v>
      </c>
      <c r="I115" s="5">
        <f>Overview!Y39</f>
        <v>0</v>
      </c>
      <c r="J115" s="41">
        <f>SUM(I115*Overview!$D$39)</f>
        <v>0</v>
      </c>
      <c r="K115" s="10" t="str">
        <f t="shared" si="5"/>
        <v>itt_30080/23-902-03/0</v>
      </c>
      <c r="L115" s="10" t="str">
        <f>Overview!$B$12</f>
        <v>itt_30080</v>
      </c>
      <c r="M115" s="226" t="s">
        <v>687</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HEALTH AND SOCIAL CARE - NORTH &amp; EAST AND WEST</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23-902-03</v>
      </c>
      <c r="C116" s="197">
        <f t="shared" si="4"/>
        <v>0</v>
      </c>
      <c r="D116" s="161" t="s">
        <v>349</v>
      </c>
      <c r="E116" s="207">
        <v>18</v>
      </c>
      <c r="F116" s="171">
        <f>Overview!$D$39</f>
        <v>1250</v>
      </c>
      <c r="G116" s="101">
        <v>11</v>
      </c>
      <c r="H116" s="101">
        <v>2017</v>
      </c>
      <c r="I116" s="5">
        <f>Overview!Z39</f>
        <v>0</v>
      </c>
      <c r="J116" s="41">
        <f>SUM(I116*Overview!$D$39)</f>
        <v>0</v>
      </c>
      <c r="K116" s="10" t="str">
        <f t="shared" si="5"/>
        <v>itt_30080/23-902-03/0</v>
      </c>
      <c r="L116" s="10" t="str">
        <f>Overview!$B$12</f>
        <v>itt_30080</v>
      </c>
      <c r="M116" s="226" t="s">
        <v>687</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HEALTH AND SOCIAL CARE - NORTH &amp; EAST AND WEST</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23-902-03</v>
      </c>
      <c r="C117" s="197">
        <f t="shared" si="4"/>
        <v>0</v>
      </c>
      <c r="D117" s="161" t="s">
        <v>349</v>
      </c>
      <c r="E117" s="207">
        <v>18</v>
      </c>
      <c r="F117" s="171">
        <f>Overview!$D$39</f>
        <v>1250</v>
      </c>
      <c r="G117" s="101">
        <v>12</v>
      </c>
      <c r="H117" s="101">
        <v>2017</v>
      </c>
      <c r="I117" s="5">
        <f>Overview!AA39</f>
        <v>0</v>
      </c>
      <c r="J117" s="41">
        <f>SUM(I117*Overview!$D$39)</f>
        <v>0</v>
      </c>
      <c r="K117" s="10" t="str">
        <f t="shared" si="5"/>
        <v>itt_30080/23-902-03/0</v>
      </c>
      <c r="L117" s="10" t="str">
        <f>Overview!$B$12</f>
        <v>itt_30080</v>
      </c>
      <c r="M117" s="226" t="s">
        <v>687</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HEALTH AND SOCIAL CARE - NORTH &amp; EAST AND WEST</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23-902-03</v>
      </c>
      <c r="C118" s="197">
        <f t="shared" si="4"/>
        <v>0</v>
      </c>
      <c r="D118" s="161" t="s">
        <v>349</v>
      </c>
      <c r="E118" s="207">
        <v>18</v>
      </c>
      <c r="F118" s="171">
        <f>Overview!$D$39</f>
        <v>1250</v>
      </c>
      <c r="G118" s="101">
        <v>1</v>
      </c>
      <c r="H118" s="101">
        <v>2018</v>
      </c>
      <c r="I118" s="5">
        <f>Overview!AB39</f>
        <v>0</v>
      </c>
      <c r="J118" s="41">
        <f>SUM(I118*Overview!$D$39)</f>
        <v>0</v>
      </c>
      <c r="K118" s="10" t="str">
        <f t="shared" si="5"/>
        <v>itt_30080/23-902-03/0</v>
      </c>
      <c r="L118" s="10" t="str">
        <f>Overview!$B$12</f>
        <v>itt_30080</v>
      </c>
      <c r="M118" s="226" t="s">
        <v>687</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HEALTH AND SOCIAL CARE - NORTH &amp; EAST AND WEST</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23-902-03</v>
      </c>
      <c r="C119" s="197">
        <f t="shared" si="4"/>
        <v>0</v>
      </c>
      <c r="D119" s="161" t="s">
        <v>349</v>
      </c>
      <c r="E119" s="207">
        <v>18</v>
      </c>
      <c r="F119" s="171">
        <f>Overview!$D$39</f>
        <v>1250</v>
      </c>
      <c r="G119" s="101">
        <v>2</v>
      </c>
      <c r="H119" s="101">
        <v>2018</v>
      </c>
      <c r="I119" s="5">
        <f>Overview!AC39</f>
        <v>0</v>
      </c>
      <c r="J119" s="41">
        <f>SUM(I119*Overview!$D$39)</f>
        <v>0</v>
      </c>
      <c r="K119" s="10" t="str">
        <f t="shared" si="5"/>
        <v>itt_30080/23-902-03/0</v>
      </c>
      <c r="L119" s="10" t="str">
        <f>Overview!$B$12</f>
        <v>itt_30080</v>
      </c>
      <c r="M119" s="226" t="s">
        <v>687</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HEALTH AND SOCIAL CARE - NORTH &amp; EAST AND WEST</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23-902-03</v>
      </c>
      <c r="C120" s="197">
        <f t="shared" si="4"/>
        <v>0</v>
      </c>
      <c r="D120" s="161" t="s">
        <v>349</v>
      </c>
      <c r="E120" s="207">
        <v>18</v>
      </c>
      <c r="F120" s="171">
        <f>Overview!$D$39</f>
        <v>1250</v>
      </c>
      <c r="G120" s="101">
        <v>3</v>
      </c>
      <c r="H120" s="101">
        <v>2018</v>
      </c>
      <c r="I120" s="5">
        <f>Overview!AD39</f>
        <v>0</v>
      </c>
      <c r="J120" s="41">
        <f>SUM(I120*Overview!$D$39)</f>
        <v>0</v>
      </c>
      <c r="K120" s="10" t="str">
        <f t="shared" si="5"/>
        <v>itt_30080/23-902-03/0</v>
      </c>
      <c r="L120" s="10" t="str">
        <f>Overview!$B$12</f>
        <v>itt_30080</v>
      </c>
      <c r="M120" s="226" t="s">
        <v>687</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HEALTH AND SOCIAL CARE - NORTH &amp; EAST AND WEST</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23-902-03</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itt_30080/23-902-03/0</v>
      </c>
      <c r="L121" s="10" t="str">
        <f>Overview!$B$12</f>
        <v>itt_30080</v>
      </c>
      <c r="M121" s="226" t="s">
        <v>687</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HEALTH AND SOCIAL CARE - NORTH &amp; EAST AND WEST</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23-902-03</v>
      </c>
      <c r="C122" s="197">
        <f t="shared" si="6"/>
        <v>0</v>
      </c>
      <c r="D122" s="161" t="s">
        <v>350</v>
      </c>
      <c r="E122" s="207">
        <v>21</v>
      </c>
      <c r="F122" s="171">
        <f>Overview!$D$42</f>
        <v>1250</v>
      </c>
      <c r="G122" s="101">
        <v>10</v>
      </c>
      <c r="H122" s="101">
        <v>2016</v>
      </c>
      <c r="I122" s="5">
        <f>Overview!M42</f>
        <v>0</v>
      </c>
      <c r="J122" s="41">
        <f>SUM(I122*Overview!$D$42)</f>
        <v>0</v>
      </c>
      <c r="K122" s="10" t="str">
        <f t="shared" si="7"/>
        <v>itt_30080/23-902-03/0</v>
      </c>
      <c r="L122" s="10" t="str">
        <f>Overview!$B$12</f>
        <v>itt_30080</v>
      </c>
      <c r="M122" s="226" t="s">
        <v>687</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HEALTH AND SOCIAL CARE - NORTH &amp; EAST AND WEST</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23-902-03</v>
      </c>
      <c r="C123" s="197">
        <f t="shared" si="6"/>
        <v>0</v>
      </c>
      <c r="D123" s="161" t="s">
        <v>350</v>
      </c>
      <c r="E123" s="207">
        <v>21</v>
      </c>
      <c r="F123" s="171">
        <f>Overview!$D$42</f>
        <v>1250</v>
      </c>
      <c r="G123" s="101">
        <v>11</v>
      </c>
      <c r="H123" s="101">
        <v>2016</v>
      </c>
      <c r="I123" s="5">
        <f>Overview!N42</f>
        <v>0</v>
      </c>
      <c r="J123" s="41">
        <f>SUM(I123*Overview!$D$42)</f>
        <v>0</v>
      </c>
      <c r="K123" s="10" t="str">
        <f t="shared" si="7"/>
        <v>itt_30080/23-902-03/0</v>
      </c>
      <c r="L123" s="10" t="str">
        <f>Overview!$B$12</f>
        <v>itt_30080</v>
      </c>
      <c r="M123" s="226" t="s">
        <v>687</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HEALTH AND SOCIAL CARE - NORTH &amp; EAST AND WEST</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23-902-03</v>
      </c>
      <c r="C124" s="197">
        <f t="shared" si="6"/>
        <v>0</v>
      </c>
      <c r="D124" s="161" t="s">
        <v>350</v>
      </c>
      <c r="E124" s="207">
        <v>21</v>
      </c>
      <c r="F124" s="171">
        <f>Overview!$D$42</f>
        <v>1250</v>
      </c>
      <c r="G124" s="101">
        <v>12</v>
      </c>
      <c r="H124" s="101">
        <v>2016</v>
      </c>
      <c r="I124" s="5">
        <f>Overview!O42</f>
        <v>0</v>
      </c>
      <c r="J124" s="41">
        <f>SUM(I124*Overview!$D$42)</f>
        <v>0</v>
      </c>
      <c r="K124" s="10" t="str">
        <f t="shared" si="7"/>
        <v>itt_30080/23-902-03/0</v>
      </c>
      <c r="L124" s="10" t="str">
        <f>Overview!$B$12</f>
        <v>itt_30080</v>
      </c>
      <c r="M124" s="226" t="s">
        <v>687</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HEALTH AND SOCIAL CARE - NORTH &amp; EAST AND WEST</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23-902-03</v>
      </c>
      <c r="C125" s="197">
        <f t="shared" si="6"/>
        <v>0</v>
      </c>
      <c r="D125" s="161" t="s">
        <v>350</v>
      </c>
      <c r="E125" s="207">
        <v>21</v>
      </c>
      <c r="F125" s="171">
        <f>Overview!$D$42</f>
        <v>1250</v>
      </c>
      <c r="G125" s="101">
        <v>1</v>
      </c>
      <c r="H125" s="101">
        <v>2017</v>
      </c>
      <c r="I125" s="5">
        <f>Overview!P42</f>
        <v>0</v>
      </c>
      <c r="J125" s="41">
        <f>SUM(I125*Overview!$D$42)</f>
        <v>0</v>
      </c>
      <c r="K125" s="10" t="str">
        <f t="shared" si="7"/>
        <v>itt_30080/23-902-03/0</v>
      </c>
      <c r="L125" s="10" t="str">
        <f>Overview!$B$12</f>
        <v>itt_30080</v>
      </c>
      <c r="M125" s="226" t="s">
        <v>687</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HEALTH AND SOCIAL CARE - NORTH &amp; EAST AND WEST</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23-902-03</v>
      </c>
      <c r="C126" s="197">
        <f t="shared" si="6"/>
        <v>0</v>
      </c>
      <c r="D126" s="161" t="s">
        <v>350</v>
      </c>
      <c r="E126" s="207">
        <v>21</v>
      </c>
      <c r="F126" s="171">
        <f>Overview!$D$42</f>
        <v>1250</v>
      </c>
      <c r="G126" s="101">
        <v>2</v>
      </c>
      <c r="H126" s="101">
        <v>2017</v>
      </c>
      <c r="I126" s="5">
        <f>Overview!Q42</f>
        <v>0</v>
      </c>
      <c r="J126" s="41">
        <f>SUM(I126*Overview!$D$42)</f>
        <v>0</v>
      </c>
      <c r="K126" s="10" t="str">
        <f t="shared" si="7"/>
        <v>itt_30080/23-902-03/0</v>
      </c>
      <c r="L126" s="10" t="str">
        <f>Overview!$B$12</f>
        <v>itt_30080</v>
      </c>
      <c r="M126" s="226" t="s">
        <v>687</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HEALTH AND SOCIAL CARE - NORTH &amp; EAST AND WEST</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23-902-03</v>
      </c>
      <c r="C127" s="197">
        <f t="shared" si="6"/>
        <v>0</v>
      </c>
      <c r="D127" s="161" t="s">
        <v>350</v>
      </c>
      <c r="E127" s="207">
        <v>21</v>
      </c>
      <c r="F127" s="171">
        <f>Overview!$D$42</f>
        <v>1250</v>
      </c>
      <c r="G127" s="101">
        <v>3</v>
      </c>
      <c r="H127" s="101">
        <v>2017</v>
      </c>
      <c r="I127" s="5">
        <f>Overview!R42</f>
        <v>0</v>
      </c>
      <c r="J127" s="41">
        <f>SUM(I127*Overview!$D$42)</f>
        <v>0</v>
      </c>
      <c r="K127" s="10" t="str">
        <f t="shared" si="7"/>
        <v>itt_30080/23-902-03/0</v>
      </c>
      <c r="L127" s="10" t="str">
        <f>Overview!$B$12</f>
        <v>itt_30080</v>
      </c>
      <c r="M127" s="226" t="s">
        <v>687</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HEALTH AND SOCIAL CARE - NORTH &amp; EAST AND WEST</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23-902-03</v>
      </c>
      <c r="C128" s="197">
        <f t="shared" si="6"/>
        <v>0</v>
      </c>
      <c r="D128" s="161" t="s">
        <v>350</v>
      </c>
      <c r="E128" s="207">
        <v>21</v>
      </c>
      <c r="F128" s="171">
        <f>Overview!$D$42</f>
        <v>1250</v>
      </c>
      <c r="G128" s="101">
        <v>4</v>
      </c>
      <c r="H128" s="101">
        <v>2017</v>
      </c>
      <c r="I128" s="5">
        <f>Overview!S42</f>
        <v>0</v>
      </c>
      <c r="J128" s="41">
        <f>SUM(I128*Overview!$D$42)</f>
        <v>0</v>
      </c>
      <c r="K128" s="10" t="str">
        <f t="shared" si="7"/>
        <v>itt_30080/23-902-03/0</v>
      </c>
      <c r="L128" s="10" t="str">
        <f>Overview!$B$12</f>
        <v>itt_30080</v>
      </c>
      <c r="M128" s="226" t="s">
        <v>687</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HEALTH AND SOCIAL CARE - NORTH &amp; EAST AND WEST</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23-902-03</v>
      </c>
      <c r="C129" s="197">
        <f t="shared" si="6"/>
        <v>0</v>
      </c>
      <c r="D129" s="161" t="s">
        <v>350</v>
      </c>
      <c r="E129" s="207">
        <v>21</v>
      </c>
      <c r="F129" s="171">
        <f>Overview!$D$42</f>
        <v>1250</v>
      </c>
      <c r="G129" s="101">
        <v>5</v>
      </c>
      <c r="H129" s="101">
        <v>2017</v>
      </c>
      <c r="I129" s="5">
        <f>Overview!T42</f>
        <v>0</v>
      </c>
      <c r="J129" s="41">
        <f>SUM(I129*Overview!$D$42)</f>
        <v>0</v>
      </c>
      <c r="K129" s="10" t="str">
        <f t="shared" si="7"/>
        <v>itt_30080/23-902-03/0</v>
      </c>
      <c r="L129" s="10" t="str">
        <f>Overview!$B$12</f>
        <v>itt_30080</v>
      </c>
      <c r="M129" s="226" t="s">
        <v>687</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HEALTH AND SOCIAL CARE - NORTH &amp; EAST AND WEST</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23-902-03</v>
      </c>
      <c r="C130" s="197">
        <f t="shared" si="6"/>
        <v>0</v>
      </c>
      <c r="D130" s="161" t="s">
        <v>350</v>
      </c>
      <c r="E130" s="207">
        <v>21</v>
      </c>
      <c r="F130" s="171">
        <f>Overview!$D$42</f>
        <v>1250</v>
      </c>
      <c r="G130" s="101">
        <v>6</v>
      </c>
      <c r="H130" s="101">
        <v>2017</v>
      </c>
      <c r="I130" s="5">
        <f>Overview!U42</f>
        <v>0</v>
      </c>
      <c r="J130" s="41">
        <f>SUM(I130*Overview!$D$42)</f>
        <v>0</v>
      </c>
      <c r="K130" s="10" t="str">
        <f t="shared" si="7"/>
        <v>itt_30080/23-902-03/0</v>
      </c>
      <c r="L130" s="10" t="str">
        <f>Overview!$B$12</f>
        <v>itt_30080</v>
      </c>
      <c r="M130" s="226" t="s">
        <v>687</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HEALTH AND SOCIAL CARE - NORTH &amp; EAST AND WEST</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23-902-03</v>
      </c>
      <c r="C131" s="197">
        <f t="shared" si="6"/>
        <v>0</v>
      </c>
      <c r="D131" s="161" t="s">
        <v>350</v>
      </c>
      <c r="E131" s="207">
        <v>21</v>
      </c>
      <c r="F131" s="171">
        <f>Overview!$D$42</f>
        <v>1250</v>
      </c>
      <c r="G131" s="101">
        <v>7</v>
      </c>
      <c r="H131" s="101">
        <v>2017</v>
      </c>
      <c r="I131" s="5">
        <f>Overview!V42</f>
        <v>0</v>
      </c>
      <c r="J131" s="41">
        <f>SUM(I131*Overview!$D$42)</f>
        <v>0</v>
      </c>
      <c r="K131" s="10" t="str">
        <f t="shared" si="7"/>
        <v>itt_30080/23-902-03/0</v>
      </c>
      <c r="L131" s="10" t="str">
        <f>Overview!$B$12</f>
        <v>itt_30080</v>
      </c>
      <c r="M131" s="226" t="s">
        <v>687</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HEALTH AND SOCIAL CARE - NORTH &amp; EAST AND WEST</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23-902-03</v>
      </c>
      <c r="C132" s="197">
        <f t="shared" si="6"/>
        <v>0</v>
      </c>
      <c r="D132" s="161" t="s">
        <v>350</v>
      </c>
      <c r="E132" s="207">
        <v>21</v>
      </c>
      <c r="F132" s="171">
        <f>Overview!$D$42</f>
        <v>1250</v>
      </c>
      <c r="G132" s="101">
        <v>8</v>
      </c>
      <c r="H132" s="101">
        <v>2017</v>
      </c>
      <c r="I132" s="5">
        <f>Overview!W42</f>
        <v>0</v>
      </c>
      <c r="J132" s="41">
        <f>SUM(I132*Overview!$D$42)</f>
        <v>0</v>
      </c>
      <c r="K132" s="10" t="str">
        <f t="shared" si="7"/>
        <v>itt_30080/23-902-03/0</v>
      </c>
      <c r="L132" s="10" t="str">
        <f>Overview!$B$12</f>
        <v>itt_30080</v>
      </c>
      <c r="M132" s="226" t="s">
        <v>687</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HEALTH AND SOCIAL CARE - NORTH &amp; EAST AND WEST</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23-902-03</v>
      </c>
      <c r="C133" s="197">
        <f t="shared" si="6"/>
        <v>0</v>
      </c>
      <c r="D133" s="161" t="s">
        <v>350</v>
      </c>
      <c r="E133" s="207">
        <v>21</v>
      </c>
      <c r="F133" s="171">
        <f>Overview!$D$42</f>
        <v>1250</v>
      </c>
      <c r="G133" s="101">
        <v>9</v>
      </c>
      <c r="H133" s="101">
        <v>2017</v>
      </c>
      <c r="I133" s="5">
        <f>Overview!X42</f>
        <v>0</v>
      </c>
      <c r="J133" s="41">
        <f>SUM(I133*Overview!$D$42)</f>
        <v>0</v>
      </c>
      <c r="K133" s="10" t="str">
        <f t="shared" si="7"/>
        <v>itt_30080/23-902-03/0</v>
      </c>
      <c r="L133" s="10" t="str">
        <f>Overview!$B$12</f>
        <v>itt_30080</v>
      </c>
      <c r="M133" s="226" t="s">
        <v>687</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HEALTH AND SOCIAL CARE - NORTH &amp; EAST AND WEST</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23-902-03</v>
      </c>
      <c r="C134" s="197">
        <f t="shared" si="6"/>
        <v>0</v>
      </c>
      <c r="D134" s="161" t="s">
        <v>350</v>
      </c>
      <c r="E134" s="207">
        <v>21</v>
      </c>
      <c r="F134" s="171">
        <f>Overview!$D$42</f>
        <v>1250</v>
      </c>
      <c r="G134" s="101">
        <v>10</v>
      </c>
      <c r="H134" s="101">
        <v>2017</v>
      </c>
      <c r="I134" s="5">
        <f>Overview!Y42</f>
        <v>0</v>
      </c>
      <c r="J134" s="41">
        <f>SUM(I134*Overview!$D$42)</f>
        <v>0</v>
      </c>
      <c r="K134" s="10" t="str">
        <f t="shared" si="7"/>
        <v>itt_30080/23-902-03/0</v>
      </c>
      <c r="L134" s="10" t="str">
        <f>Overview!$B$12</f>
        <v>itt_30080</v>
      </c>
      <c r="M134" s="226" t="s">
        <v>687</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HEALTH AND SOCIAL CARE - NORTH &amp; EAST AND WEST</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23-902-03</v>
      </c>
      <c r="C135" s="197">
        <f t="shared" si="6"/>
        <v>0</v>
      </c>
      <c r="D135" s="161" t="s">
        <v>350</v>
      </c>
      <c r="E135" s="207">
        <v>21</v>
      </c>
      <c r="F135" s="171">
        <f>Overview!$D$42</f>
        <v>1250</v>
      </c>
      <c r="G135" s="101">
        <v>11</v>
      </c>
      <c r="H135" s="101">
        <v>2017</v>
      </c>
      <c r="I135" s="5">
        <f>Overview!Z42</f>
        <v>0</v>
      </c>
      <c r="J135" s="41">
        <f>SUM(I135*Overview!$D$42)</f>
        <v>0</v>
      </c>
      <c r="K135" s="10" t="str">
        <f t="shared" si="7"/>
        <v>itt_30080/23-902-03/0</v>
      </c>
      <c r="L135" s="10" t="str">
        <f>Overview!$B$12</f>
        <v>itt_30080</v>
      </c>
      <c r="M135" s="226" t="s">
        <v>687</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HEALTH AND SOCIAL CARE - NORTH &amp; EAST AND WEST</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23-902-03</v>
      </c>
      <c r="C136" s="197">
        <f t="shared" si="6"/>
        <v>0</v>
      </c>
      <c r="D136" s="161" t="s">
        <v>350</v>
      </c>
      <c r="E136" s="207">
        <v>21</v>
      </c>
      <c r="F136" s="171">
        <f>Overview!$D$42</f>
        <v>1250</v>
      </c>
      <c r="G136" s="101">
        <v>12</v>
      </c>
      <c r="H136" s="101">
        <v>2017</v>
      </c>
      <c r="I136" s="5">
        <f>Overview!AA42</f>
        <v>0</v>
      </c>
      <c r="J136" s="41">
        <f>SUM(I136*Overview!$D$42)</f>
        <v>0</v>
      </c>
      <c r="K136" s="10" t="str">
        <f t="shared" si="7"/>
        <v>itt_30080/23-902-03/0</v>
      </c>
      <c r="L136" s="10" t="str">
        <f>Overview!$B$12</f>
        <v>itt_30080</v>
      </c>
      <c r="M136" s="226" t="s">
        <v>687</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HEALTH AND SOCIAL CARE - NORTH &amp; EAST AND WEST</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23-902-03</v>
      </c>
      <c r="C137" s="197">
        <f t="shared" si="6"/>
        <v>0</v>
      </c>
      <c r="D137" s="161" t="s">
        <v>350</v>
      </c>
      <c r="E137" s="207">
        <v>21</v>
      </c>
      <c r="F137" s="171">
        <f>Overview!$D$42</f>
        <v>1250</v>
      </c>
      <c r="G137" s="101">
        <v>1</v>
      </c>
      <c r="H137" s="101">
        <v>2018</v>
      </c>
      <c r="I137" s="5">
        <f>Overview!AB42</f>
        <v>0</v>
      </c>
      <c r="J137" s="41">
        <f>SUM(I137*Overview!$D$42)</f>
        <v>0</v>
      </c>
      <c r="K137" s="10" t="str">
        <f t="shared" si="7"/>
        <v>itt_30080/23-902-03/0</v>
      </c>
      <c r="L137" s="10" t="str">
        <f>Overview!$B$12</f>
        <v>itt_30080</v>
      </c>
      <c r="M137" s="226" t="s">
        <v>687</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HEALTH AND SOCIAL CARE - NORTH &amp; EAST AND WEST</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23-902-03</v>
      </c>
      <c r="C138" s="197">
        <f t="shared" si="6"/>
        <v>0</v>
      </c>
      <c r="D138" s="161" t="s">
        <v>350</v>
      </c>
      <c r="E138" s="207">
        <v>21</v>
      </c>
      <c r="F138" s="171">
        <f>Overview!$D$42</f>
        <v>1250</v>
      </c>
      <c r="G138" s="101">
        <v>2</v>
      </c>
      <c r="H138" s="101">
        <v>2018</v>
      </c>
      <c r="I138" s="5">
        <f>Overview!AC42</f>
        <v>0</v>
      </c>
      <c r="J138" s="41">
        <f>SUM(I138*Overview!$D$42)</f>
        <v>0</v>
      </c>
      <c r="K138" s="10" t="str">
        <f t="shared" si="7"/>
        <v>itt_30080/23-902-03/0</v>
      </c>
      <c r="L138" s="10" t="str">
        <f>Overview!$B$12</f>
        <v>itt_30080</v>
      </c>
      <c r="M138" s="226" t="s">
        <v>687</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HEALTH AND SOCIAL CARE - NORTH &amp; EAST AND WEST</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23-902-03</v>
      </c>
      <c r="C139" s="197">
        <f t="shared" si="6"/>
        <v>0</v>
      </c>
      <c r="D139" s="161" t="s">
        <v>350</v>
      </c>
      <c r="E139" s="207">
        <v>21</v>
      </c>
      <c r="F139" s="171">
        <f>Overview!$D$42</f>
        <v>1250</v>
      </c>
      <c r="G139" s="101">
        <v>3</v>
      </c>
      <c r="H139" s="101">
        <v>2018</v>
      </c>
      <c r="I139" s="5">
        <f>Overview!AD42</f>
        <v>0</v>
      </c>
      <c r="J139" s="41">
        <f>SUM(I139*Overview!$D$42)</f>
        <v>0</v>
      </c>
      <c r="K139" s="10" t="str">
        <f t="shared" si="7"/>
        <v>itt_30080/23-902-03/0</v>
      </c>
      <c r="L139" s="10" t="str">
        <f>Overview!$B$12</f>
        <v>itt_30080</v>
      </c>
      <c r="M139" s="226" t="s">
        <v>687</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HEALTH AND SOCIAL CARE - NORTH &amp; EAST AND WEST</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Guqq+e7UU8JEbNKCIXGUqnf1CVEgF3V9NziRGV9RF3e49oczdjCDAg19b1XHZ7Wixhhw7HYusSZ2MzWAYk6u6Q==" saltValue="uhCGLYE4R9DQrl2UEXh44g=="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680</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685</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681</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686</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6" customFormat="1" ht="30" x14ac:dyDescent="0.25">
      <c r="A28" s="49" t="s">
        <v>33</v>
      </c>
      <c r="B28" s="337" t="s">
        <v>682</v>
      </c>
      <c r="C28" s="325">
        <f t="shared" ref="C28:C37" si="1">AI28</f>
        <v>0</v>
      </c>
      <c r="D28" s="326">
        <v>1500</v>
      </c>
      <c r="E28" s="327">
        <f t="shared" ref="E28:E37" si="2">SUM(C28*D28)</f>
        <v>0</v>
      </c>
      <c r="F28" s="65"/>
      <c r="G28" s="328"/>
      <c r="H28" s="328"/>
      <c r="I28" s="329"/>
      <c r="J28" s="330"/>
      <c r="K28" s="331"/>
      <c r="L28" s="332"/>
      <c r="M28" s="332"/>
      <c r="N28" s="332"/>
      <c r="O28" s="332"/>
      <c r="P28" s="332"/>
      <c r="Q28" s="332"/>
      <c r="R28" s="332"/>
      <c r="S28" s="332"/>
      <c r="T28" s="332"/>
      <c r="U28" s="332"/>
      <c r="V28" s="332"/>
      <c r="W28" s="332"/>
      <c r="X28" s="332"/>
      <c r="Y28" s="332"/>
      <c r="Z28" s="332"/>
      <c r="AA28" s="332"/>
      <c r="AB28" s="332"/>
      <c r="AC28" s="332"/>
      <c r="AD28" s="332"/>
      <c r="AE28" s="333"/>
      <c r="AF28" s="333"/>
      <c r="AG28" s="333"/>
      <c r="AH28" s="333"/>
      <c r="AI28" s="334">
        <f t="shared" ref="AI28:AI37" si="3">SUM(F28:AH28)</f>
        <v>0</v>
      </c>
      <c r="AJ28" s="335"/>
    </row>
    <row r="29" spans="1:36" s="336" customFormat="1" ht="30" x14ac:dyDescent="0.25">
      <c r="A29" s="49" t="s">
        <v>34</v>
      </c>
      <c r="B29" s="337" t="s">
        <v>683</v>
      </c>
      <c r="C29" s="325">
        <f t="shared" si="1"/>
        <v>0</v>
      </c>
      <c r="D29" s="326">
        <v>280</v>
      </c>
      <c r="E29" s="327">
        <f t="shared" si="2"/>
        <v>0</v>
      </c>
      <c r="F29" s="65"/>
      <c r="G29" s="328"/>
      <c r="H29" s="328"/>
      <c r="I29" s="329"/>
      <c r="J29" s="330"/>
      <c r="K29" s="331"/>
      <c r="L29" s="332"/>
      <c r="M29" s="332"/>
      <c r="N29" s="332"/>
      <c r="O29" s="332"/>
      <c r="P29" s="332"/>
      <c r="Q29" s="332"/>
      <c r="R29" s="332"/>
      <c r="S29" s="332"/>
      <c r="T29" s="332"/>
      <c r="U29" s="332"/>
      <c r="V29" s="332"/>
      <c r="W29" s="332"/>
      <c r="X29" s="332"/>
      <c r="Y29" s="332"/>
      <c r="Z29" s="332"/>
      <c r="AA29" s="332"/>
      <c r="AB29" s="332"/>
      <c r="AC29" s="332"/>
      <c r="AD29" s="332"/>
      <c r="AE29" s="333"/>
      <c r="AF29" s="333"/>
      <c r="AG29" s="333"/>
      <c r="AH29" s="333"/>
      <c r="AI29" s="334">
        <f t="shared" si="3"/>
        <v>0</v>
      </c>
      <c r="AJ29" s="335"/>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24" t="s">
        <v>679</v>
      </c>
      <c r="D62" s="8"/>
      <c r="E62" s="9"/>
    </row>
  </sheetData>
  <sheetProtection algorithmName="SHA-512" hashValue="z7xyUqHlDjA/Wmz86qzOHq4MeTR5Z1am3A+hpTv8liJQ2lgp24qWUpsvhHoja2H6QLVnv7BPitiqMbXrhDo3qQ==" saltValue="GII19Y1Cx/HaN15B4DCTx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LONDON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DEVELOPMENT - HEALTH AND SOCIAL CARE - NORTH &amp; EAST AND WEST</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23-902-03</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I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2016-06-07T11:08:47Z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