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oel.shearer\Documents\Pricing Models\Construction Framework\Final Pricing Docs - for issue\"/>
    </mc:Choice>
  </mc:AlternateContent>
  <bookViews>
    <workbookView xWindow="0" yWindow="0" windowWidth="19200" windowHeight="7050" firstSheet="1" activeTab="2"/>
  </bookViews>
  <sheets>
    <sheet name="Revisions" sheetId="16" state="hidden" r:id="rId1"/>
    <sheet name="Instructions for Completion" sheetId="20" r:id="rId2"/>
    <sheet name="1. Title Page" sheetId="14" r:id="rId3"/>
    <sheet name="2. ID &amp; Sub-Lot selection" sheetId="13" r:id="rId4"/>
    <sheet name="3. Overhead" sheetId="4" r:id="rId5"/>
    <sheet name="4. Profit" sheetId="5" r:id="rId6"/>
    <sheet name="5. Subcontractor Fee" sheetId="6" r:id="rId7"/>
    <sheet name="6. Designer Fee" sheetId="7" r:id="rId8"/>
    <sheet name="7. Rate Card - Staff &amp; Mgmt" sheetId="3" r:id="rId9"/>
    <sheet name="8. Rate Card - Design" sheetId="10" r:id="rId10"/>
    <sheet name="9. Rate Card - Site Labour" sheetId="11" r:id="rId11"/>
    <sheet name="10. Evaluation Data" sheetId="17" r:id="rId1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17" l="1"/>
  <c r="N16" i="10"/>
  <c r="O16" i="10"/>
  <c r="P16" i="10"/>
  <c r="Q16" i="10"/>
  <c r="R16" i="10"/>
  <c r="N17" i="10"/>
  <c r="O17" i="10"/>
  <c r="P17" i="10"/>
  <c r="Q17" i="10"/>
  <c r="R17" i="10"/>
  <c r="N11" i="10"/>
  <c r="O11" i="10"/>
  <c r="P11" i="10"/>
  <c r="Q11" i="10"/>
  <c r="R11" i="10"/>
  <c r="N12" i="10"/>
  <c r="O12" i="10"/>
  <c r="P12" i="10"/>
  <c r="Q12" i="10"/>
  <c r="R12" i="10"/>
  <c r="H17" i="10"/>
  <c r="G17" i="10"/>
  <c r="F17" i="10"/>
  <c r="E17" i="10"/>
  <c r="D17" i="10"/>
  <c r="H16" i="10"/>
  <c r="G16" i="10"/>
  <c r="F16" i="10"/>
  <c r="E16" i="10"/>
  <c r="D16" i="10"/>
  <c r="H12" i="10"/>
  <c r="G12" i="10"/>
  <c r="F12" i="10"/>
  <c r="E12" i="10"/>
  <c r="D12" i="10"/>
  <c r="H11" i="10"/>
  <c r="G11" i="10"/>
  <c r="F11" i="10"/>
  <c r="E11" i="10"/>
  <c r="D11" i="10"/>
  <c r="D9" i="10" l="1"/>
  <c r="E10" i="10"/>
  <c r="F14" i="10"/>
  <c r="G14" i="10"/>
  <c r="H15" i="10"/>
  <c r="D10" i="11"/>
  <c r="E11" i="11"/>
  <c r="F12" i="11"/>
  <c r="G14" i="11"/>
  <c r="H15" i="11"/>
  <c r="D8" i="3" l="1"/>
  <c r="N8" i="3" s="1"/>
  <c r="H19" i="3"/>
  <c r="R19" i="3" s="1"/>
  <c r="G19" i="3"/>
  <c r="Q19" i="3" s="1"/>
  <c r="F19" i="3"/>
  <c r="P19" i="3" s="1"/>
  <c r="E19" i="3"/>
  <c r="O19" i="3" s="1"/>
  <c r="D19" i="3"/>
  <c r="N19" i="3" s="1"/>
  <c r="H18" i="3"/>
  <c r="R18" i="3" s="1"/>
  <c r="G18" i="3"/>
  <c r="Q18" i="3" s="1"/>
  <c r="F18" i="3"/>
  <c r="E18" i="3"/>
  <c r="O18" i="3" s="1"/>
  <c r="D18" i="3"/>
  <c r="N18" i="3" s="1"/>
  <c r="H17" i="3"/>
  <c r="R17" i="3" s="1"/>
  <c r="G17" i="3"/>
  <c r="Q17" i="3" s="1"/>
  <c r="F17" i="3"/>
  <c r="P17" i="3" s="1"/>
  <c r="E17" i="3"/>
  <c r="O17" i="3" s="1"/>
  <c r="D17" i="3"/>
  <c r="N17" i="3" s="1"/>
  <c r="H12" i="3"/>
  <c r="R12" i="3" s="1"/>
  <c r="G12" i="3"/>
  <c r="Q12" i="3" s="1"/>
  <c r="F12" i="3"/>
  <c r="P12" i="3" s="1"/>
  <c r="E12" i="3"/>
  <c r="O12" i="3" s="1"/>
  <c r="D12" i="3"/>
  <c r="N12" i="3" s="1"/>
  <c r="H11" i="3"/>
  <c r="R11" i="3" s="1"/>
  <c r="G11" i="3"/>
  <c r="Q11" i="3" s="1"/>
  <c r="F11" i="3"/>
  <c r="P11" i="3" s="1"/>
  <c r="E11" i="3"/>
  <c r="O11" i="3" s="1"/>
  <c r="D11" i="3"/>
  <c r="N11" i="3" s="1"/>
  <c r="H16" i="3"/>
  <c r="R16" i="3" s="1"/>
  <c r="G16" i="3"/>
  <c r="Q16" i="3" s="1"/>
  <c r="F16" i="3"/>
  <c r="P16" i="3" s="1"/>
  <c r="E16" i="3"/>
  <c r="O16" i="3" s="1"/>
  <c r="D16" i="3"/>
  <c r="N16" i="3" s="1"/>
  <c r="H15" i="3"/>
  <c r="R15" i="3" s="1"/>
  <c r="G15" i="3"/>
  <c r="Q15" i="3" s="1"/>
  <c r="F15" i="3"/>
  <c r="P15" i="3" s="1"/>
  <c r="E15" i="3"/>
  <c r="O15" i="3" s="1"/>
  <c r="D15" i="3"/>
  <c r="N15" i="3" s="1"/>
  <c r="H14" i="3"/>
  <c r="R14" i="3" s="1"/>
  <c r="G14" i="3"/>
  <c r="Q14" i="3" s="1"/>
  <c r="F14" i="3"/>
  <c r="P14" i="3" s="1"/>
  <c r="E14" i="3"/>
  <c r="O14" i="3" s="1"/>
  <c r="D14" i="3"/>
  <c r="N14" i="3" s="1"/>
  <c r="H13" i="3"/>
  <c r="R13" i="3" s="1"/>
  <c r="G13" i="3"/>
  <c r="Q13" i="3" s="1"/>
  <c r="F13" i="3"/>
  <c r="P13" i="3" s="1"/>
  <c r="E13" i="3"/>
  <c r="O13" i="3" s="1"/>
  <c r="D13" i="3"/>
  <c r="N13" i="3" s="1"/>
  <c r="H10" i="3"/>
  <c r="R10" i="3" s="1"/>
  <c r="G10" i="3"/>
  <c r="Q10" i="3" s="1"/>
  <c r="F10" i="3"/>
  <c r="P10" i="3" s="1"/>
  <c r="E10" i="3"/>
  <c r="O10" i="3" s="1"/>
  <c r="D10" i="3"/>
  <c r="N10" i="3" s="1"/>
  <c r="H8" i="3"/>
  <c r="R8" i="3" s="1"/>
  <c r="G8" i="3"/>
  <c r="Q8" i="3" s="1"/>
  <c r="F8" i="3"/>
  <c r="P8" i="3" s="1"/>
  <c r="E8" i="3"/>
  <c r="O8" i="3" s="1"/>
  <c r="B8" i="7"/>
  <c r="C8" i="7"/>
  <c r="D8" i="7"/>
  <c r="E8" i="7"/>
  <c r="F8" i="7"/>
  <c r="B8" i="6"/>
  <c r="C8" i="6"/>
  <c r="D8" i="6"/>
  <c r="E8" i="6"/>
  <c r="F8" i="6"/>
  <c r="B12" i="5"/>
  <c r="C12" i="5"/>
  <c r="D12" i="5"/>
  <c r="E12" i="5"/>
  <c r="F12" i="5"/>
  <c r="B24" i="4"/>
  <c r="C24" i="4"/>
  <c r="D24" i="4"/>
  <c r="E24" i="4"/>
  <c r="F24" i="4"/>
  <c r="E10" i="11"/>
  <c r="O10" i="11" s="1"/>
  <c r="H10" i="11"/>
  <c r="R10" i="11" s="1"/>
  <c r="D12" i="11"/>
  <c r="P12" i="11"/>
  <c r="H12" i="11"/>
  <c r="R12" i="11" s="1"/>
  <c r="H14" i="11"/>
  <c r="D11" i="11"/>
  <c r="N11" i="11" s="1"/>
  <c r="O15" i="11"/>
  <c r="R14" i="11"/>
  <c r="Q14" i="11"/>
  <c r="N12" i="11"/>
  <c r="N10" i="11"/>
  <c r="P18" i="3"/>
  <c r="R15" i="11"/>
  <c r="G15" i="11"/>
  <c r="Q15" i="11" s="1"/>
  <c r="F15" i="11"/>
  <c r="P15" i="11" s="1"/>
  <c r="E15" i="11"/>
  <c r="D15" i="11"/>
  <c r="N15" i="11" s="1"/>
  <c r="E12" i="11"/>
  <c r="O12" i="11" s="1"/>
  <c r="G12" i="11"/>
  <c r="Q12" i="11" s="1"/>
  <c r="C12" i="17" l="1"/>
  <c r="C11" i="17"/>
  <c r="C10" i="17"/>
  <c r="C9" i="17"/>
  <c r="C7" i="17" l="1"/>
  <c r="A1" i="17" l="1"/>
  <c r="A1" i="11"/>
  <c r="A1" i="10"/>
  <c r="A1" i="3"/>
  <c r="A1" i="7"/>
  <c r="A1" i="6"/>
  <c r="A1" i="5"/>
  <c r="A1" i="4"/>
  <c r="A3" i="13" l="1"/>
  <c r="A1" i="13"/>
  <c r="F11" i="11" l="1"/>
  <c r="P11" i="11" s="1"/>
  <c r="D9" i="3"/>
  <c r="N9" i="3" s="1"/>
  <c r="H9" i="3" l="1"/>
  <c r="R9" i="3" s="1"/>
  <c r="O11" i="11"/>
  <c r="E9" i="3"/>
  <c r="O9" i="3" s="1"/>
  <c r="H11" i="11"/>
  <c r="R11" i="11" s="1"/>
  <c r="E13" i="11"/>
  <c r="O13" i="11" s="1"/>
  <c r="E14" i="11"/>
  <c r="O14" i="11" s="1"/>
  <c r="F13" i="11"/>
  <c r="P13" i="11" s="1"/>
  <c r="F14" i="11"/>
  <c r="P14" i="11" s="1"/>
  <c r="F10" i="11"/>
  <c r="P10" i="11" s="1"/>
  <c r="G13" i="11"/>
  <c r="Q13" i="11" s="1"/>
  <c r="G10" i="11"/>
  <c r="Q10" i="11" s="1"/>
  <c r="G11" i="11"/>
  <c r="Q11" i="11" s="1"/>
  <c r="H13" i="11"/>
  <c r="R13" i="11" s="1"/>
  <c r="Q14" i="10"/>
  <c r="G15" i="10"/>
  <c r="Q15" i="10" s="1"/>
  <c r="G9" i="10"/>
  <c r="Q9" i="10" s="1"/>
  <c r="G10" i="10"/>
  <c r="Q10" i="10" s="1"/>
  <c r="H14" i="10"/>
  <c r="R14" i="10" s="1"/>
  <c r="H10" i="10"/>
  <c r="R10" i="10" s="1"/>
  <c r="R15" i="10"/>
  <c r="H9" i="10"/>
  <c r="R9" i="10" s="1"/>
  <c r="P14" i="10"/>
  <c r="F15" i="10"/>
  <c r="P15" i="10" s="1"/>
  <c r="F9" i="10"/>
  <c r="P9" i="10" s="1"/>
  <c r="F10" i="10"/>
  <c r="P10" i="10" s="1"/>
  <c r="E14" i="10"/>
  <c r="O14" i="10" s="1"/>
  <c r="E15" i="10"/>
  <c r="O15" i="10" s="1"/>
  <c r="E9" i="10"/>
  <c r="O9" i="10" s="1"/>
  <c r="O10" i="10"/>
  <c r="F9" i="3"/>
  <c r="P9" i="3" s="1"/>
  <c r="G9" i="3"/>
  <c r="Q9" i="3" s="1"/>
  <c r="J8" i="3"/>
  <c r="B14" i="5"/>
  <c r="B10" i="7"/>
  <c r="J8" i="10"/>
  <c r="J9" i="11"/>
  <c r="B10" i="6"/>
  <c r="B26" i="4"/>
  <c r="D14" i="10"/>
  <c r="N14" i="10" s="1"/>
  <c r="D15" i="10"/>
  <c r="N15" i="10" s="1"/>
  <c r="D10" i="10"/>
  <c r="N10" i="10" s="1"/>
  <c r="N9" i="10"/>
  <c r="D13" i="11"/>
  <c r="N13" i="11" s="1"/>
  <c r="D14" i="11"/>
  <c r="N14" i="11" s="1"/>
  <c r="C16" i="17"/>
  <c r="C14" i="17"/>
</calcChain>
</file>

<file path=xl/sharedStrings.xml><?xml version="1.0" encoding="utf-8"?>
<sst xmlns="http://schemas.openxmlformats.org/spreadsheetml/2006/main" count="283" uniqueCount="112">
  <si>
    <t>UK C-G (England North)</t>
  </si>
  <si>
    <t>UK H-K (England South)</t>
  </si>
  <si>
    <t>UK L (Wales)</t>
  </si>
  <si>
    <t>UK M (Scotland)</t>
  </si>
  <si>
    <t>UK N (N Ireland)</t>
  </si>
  <si>
    <t>Wish to Tender? Y/N?</t>
  </si>
  <si>
    <t>Project Director</t>
  </si>
  <si>
    <t>Senior Project Manager</t>
  </si>
  <si>
    <t>Project Manager</t>
  </si>
  <si>
    <t>Senior Commercial Manager</t>
  </si>
  <si>
    <t>Commercial Manager</t>
  </si>
  <si>
    <t>H&amp;S Manager</t>
  </si>
  <si>
    <t>Senior Quantity Surveyor</t>
  </si>
  <si>
    <t>Quantity Surveyor</t>
  </si>
  <si>
    <r>
      <t>Corporate Overhead is captured at Framework level in the form of a percentage uplift, and forms part of the price evaluation. At Further Competition the Framework rates are used as maximum rates, and bidders are invited to reduce the rates for each specific Further Competition.</t>
    </r>
    <r>
      <rPr>
        <sz val="6"/>
        <color rgb="FF222222"/>
        <rFont val="Arial"/>
        <family val="2"/>
      </rPr>
      <t> </t>
    </r>
  </si>
  <si>
    <t>Management Overhead is captured at Framework level in the form of a percentage uplift, and forms part of the price evaluation.</t>
  </si>
  <si>
    <t>At Further Competition the Framework rates are used as maximum rates, and bidders are invited to reduce the rates for each specific Further Competition.</t>
  </si>
  <si>
    <t>Overhead includes the following elements.</t>
  </si>
  <si>
    <t>Management Overhead</t>
  </si>
  <si>
    <t>Corporate Overhead</t>
  </si>
  <si>
    <t>means those amounts which are intended to recover a proportion of the Supplier’s or the Key Sub-Contractor’s (as the context requires) indirect corporate costs (including financing, marketing, advertising, research and development and insurance costs and any fines or penalties) but excluding allowable indirect costs apportioned to facilities and administration in the provision of Supplier Personnel and accordingly included within limb (a) of the definition of “Costs”;</t>
  </si>
  <si>
    <r>
      <t xml:space="preserve">Management Overhead includes, but is not limited to, activities relating to supervisory/management and administration activities of the service delivery. </t>
    </r>
    <r>
      <rPr>
        <sz val="11"/>
        <color rgb="FFFF0000"/>
        <rFont val="Calibri"/>
        <family val="2"/>
      </rPr>
      <t>All the requirements within Work Package A must also be accounted for within Management Overhead.</t>
    </r>
  </si>
  <si>
    <t>%</t>
  </si>
  <si>
    <t>Profit</t>
  </si>
  <si>
    <t>Overhead</t>
  </si>
  <si>
    <t xml:space="preserve">Senior </t>
  </si>
  <si>
    <t>Qualified</t>
  </si>
  <si>
    <t>Senior Planner/Project Controller</t>
  </si>
  <si>
    <t>Planner/Project Controller</t>
  </si>
  <si>
    <t>Definition:</t>
  </si>
  <si>
    <t>Profit is defined as the % margin the contractor will achieve after accounting for all costs and expenses.</t>
  </si>
  <si>
    <t>£/hour</t>
  </si>
  <si>
    <t xml:space="preserve">Rate Card - Site Labour </t>
  </si>
  <si>
    <t>REFERENCE NUMBER RM6088</t>
  </si>
  <si>
    <t>source: Dr Greg and Nilfanion. Contains Ordnance Survey data © Crown copyright and database right 2011</t>
  </si>
  <si>
    <t xml:space="preserve">Overhead includes activities relating to non site based supervisory/management and administration activities of the service delivery. It includes, but is not limited to, the following: 
</t>
  </si>
  <si>
    <t>Rate Card - Management &amp; Staff *</t>
  </si>
  <si>
    <t>Rate Card - Design *</t>
  </si>
  <si>
    <t xml:space="preserve">Revision </t>
  </si>
  <si>
    <t>A</t>
  </si>
  <si>
    <t>General refinement; Alternative sheet added for section 7 pending agreement of approach to pricing Design; Section 6 - definition of nett cost added</t>
  </si>
  <si>
    <t>NS</t>
  </si>
  <si>
    <t>Description of amendments</t>
  </si>
  <si>
    <t>By</t>
  </si>
  <si>
    <t>Designer's Fee percentage:</t>
  </si>
  <si>
    <t>B</t>
  </si>
  <si>
    <t>Date</t>
  </si>
  <si>
    <t>For the avoidance of doubt, it is deemed to include all costs associated with complying with the activities required by the Framework terms and conditions, including but not limited to the provision of Management Information and full participation in Alliancing activities.</t>
  </si>
  <si>
    <t>Other Framework Costs and Overhead merged; Designer fee reverted to original version</t>
  </si>
  <si>
    <t xml:space="preserve">Maximum percentage to be applied to the cost of subcontracted design </t>
  </si>
  <si>
    <t>Maximum hourly rates to be charged per discipline</t>
  </si>
  <si>
    <t>Overhead %</t>
  </si>
  <si>
    <t>Profit %</t>
  </si>
  <si>
    <t>Designer %</t>
  </si>
  <si>
    <t>Staff &amp; Management</t>
  </si>
  <si>
    <t>Design</t>
  </si>
  <si>
    <t>Site Labour</t>
  </si>
  <si>
    <t>Subcontract %</t>
  </si>
  <si>
    <t>Subcontractor fee percentage:</t>
  </si>
  <si>
    <t xml:space="preserve">a) Company Name: </t>
  </si>
  <si>
    <t>Sub-lot selection</t>
  </si>
  <si>
    <t>Weighting</t>
  </si>
  <si>
    <t>Weighted Rates</t>
  </si>
  <si>
    <t>Rate Card Averages (weighted):</t>
  </si>
  <si>
    <t>Weighted hourly rates for each sub-lot</t>
  </si>
  <si>
    <t>For Information only:</t>
  </si>
  <si>
    <t>For Information Only</t>
  </si>
  <si>
    <t>[Information carried forward to evaluation]</t>
  </si>
  <si>
    <t>Tenderer</t>
  </si>
  <si>
    <t>Data Field</t>
  </si>
  <si>
    <t>[Max 7%</t>
  </si>
  <si>
    <t>contribution to overall 25% Quantitative element]</t>
  </si>
  <si>
    <t>[Max 5%</t>
  </si>
  <si>
    <t>[Max 3%</t>
  </si>
  <si>
    <t>[as combined rate card score with Sections 8 &amp; 9]</t>
  </si>
  <si>
    <t>[as combined rate card score with Sections 7 &amp; 9]</t>
  </si>
  <si>
    <t>[as combined rate card score with Sections 7 &amp; 8]</t>
  </si>
  <si>
    <t>Weighted Hourly Rates</t>
  </si>
  <si>
    <t>Note: this Lot applies to all UK regions: NUTS codes UKC - UKN</t>
  </si>
  <si>
    <t>Y</t>
  </si>
  <si>
    <t xml:space="preserve">c) the Management Charge of the Client as defined within the Framework Alliance Agreement.  </t>
  </si>
  <si>
    <t>National Averages</t>
  </si>
  <si>
    <t>Maximum percentage to be applied to the nett cost of subcontracted work other than design (nett cost is after accounting for Rebates, Trade Discounts and the like.)</t>
  </si>
  <si>
    <t>Lot 10</t>
  </si>
  <si>
    <t>Structural Engineer</t>
  </si>
  <si>
    <t>Senior Demolition Manager</t>
  </si>
  <si>
    <t>* refer to National Federation of Demolition Contractors (NFDC) Certificate of Competence of Demolition Operatives (CCDO) scheme for definitions of duties undertaken by the labour categories.</t>
  </si>
  <si>
    <t>PRICE MODEL WORKBOOK</t>
  </si>
  <si>
    <t>CONSTRUCTION WORKS AND ASSOCIATED SERVICES</t>
  </si>
  <si>
    <t>Instructions for Completion</t>
  </si>
  <si>
    <t>Bidders are required to submit prices for percentage fees, percentage additions to nett cost, time charges and other miscellaneous rates within the Price Model Workbooks, as appropriate for each Lot for which they are submitting a tender.   The prices submitted in this Price Model Workbook will be evaluated in accordance with the accompanying document "Price Model and Price Evaluation Guidance" and will be used to calculate your final score.</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</si>
  <si>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</si>
  <si>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</si>
  <si>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 xml:space="preserve">In the event you are successful in this procurement, the information provided will be incorporated into the Framework Prices.  Note that all prices and rates submitted by Bidders will be the maximum prices that you may charge pursuant to any Call Off Contract, unless reduced by further competition or as a result of a negotiated reduction in a single source procurement or other process. </t>
  </si>
  <si>
    <t xml:space="preserve">Each Lot comprises either a value banded general construction lot or a specialist operational area. Each Lot may be further subdivided into Regional Sub-Lots, in which case Bidders must indicate at the beginning of each price model workbook which Regional Sub-Lots they do or do not wish to tender for.  The Bidder shall complete all necessary cells in the workbook(s) applicable to each Lot/Sub-Lot for which it is submitting a tender. These cells are highlighted green. No data shall be entered into cells highlighted red. Any Bidder who fails to fully complete a price model workbook for a Lot for which it is submitting a tender, may be excluded from further participation in the procurement of that Lot. </t>
  </si>
  <si>
    <t>a) Head office charges; support staff; non project specific insurance premiums; finance charges; taxation charges; advertising and recruitment costs; sureties and guarantees; property costs; external advisors; marketing; tendering activities</t>
  </si>
  <si>
    <t>b) Framework delivery charges, including all other costs associated with managing the Framework and not covered elsewhere by the supplier's direct cost of construction, Subcontractor Fee, Designer's Fee, Overhead or Profit. For the avoidance of doubt, it is deemed to include all costs associated with complying with the activities required by the Framework terms and conditions including, but not limited to, the provision of Management Information and full participation in Alliancing activities.</t>
  </si>
  <si>
    <r>
      <t xml:space="preserve">Maximum percentage to be applied to Nett  Construction Cost (Nett Construction Cost is deemed to include all of the supplier's direct costs of construction, including Subcontractor Fee and Designer's Fee, but </t>
    </r>
    <r>
      <rPr>
        <u/>
        <sz val="12"/>
        <color theme="1"/>
        <rFont val="Calibri"/>
        <family val="2"/>
        <scheme val="minor"/>
      </rPr>
      <t>excluding</t>
    </r>
    <r>
      <rPr>
        <sz val="12"/>
        <color theme="1"/>
        <rFont val="Calibri"/>
        <family val="2"/>
        <scheme val="minor"/>
      </rPr>
      <t xml:space="preserve"> Overhead and Profit.)</t>
    </r>
  </si>
  <si>
    <r>
      <t xml:space="preserve">Maximum percentage to be applied to Nett  Construction Cost (Nett Construction Cost is deemed to include all of the supplier's direct cost of construction, including Subcontractor Fee and Designer's Fee, but </t>
    </r>
    <r>
      <rPr>
        <u/>
        <sz val="12"/>
        <color theme="1"/>
        <rFont val="Calibri"/>
        <family val="2"/>
        <scheme val="minor"/>
      </rPr>
      <t>excluding</t>
    </r>
    <r>
      <rPr>
        <sz val="12"/>
        <color theme="1"/>
        <rFont val="Calibri"/>
        <family val="2"/>
        <scheme val="minor"/>
      </rPr>
      <t xml:space="preserve"> Overhead and Profit.)</t>
    </r>
  </si>
  <si>
    <t>* Note: refer to the appended "Qualifications &amp; Experience Definitions" table for the required Qualifications and Experience of each role. This is included in the Price Model and Price Evaluation Guidance - Annex A.</t>
  </si>
  <si>
    <t>Demolition / Decommissioning Manager</t>
  </si>
  <si>
    <t>Assistant/Technician</t>
  </si>
  <si>
    <t>Trainee</t>
  </si>
  <si>
    <r>
      <t xml:space="preserve">DEMOLITION / DECOMMISSIONING LABOUR </t>
    </r>
    <r>
      <rPr>
        <b/>
        <vertAlign val="superscript"/>
        <sz val="12"/>
        <color theme="1"/>
        <rFont val="Arial"/>
        <family val="2"/>
      </rPr>
      <t>*</t>
    </r>
  </si>
  <si>
    <t>Demolition / Decommissioning Supervisor (NVQ Level 3+)</t>
  </si>
  <si>
    <t>Demolition / Decommissioning Chargehand (NVQ Level 3)</t>
  </si>
  <si>
    <t>Demolition / Decommissioning Topman (NVQ Level 2)</t>
  </si>
  <si>
    <t>Demolition / Decommissioning Operative (NVQ Level 2)</t>
  </si>
  <si>
    <t>Demolition / Decommissioning Labourer</t>
  </si>
  <si>
    <t>Demolition / Decommissioning Apprentice</t>
  </si>
  <si>
    <t>Mechanical / Electrical Services Engineer</t>
  </si>
  <si>
    <t>Demolition / Decommissioning 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</si>
</sst>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i/>
      <sz val="11"/>
      <color theme="1"/>
      <name val="Calibri"/>
      <family val="2"/>
      <scheme val="minor"/>
    </font>
    <font>
      <sz val="11"/>
      <color rgb="FF222222"/>
      <name val="Calibri"/>
      <family val="2"/>
    </font>
    <font>
      <b/>
      <sz val="11"/>
      <color rgb="FF222222"/>
      <name val="Calibri"/>
      <family val="2"/>
    </font>
    <font>
      <sz val="6"/>
      <color rgb="FF222222"/>
      <name val="Arial"/>
      <family val="2"/>
    </font>
    <font>
      <sz val="11"/>
      <color rgb="FFFF0000"/>
      <name val="Calibri"/>
      <family val="2"/>
    </font>
    <font>
      <b/>
      <sz val="11"/>
      <color theme="1"/>
      <name val="Calibri"/>
      <family val="2"/>
      <scheme val="minor"/>
    </font>
    <font>
      <b/>
      <sz val="11"/>
      <color rgb="FFFF0000"/>
      <name val="Calibri"/>
      <family val="2"/>
      <scheme val="minor"/>
    </font>
    <font>
      <b/>
      <sz val="11"/>
      <name val="Arial"/>
      <family val="2"/>
    </font>
    <font>
      <sz val="8"/>
      <color theme="1"/>
      <name val="Calibri"/>
      <family val="2"/>
      <scheme val="minor"/>
    </font>
    <font>
      <b/>
      <sz val="11"/>
      <name val="Calibri"/>
      <family val="2"/>
      <scheme val="minor"/>
    </font>
    <font>
      <sz val="11"/>
      <color rgb="FF000000"/>
      <name val="Calibri"/>
      <family val="2"/>
    </font>
    <font>
      <sz val="12"/>
      <color theme="1"/>
      <name val="Calibri"/>
      <family val="2"/>
      <scheme val="minor"/>
    </font>
    <font>
      <b/>
      <sz val="14"/>
      <color theme="1"/>
      <name val="Calibri"/>
      <family val="2"/>
      <scheme val="minor"/>
    </font>
    <font>
      <sz val="14"/>
      <color theme="1"/>
      <name val="Calibri"/>
      <family val="2"/>
      <scheme val="minor"/>
    </font>
    <font>
      <u/>
      <sz val="12"/>
      <color theme="1"/>
      <name val="Calibri"/>
      <family val="2"/>
      <scheme val="minor"/>
    </font>
    <font>
      <b/>
      <sz val="12"/>
      <color rgb="FFFF0000"/>
      <name val="Calibri"/>
      <family val="2"/>
      <scheme val="minor"/>
    </font>
    <font>
      <sz val="12"/>
      <color theme="1"/>
      <name val="Arial"/>
      <family val="2"/>
    </font>
    <font>
      <b/>
      <sz val="12"/>
      <color theme="1"/>
      <name val="Arial"/>
      <family val="2"/>
    </font>
    <font>
      <i/>
      <sz val="12"/>
      <color theme="1"/>
      <name val="Calibri"/>
      <family val="2"/>
      <scheme val="minor"/>
    </font>
    <font>
      <sz val="10"/>
      <color theme="1"/>
      <name val="Calibri"/>
      <family val="2"/>
      <scheme val="minor"/>
    </font>
    <font>
      <b/>
      <sz val="14"/>
      <color rgb="FFFF0000"/>
      <name val="Calibri"/>
      <family val="2"/>
      <scheme val="minor"/>
    </font>
    <font>
      <sz val="11"/>
      <name val="Calibri"/>
      <family val="2"/>
      <scheme val="minor"/>
    </font>
    <font>
      <b/>
      <vertAlign val="superscript"/>
      <sz val="12"/>
      <color theme="1"/>
      <name val="Arial"/>
      <family val="2"/>
    </font>
    <font>
      <b/>
      <sz val="11"/>
      <color theme="1"/>
      <name val="Arial"/>
      <family val="2"/>
    </font>
    <font>
      <b/>
      <sz val="11"/>
      <color rgb="FF7030A0"/>
      <name val="Calibri"/>
      <family val="2"/>
      <scheme val="minor"/>
    </font>
  </fonts>
  <fills count="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0" fontId="11" fillId="0" borderId="0"/>
  </cellStyleXfs>
  <cellXfs count="101">
    <xf numFmtId="0" fontId="0" fillId="0" borderId="0" xfId="0"/>
    <xf numFmtId="0" fontId="0" fillId="0" borderId="0" xfId="0" applyAlignment="1">
      <alignment wrapText="1"/>
    </xf>
    <xf numFmtId="0" fontId="0" fillId="0" borderId="1" xfId="0" applyBorder="1"/>
    <xf numFmtId="0" fontId="1" fillId="0" borderId="0" xfId="0" applyFont="1"/>
    <xf numFmtId="0" fontId="2" fillId="0" borderId="0" xfId="0" applyFont="1" applyAlignment="1">
      <alignment horizontal="left" vertical="center" wrapText="1"/>
    </xf>
    <xf numFmtId="0" fontId="3" fillId="0" borderId="0" xfId="0" applyFont="1" applyAlignment="1">
      <alignment horizontal="left" vertical="center" wrapText="1" indent="1"/>
    </xf>
    <xf numFmtId="0" fontId="0" fillId="0" borderId="0" xfId="0" applyAlignment="1">
      <alignment horizontal="left" vertical="top" wrapText="1"/>
    </xf>
    <xf numFmtId="0" fontId="6" fillId="0" borderId="0" xfId="0" applyFont="1"/>
    <xf numFmtId="0" fontId="6" fillId="0" borderId="0" xfId="0" applyFont="1" applyAlignment="1">
      <alignment horizontal="left"/>
    </xf>
    <xf numFmtId="0" fontId="0" fillId="0" borderId="0" xfId="0" applyAlignment="1">
      <alignment horizontal="center" wrapText="1"/>
    </xf>
    <xf numFmtId="0" fontId="8" fillId="0" borderId="0" xfId="0" applyFont="1" applyAlignment="1">
      <alignment horizontal="center" vertical="center"/>
    </xf>
    <xf numFmtId="0" fontId="0" fillId="0" borderId="0" xfId="0" applyFill="1" applyAlignment="1">
      <alignment vertical="top" wrapText="1"/>
    </xf>
    <xf numFmtId="0" fontId="0" fillId="0" borderId="1" xfId="0" applyBorder="1" applyAlignment="1">
      <alignment wrapText="1"/>
    </xf>
    <xf numFmtId="0" fontId="6" fillId="0" borderId="1" xfId="0" applyFont="1" applyBorder="1"/>
    <xf numFmtId="0" fontId="6" fillId="0" borderId="1" xfId="0" applyFont="1" applyBorder="1" applyAlignment="1">
      <alignment wrapText="1"/>
    </xf>
    <xf numFmtId="0" fontId="2" fillId="0" borderId="0" xfId="0" applyFont="1" applyAlignment="1">
      <alignment horizontal="left" vertical="top" wrapText="1"/>
    </xf>
    <xf numFmtId="14" fontId="0" fillId="0" borderId="1" xfId="0" applyNumberFormat="1" applyBorder="1"/>
    <xf numFmtId="0" fontId="0" fillId="0" borderId="0" xfId="0" applyAlignment="1">
      <alignment horizontal="left" vertical="top"/>
    </xf>
    <xf numFmtId="0" fontId="7" fillId="0" borderId="0" xfId="0" applyFont="1" applyAlignment="1">
      <alignment vertical="top" wrapText="1"/>
    </xf>
    <xf numFmtId="0" fontId="9" fillId="0" borderId="0" xfId="0" applyFont="1" applyAlignment="1">
      <alignment horizontal="left" vertical="top" wrapText="1"/>
    </xf>
    <xf numFmtId="0" fontId="12" fillId="0" borderId="0" xfId="0" applyFont="1"/>
    <xf numFmtId="0" fontId="13" fillId="0" borderId="0" xfId="0" applyFont="1" applyAlignment="1">
      <alignment horizontal="left"/>
    </xf>
    <xf numFmtId="0" fontId="14" fillId="0" borderId="0" xfId="0" applyFont="1"/>
    <xf numFmtId="0" fontId="13" fillId="0" borderId="0" xfId="0" applyFont="1"/>
    <xf numFmtId="0" fontId="12" fillId="0" borderId="1" xfId="0" applyFont="1" applyFill="1" applyBorder="1" applyAlignment="1">
      <alignment wrapText="1"/>
    </xf>
    <xf numFmtId="0" fontId="12" fillId="0" borderId="1" xfId="0" applyFont="1" applyBorder="1"/>
    <xf numFmtId="0" fontId="12" fillId="0" borderId="1" xfId="0" applyFont="1" applyBorder="1" applyAlignment="1">
      <alignment horizontal="center"/>
    </xf>
    <xf numFmtId="0" fontId="12" fillId="0" borderId="0" xfId="0" applyFont="1" applyAlignment="1">
      <alignment wrapText="1"/>
    </xf>
    <xf numFmtId="0" fontId="16" fillId="0" borderId="0" xfId="0" applyFont="1"/>
    <xf numFmtId="0" fontId="12" fillId="0" borderId="0" xfId="0" applyFont="1" applyFill="1" applyAlignment="1">
      <alignment horizontal="left" vertical="top" wrapText="1" indent="1"/>
    </xf>
    <xf numFmtId="0" fontId="12" fillId="0" borderId="1" xfId="0" applyFont="1" applyFill="1" applyBorder="1" applyAlignment="1">
      <alignment horizontal="center" vertical="top" wrapText="1"/>
    </xf>
    <xf numFmtId="0" fontId="12" fillId="0" borderId="2" xfId="0" applyFont="1" applyBorder="1" applyAlignment="1">
      <alignment horizontal="left" wrapText="1"/>
    </xf>
    <xf numFmtId="0" fontId="12" fillId="0" borderId="3" xfId="0" applyFont="1" applyBorder="1" applyAlignment="1">
      <alignment horizontal="left" wrapText="1"/>
    </xf>
    <xf numFmtId="0" fontId="12" fillId="0" borderId="4" xfId="0" applyFont="1" applyBorder="1" applyAlignment="1">
      <alignment horizontal="left" wrapText="1"/>
    </xf>
    <xf numFmtId="0" fontId="12" fillId="0" borderId="1" xfId="0" applyFont="1" applyFill="1" applyBorder="1" applyAlignment="1">
      <alignment horizontal="center"/>
    </xf>
    <xf numFmtId="0" fontId="19" fillId="0" borderId="0" xfId="0" applyFont="1"/>
    <xf numFmtId="0" fontId="12" fillId="0" borderId="5" xfId="0" applyFont="1" applyBorder="1"/>
    <xf numFmtId="0" fontId="12" fillId="0" borderId="0" xfId="0" applyFont="1" applyBorder="1"/>
    <xf numFmtId="0" fontId="12" fillId="0" borderId="6" xfId="0" applyFont="1" applyBorder="1"/>
    <xf numFmtId="0" fontId="12" fillId="0" borderId="5" xfId="0" applyFont="1" applyBorder="1" applyAlignment="1">
      <alignment horizontal="left" indent="1"/>
    </xf>
    <xf numFmtId="0" fontId="12" fillId="0" borderId="7" xfId="0" applyFont="1" applyBorder="1" applyAlignment="1">
      <alignment horizontal="left" indent="1"/>
    </xf>
    <xf numFmtId="0" fontId="16" fillId="0" borderId="0" xfId="0" applyFont="1" applyAlignment="1">
      <alignment horizontal="center" vertical="center"/>
    </xf>
    <xf numFmtId="0" fontId="16" fillId="0" borderId="0" xfId="0" applyFont="1" applyAlignment="1">
      <alignment wrapText="1"/>
    </xf>
    <xf numFmtId="0" fontId="7" fillId="0" borderId="0" xfId="0" applyFont="1"/>
    <xf numFmtId="0" fontId="13" fillId="4" borderId="0" xfId="0" applyFont="1" applyFill="1" applyAlignment="1" applyProtection="1">
      <alignment horizontal="left"/>
    </xf>
    <xf numFmtId="0" fontId="12" fillId="4" borderId="0" xfId="0" applyFont="1" applyFill="1" applyProtection="1"/>
    <xf numFmtId="0" fontId="12" fillId="4" borderId="0" xfId="0" applyFont="1" applyFill="1" applyBorder="1" applyProtection="1"/>
    <xf numFmtId="0" fontId="21" fillId="4" borderId="0" xfId="0" applyFont="1" applyFill="1" applyProtection="1"/>
    <xf numFmtId="0" fontId="20" fillId="0" borderId="1" xfId="0" applyFont="1" applyFill="1" applyBorder="1" applyAlignment="1">
      <alignment horizontal="left" vertical="top"/>
    </xf>
    <xf numFmtId="0" fontId="6" fillId="0" borderId="0" xfId="0" applyFont="1" applyAlignment="1">
      <alignment horizontal="right"/>
    </xf>
    <xf numFmtId="0" fontId="6" fillId="0" borderId="0" xfId="0" applyFont="1" applyAlignment="1"/>
    <xf numFmtId="0" fontId="6" fillId="0" borderId="0" xfId="0" applyFont="1" applyAlignment="1">
      <alignment horizontal="left" indent="2"/>
    </xf>
    <xf numFmtId="0" fontId="17" fillId="0" borderId="2" xfId="0" applyFont="1" applyBorder="1" applyAlignment="1">
      <alignment horizontal="left" indent="1"/>
    </xf>
    <xf numFmtId="0" fontId="17" fillId="0" borderId="3" xfId="0" applyFont="1" applyBorder="1" applyAlignment="1">
      <alignment horizontal="left" indent="1"/>
    </xf>
    <xf numFmtId="0" fontId="17" fillId="0" borderId="4" xfId="0" applyFont="1" applyBorder="1" applyAlignment="1">
      <alignment horizontal="left" indent="1"/>
    </xf>
    <xf numFmtId="2" fontId="12" fillId="2" borderId="1" xfId="0" applyNumberFormat="1" applyFont="1" applyFill="1" applyBorder="1" applyAlignment="1" applyProtection="1">
      <alignment horizontal="center" vertical="center"/>
      <protection locked="0"/>
    </xf>
    <xf numFmtId="2" fontId="12" fillId="2" borderId="1" xfId="0" applyNumberFormat="1" applyFont="1" applyFill="1" applyBorder="1" applyAlignment="1" applyProtection="1">
      <alignment horizontal="center"/>
      <protection locked="0"/>
    </xf>
    <xf numFmtId="2" fontId="12" fillId="0" borderId="1" xfId="0" applyNumberFormat="1" applyFont="1" applyFill="1" applyBorder="1" applyAlignment="1">
      <alignment horizontal="center"/>
    </xf>
    <xf numFmtId="0" fontId="10" fillId="0" borderId="0" xfId="0" applyFont="1" applyAlignment="1">
      <alignment horizontal="center" wrapText="1"/>
    </xf>
    <xf numFmtId="0" fontId="22" fillId="0" borderId="0" xfId="0" applyFont="1" applyAlignment="1">
      <alignment horizontal="center" wrapText="1"/>
    </xf>
    <xf numFmtId="0" fontId="24" fillId="0" borderId="0" xfId="0" applyFont="1" applyAlignment="1">
      <alignment horizontal="center"/>
    </xf>
    <xf numFmtId="0" fontId="0" fillId="0" borderId="0" xfId="0" applyFont="1" applyAlignment="1">
      <alignment vertical="top"/>
    </xf>
    <xf numFmtId="0" fontId="0" fillId="0" borderId="0" xfId="0" applyFont="1" applyAlignment="1">
      <alignment vertical="top" wrapText="1"/>
    </xf>
    <xf numFmtId="0" fontId="0" fillId="4" borderId="0" xfId="0" applyFont="1" applyFill="1"/>
    <xf numFmtId="0" fontId="0" fillId="4" borderId="0" xfId="0" applyFill="1"/>
    <xf numFmtId="0" fontId="25" fillId="4" borderId="0" xfId="0" applyFont="1" applyFill="1"/>
    <xf numFmtId="0" fontId="0" fillId="0" borderId="0" xfId="0" applyFont="1"/>
    <xf numFmtId="0" fontId="22" fillId="0" borderId="0" xfId="0" applyFont="1" applyAlignment="1">
      <alignment horizontal="left" vertical="top" wrapText="1"/>
    </xf>
    <xf numFmtId="0" fontId="0" fillId="0" borderId="0" xfId="0" applyFont="1" applyAlignment="1">
      <alignment horizontal="left" vertical="top" wrapText="1"/>
    </xf>
    <xf numFmtId="0" fontId="0" fillId="4" borderId="0" xfId="0" applyFont="1" applyFill="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left" vertical="top" wrapText="1"/>
    </xf>
    <xf numFmtId="0" fontId="0" fillId="3" borderId="0" xfId="0" applyFill="1" applyAlignment="1" applyProtection="1">
      <alignment horizontal="left" wrapText="1"/>
      <protection locked="0"/>
    </xf>
    <xf numFmtId="0" fontId="0" fillId="0" borderId="0" xfId="0" applyAlignment="1">
      <alignment horizontal="left" vertical="top" wrapText="1"/>
    </xf>
    <xf numFmtId="0" fontId="16" fillId="0" borderId="0" xfId="0" applyFont="1" applyAlignment="1">
      <alignment horizontal="left" wrapText="1"/>
    </xf>
    <xf numFmtId="0" fontId="12" fillId="0" borderId="0" xfId="0" applyFont="1" applyFill="1" applyAlignment="1">
      <alignment horizontal="left" vertical="top" wrapText="1"/>
    </xf>
    <xf numFmtId="0" fontId="12" fillId="0" borderId="0" xfId="0" applyFont="1" applyFill="1" applyAlignment="1">
      <alignment horizontal="left" vertical="top" wrapText="1" indent="1"/>
    </xf>
    <xf numFmtId="0" fontId="2" fillId="0" borderId="0" xfId="0" applyFont="1" applyAlignment="1">
      <alignment horizontal="left" vertical="top" wrapText="1"/>
    </xf>
    <xf numFmtId="0" fontId="3" fillId="0" borderId="0" xfId="0" applyFont="1" applyAlignment="1">
      <alignment horizontal="left" vertical="top" wrapText="1"/>
    </xf>
    <xf numFmtId="0" fontId="12" fillId="0" borderId="0" xfId="0" applyFont="1" applyAlignment="1">
      <alignment horizontal="left" vertical="top" wrapText="1" indent="1"/>
    </xf>
    <xf numFmtId="0" fontId="12" fillId="0" borderId="1" xfId="0" applyFont="1" applyBorder="1" applyAlignment="1">
      <alignment horizontal="center"/>
    </xf>
    <xf numFmtId="0" fontId="17" fillId="0" borderId="2" xfId="0" applyFont="1" applyBorder="1" applyAlignment="1">
      <alignment horizontal="left"/>
    </xf>
    <xf numFmtId="0" fontId="17" fillId="0" borderId="3" xfId="0" applyFont="1" applyBorder="1" applyAlignment="1">
      <alignment horizontal="left"/>
    </xf>
    <xf numFmtId="0" fontId="17" fillId="0" borderId="4" xfId="0" applyFont="1" applyBorder="1" applyAlignment="1">
      <alignment horizontal="left"/>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16" fillId="0" borderId="0" xfId="0" applyFont="1" applyAlignment="1">
      <alignment horizontal="left" vertical="top" wrapText="1"/>
    </xf>
    <xf numFmtId="0" fontId="13" fillId="0" borderId="1" xfId="0" applyFont="1" applyFill="1" applyBorder="1" applyAlignment="1">
      <alignment horizontal="left" vertical="center" wrapText="1"/>
    </xf>
    <xf numFmtId="0" fontId="12" fillId="0" borderId="1" xfId="0" applyFont="1" applyBorder="1" applyAlignment="1">
      <alignment horizontal="left" wrapText="1"/>
    </xf>
    <xf numFmtId="0" fontId="12" fillId="0" borderId="0" xfId="0" applyFont="1" applyAlignment="1">
      <alignment horizontal="left" wrapText="1"/>
    </xf>
    <xf numFmtId="0" fontId="17" fillId="0" borderId="2" xfId="0" applyFont="1" applyBorder="1" applyAlignment="1">
      <alignment horizontal="left" indent="1"/>
    </xf>
    <xf numFmtId="0" fontId="17" fillId="0" borderId="3" xfId="0" applyFont="1" applyBorder="1" applyAlignment="1">
      <alignment horizontal="left" indent="1"/>
    </xf>
    <xf numFmtId="0" fontId="17" fillId="0" borderId="4" xfId="0" applyFont="1" applyBorder="1" applyAlignment="1">
      <alignment horizontal="left" indent="1"/>
    </xf>
    <xf numFmtId="0" fontId="18" fillId="0" borderId="2" xfId="0" applyFont="1" applyBorder="1" applyAlignment="1">
      <alignment horizontal="left" wrapText="1"/>
    </xf>
    <xf numFmtId="0" fontId="18" fillId="0" borderId="3" xfId="0" applyFont="1" applyBorder="1" applyAlignment="1">
      <alignment horizontal="left" wrapText="1"/>
    </xf>
    <xf numFmtId="0" fontId="18" fillId="0" borderId="4" xfId="0" applyFont="1" applyBorder="1" applyAlignment="1">
      <alignment horizontal="left" wrapText="1"/>
    </xf>
    <xf numFmtId="0" fontId="18" fillId="0" borderId="2" xfId="0" applyFont="1" applyBorder="1" applyAlignment="1">
      <alignment horizontal="left"/>
    </xf>
    <xf numFmtId="0" fontId="18" fillId="0" borderId="3" xfId="0" applyFont="1" applyBorder="1" applyAlignment="1">
      <alignment horizontal="left"/>
    </xf>
    <xf numFmtId="0" fontId="18" fillId="0" borderId="4" xfId="0" applyFont="1" applyBorder="1" applyAlignment="1">
      <alignment horizontal="left"/>
    </xf>
    <xf numFmtId="0" fontId="16" fillId="0" borderId="6" xfId="0" applyFont="1" applyBorder="1" applyAlignment="1">
      <alignment horizontal="left" wrapText="1"/>
    </xf>
  </cellXfs>
  <cellStyles count="2">
    <cellStyle name="Normal" xfId="0" builtinId="0"/>
    <cellStyle name="Normal 2" xfId="1"/>
  </cellStyles>
  <dxfs count="58">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10</xdr:col>
      <xdr:colOff>415931</xdr:colOff>
      <xdr:row>16</xdr:row>
      <xdr:rowOff>88900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78500" y="184150"/>
          <a:ext cx="2244731" cy="3321050"/>
        </a:xfrm>
        <a:prstGeom prst="rect">
          <a:avLst/>
        </a:prstGeom>
      </xdr:spPr>
    </xdr:pic>
    <xdr:clientData/>
  </xdr:twoCellAnchor>
  <xdr:twoCellAnchor>
    <xdr:from>
      <xdr:col>7</xdr:col>
      <xdr:colOff>12700</xdr:colOff>
      <xdr:row>1</xdr:row>
      <xdr:rowOff>158750</xdr:rowOff>
    </xdr:from>
    <xdr:to>
      <xdr:col>10</xdr:col>
      <xdr:colOff>412750</xdr:colOff>
      <xdr:row>3</xdr:row>
      <xdr:rowOff>44450</xdr:rowOff>
    </xdr:to>
    <xdr:sp macro="" textlink="">
      <xdr:nvSpPr>
        <xdr:cNvPr id="3" name="TextBox 2"/>
        <xdr:cNvSpPr txBox="1"/>
      </xdr:nvSpPr>
      <xdr:spPr>
        <a:xfrm>
          <a:off x="5791200" y="342900"/>
          <a:ext cx="2228850" cy="254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UK NUTS Codes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6"/>
  <sheetViews>
    <sheetView workbookViewId="0">
      <selection activeCell="B4" sqref="B4"/>
    </sheetView>
  </sheetViews>
  <sheetFormatPr defaultRowHeight="14.5" x14ac:dyDescent="0.35"/>
  <cols>
    <col min="2" max="2" width="10.453125" bestFit="1" customWidth="1"/>
    <col min="3" max="3" width="65.7265625" style="1" customWidth="1"/>
  </cols>
  <sheetData>
    <row r="2" spans="1:4" x14ac:dyDescent="0.35">
      <c r="A2" s="13" t="s">
        <v>38</v>
      </c>
      <c r="B2" s="13" t="s">
        <v>46</v>
      </c>
      <c r="C2" s="14" t="s">
        <v>42</v>
      </c>
      <c r="D2" s="13" t="s">
        <v>43</v>
      </c>
    </row>
    <row r="3" spans="1:4" ht="43.5" x14ac:dyDescent="0.35">
      <c r="A3" s="2" t="s">
        <v>39</v>
      </c>
      <c r="B3" s="16">
        <v>43356</v>
      </c>
      <c r="C3" s="12" t="s">
        <v>40</v>
      </c>
      <c r="D3" s="2" t="s">
        <v>41</v>
      </c>
    </row>
    <row r="4" spans="1:4" ht="29" x14ac:dyDescent="0.35">
      <c r="A4" s="2" t="s">
        <v>45</v>
      </c>
      <c r="B4" s="16">
        <v>43362</v>
      </c>
      <c r="C4" s="12" t="s">
        <v>48</v>
      </c>
      <c r="D4" s="2" t="s">
        <v>41</v>
      </c>
    </row>
    <row r="5" spans="1:4" x14ac:dyDescent="0.35">
      <c r="A5" s="2"/>
      <c r="B5" s="2"/>
      <c r="C5" s="12"/>
      <c r="D5" s="2"/>
    </row>
    <row r="6" spans="1:4" x14ac:dyDescent="0.35">
      <c r="A6" s="2"/>
      <c r="B6" s="2"/>
      <c r="C6" s="12"/>
      <c r="D6" s="2"/>
    </row>
    <row r="7" spans="1:4" x14ac:dyDescent="0.35">
      <c r="A7" s="2"/>
      <c r="B7" s="2"/>
      <c r="C7" s="12"/>
      <c r="D7" s="2"/>
    </row>
    <row r="8" spans="1:4" x14ac:dyDescent="0.35">
      <c r="A8" s="2"/>
      <c r="B8" s="2"/>
      <c r="C8" s="12"/>
      <c r="D8" s="2"/>
    </row>
    <row r="9" spans="1:4" x14ac:dyDescent="0.35">
      <c r="A9" s="2"/>
      <c r="B9" s="2"/>
      <c r="C9" s="12"/>
      <c r="D9" s="2"/>
    </row>
    <row r="10" spans="1:4" x14ac:dyDescent="0.35">
      <c r="A10" s="2"/>
      <c r="B10" s="2"/>
      <c r="C10" s="12"/>
      <c r="D10" s="2"/>
    </row>
    <row r="11" spans="1:4" x14ac:dyDescent="0.35">
      <c r="A11" s="2"/>
      <c r="B11" s="2"/>
      <c r="C11" s="12"/>
      <c r="D11" s="2"/>
    </row>
    <row r="12" spans="1:4" x14ac:dyDescent="0.35">
      <c r="A12" s="2"/>
      <c r="B12" s="2"/>
      <c r="C12" s="12"/>
      <c r="D12" s="2"/>
    </row>
    <row r="13" spans="1:4" x14ac:dyDescent="0.35">
      <c r="A13" s="2"/>
      <c r="B13" s="2"/>
      <c r="C13" s="12"/>
      <c r="D13" s="2"/>
    </row>
    <row r="14" spans="1:4" x14ac:dyDescent="0.35">
      <c r="A14" s="2"/>
      <c r="B14" s="2"/>
      <c r="C14" s="12"/>
      <c r="D14" s="2"/>
    </row>
    <row r="15" spans="1:4" x14ac:dyDescent="0.35">
      <c r="A15" s="2"/>
      <c r="B15" s="2"/>
      <c r="C15" s="12"/>
      <c r="D15" s="2"/>
    </row>
    <row r="16" spans="1:4" x14ac:dyDescent="0.35">
      <c r="A16" s="2"/>
      <c r="B16" s="2"/>
      <c r="C16" s="12"/>
      <c r="D16" s="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showGridLines="0" zoomScale="80" zoomScaleNormal="80" workbookViewId="0">
      <pane xSplit="3" ySplit="7" topLeftCell="D8" activePane="bottomRight" state="frozen"/>
      <selection activeCell="L1" sqref="L1"/>
      <selection pane="topRight" activeCell="L1" sqref="L1"/>
      <selection pane="bottomLeft" activeCell="L1" sqref="L1"/>
      <selection pane="bottomRight" activeCell="D16" sqref="D16"/>
    </sheetView>
  </sheetViews>
  <sheetFormatPr defaultRowHeight="14.5" x14ac:dyDescent="0.35"/>
  <cols>
    <col min="1" max="8" width="10.6328125" customWidth="1"/>
    <col min="10" max="12" width="12.6328125" customWidth="1"/>
    <col min="13" max="18" width="10.6328125" customWidth="1"/>
  </cols>
  <sheetData>
    <row r="1" spans="1:18" ht="18.5" x14ac:dyDescent="0.45">
      <c r="A1" s="21" t="str">
        <f>'1. Title Page'!A13</f>
        <v>Lot 10</v>
      </c>
      <c r="D1" s="49" t="s">
        <v>72</v>
      </c>
      <c r="E1" s="7" t="s">
        <v>71</v>
      </c>
      <c r="M1" s="43" t="s">
        <v>65</v>
      </c>
      <c r="O1" s="7" t="s">
        <v>64</v>
      </c>
    </row>
    <row r="2" spans="1:18" ht="18.5" x14ac:dyDescent="0.45">
      <c r="A2" s="21"/>
      <c r="D2" s="51" t="s">
        <v>75</v>
      </c>
      <c r="E2" s="50"/>
      <c r="M2" s="43"/>
      <c r="O2" s="7"/>
    </row>
    <row r="4" spans="1:18" s="20" customFormat="1" ht="46.5" customHeight="1" x14ac:dyDescent="0.35">
      <c r="A4" s="88" t="s">
        <v>37</v>
      </c>
      <c r="B4" s="88"/>
      <c r="C4" s="88"/>
      <c r="D4" s="30" t="s">
        <v>0</v>
      </c>
      <c r="E4" s="30" t="s">
        <v>1</v>
      </c>
      <c r="F4" s="30" t="s">
        <v>2</v>
      </c>
      <c r="G4" s="30" t="s">
        <v>3</v>
      </c>
      <c r="H4" s="30" t="s">
        <v>4</v>
      </c>
      <c r="I4" s="41"/>
      <c r="J4" s="74"/>
      <c r="K4" s="74"/>
      <c r="L4" s="74"/>
      <c r="M4" s="24" t="s">
        <v>61</v>
      </c>
      <c r="N4" s="30" t="s">
        <v>0</v>
      </c>
      <c r="O4" s="30" t="s">
        <v>1</v>
      </c>
      <c r="P4" s="30" t="s">
        <v>2</v>
      </c>
      <c r="Q4" s="30" t="s">
        <v>3</v>
      </c>
      <c r="R4" s="30" t="s">
        <v>4</v>
      </c>
    </row>
    <row r="5" spans="1:18" s="20" customFormat="1" ht="15.5" hidden="1" customHeight="1" x14ac:dyDescent="0.35">
      <c r="A5" s="89" t="s">
        <v>5</v>
      </c>
      <c r="B5" s="89"/>
      <c r="C5" s="89"/>
      <c r="D5" s="25" t="s">
        <v>79</v>
      </c>
      <c r="E5" s="25" t="s">
        <v>79</v>
      </c>
      <c r="F5" s="25" t="s">
        <v>79</v>
      </c>
      <c r="G5" s="25" t="s">
        <v>79</v>
      </c>
      <c r="H5" s="25" t="s">
        <v>79</v>
      </c>
      <c r="J5" s="74"/>
      <c r="K5" s="74"/>
      <c r="L5" s="74"/>
      <c r="M5" s="36"/>
      <c r="N5" s="25" t="s">
        <v>79</v>
      </c>
      <c r="O5" s="25" t="s">
        <v>79</v>
      </c>
      <c r="P5" s="25" t="s">
        <v>79</v>
      </c>
      <c r="Q5" s="25" t="s">
        <v>79</v>
      </c>
      <c r="R5" s="25" t="s">
        <v>79</v>
      </c>
    </row>
    <row r="6" spans="1:18" s="20" customFormat="1" ht="15.5" x14ac:dyDescent="0.35">
      <c r="A6" s="31"/>
      <c r="B6" s="32"/>
      <c r="C6" s="33"/>
      <c r="D6" s="84" t="s">
        <v>50</v>
      </c>
      <c r="E6" s="85"/>
      <c r="F6" s="85"/>
      <c r="G6" s="85"/>
      <c r="H6" s="86"/>
      <c r="J6" s="74"/>
      <c r="K6" s="74"/>
      <c r="L6" s="74"/>
      <c r="M6" s="25"/>
      <c r="N6" s="84" t="s">
        <v>62</v>
      </c>
      <c r="O6" s="85"/>
      <c r="P6" s="85"/>
      <c r="Q6" s="85"/>
      <c r="R6" s="86"/>
    </row>
    <row r="7" spans="1:18" s="20" customFormat="1" ht="15.5" x14ac:dyDescent="0.35">
      <c r="A7" s="31"/>
      <c r="B7" s="32"/>
      <c r="C7" s="33"/>
      <c r="D7" s="26" t="s">
        <v>31</v>
      </c>
      <c r="E7" s="26" t="s">
        <v>31</v>
      </c>
      <c r="F7" s="26" t="s">
        <v>31</v>
      </c>
      <c r="G7" s="26" t="s">
        <v>31</v>
      </c>
      <c r="H7" s="26" t="s">
        <v>31</v>
      </c>
      <c r="M7" s="25"/>
      <c r="N7" s="26" t="s">
        <v>31</v>
      </c>
      <c r="O7" s="26" t="s">
        <v>31</v>
      </c>
      <c r="P7" s="26" t="s">
        <v>31</v>
      </c>
      <c r="Q7" s="26" t="s">
        <v>31</v>
      </c>
      <c r="R7" s="26" t="s">
        <v>31</v>
      </c>
    </row>
    <row r="8" spans="1:18" s="20" customFormat="1" ht="15.5" x14ac:dyDescent="0.35">
      <c r="A8" s="97" t="s">
        <v>84</v>
      </c>
      <c r="B8" s="98"/>
      <c r="C8" s="99"/>
      <c r="D8" s="34"/>
      <c r="E8" s="34"/>
      <c r="F8" s="34"/>
      <c r="G8" s="34"/>
      <c r="H8" s="34"/>
      <c r="J8" s="87" t="str">
        <f>IF(OR(D5=0,E5=0,F5=0,G5=0,H5=0),"Please complete Sub-Lot Selection sheet before continuing","Please complete all green fields")</f>
        <v>Please complete all green fields</v>
      </c>
      <c r="K8" s="87"/>
      <c r="L8" s="87"/>
      <c r="M8" s="36"/>
      <c r="N8" s="37"/>
      <c r="O8" s="37"/>
      <c r="P8" s="37"/>
      <c r="Q8" s="37"/>
      <c r="R8" s="38"/>
    </row>
    <row r="9" spans="1:18" s="20" customFormat="1" ht="15.5" x14ac:dyDescent="0.35">
      <c r="A9" s="91" t="s">
        <v>25</v>
      </c>
      <c r="B9" s="92"/>
      <c r="C9" s="93"/>
      <c r="D9" s="56" t="str">
        <f t="shared" ref="D9:H17" si="0">IF(NOT(D$5="Y"),"n/a","Insert £")</f>
        <v>Insert £</v>
      </c>
      <c r="E9" s="56" t="str">
        <f t="shared" si="0"/>
        <v>Insert £</v>
      </c>
      <c r="F9" s="56" t="str">
        <f t="shared" si="0"/>
        <v>Insert £</v>
      </c>
      <c r="G9" s="56" t="str">
        <f t="shared" si="0"/>
        <v>Insert £</v>
      </c>
      <c r="H9" s="56" t="str">
        <f t="shared" si="0"/>
        <v>Insert £</v>
      </c>
      <c r="M9" s="25">
        <v>1</v>
      </c>
      <c r="N9" s="25" t="str">
        <f t="shared" ref="N9:N10" si="1">IF(D9="n/a","n/a",IF(D9="Insert £","",ROUND(D9*$M9,2)))</f>
        <v/>
      </c>
      <c r="O9" s="25" t="str">
        <f t="shared" ref="O9:O10" si="2">IF(E9="n/a","n/a",IF(E9="Insert £","",ROUND(E9*$M9,2)))</f>
        <v/>
      </c>
      <c r="P9" s="25" t="str">
        <f t="shared" ref="P9:P10" si="3">IF(F9="n/a","n/a",IF(F9="Insert £","",ROUND(F9*$M9,2)))</f>
        <v/>
      </c>
      <c r="Q9" s="25" t="str">
        <f t="shared" ref="Q9:Q10" si="4">IF(G9="n/a","n/a",IF(G9="Insert £","",ROUND(G9*$M9,2)))</f>
        <v/>
      </c>
      <c r="R9" s="25" t="str">
        <f t="shared" ref="R9:R10" si="5">IF(H9="n/a","n/a",IF(H9="Insert £","",ROUND(H9*$M9,2)))</f>
        <v/>
      </c>
    </row>
    <row r="10" spans="1:18" s="20" customFormat="1" ht="15.5" x14ac:dyDescent="0.35">
      <c r="A10" s="91" t="s">
        <v>26</v>
      </c>
      <c r="B10" s="92"/>
      <c r="C10" s="93"/>
      <c r="D10" s="56" t="str">
        <f t="shared" si="0"/>
        <v>Insert £</v>
      </c>
      <c r="E10" s="56" t="str">
        <f t="shared" si="0"/>
        <v>Insert £</v>
      </c>
      <c r="F10" s="56" t="str">
        <f t="shared" si="0"/>
        <v>Insert £</v>
      </c>
      <c r="G10" s="56" t="str">
        <f t="shared" si="0"/>
        <v>Insert £</v>
      </c>
      <c r="H10" s="56" t="str">
        <f t="shared" si="0"/>
        <v>Insert £</v>
      </c>
      <c r="M10" s="25">
        <v>1.25</v>
      </c>
      <c r="N10" s="25" t="str">
        <f t="shared" si="1"/>
        <v/>
      </c>
      <c r="O10" s="25" t="str">
        <f t="shared" si="2"/>
        <v/>
      </c>
      <c r="P10" s="25" t="str">
        <f t="shared" si="3"/>
        <v/>
      </c>
      <c r="Q10" s="25" t="str">
        <f t="shared" si="4"/>
        <v/>
      </c>
      <c r="R10" s="25" t="str">
        <f t="shared" si="5"/>
        <v/>
      </c>
    </row>
    <row r="11" spans="1:18" s="20" customFormat="1" ht="15.5" x14ac:dyDescent="0.35">
      <c r="A11" s="91" t="s">
        <v>101</v>
      </c>
      <c r="B11" s="92"/>
      <c r="C11" s="93"/>
      <c r="D11" s="56" t="str">
        <f t="shared" si="0"/>
        <v>Insert £</v>
      </c>
      <c r="E11" s="56" t="str">
        <f t="shared" si="0"/>
        <v>Insert £</v>
      </c>
      <c r="F11" s="56" t="str">
        <f t="shared" si="0"/>
        <v>Insert £</v>
      </c>
      <c r="G11" s="56" t="str">
        <f t="shared" si="0"/>
        <v>Insert £</v>
      </c>
      <c r="H11" s="56" t="str">
        <f t="shared" si="0"/>
        <v>Insert £</v>
      </c>
      <c r="M11" s="25">
        <v>0.75</v>
      </c>
      <c r="N11" s="25" t="str">
        <f t="shared" ref="N11:N12" si="6">IF(D11="n/a","n/a",IF(D11="Insert £","",ROUND(D11*$M11,2)))</f>
        <v/>
      </c>
      <c r="O11" s="25" t="str">
        <f t="shared" ref="O11:O12" si="7">IF(E11="n/a","n/a",IF(E11="Insert £","",ROUND(E11*$M11,2)))</f>
        <v/>
      </c>
      <c r="P11" s="25" t="str">
        <f t="shared" ref="P11:P12" si="8">IF(F11="n/a","n/a",IF(F11="Insert £","",ROUND(F11*$M11,2)))</f>
        <v/>
      </c>
      <c r="Q11" s="25" t="str">
        <f t="shared" ref="Q11:Q12" si="9">IF(G11="n/a","n/a",IF(G11="Insert £","",ROUND(G11*$M11,2)))</f>
        <v/>
      </c>
      <c r="R11" s="25" t="str">
        <f t="shared" ref="R11:R12" si="10">IF(H11="n/a","n/a",IF(H11="Insert £","",ROUND(H11*$M11,2)))</f>
        <v/>
      </c>
    </row>
    <row r="12" spans="1:18" s="20" customFormat="1" ht="15.5" x14ac:dyDescent="0.35">
      <c r="A12" s="91" t="s">
        <v>102</v>
      </c>
      <c r="B12" s="92"/>
      <c r="C12" s="93"/>
      <c r="D12" s="56" t="str">
        <f t="shared" si="0"/>
        <v>Insert £</v>
      </c>
      <c r="E12" s="56" t="str">
        <f t="shared" si="0"/>
        <v>Insert £</v>
      </c>
      <c r="F12" s="56" t="str">
        <f t="shared" si="0"/>
        <v>Insert £</v>
      </c>
      <c r="G12" s="56" t="str">
        <f t="shared" si="0"/>
        <v>Insert £</v>
      </c>
      <c r="H12" s="56" t="str">
        <f t="shared" si="0"/>
        <v>Insert £</v>
      </c>
      <c r="M12" s="25">
        <v>0.75</v>
      </c>
      <c r="N12" s="25" t="str">
        <f t="shared" si="6"/>
        <v/>
      </c>
      <c r="O12" s="25" t="str">
        <f t="shared" si="7"/>
        <v/>
      </c>
      <c r="P12" s="25" t="str">
        <f t="shared" si="8"/>
        <v/>
      </c>
      <c r="Q12" s="25" t="str">
        <f t="shared" si="9"/>
        <v/>
      </c>
      <c r="R12" s="25" t="str">
        <f t="shared" si="10"/>
        <v/>
      </c>
    </row>
    <row r="13" spans="1:18" s="20" customFormat="1" ht="32" customHeight="1" x14ac:dyDescent="0.35">
      <c r="A13" s="94" t="s">
        <v>110</v>
      </c>
      <c r="B13" s="95"/>
      <c r="C13" s="96"/>
      <c r="D13" s="57"/>
      <c r="E13" s="57"/>
      <c r="F13" s="57"/>
      <c r="G13" s="57"/>
      <c r="H13" s="57"/>
      <c r="M13" s="36"/>
      <c r="N13" s="37"/>
      <c r="O13" s="37"/>
      <c r="P13" s="37"/>
      <c r="Q13" s="37"/>
      <c r="R13" s="38"/>
    </row>
    <row r="14" spans="1:18" s="20" customFormat="1" ht="15.5" x14ac:dyDescent="0.35">
      <c r="A14" s="91" t="s">
        <v>25</v>
      </c>
      <c r="B14" s="92"/>
      <c r="C14" s="93"/>
      <c r="D14" s="56" t="str">
        <f t="shared" si="0"/>
        <v>Insert £</v>
      </c>
      <c r="E14" s="56" t="str">
        <f t="shared" si="0"/>
        <v>Insert £</v>
      </c>
      <c r="F14" s="56" t="str">
        <f t="shared" si="0"/>
        <v>Insert £</v>
      </c>
      <c r="G14" s="56" t="str">
        <f t="shared" si="0"/>
        <v>Insert £</v>
      </c>
      <c r="H14" s="56" t="str">
        <f t="shared" si="0"/>
        <v>Insert £</v>
      </c>
      <c r="M14" s="25">
        <v>1</v>
      </c>
      <c r="N14" s="25" t="str">
        <f t="shared" ref="N14:N15" si="11">IF(D14="n/a","n/a",IF(D14="Insert £","",ROUND(D14*$M14,2)))</f>
        <v/>
      </c>
      <c r="O14" s="25" t="str">
        <f t="shared" ref="O14:O15" si="12">IF(E14="n/a","n/a",IF(E14="Insert £","",ROUND(E14*$M14,2)))</f>
        <v/>
      </c>
      <c r="P14" s="25" t="str">
        <f t="shared" ref="P14:P15" si="13">IF(F14="n/a","n/a",IF(F14="Insert £","",ROUND(F14*$M14,2)))</f>
        <v/>
      </c>
      <c r="Q14" s="25" t="str">
        <f t="shared" ref="Q14:Q15" si="14">IF(G14="n/a","n/a",IF(G14="Insert £","",ROUND(G14*$M14,2)))</f>
        <v/>
      </c>
      <c r="R14" s="25" t="str">
        <f t="shared" ref="R14:R15" si="15">IF(H14="n/a","n/a",IF(H14="Insert £","",ROUND(H14*$M14,2)))</f>
        <v/>
      </c>
    </row>
    <row r="15" spans="1:18" s="20" customFormat="1" ht="15.5" x14ac:dyDescent="0.35">
      <c r="A15" s="91" t="s">
        <v>26</v>
      </c>
      <c r="B15" s="92"/>
      <c r="C15" s="93"/>
      <c r="D15" s="56" t="str">
        <f t="shared" si="0"/>
        <v>Insert £</v>
      </c>
      <c r="E15" s="56" t="str">
        <f t="shared" si="0"/>
        <v>Insert £</v>
      </c>
      <c r="F15" s="56" t="str">
        <f t="shared" si="0"/>
        <v>Insert £</v>
      </c>
      <c r="G15" s="56" t="str">
        <f t="shared" si="0"/>
        <v>Insert £</v>
      </c>
      <c r="H15" s="56" t="str">
        <f t="shared" si="0"/>
        <v>Insert £</v>
      </c>
      <c r="M15" s="25">
        <v>1.25</v>
      </c>
      <c r="N15" s="25" t="str">
        <f t="shared" si="11"/>
        <v/>
      </c>
      <c r="O15" s="25" t="str">
        <f t="shared" si="12"/>
        <v/>
      </c>
      <c r="P15" s="25" t="str">
        <f t="shared" si="13"/>
        <v/>
      </c>
      <c r="Q15" s="25" t="str">
        <f t="shared" si="14"/>
        <v/>
      </c>
      <c r="R15" s="25" t="str">
        <f t="shared" si="15"/>
        <v/>
      </c>
    </row>
    <row r="16" spans="1:18" s="20" customFormat="1" ht="15.5" x14ac:dyDescent="0.35">
      <c r="A16" s="91" t="s">
        <v>101</v>
      </c>
      <c r="B16" s="92"/>
      <c r="C16" s="93"/>
      <c r="D16" s="56" t="str">
        <f t="shared" si="0"/>
        <v>Insert £</v>
      </c>
      <c r="E16" s="56" t="str">
        <f t="shared" si="0"/>
        <v>Insert £</v>
      </c>
      <c r="F16" s="56" t="str">
        <f t="shared" si="0"/>
        <v>Insert £</v>
      </c>
      <c r="G16" s="56" t="str">
        <f t="shared" si="0"/>
        <v>Insert £</v>
      </c>
      <c r="H16" s="56" t="str">
        <f t="shared" si="0"/>
        <v>Insert £</v>
      </c>
      <c r="M16" s="25">
        <v>0.75</v>
      </c>
      <c r="N16" s="25" t="str">
        <f t="shared" ref="N16:N17" si="16">IF(D16="n/a","n/a",IF(D16="Insert £","",ROUND(D16*$M16,2)))</f>
        <v/>
      </c>
      <c r="O16" s="25" t="str">
        <f t="shared" ref="O16:O17" si="17">IF(E16="n/a","n/a",IF(E16="Insert £","",ROUND(E16*$M16,2)))</f>
        <v/>
      </c>
      <c r="P16" s="25" t="str">
        <f t="shared" ref="P16:P17" si="18">IF(F16="n/a","n/a",IF(F16="Insert £","",ROUND(F16*$M16,2)))</f>
        <v/>
      </c>
      <c r="Q16" s="25" t="str">
        <f t="shared" ref="Q16:Q17" si="19">IF(G16="n/a","n/a",IF(G16="Insert £","",ROUND(G16*$M16,2)))</f>
        <v/>
      </c>
      <c r="R16" s="25" t="str">
        <f t="shared" ref="R16:R17" si="20">IF(H16="n/a","n/a",IF(H16="Insert £","",ROUND(H16*$M16,2)))</f>
        <v/>
      </c>
    </row>
    <row r="17" spans="1:18" s="20" customFormat="1" ht="15.5" x14ac:dyDescent="0.35">
      <c r="A17" s="91" t="s">
        <v>102</v>
      </c>
      <c r="B17" s="92"/>
      <c r="C17" s="93"/>
      <c r="D17" s="56" t="str">
        <f t="shared" si="0"/>
        <v>Insert £</v>
      </c>
      <c r="E17" s="56" t="str">
        <f t="shared" si="0"/>
        <v>Insert £</v>
      </c>
      <c r="F17" s="56" t="str">
        <f t="shared" si="0"/>
        <v>Insert £</v>
      </c>
      <c r="G17" s="56" t="str">
        <f t="shared" si="0"/>
        <v>Insert £</v>
      </c>
      <c r="H17" s="56" t="str">
        <f t="shared" si="0"/>
        <v>Insert £</v>
      </c>
      <c r="M17" s="25">
        <v>0.75</v>
      </c>
      <c r="N17" s="25" t="str">
        <f t="shared" si="16"/>
        <v/>
      </c>
      <c r="O17" s="25" t="str">
        <f t="shared" si="17"/>
        <v/>
      </c>
      <c r="P17" s="25" t="str">
        <f t="shared" si="18"/>
        <v/>
      </c>
      <c r="Q17" s="25" t="str">
        <f t="shared" si="19"/>
        <v/>
      </c>
      <c r="R17" s="25" t="str">
        <f t="shared" si="20"/>
        <v/>
      </c>
    </row>
    <row r="18" spans="1:18" s="20" customFormat="1" ht="15.5" x14ac:dyDescent="0.35">
      <c r="A18" s="35"/>
    </row>
    <row r="19" spans="1:18" s="20" customFormat="1" ht="15.5" x14ac:dyDescent="0.35">
      <c r="A19" s="90" t="s">
        <v>99</v>
      </c>
      <c r="B19" s="90"/>
      <c r="C19" s="90"/>
      <c r="D19" s="90"/>
      <c r="E19" s="90"/>
      <c r="F19" s="90"/>
      <c r="G19" s="90"/>
      <c r="H19" s="90"/>
    </row>
    <row r="20" spans="1:18" x14ac:dyDescent="0.35">
      <c r="A20" s="90"/>
      <c r="B20" s="90"/>
      <c r="C20" s="90"/>
      <c r="D20" s="90"/>
      <c r="E20" s="90"/>
      <c r="F20" s="90"/>
      <c r="G20" s="90"/>
      <c r="H20" s="90"/>
    </row>
    <row r="21" spans="1:18" x14ac:dyDescent="0.35">
      <c r="A21" s="90"/>
      <c r="B21" s="90"/>
      <c r="C21" s="90"/>
      <c r="D21" s="90"/>
      <c r="E21" s="90"/>
      <c r="F21" s="90"/>
      <c r="G21" s="90"/>
      <c r="H21" s="90"/>
    </row>
  </sheetData>
  <sheetProtection sheet="1" selectLockedCells="1"/>
  <mergeCells count="17">
    <mergeCell ref="A16:C16"/>
    <mergeCell ref="A17:C17"/>
    <mergeCell ref="A19:H21"/>
    <mergeCell ref="N6:R6"/>
    <mergeCell ref="D6:H6"/>
    <mergeCell ref="A13:C13"/>
    <mergeCell ref="A14:C14"/>
    <mergeCell ref="A15:C15"/>
    <mergeCell ref="A8:C8"/>
    <mergeCell ref="A9:C9"/>
    <mergeCell ref="A10:C10"/>
    <mergeCell ref="J8:L8"/>
    <mergeCell ref="J4:L6"/>
    <mergeCell ref="A4:C4"/>
    <mergeCell ref="A5:C5"/>
    <mergeCell ref="A11:C11"/>
    <mergeCell ref="A12:C12"/>
  </mergeCells>
  <conditionalFormatting sqref="D9:H10 D14:H15">
    <cfRule type="expression" dxfId="12" priority="6">
      <formula>D$5="N"</formula>
    </cfRule>
    <cfRule type="expression" dxfId="11" priority="7">
      <formula>D$5="Y"</formula>
    </cfRule>
  </conditionalFormatting>
  <conditionalFormatting sqref="D4:H4">
    <cfRule type="expression" dxfId="10" priority="163">
      <formula>AND(D5="N",SUM(D$9:D$15)&gt;0)</formula>
    </cfRule>
  </conditionalFormatting>
  <conditionalFormatting sqref="D11:H12">
    <cfRule type="expression" dxfId="9" priority="3">
      <formula>D$5="N"</formula>
    </cfRule>
    <cfRule type="expression" dxfId="8" priority="4">
      <formula>D$5="Y"</formula>
    </cfRule>
  </conditionalFormatting>
  <conditionalFormatting sqref="D16:H17">
    <cfRule type="expression" dxfId="7" priority="1">
      <formula>D$5="N"</formula>
    </cfRule>
    <cfRule type="expression" dxfId="6" priority="2">
      <formula>D$5="Y"</formula>
    </cfRule>
  </conditionalFormatting>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showGridLines="0" zoomScale="80" zoomScaleNormal="80" workbookViewId="0">
      <pane xSplit="3" ySplit="7" topLeftCell="D8" activePane="bottomRight" state="frozen"/>
      <selection activeCell="L1" sqref="L1"/>
      <selection pane="topRight" activeCell="L1" sqref="L1"/>
      <selection pane="bottomLeft" activeCell="L1" sqref="L1"/>
      <selection pane="bottomRight" activeCell="D19" sqref="D19"/>
    </sheetView>
  </sheetViews>
  <sheetFormatPr defaultRowHeight="14.5" x14ac:dyDescent="0.35"/>
  <cols>
    <col min="1" max="2" width="10.6328125" customWidth="1"/>
    <col min="3" max="3" width="37.08984375" customWidth="1"/>
    <col min="4" max="8" width="10.6328125" customWidth="1"/>
    <col min="10" max="12" width="12.6328125" customWidth="1"/>
    <col min="13" max="18" width="10.6328125" customWidth="1"/>
  </cols>
  <sheetData>
    <row r="1" spans="1:18" ht="18.5" x14ac:dyDescent="0.45">
      <c r="A1" s="21" t="str">
        <f>'1. Title Page'!A13</f>
        <v>Lot 10</v>
      </c>
      <c r="D1" s="49" t="s">
        <v>72</v>
      </c>
      <c r="E1" s="7" t="s">
        <v>71</v>
      </c>
      <c r="M1" s="43" t="s">
        <v>65</v>
      </c>
      <c r="O1" s="7" t="s">
        <v>64</v>
      </c>
    </row>
    <row r="2" spans="1:18" ht="18.5" x14ac:dyDescent="0.45">
      <c r="A2" s="21"/>
      <c r="D2" s="51" t="s">
        <v>76</v>
      </c>
      <c r="E2" s="50"/>
      <c r="M2" s="43"/>
      <c r="O2" s="7"/>
    </row>
    <row r="4" spans="1:18" s="20" customFormat="1" ht="46.5" x14ac:dyDescent="0.35">
      <c r="A4" s="88" t="s">
        <v>32</v>
      </c>
      <c r="B4" s="88"/>
      <c r="C4" s="88"/>
      <c r="D4" s="24" t="s">
        <v>0</v>
      </c>
      <c r="E4" s="24" t="s">
        <v>1</v>
      </c>
      <c r="F4" s="24" t="s">
        <v>2</v>
      </c>
      <c r="G4" s="24" t="s">
        <v>3</v>
      </c>
      <c r="H4" s="24" t="s">
        <v>4</v>
      </c>
      <c r="I4" s="41"/>
      <c r="J4" s="74"/>
      <c r="K4" s="74"/>
      <c r="L4" s="74"/>
      <c r="M4" s="24" t="s">
        <v>61</v>
      </c>
      <c r="N4" s="24" t="s">
        <v>0</v>
      </c>
      <c r="O4" s="24" t="s">
        <v>1</v>
      </c>
      <c r="P4" s="24" t="s">
        <v>2</v>
      </c>
      <c r="Q4" s="24" t="s">
        <v>3</v>
      </c>
      <c r="R4" s="24" t="s">
        <v>4</v>
      </c>
    </row>
    <row r="5" spans="1:18" s="20" customFormat="1" ht="15.5" hidden="1" x14ac:dyDescent="0.35">
      <c r="A5" s="89" t="s">
        <v>5</v>
      </c>
      <c r="B5" s="89"/>
      <c r="C5" s="89"/>
      <c r="D5" s="25" t="s">
        <v>79</v>
      </c>
      <c r="E5" s="25" t="s">
        <v>79</v>
      </c>
      <c r="F5" s="25" t="s">
        <v>79</v>
      </c>
      <c r="G5" s="25" t="s">
        <v>79</v>
      </c>
      <c r="H5" s="25" t="s">
        <v>79</v>
      </c>
      <c r="J5" s="74"/>
      <c r="K5" s="74"/>
      <c r="L5" s="74"/>
      <c r="M5" s="25"/>
      <c r="N5" s="25" t="s">
        <v>79</v>
      </c>
      <c r="O5" s="25" t="s">
        <v>79</v>
      </c>
      <c r="P5" s="25" t="s">
        <v>79</v>
      </c>
      <c r="Q5" s="25" t="s">
        <v>79</v>
      </c>
      <c r="R5" s="25" t="s">
        <v>79</v>
      </c>
    </row>
    <row r="6" spans="1:18" s="20" customFormat="1" ht="15.5" x14ac:dyDescent="0.35">
      <c r="A6" s="31"/>
      <c r="B6" s="32"/>
      <c r="C6" s="33"/>
      <c r="D6" s="84" t="s">
        <v>50</v>
      </c>
      <c r="E6" s="85"/>
      <c r="F6" s="85"/>
      <c r="G6" s="85"/>
      <c r="H6" s="86"/>
      <c r="J6" s="74"/>
      <c r="K6" s="74"/>
      <c r="L6" s="74"/>
      <c r="M6" s="25"/>
      <c r="N6" s="84" t="s">
        <v>77</v>
      </c>
      <c r="O6" s="85"/>
      <c r="P6" s="85"/>
      <c r="Q6" s="85"/>
      <c r="R6" s="86"/>
    </row>
    <row r="7" spans="1:18" s="20" customFormat="1" ht="15.5" x14ac:dyDescent="0.35">
      <c r="A7" s="31"/>
      <c r="B7" s="32"/>
      <c r="C7" s="33"/>
      <c r="D7" s="26" t="s">
        <v>31</v>
      </c>
      <c r="E7" s="26" t="s">
        <v>31</v>
      </c>
      <c r="F7" s="26" t="s">
        <v>31</v>
      </c>
      <c r="G7" s="26" t="s">
        <v>31</v>
      </c>
      <c r="H7" s="26" t="s">
        <v>31</v>
      </c>
      <c r="M7" s="25"/>
      <c r="N7" s="26" t="s">
        <v>31</v>
      </c>
      <c r="O7" s="26" t="s">
        <v>31</v>
      </c>
      <c r="P7" s="26" t="s">
        <v>31</v>
      </c>
      <c r="Q7" s="26" t="s">
        <v>31</v>
      </c>
      <c r="R7" s="26" t="s">
        <v>31</v>
      </c>
    </row>
    <row r="8" spans="1:18" s="20" customFormat="1" ht="15.5" x14ac:dyDescent="0.35">
      <c r="A8" s="94" t="s">
        <v>103</v>
      </c>
      <c r="B8" s="95"/>
      <c r="C8" s="96"/>
      <c r="D8" s="34"/>
      <c r="E8" s="34"/>
      <c r="F8" s="34"/>
      <c r="G8" s="34"/>
      <c r="H8" s="34"/>
      <c r="K8" s="42"/>
      <c r="L8" s="42"/>
      <c r="M8" s="36"/>
      <c r="N8" s="37"/>
      <c r="O8" s="37"/>
      <c r="P8" s="37"/>
      <c r="Q8" s="37"/>
      <c r="R8" s="38"/>
    </row>
    <row r="9" spans="1:18" s="20" customFormat="1" ht="15.5" x14ac:dyDescent="0.35">
      <c r="A9" s="97"/>
      <c r="B9" s="98"/>
      <c r="C9" s="99"/>
      <c r="D9" s="34"/>
      <c r="E9" s="34"/>
      <c r="F9" s="34"/>
      <c r="G9" s="34"/>
      <c r="H9" s="34"/>
      <c r="J9" s="74" t="str">
        <f>IF(OR(D5=0,E5=0,F5=0,G5=0,H5=0),"Please complete Sub-Lot Selection sheet before continuing","Please complete all green fields")</f>
        <v>Please complete all green fields</v>
      </c>
      <c r="K9" s="74"/>
      <c r="L9" s="100"/>
      <c r="M9" s="36"/>
      <c r="N9" s="37"/>
      <c r="O9" s="37"/>
      <c r="P9" s="37"/>
      <c r="Q9" s="37"/>
      <c r="R9" s="38"/>
    </row>
    <row r="10" spans="1:18" s="20" customFormat="1" ht="15.5" x14ac:dyDescent="0.35">
      <c r="A10" s="91" t="s">
        <v>104</v>
      </c>
      <c r="B10" s="92"/>
      <c r="C10" s="93"/>
      <c r="D10" s="56" t="str">
        <f t="shared" ref="D10:H15" si="0">IF(NOT(D$5="Y"),"n/a","Insert £")</f>
        <v>Insert £</v>
      </c>
      <c r="E10" s="56" t="str">
        <f t="shared" si="0"/>
        <v>Insert £</v>
      </c>
      <c r="F10" s="56" t="str">
        <f t="shared" si="0"/>
        <v>Insert £</v>
      </c>
      <c r="G10" s="56" t="str">
        <f t="shared" si="0"/>
        <v>Insert £</v>
      </c>
      <c r="H10" s="56" t="str">
        <f t="shared" si="0"/>
        <v>Insert £</v>
      </c>
      <c r="J10" s="74"/>
      <c r="K10" s="74"/>
      <c r="L10" s="100"/>
      <c r="M10" s="25">
        <v>1</v>
      </c>
      <c r="N10" s="25" t="str">
        <f>IF(D10="n/a","n/a",IF(D10="Insert £","",ROUND(D10*$M10,2)))</f>
        <v/>
      </c>
      <c r="O10" s="25" t="str">
        <f t="shared" ref="O10:R10" si="1">IF(E10="n/a","n/a",IF(E10="Insert £","",ROUND(E10*$M10,2)))</f>
        <v/>
      </c>
      <c r="P10" s="25" t="str">
        <f t="shared" si="1"/>
        <v/>
      </c>
      <c r="Q10" s="25" t="str">
        <f t="shared" si="1"/>
        <v/>
      </c>
      <c r="R10" s="25" t="str">
        <f t="shared" si="1"/>
        <v/>
      </c>
    </row>
    <row r="11" spans="1:18" s="20" customFormat="1" ht="15.5" x14ac:dyDescent="0.35">
      <c r="A11" s="91" t="s">
        <v>105</v>
      </c>
      <c r="B11" s="92"/>
      <c r="C11" s="93"/>
      <c r="D11" s="56" t="str">
        <f t="shared" si="0"/>
        <v>Insert £</v>
      </c>
      <c r="E11" s="56" t="str">
        <f t="shared" si="0"/>
        <v>Insert £</v>
      </c>
      <c r="F11" s="56" t="str">
        <f t="shared" si="0"/>
        <v>Insert £</v>
      </c>
      <c r="G11" s="56" t="str">
        <f t="shared" si="0"/>
        <v>Insert £</v>
      </c>
      <c r="H11" s="56" t="str">
        <f t="shared" si="0"/>
        <v>Insert £</v>
      </c>
      <c r="M11" s="25">
        <v>1</v>
      </c>
      <c r="N11" s="25" t="str">
        <f t="shared" ref="N11:N12" si="2">IF(D11="n/a","n/a",IF(D11="Insert £","",ROUND(D11*$M11,2)))</f>
        <v/>
      </c>
      <c r="O11" s="25" t="str">
        <f t="shared" ref="O11:O12" si="3">IF(E11="n/a","n/a",IF(E11="Insert £","",ROUND(E11*$M11,2)))</f>
        <v/>
      </c>
      <c r="P11" s="25" t="str">
        <f t="shared" ref="P11:P12" si="4">IF(F11="n/a","n/a",IF(F11="Insert £","",ROUND(F11*$M11,2)))</f>
        <v/>
      </c>
      <c r="Q11" s="25" t="str">
        <f t="shared" ref="Q11:Q12" si="5">IF(G11="n/a","n/a",IF(G11="Insert £","",ROUND(G11*$M11,2)))</f>
        <v/>
      </c>
      <c r="R11" s="25" t="str">
        <f t="shared" ref="R11:R12" si="6">IF(H11="n/a","n/a",IF(H11="Insert £","",ROUND(H11*$M11,2)))</f>
        <v/>
      </c>
    </row>
    <row r="12" spans="1:18" s="20" customFormat="1" ht="15.5" x14ac:dyDescent="0.35">
      <c r="A12" s="52" t="s">
        <v>106</v>
      </c>
      <c r="B12" s="53"/>
      <c r="C12" s="54"/>
      <c r="D12" s="56" t="str">
        <f t="shared" si="0"/>
        <v>Insert £</v>
      </c>
      <c r="E12" s="56" t="str">
        <f t="shared" si="0"/>
        <v>Insert £</v>
      </c>
      <c r="F12" s="56" t="str">
        <f t="shared" si="0"/>
        <v>Insert £</v>
      </c>
      <c r="G12" s="56" t="str">
        <f t="shared" si="0"/>
        <v>Insert £</v>
      </c>
      <c r="H12" s="56" t="str">
        <f t="shared" si="0"/>
        <v>Insert £</v>
      </c>
      <c r="M12" s="25">
        <v>2</v>
      </c>
      <c r="N12" s="25" t="str">
        <f t="shared" si="2"/>
        <v/>
      </c>
      <c r="O12" s="25" t="str">
        <f t="shared" si="3"/>
        <v/>
      </c>
      <c r="P12" s="25" t="str">
        <f t="shared" si="4"/>
        <v/>
      </c>
      <c r="Q12" s="25" t="str">
        <f t="shared" si="5"/>
        <v/>
      </c>
      <c r="R12" s="25" t="str">
        <f t="shared" si="6"/>
        <v/>
      </c>
    </row>
    <row r="13" spans="1:18" s="20" customFormat="1" ht="15.5" x14ac:dyDescent="0.35">
      <c r="A13" s="91" t="s">
        <v>107</v>
      </c>
      <c r="B13" s="92"/>
      <c r="C13" s="93"/>
      <c r="D13" s="56" t="str">
        <f t="shared" si="0"/>
        <v>Insert £</v>
      </c>
      <c r="E13" s="56" t="str">
        <f t="shared" si="0"/>
        <v>Insert £</v>
      </c>
      <c r="F13" s="56" t="str">
        <f t="shared" si="0"/>
        <v>Insert £</v>
      </c>
      <c r="G13" s="56" t="str">
        <f t="shared" si="0"/>
        <v>Insert £</v>
      </c>
      <c r="H13" s="56" t="str">
        <f t="shared" si="0"/>
        <v>Insert £</v>
      </c>
      <c r="M13" s="25">
        <v>2</v>
      </c>
      <c r="N13" s="25" t="str">
        <f t="shared" ref="N13:N15" si="7">IF(D13="n/a","n/a",IF(D13="Insert £","",ROUND(D13*$M13,2)))</f>
        <v/>
      </c>
      <c r="O13" s="25" t="str">
        <f t="shared" ref="O13:O15" si="8">IF(E13="n/a","n/a",IF(E13="Insert £","",ROUND(E13*$M13,2)))</f>
        <v/>
      </c>
      <c r="P13" s="25" t="str">
        <f t="shared" ref="P13:P15" si="9">IF(F13="n/a","n/a",IF(F13="Insert £","",ROUND(F13*$M13,2)))</f>
        <v/>
      </c>
      <c r="Q13" s="25" t="str">
        <f t="shared" ref="Q13:Q15" si="10">IF(G13="n/a","n/a",IF(G13="Insert £","",ROUND(G13*$M13,2)))</f>
        <v/>
      </c>
      <c r="R13" s="25" t="str">
        <f t="shared" ref="R13:R15" si="11">IF(H13="n/a","n/a",IF(H13="Insert £","",ROUND(H13*$M13,2)))</f>
        <v/>
      </c>
    </row>
    <row r="14" spans="1:18" s="20" customFormat="1" ht="15.5" x14ac:dyDescent="0.35">
      <c r="A14" s="91" t="s">
        <v>108</v>
      </c>
      <c r="B14" s="92"/>
      <c r="C14" s="93"/>
      <c r="D14" s="56" t="str">
        <f t="shared" si="0"/>
        <v>Insert £</v>
      </c>
      <c r="E14" s="56" t="str">
        <f t="shared" si="0"/>
        <v>Insert £</v>
      </c>
      <c r="F14" s="56" t="str">
        <f t="shared" si="0"/>
        <v>Insert £</v>
      </c>
      <c r="G14" s="56" t="str">
        <f t="shared" si="0"/>
        <v>Insert £</v>
      </c>
      <c r="H14" s="56" t="str">
        <f t="shared" si="0"/>
        <v>Insert £</v>
      </c>
      <c r="M14" s="25">
        <v>1</v>
      </c>
      <c r="N14" s="25" t="str">
        <f t="shared" si="7"/>
        <v/>
      </c>
      <c r="O14" s="25" t="str">
        <f t="shared" si="8"/>
        <v/>
      </c>
      <c r="P14" s="25" t="str">
        <f t="shared" si="9"/>
        <v/>
      </c>
      <c r="Q14" s="25" t="str">
        <f t="shared" si="10"/>
        <v/>
      </c>
      <c r="R14" s="25" t="str">
        <f t="shared" si="11"/>
        <v/>
      </c>
    </row>
    <row r="15" spans="1:18" s="20" customFormat="1" ht="15.5" x14ac:dyDescent="0.35">
      <c r="A15" s="52" t="s">
        <v>109</v>
      </c>
      <c r="B15" s="53"/>
      <c r="C15" s="54"/>
      <c r="D15" s="56" t="str">
        <f t="shared" si="0"/>
        <v>Insert £</v>
      </c>
      <c r="E15" s="56" t="str">
        <f t="shared" si="0"/>
        <v>Insert £</v>
      </c>
      <c r="F15" s="56" t="str">
        <f t="shared" si="0"/>
        <v>Insert £</v>
      </c>
      <c r="G15" s="56" t="str">
        <f t="shared" si="0"/>
        <v>Insert £</v>
      </c>
      <c r="H15" s="56" t="str">
        <f t="shared" si="0"/>
        <v>Insert £</v>
      </c>
      <c r="M15" s="25">
        <v>0.5</v>
      </c>
      <c r="N15" s="25" t="str">
        <f t="shared" si="7"/>
        <v/>
      </c>
      <c r="O15" s="25" t="str">
        <f t="shared" si="8"/>
        <v/>
      </c>
      <c r="P15" s="25" t="str">
        <f t="shared" si="9"/>
        <v/>
      </c>
      <c r="Q15" s="25" t="str">
        <f t="shared" si="10"/>
        <v/>
      </c>
      <c r="R15" s="25" t="str">
        <f t="shared" si="11"/>
        <v/>
      </c>
    </row>
    <row r="16" spans="1:18" x14ac:dyDescent="0.35">
      <c r="A16" s="3"/>
    </row>
    <row r="17" spans="1:3" ht="14.5" customHeight="1" x14ac:dyDescent="0.35">
      <c r="A17" s="73" t="s">
        <v>86</v>
      </c>
      <c r="B17" s="73"/>
      <c r="C17" s="73"/>
    </row>
    <row r="18" spans="1:3" x14ac:dyDescent="0.35">
      <c r="A18" s="73"/>
      <c r="B18" s="73"/>
      <c r="C18" s="73"/>
    </row>
    <row r="19" spans="1:3" x14ac:dyDescent="0.35">
      <c r="A19" s="73"/>
      <c r="B19" s="73"/>
      <c r="C19" s="73"/>
    </row>
    <row r="20" spans="1:3" x14ac:dyDescent="0.35">
      <c r="A20" s="73"/>
      <c r="B20" s="73"/>
      <c r="C20" s="73"/>
    </row>
    <row r="21" spans="1:3" x14ac:dyDescent="0.35">
      <c r="A21" s="73"/>
      <c r="B21" s="73"/>
      <c r="C21" s="73"/>
    </row>
    <row r="22" spans="1:3" x14ac:dyDescent="0.35">
      <c r="A22" s="73"/>
      <c r="B22" s="73"/>
      <c r="C22" s="73"/>
    </row>
  </sheetData>
  <sheetProtection sheet="1" selectLockedCells="1"/>
  <mergeCells count="13">
    <mergeCell ref="A17:C22"/>
    <mergeCell ref="A4:C4"/>
    <mergeCell ref="A5:C5"/>
    <mergeCell ref="A10:C10"/>
    <mergeCell ref="A11:C11"/>
    <mergeCell ref="N6:R6"/>
    <mergeCell ref="D6:H6"/>
    <mergeCell ref="A13:C13"/>
    <mergeCell ref="A14:C14"/>
    <mergeCell ref="A8:C8"/>
    <mergeCell ref="A9:C9"/>
    <mergeCell ref="J9:L10"/>
    <mergeCell ref="J4:L6"/>
  </mergeCells>
  <conditionalFormatting sqref="D10:H14">
    <cfRule type="expression" dxfId="5" priority="16">
      <formula>D$5="N"</formula>
    </cfRule>
    <cfRule type="expression" dxfId="4" priority="17">
      <formula>D$5="Y"</formula>
    </cfRule>
  </conditionalFormatting>
  <conditionalFormatting sqref="D15:H15">
    <cfRule type="expression" dxfId="3" priority="13">
      <formula>D$5="N"</formula>
    </cfRule>
    <cfRule type="expression" dxfId="2" priority="14">
      <formula>D$5="Y"</formula>
    </cfRule>
  </conditionalFormatting>
  <conditionalFormatting sqref="D4:H4">
    <cfRule type="expression" dxfId="1" priority="125">
      <formula>AND(D5="N",SUM(D$10:D$15)&gt;0)</formula>
    </cfRule>
  </conditionalFormatting>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zoomScale="80" zoomScaleNormal="80" workbookViewId="0">
      <selection activeCell="C16" sqref="C16"/>
    </sheetView>
  </sheetViews>
  <sheetFormatPr defaultRowHeight="14.5" x14ac:dyDescent="0.35"/>
  <cols>
    <col min="2" max="2" width="28.81640625" customWidth="1"/>
    <col min="3" max="3" width="12.6328125" customWidth="1"/>
  </cols>
  <sheetData>
    <row r="1" spans="1:3" ht="18.5" x14ac:dyDescent="0.45">
      <c r="A1" s="21" t="str">
        <f>'1. Title Page'!A13</f>
        <v>Lot 10</v>
      </c>
    </row>
    <row r="3" spans="1:3" ht="18.5" x14ac:dyDescent="0.45">
      <c r="A3" s="44" t="s">
        <v>67</v>
      </c>
      <c r="B3" s="45"/>
      <c r="C3" s="46"/>
    </row>
    <row r="4" spans="1:3" ht="18.5" x14ac:dyDescent="0.45">
      <c r="C4" s="47" t="s">
        <v>66</v>
      </c>
    </row>
    <row r="5" spans="1:3" s="20" customFormat="1" ht="15.5" x14ac:dyDescent="0.35"/>
    <row r="6" spans="1:3" s="20" customFormat="1" ht="31" x14ac:dyDescent="0.35">
      <c r="B6" s="25" t="s">
        <v>69</v>
      </c>
      <c r="C6" s="30" t="s">
        <v>81</v>
      </c>
    </row>
    <row r="7" spans="1:3" s="20" customFormat="1" ht="15.5" x14ac:dyDescent="0.35">
      <c r="B7" s="36" t="s">
        <v>68</v>
      </c>
      <c r="C7" s="48">
        <f>'2. ID &amp; Sub-Lot selection'!$B5</f>
        <v>0</v>
      </c>
    </row>
    <row r="8" spans="1:3" s="20" customFormat="1" ht="15.5" x14ac:dyDescent="0.35">
      <c r="B8" s="36" t="s">
        <v>60</v>
      </c>
      <c r="C8" s="24" t="s">
        <v>79</v>
      </c>
    </row>
    <row r="9" spans="1:3" s="20" customFormat="1" ht="15.5" x14ac:dyDescent="0.35">
      <c r="B9" s="36" t="s">
        <v>51</v>
      </c>
      <c r="C9" s="25" t="str">
        <f>IF(SUM('3. Overhead'!B24:F24)=0,"",ROUND(AVERAGE('3. Overhead'!B24:F24),2))</f>
        <v/>
      </c>
    </row>
    <row r="10" spans="1:3" s="20" customFormat="1" ht="15.5" x14ac:dyDescent="0.35">
      <c r="B10" s="36" t="s">
        <v>52</v>
      </c>
      <c r="C10" s="25" t="str">
        <f>IF(SUM('4. Profit'!B12:F12)=0,"",ROUND(AVERAGE('4. Profit'!B12:F12),2))</f>
        <v/>
      </c>
    </row>
    <row r="11" spans="1:3" s="20" customFormat="1" ht="15.5" x14ac:dyDescent="0.35">
      <c r="B11" s="36" t="s">
        <v>57</v>
      </c>
      <c r="C11" s="25" t="str">
        <f>IF(SUM('5. Subcontractor Fee'!B8:F8)=0,"",ROUND(AVERAGE('5. Subcontractor Fee'!B8:F8),2))</f>
        <v/>
      </c>
    </row>
    <row r="12" spans="1:3" s="20" customFormat="1" ht="15.5" x14ac:dyDescent="0.35">
      <c r="B12" s="36" t="s">
        <v>53</v>
      </c>
      <c r="C12" s="25" t="str">
        <f>IF(SUM('6. Designer Fee'!B8:F8)=0,"",ROUND(AVERAGE('6. Designer Fee'!B8:F8),2))</f>
        <v/>
      </c>
    </row>
    <row r="13" spans="1:3" s="20" customFormat="1" ht="15.5" x14ac:dyDescent="0.35">
      <c r="B13" s="36" t="s">
        <v>63</v>
      </c>
      <c r="C13" s="36"/>
    </row>
    <row r="14" spans="1:3" s="20" customFormat="1" ht="15.5" x14ac:dyDescent="0.35">
      <c r="B14" s="39" t="s">
        <v>54</v>
      </c>
      <c r="C14" s="25" t="str">
        <f>IF(C$8="N","n/a",IF(SUM('7. Rate Card - Staff &amp; Mgmt'!N8:N19)=0,"",ROUND(AVERAGE('7. Rate Card - Staff &amp; Mgmt'!N8:R19),2)))</f>
        <v/>
      </c>
    </row>
    <row r="15" spans="1:3" s="20" customFormat="1" ht="15.5" x14ac:dyDescent="0.35">
      <c r="B15" s="39" t="s">
        <v>55</v>
      </c>
      <c r="C15" s="25" t="str">
        <f>IF(C$8="N","n/a",IF(SUM('8. Rate Card - Design'!N9:N17)=0,"",ROUND(AVERAGE('8. Rate Card - Design'!N9:R17),2)))</f>
        <v/>
      </c>
    </row>
    <row r="16" spans="1:3" s="20" customFormat="1" ht="15.5" x14ac:dyDescent="0.35">
      <c r="B16" s="40" t="s">
        <v>56</v>
      </c>
      <c r="C16" s="25" t="str">
        <f>IF(C$8="N","n/a",IF(SUM('9. Rate Card - Site Labour'!N10:N15)=0,"",ROUND(AVERAGE('9. Rate Card - Site Labour'!N10:R15),2)))</f>
        <v/>
      </c>
    </row>
  </sheetData>
  <sheetProtection sheet="1" selectLockedCells="1"/>
  <conditionalFormatting sqref="C9:C12 C14:C16">
    <cfRule type="expression" dxfId="0" priority="1">
      <formula>AND(C$8="N",VALUE(C9)&gt;0)</formula>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workbookViewId="0">
      <selection activeCell="A6" sqref="A6:K6"/>
    </sheetView>
  </sheetViews>
  <sheetFormatPr defaultRowHeight="14.5" x14ac:dyDescent="0.35"/>
  <sheetData>
    <row r="1" spans="1:11" x14ac:dyDescent="0.35">
      <c r="A1" s="7" t="s">
        <v>89</v>
      </c>
    </row>
    <row r="2" spans="1:11" x14ac:dyDescent="0.35">
      <c r="A2" s="61"/>
      <c r="B2" s="61"/>
      <c r="C2" s="61"/>
      <c r="D2" s="61"/>
      <c r="E2" s="61"/>
      <c r="F2" s="61"/>
      <c r="G2" s="61"/>
      <c r="H2" s="61"/>
      <c r="I2" s="61"/>
      <c r="J2" s="61"/>
      <c r="K2" s="61"/>
    </row>
    <row r="3" spans="1:11" ht="90" customHeight="1" x14ac:dyDescent="0.35">
      <c r="A3" s="67" t="s">
        <v>90</v>
      </c>
      <c r="B3" s="67"/>
      <c r="C3" s="67"/>
      <c r="D3" s="67"/>
      <c r="E3" s="67"/>
      <c r="F3" s="67"/>
      <c r="G3" s="67"/>
      <c r="H3" s="67"/>
      <c r="I3" s="67"/>
      <c r="J3" s="67"/>
      <c r="K3" s="67"/>
    </row>
    <row r="4" spans="1:11" ht="45" customHeight="1" x14ac:dyDescent="0.35">
      <c r="A4" s="68" t="s">
        <v>91</v>
      </c>
      <c r="B4" s="68"/>
      <c r="C4" s="68"/>
      <c r="D4" s="68"/>
      <c r="E4" s="68"/>
      <c r="F4" s="68"/>
      <c r="G4" s="68"/>
      <c r="H4" s="68"/>
      <c r="I4" s="68"/>
      <c r="J4" s="68"/>
      <c r="K4" s="68"/>
    </row>
    <row r="5" spans="1:11" ht="60" customHeight="1" x14ac:dyDescent="0.35">
      <c r="A5" s="69" t="s">
        <v>92</v>
      </c>
      <c r="B5" s="69"/>
      <c r="C5" s="69"/>
      <c r="D5" s="69"/>
      <c r="E5" s="69"/>
      <c r="F5" s="69"/>
      <c r="G5" s="69"/>
      <c r="H5" s="69"/>
      <c r="I5" s="69"/>
      <c r="J5" s="69"/>
      <c r="K5" s="69"/>
    </row>
    <row r="6" spans="1:11" ht="75" customHeight="1" x14ac:dyDescent="0.35">
      <c r="A6" s="67" t="s">
        <v>93</v>
      </c>
      <c r="B6" s="67"/>
      <c r="C6" s="67"/>
      <c r="D6" s="67"/>
      <c r="E6" s="67"/>
      <c r="F6" s="67"/>
      <c r="G6" s="67"/>
      <c r="H6" s="67"/>
      <c r="I6" s="67"/>
      <c r="J6" s="67"/>
      <c r="K6" s="67"/>
    </row>
    <row r="7" spans="1:11" ht="120" customHeight="1" x14ac:dyDescent="0.35">
      <c r="A7" s="67" t="s">
        <v>94</v>
      </c>
      <c r="B7" s="67"/>
      <c r="C7" s="67"/>
      <c r="D7" s="67"/>
      <c r="E7" s="67"/>
      <c r="F7" s="67"/>
      <c r="G7" s="67"/>
      <c r="H7" s="67"/>
      <c r="I7" s="67"/>
      <c r="J7" s="67"/>
      <c r="K7" s="67"/>
    </row>
    <row r="8" spans="1:11" ht="45" customHeight="1" x14ac:dyDescent="0.35"/>
    <row r="9" spans="1:11" x14ac:dyDescent="0.35">
      <c r="A9" s="62"/>
      <c r="B9" s="62"/>
      <c r="C9" s="62"/>
      <c r="D9" s="62"/>
      <c r="E9" s="62"/>
      <c r="F9" s="62"/>
      <c r="G9" s="62"/>
      <c r="H9" s="62"/>
      <c r="I9" s="61"/>
      <c r="J9" s="61"/>
      <c r="K9" s="61"/>
    </row>
    <row r="10" spans="1:11" x14ac:dyDescent="0.35">
      <c r="A10" s="63"/>
      <c r="B10" s="62"/>
      <c r="C10" s="62"/>
      <c r="D10" s="62"/>
      <c r="E10" s="62"/>
      <c r="F10" s="62"/>
      <c r="G10" s="62"/>
      <c r="H10" s="62"/>
      <c r="I10" s="61"/>
      <c r="J10" s="61"/>
      <c r="K10" s="61"/>
    </row>
    <row r="11" spans="1:11" x14ac:dyDescent="0.35">
      <c r="A11" s="64"/>
      <c r="B11" s="62"/>
      <c r="C11" s="62"/>
      <c r="D11" s="62"/>
      <c r="E11" s="62"/>
      <c r="F11" s="62"/>
      <c r="G11" s="62"/>
      <c r="H11" s="62"/>
      <c r="I11" s="61"/>
      <c r="J11" s="61"/>
      <c r="K11" s="61"/>
    </row>
    <row r="12" spans="1:11" x14ac:dyDescent="0.35">
      <c r="A12" s="62"/>
      <c r="B12" s="62"/>
      <c r="C12" s="62"/>
      <c r="D12" s="62"/>
      <c r="E12" s="62"/>
      <c r="F12" s="62"/>
      <c r="G12" s="62"/>
      <c r="H12" s="62"/>
      <c r="I12" s="61"/>
      <c r="J12" s="61"/>
      <c r="K12" s="61"/>
    </row>
    <row r="13" spans="1:11" x14ac:dyDescent="0.35">
      <c r="A13" s="65"/>
      <c r="B13" s="61"/>
      <c r="C13" s="61"/>
      <c r="D13" s="61"/>
      <c r="E13" s="61"/>
      <c r="F13" s="61"/>
      <c r="G13" s="61"/>
      <c r="H13" s="61"/>
      <c r="I13" s="61"/>
      <c r="J13" s="61"/>
      <c r="K13" s="61"/>
    </row>
    <row r="14" spans="1:11" x14ac:dyDescent="0.35">
      <c r="A14" s="63"/>
      <c r="B14" s="66"/>
      <c r="C14" s="66"/>
      <c r="D14" s="66"/>
      <c r="E14" s="66"/>
      <c r="F14" s="66"/>
      <c r="G14" s="66"/>
      <c r="H14" s="66"/>
      <c r="I14" s="66"/>
      <c r="J14" s="66"/>
      <c r="K14" s="66"/>
    </row>
    <row r="15" spans="1:11" x14ac:dyDescent="0.35">
      <c r="A15" s="63"/>
      <c r="B15" s="66"/>
      <c r="C15" s="66"/>
      <c r="D15" s="66"/>
      <c r="E15" s="66"/>
      <c r="F15" s="66"/>
      <c r="G15" s="66"/>
      <c r="H15" s="66"/>
      <c r="I15" s="66"/>
      <c r="J15" s="66"/>
      <c r="K15" s="66"/>
    </row>
    <row r="16" spans="1:11" x14ac:dyDescent="0.35">
      <c r="A16" s="64"/>
      <c r="B16" s="66"/>
      <c r="C16" s="66"/>
      <c r="D16" s="66"/>
      <c r="E16" s="66"/>
      <c r="F16" s="66"/>
      <c r="G16" s="66"/>
      <c r="H16" s="66"/>
      <c r="I16" s="66"/>
      <c r="J16" s="66"/>
      <c r="K16" s="66"/>
    </row>
    <row r="17" spans="1:11" x14ac:dyDescent="0.35">
      <c r="A17" s="64"/>
      <c r="B17" s="66"/>
      <c r="C17" s="66"/>
      <c r="D17" s="66"/>
      <c r="E17" s="66"/>
      <c r="F17" s="66"/>
      <c r="G17" s="66"/>
      <c r="H17" s="66"/>
      <c r="I17" s="66"/>
      <c r="J17" s="66"/>
      <c r="K17" s="66"/>
    </row>
    <row r="18" spans="1:11" x14ac:dyDescent="0.35">
      <c r="A18" s="64"/>
      <c r="B18" s="66"/>
      <c r="C18" s="66"/>
      <c r="D18" s="66"/>
      <c r="E18" s="66"/>
      <c r="F18" s="66"/>
      <c r="G18" s="66"/>
      <c r="H18" s="66"/>
      <c r="I18" s="66"/>
      <c r="J18" s="66"/>
      <c r="K18" s="66"/>
    </row>
    <row r="19" spans="1:11" x14ac:dyDescent="0.35">
      <c r="A19" s="64"/>
      <c r="B19" s="66"/>
      <c r="C19" s="66"/>
      <c r="D19" s="66"/>
      <c r="E19" s="66"/>
      <c r="F19" s="66"/>
      <c r="G19" s="66"/>
      <c r="H19" s="66"/>
      <c r="I19" s="66"/>
      <c r="J19" s="66"/>
      <c r="K19" s="66"/>
    </row>
    <row r="20" spans="1:11" x14ac:dyDescent="0.35">
      <c r="A20" s="64"/>
      <c r="B20" s="66"/>
      <c r="C20" s="66"/>
      <c r="D20" s="66"/>
      <c r="E20" s="66"/>
      <c r="F20" s="66"/>
      <c r="G20" s="66"/>
      <c r="H20" s="66"/>
      <c r="I20" s="66"/>
      <c r="J20" s="66"/>
      <c r="K20" s="66"/>
    </row>
    <row r="21" spans="1:11" x14ac:dyDescent="0.35">
      <c r="A21" s="64"/>
      <c r="B21" s="66"/>
      <c r="C21" s="66"/>
      <c r="D21" s="66"/>
      <c r="E21" s="66"/>
      <c r="F21" s="66"/>
      <c r="G21" s="66"/>
      <c r="H21" s="66"/>
      <c r="I21" s="66"/>
      <c r="J21" s="66"/>
      <c r="K21" s="66"/>
    </row>
    <row r="22" spans="1:11" x14ac:dyDescent="0.35">
      <c r="A22" s="66"/>
      <c r="B22" s="66"/>
      <c r="C22" s="66"/>
      <c r="D22" s="66"/>
      <c r="E22" s="66"/>
      <c r="F22" s="66"/>
      <c r="G22" s="66"/>
      <c r="H22" s="66"/>
      <c r="I22" s="66"/>
      <c r="J22" s="66"/>
      <c r="K22" s="66"/>
    </row>
    <row r="23" spans="1:11" x14ac:dyDescent="0.35">
      <c r="A23" s="66"/>
      <c r="B23" s="66"/>
      <c r="C23" s="66"/>
      <c r="D23" s="66"/>
      <c r="E23" s="66"/>
      <c r="F23" s="66"/>
      <c r="G23" s="66"/>
      <c r="H23" s="66"/>
      <c r="I23" s="66"/>
      <c r="J23" s="66"/>
      <c r="K23" s="66"/>
    </row>
    <row r="24" spans="1:11" x14ac:dyDescent="0.35">
      <c r="A24" s="66"/>
      <c r="B24" s="66"/>
      <c r="C24" s="66"/>
      <c r="D24" s="66"/>
      <c r="E24" s="66"/>
      <c r="F24" s="66"/>
      <c r="G24" s="66"/>
      <c r="H24" s="66"/>
      <c r="I24" s="66"/>
      <c r="J24" s="66"/>
      <c r="K24" s="66"/>
    </row>
    <row r="25" spans="1:11" x14ac:dyDescent="0.35">
      <c r="A25" s="66"/>
      <c r="B25" s="66"/>
      <c r="C25" s="66"/>
      <c r="D25" s="66"/>
      <c r="E25" s="66"/>
      <c r="F25" s="66"/>
      <c r="G25" s="66"/>
      <c r="H25" s="66"/>
      <c r="I25" s="66"/>
      <c r="J25" s="66"/>
      <c r="K25" s="66"/>
    </row>
    <row r="26" spans="1:11" x14ac:dyDescent="0.35">
      <c r="A26" s="66"/>
      <c r="B26" s="66"/>
      <c r="C26" s="66"/>
      <c r="D26" s="66"/>
      <c r="E26" s="66"/>
      <c r="F26" s="66"/>
      <c r="G26" s="66"/>
      <c r="H26" s="66"/>
      <c r="I26" s="66"/>
      <c r="J26" s="66"/>
      <c r="K26" s="66"/>
    </row>
    <row r="27" spans="1:11" x14ac:dyDescent="0.35">
      <c r="A27" s="66"/>
      <c r="B27" s="66"/>
      <c r="C27" s="66"/>
      <c r="D27" s="66"/>
      <c r="E27" s="66"/>
      <c r="F27" s="66"/>
      <c r="G27" s="66"/>
      <c r="H27" s="66"/>
      <c r="I27" s="66"/>
      <c r="J27" s="66"/>
      <c r="K27" s="66"/>
    </row>
    <row r="28" spans="1:11" x14ac:dyDescent="0.35">
      <c r="A28" s="66"/>
      <c r="B28" s="66"/>
      <c r="C28" s="66"/>
      <c r="D28" s="66"/>
      <c r="E28" s="66"/>
      <c r="F28" s="66"/>
      <c r="G28" s="66"/>
      <c r="H28" s="66"/>
      <c r="I28" s="66"/>
      <c r="J28" s="66"/>
      <c r="K28" s="66"/>
    </row>
    <row r="29" spans="1:11" x14ac:dyDescent="0.35">
      <c r="A29" s="66"/>
      <c r="B29" s="66"/>
      <c r="C29" s="66"/>
      <c r="D29" s="66"/>
      <c r="E29" s="66"/>
      <c r="F29" s="66"/>
      <c r="G29" s="66"/>
      <c r="H29" s="66"/>
      <c r="I29" s="66"/>
      <c r="J29" s="66"/>
      <c r="K29" s="66"/>
    </row>
    <row r="30" spans="1:11" x14ac:dyDescent="0.35">
      <c r="A30" s="66"/>
      <c r="B30" s="66"/>
      <c r="C30" s="66"/>
      <c r="D30" s="66"/>
      <c r="E30" s="66"/>
      <c r="F30" s="66"/>
      <c r="G30" s="66"/>
      <c r="H30" s="66"/>
      <c r="I30" s="66"/>
      <c r="J30" s="66"/>
      <c r="K30" s="66"/>
    </row>
    <row r="31" spans="1:11" x14ac:dyDescent="0.35">
      <c r="A31" s="66"/>
      <c r="B31" s="66"/>
      <c r="C31" s="66"/>
      <c r="D31" s="66"/>
      <c r="E31" s="66"/>
      <c r="F31" s="66"/>
      <c r="G31" s="66"/>
      <c r="H31" s="66"/>
      <c r="I31" s="66"/>
      <c r="J31" s="66"/>
      <c r="K31" s="66"/>
    </row>
    <row r="32" spans="1:11" x14ac:dyDescent="0.35">
      <c r="A32" s="66"/>
      <c r="B32" s="66"/>
      <c r="C32" s="66"/>
      <c r="D32" s="66"/>
      <c r="E32" s="66"/>
      <c r="F32" s="66"/>
      <c r="G32" s="66"/>
      <c r="H32" s="66"/>
      <c r="I32" s="66"/>
      <c r="J32" s="66"/>
      <c r="K32" s="66"/>
    </row>
    <row r="33" spans="1:11" x14ac:dyDescent="0.35">
      <c r="A33" s="66"/>
      <c r="B33" s="66"/>
      <c r="C33" s="66"/>
      <c r="D33" s="66"/>
      <c r="E33" s="66"/>
      <c r="F33" s="66"/>
      <c r="G33" s="66"/>
      <c r="H33" s="66"/>
      <c r="I33" s="66"/>
      <c r="J33" s="66"/>
      <c r="K33" s="66"/>
    </row>
    <row r="34" spans="1:11" x14ac:dyDescent="0.35">
      <c r="A34" s="66"/>
      <c r="B34" s="66"/>
      <c r="C34" s="66"/>
      <c r="D34" s="66"/>
      <c r="E34" s="66"/>
      <c r="F34" s="66"/>
      <c r="G34" s="66"/>
      <c r="H34" s="66"/>
      <c r="I34" s="66"/>
      <c r="J34" s="66"/>
      <c r="K34" s="66"/>
    </row>
    <row r="35" spans="1:11" x14ac:dyDescent="0.35">
      <c r="A35" s="66"/>
      <c r="B35" s="66"/>
      <c r="C35" s="66"/>
      <c r="D35" s="66"/>
      <c r="E35" s="66"/>
      <c r="F35" s="66"/>
      <c r="G35" s="66"/>
      <c r="H35" s="66"/>
      <c r="I35" s="66"/>
      <c r="J35" s="66"/>
      <c r="K35" s="66"/>
    </row>
    <row r="36" spans="1:11" x14ac:dyDescent="0.35">
      <c r="A36" s="66"/>
      <c r="B36" s="66"/>
      <c r="C36" s="66"/>
      <c r="D36" s="66"/>
      <c r="E36" s="66"/>
      <c r="F36" s="66"/>
      <c r="G36" s="66"/>
      <c r="H36" s="66"/>
      <c r="I36" s="66"/>
      <c r="J36" s="66"/>
      <c r="K36" s="66"/>
    </row>
    <row r="37" spans="1:11" x14ac:dyDescent="0.35">
      <c r="A37" s="66"/>
      <c r="B37" s="66"/>
      <c r="C37" s="66"/>
      <c r="D37" s="66"/>
      <c r="E37" s="66"/>
      <c r="F37" s="66"/>
      <c r="G37" s="66"/>
      <c r="H37" s="66"/>
      <c r="I37" s="66"/>
      <c r="J37" s="66"/>
      <c r="K37" s="66"/>
    </row>
    <row r="38" spans="1:11" x14ac:dyDescent="0.35">
      <c r="A38" s="66"/>
      <c r="B38" s="66"/>
      <c r="C38" s="66"/>
      <c r="D38" s="66"/>
      <c r="E38" s="66"/>
      <c r="F38" s="66"/>
      <c r="G38" s="66"/>
      <c r="H38" s="66"/>
      <c r="I38" s="66"/>
      <c r="J38" s="66"/>
      <c r="K38" s="66"/>
    </row>
    <row r="39" spans="1:11" x14ac:dyDescent="0.35">
      <c r="A39" s="66"/>
      <c r="B39" s="66"/>
      <c r="C39" s="66"/>
      <c r="D39" s="66"/>
      <c r="E39" s="66"/>
      <c r="F39" s="66"/>
      <c r="G39" s="66"/>
      <c r="H39" s="66"/>
      <c r="I39" s="66"/>
      <c r="J39" s="66"/>
      <c r="K39" s="66"/>
    </row>
    <row r="40" spans="1:11" x14ac:dyDescent="0.35">
      <c r="A40" s="66"/>
      <c r="B40" s="66"/>
      <c r="C40" s="66"/>
      <c r="D40" s="66"/>
      <c r="E40" s="66"/>
      <c r="F40" s="66"/>
      <c r="G40" s="66"/>
      <c r="H40" s="66"/>
      <c r="I40" s="66"/>
      <c r="J40" s="66"/>
      <c r="K40" s="66"/>
    </row>
    <row r="41" spans="1:11" x14ac:dyDescent="0.35">
      <c r="A41" s="66"/>
      <c r="B41" s="66"/>
      <c r="C41" s="66"/>
      <c r="D41" s="66"/>
      <c r="E41" s="66"/>
      <c r="F41" s="66"/>
      <c r="G41" s="66"/>
      <c r="H41" s="66"/>
      <c r="I41" s="66"/>
      <c r="J41" s="66"/>
      <c r="K41" s="66"/>
    </row>
    <row r="42" spans="1:11" x14ac:dyDescent="0.35">
      <c r="A42" s="66"/>
      <c r="B42" s="66"/>
      <c r="C42" s="66"/>
      <c r="D42" s="66"/>
      <c r="E42" s="66"/>
      <c r="F42" s="66"/>
      <c r="G42" s="66"/>
      <c r="H42" s="66"/>
      <c r="I42" s="66"/>
      <c r="J42" s="66"/>
      <c r="K42" s="66"/>
    </row>
    <row r="43" spans="1:11" x14ac:dyDescent="0.35">
      <c r="A43" s="66"/>
      <c r="B43" s="66"/>
      <c r="C43" s="66"/>
      <c r="D43" s="66"/>
      <c r="E43" s="66"/>
      <c r="F43" s="66"/>
      <c r="G43" s="66"/>
      <c r="H43" s="66"/>
      <c r="I43" s="66"/>
      <c r="J43" s="66"/>
      <c r="K43" s="66"/>
    </row>
    <row r="44" spans="1:11" x14ac:dyDescent="0.35">
      <c r="A44" s="66"/>
      <c r="B44" s="66"/>
      <c r="C44" s="66"/>
      <c r="D44" s="66"/>
      <c r="E44" s="66"/>
      <c r="F44" s="66"/>
      <c r="G44" s="66"/>
      <c r="H44" s="66"/>
      <c r="I44" s="66"/>
      <c r="J44" s="66"/>
      <c r="K44" s="66"/>
    </row>
  </sheetData>
  <sheetProtection sheet="1" objects="1" scenarios="1" selectLockedCells="1" selectUnlockedCells="1"/>
  <mergeCells count="5">
    <mergeCell ref="A3:K3"/>
    <mergeCell ref="A4:K4"/>
    <mergeCell ref="A5:K5"/>
    <mergeCell ref="A6:K6"/>
    <mergeCell ref="A7:K7"/>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18"/>
  <sheetViews>
    <sheetView showGridLines="0" tabSelected="1" workbookViewId="0">
      <selection activeCell="A13" sqref="A13"/>
    </sheetView>
  </sheetViews>
  <sheetFormatPr defaultRowHeight="14.5" x14ac:dyDescent="0.35"/>
  <cols>
    <col min="1" max="1" width="117.7265625" style="9" customWidth="1"/>
  </cols>
  <sheetData>
    <row r="5" spans="1:1" x14ac:dyDescent="0.35">
      <c r="A5" s="60" t="s">
        <v>88</v>
      </c>
    </row>
    <row r="7" spans="1:1" x14ac:dyDescent="0.35">
      <c r="A7" s="10" t="s">
        <v>33</v>
      </c>
    </row>
    <row r="9" spans="1:1" x14ac:dyDescent="0.35">
      <c r="A9" s="10" t="s">
        <v>87</v>
      </c>
    </row>
    <row r="11" spans="1:1" x14ac:dyDescent="0.35">
      <c r="A11" s="58"/>
    </row>
    <row r="12" spans="1:1" x14ac:dyDescent="0.35">
      <c r="A12" s="59"/>
    </row>
    <row r="13" spans="1:1" x14ac:dyDescent="0.35">
      <c r="A13" s="58" t="s">
        <v>83</v>
      </c>
    </row>
    <row r="14" spans="1:1" x14ac:dyDescent="0.35">
      <c r="A14" s="58"/>
    </row>
    <row r="15" spans="1:1" x14ac:dyDescent="0.35">
      <c r="A15" s="58" t="s">
        <v>111</v>
      </c>
    </row>
    <row r="16" spans="1:1" x14ac:dyDescent="0.35">
      <c r="A16" s="59"/>
    </row>
    <row r="17" spans="1:1" x14ac:dyDescent="0.35">
      <c r="A17" s="59"/>
    </row>
    <row r="18" spans="1:1" x14ac:dyDescent="0.35">
      <c r="A18" s="59"/>
    </row>
  </sheetData>
  <sheetProtection sheet="1" objects="1" selectLockedCells="1" selectUnlockedCells="1"/>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workbookViewId="0">
      <selection activeCell="B5" sqref="B5:D5"/>
    </sheetView>
  </sheetViews>
  <sheetFormatPr defaultRowHeight="14.5" x14ac:dyDescent="0.35"/>
  <cols>
    <col min="1" max="1" width="17" customWidth="1"/>
    <col min="2" max="2" width="10.6328125" customWidth="1"/>
    <col min="3" max="3" width="6.81640625" customWidth="1"/>
  </cols>
  <sheetData>
    <row r="1" spans="1:6" x14ac:dyDescent="0.35">
      <c r="A1" s="8" t="str">
        <f>'1. Title Page'!A13</f>
        <v>Lot 10</v>
      </c>
      <c r="B1" s="8"/>
    </row>
    <row r="2" spans="1:6" x14ac:dyDescent="0.35">
      <c r="A2" s="7"/>
      <c r="B2" s="7"/>
    </row>
    <row r="3" spans="1:6" ht="29.5" customHeight="1" x14ac:dyDescent="0.35">
      <c r="A3" s="71" t="str">
        <f>'1. Title Page'!A15</f>
        <v>Demolition / Decommissioning Works</v>
      </c>
      <c r="B3" s="71"/>
      <c r="C3" s="71"/>
      <c r="D3" s="71"/>
      <c r="E3" s="71"/>
      <c r="F3" s="71"/>
    </row>
    <row r="5" spans="1:6" x14ac:dyDescent="0.35">
      <c r="A5" s="7" t="s">
        <v>59</v>
      </c>
      <c r="B5" s="72"/>
      <c r="C5" s="72"/>
      <c r="D5" s="72"/>
    </row>
    <row r="7" spans="1:6" x14ac:dyDescent="0.35">
      <c r="A7" t="s">
        <v>78</v>
      </c>
    </row>
    <row r="11" spans="1:6" ht="36.5" customHeight="1" x14ac:dyDescent="0.35"/>
    <row r="12" spans="1:6" ht="14.5" customHeight="1" x14ac:dyDescent="0.35"/>
    <row r="14" spans="1:6" ht="14.5" customHeight="1" x14ac:dyDescent="0.35">
      <c r="D14" s="43"/>
    </row>
    <row r="16" spans="1:6" x14ac:dyDescent="0.35">
      <c r="A16" s="7"/>
      <c r="D16" s="18"/>
      <c r="E16" s="18"/>
    </row>
    <row r="17" spans="2:11" ht="14.5" customHeight="1" x14ac:dyDescent="0.35">
      <c r="B17" s="73"/>
      <c r="C17" s="73"/>
      <c r="D17" s="73"/>
      <c r="E17" s="73"/>
      <c r="F17" s="73"/>
    </row>
    <row r="18" spans="2:11" x14ac:dyDescent="0.35">
      <c r="B18" s="73"/>
      <c r="C18" s="73"/>
      <c r="D18" s="73"/>
      <c r="E18" s="73"/>
      <c r="F18" s="73"/>
    </row>
    <row r="19" spans="2:11" x14ac:dyDescent="0.35">
      <c r="B19" s="73"/>
      <c r="C19" s="73"/>
      <c r="D19" s="73"/>
      <c r="E19" s="73"/>
      <c r="F19" s="73"/>
      <c r="H19" s="70" t="s">
        <v>34</v>
      </c>
      <c r="I19" s="70"/>
      <c r="J19" s="70"/>
      <c r="K19" s="70"/>
    </row>
    <row r="20" spans="2:11" x14ac:dyDescent="0.35">
      <c r="B20" s="73"/>
      <c r="C20" s="73"/>
      <c r="D20" s="73"/>
      <c r="E20" s="73"/>
      <c r="F20" s="73"/>
      <c r="H20" s="70"/>
      <c r="I20" s="70"/>
      <c r="J20" s="70"/>
      <c r="K20" s="70"/>
    </row>
    <row r="21" spans="2:11" x14ac:dyDescent="0.35">
      <c r="B21" s="73"/>
      <c r="C21" s="73"/>
      <c r="D21" s="73"/>
      <c r="E21" s="73"/>
      <c r="F21" s="73"/>
      <c r="H21" s="19"/>
      <c r="I21" s="19"/>
      <c r="J21" s="19"/>
      <c r="K21" s="19"/>
    </row>
    <row r="24" spans="2:11" x14ac:dyDescent="0.35">
      <c r="E24" s="17"/>
      <c r="F24" s="17"/>
    </row>
  </sheetData>
  <sheetProtection sheet="1" objects="1" scenarios="1" selectLockedCells="1"/>
  <mergeCells count="4">
    <mergeCell ref="H19:K20"/>
    <mergeCell ref="A3:F3"/>
    <mergeCell ref="B5:D5"/>
    <mergeCell ref="B17:F21"/>
  </mergeCells>
  <conditionalFormatting sqref="D12:G12">
    <cfRule type="containsText" dxfId="57" priority="26" operator="containsText" text="N">
      <formula>NOT(ISERROR(SEARCH("N",D12)))</formula>
    </cfRule>
    <cfRule type="containsText" dxfId="56" priority="27" operator="containsText" text="Y">
      <formula>NOT(ISERROR(SEARCH("Y",D12)))</formula>
    </cfRule>
  </conditionalFormatting>
  <conditionalFormatting sqref="F12">
    <cfRule type="containsText" dxfId="55" priority="4" operator="containsText" text="N">
      <formula>NOT(ISERROR(SEARCH("N",F12)))</formula>
    </cfRule>
    <cfRule type="containsText" dxfId="54" priority="5" operator="containsText" text="Y">
      <formula>NOT(ISERROR(SEARCH("Y",F12)))</formula>
    </cfRule>
  </conditionalFormatting>
  <dataValidations count="2">
    <dataValidation type="list" allowBlank="1" showInputMessage="1" showErrorMessage="1" sqref="E23:F23">
      <formula1>"Building, Civil Engineering"</formula1>
    </dataValidation>
    <dataValidation type="list" allowBlank="1" showInputMessage="1" showErrorMessage="1" errorTitle="Error" error="Please enter either &quot;Y&quot; or &quot;N&quot;" sqref="D12:F12">
      <formula1>"Y,N"</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topLeftCell="A2" zoomScale="80" zoomScaleNormal="80" workbookViewId="0">
      <selection activeCell="B24" sqref="B24"/>
    </sheetView>
  </sheetViews>
  <sheetFormatPr defaultRowHeight="14.5" x14ac:dyDescent="0.35"/>
  <cols>
    <col min="1" max="1" width="48.1796875" customWidth="1"/>
    <col min="2" max="6" width="10.6328125" customWidth="1"/>
  </cols>
  <sheetData>
    <row r="1" spans="1:7" ht="18.5" x14ac:dyDescent="0.45">
      <c r="A1" s="21" t="str">
        <f>'1. Title Page'!A13</f>
        <v>Lot 10</v>
      </c>
    </row>
    <row r="2" spans="1:7" ht="18.5" x14ac:dyDescent="0.45">
      <c r="A2" s="22"/>
    </row>
    <row r="3" spans="1:7" ht="18.5" x14ac:dyDescent="0.45">
      <c r="A3" s="23" t="s">
        <v>24</v>
      </c>
      <c r="B3" s="49" t="s">
        <v>70</v>
      </c>
      <c r="C3" s="7" t="s">
        <v>71</v>
      </c>
      <c r="D3" s="7"/>
    </row>
    <row r="5" spans="1:7" ht="15.5" x14ac:dyDescent="0.35">
      <c r="A5" s="20" t="s">
        <v>29</v>
      </c>
      <c r="B5" s="20"/>
      <c r="C5" s="20"/>
      <c r="D5" s="20"/>
      <c r="E5" s="20"/>
      <c r="F5" s="20"/>
    </row>
    <row r="6" spans="1:7" ht="30" customHeight="1" x14ac:dyDescent="0.35">
      <c r="A6" s="75" t="s">
        <v>35</v>
      </c>
      <c r="B6" s="75"/>
      <c r="C6" s="75"/>
      <c r="D6" s="75"/>
      <c r="E6" s="75"/>
      <c r="F6" s="75"/>
      <c r="G6" s="11"/>
    </row>
    <row r="7" spans="1:7" ht="50.5" customHeight="1" x14ac:dyDescent="0.35">
      <c r="A7" s="76" t="s">
        <v>95</v>
      </c>
      <c r="B7" s="76"/>
      <c r="C7" s="76"/>
      <c r="D7" s="76"/>
      <c r="E7" s="76"/>
      <c r="F7" s="76"/>
      <c r="G7" s="11"/>
    </row>
    <row r="8" spans="1:7" ht="85.5" customHeight="1" x14ac:dyDescent="0.35">
      <c r="A8" s="79" t="s">
        <v>96</v>
      </c>
      <c r="B8" s="79"/>
      <c r="C8" s="79"/>
      <c r="D8" s="79"/>
      <c r="E8" s="79"/>
      <c r="F8" s="79"/>
      <c r="G8" s="11"/>
    </row>
    <row r="9" spans="1:7" ht="15.5" x14ac:dyDescent="0.35">
      <c r="A9" s="79" t="s">
        <v>80</v>
      </c>
      <c r="B9" s="79"/>
      <c r="C9" s="79"/>
      <c r="D9" s="79"/>
      <c r="E9" s="79"/>
      <c r="F9" s="79"/>
    </row>
    <row r="10" spans="1:7" ht="14.5" hidden="1" customHeight="1" x14ac:dyDescent="0.35">
      <c r="A10" s="1" t="s">
        <v>47</v>
      </c>
    </row>
    <row r="11" spans="1:7" hidden="1" x14ac:dyDescent="0.35"/>
    <row r="12" spans="1:7" hidden="1" x14ac:dyDescent="0.35">
      <c r="A12" s="4" t="s">
        <v>17</v>
      </c>
    </row>
    <row r="13" spans="1:7" hidden="1" x14ac:dyDescent="0.35">
      <c r="A13" s="5" t="s">
        <v>18</v>
      </c>
    </row>
    <row r="14" spans="1:7" ht="53.5" hidden="1" customHeight="1" x14ac:dyDescent="0.35">
      <c r="A14" s="77" t="s">
        <v>21</v>
      </c>
      <c r="B14" s="77"/>
      <c r="C14" s="77"/>
      <c r="D14" s="77"/>
      <c r="E14" s="77"/>
    </row>
    <row r="15" spans="1:7" ht="32.5" hidden="1" customHeight="1" x14ac:dyDescent="0.35">
      <c r="A15" s="77" t="s">
        <v>15</v>
      </c>
      <c r="B15" s="77"/>
      <c r="C15" s="77"/>
      <c r="D15" s="77"/>
      <c r="E15" s="77"/>
    </row>
    <row r="16" spans="1:7" ht="28.5" hidden="1" customHeight="1" x14ac:dyDescent="0.35">
      <c r="A16" s="77" t="s">
        <v>16</v>
      </c>
      <c r="B16" s="77"/>
      <c r="C16" s="77"/>
      <c r="D16" s="77"/>
      <c r="E16" s="77"/>
    </row>
    <row r="17" spans="1:12" ht="13" hidden="1" customHeight="1" x14ac:dyDescent="0.35">
      <c r="A17" s="78" t="s">
        <v>19</v>
      </c>
      <c r="B17" s="78"/>
      <c r="C17" s="78"/>
      <c r="D17" s="78"/>
      <c r="E17" s="78"/>
    </row>
    <row r="18" spans="1:12" ht="77.5" hidden="1" customHeight="1" x14ac:dyDescent="0.35">
      <c r="A18" s="77" t="s">
        <v>20</v>
      </c>
      <c r="B18" s="77"/>
      <c r="C18" s="77"/>
      <c r="D18" s="77"/>
      <c r="E18" s="77"/>
    </row>
    <row r="19" spans="1:12" ht="43" hidden="1" customHeight="1" x14ac:dyDescent="0.35">
      <c r="A19" s="77" t="s">
        <v>14</v>
      </c>
      <c r="B19" s="77"/>
      <c r="C19" s="77"/>
      <c r="D19" s="77"/>
      <c r="E19" s="77"/>
    </row>
    <row r="20" spans="1:12" x14ac:dyDescent="0.35">
      <c r="A20" s="15"/>
      <c r="B20" s="15"/>
      <c r="C20" s="15"/>
      <c r="D20" s="15"/>
      <c r="E20" s="15"/>
    </row>
    <row r="21" spans="1:12" s="20" customFormat="1" ht="46" customHeight="1" x14ac:dyDescent="0.35">
      <c r="B21" s="30" t="s">
        <v>0</v>
      </c>
      <c r="C21" s="30" t="s">
        <v>1</v>
      </c>
      <c r="D21" s="30" t="s">
        <v>2</v>
      </c>
      <c r="E21" s="30" t="s">
        <v>3</v>
      </c>
      <c r="F21" s="30" t="s">
        <v>4</v>
      </c>
      <c r="G21" s="41"/>
      <c r="H21" s="74"/>
      <c r="I21" s="74"/>
      <c r="J21" s="74"/>
      <c r="K21" s="74"/>
      <c r="L21" s="74"/>
    </row>
    <row r="22" spans="1:12" s="20" customFormat="1" ht="15.5" hidden="1" x14ac:dyDescent="0.35">
      <c r="B22" s="25" t="s">
        <v>79</v>
      </c>
      <c r="C22" s="25" t="s">
        <v>79</v>
      </c>
      <c r="D22" s="25" t="s">
        <v>79</v>
      </c>
      <c r="E22" s="25" t="s">
        <v>79</v>
      </c>
      <c r="F22" s="25" t="s">
        <v>79</v>
      </c>
    </row>
    <row r="23" spans="1:12" s="20" customFormat="1" ht="15.5" x14ac:dyDescent="0.35">
      <c r="B23" s="26" t="s">
        <v>22</v>
      </c>
      <c r="C23" s="26" t="s">
        <v>22</v>
      </c>
      <c r="D23" s="26" t="s">
        <v>22</v>
      </c>
      <c r="E23" s="26" t="s">
        <v>22</v>
      </c>
      <c r="F23" s="26" t="s">
        <v>22</v>
      </c>
    </row>
    <row r="24" spans="1:12" s="20" customFormat="1" ht="77.5" x14ac:dyDescent="0.35">
      <c r="A24" s="27" t="s">
        <v>97</v>
      </c>
      <c r="B24" s="55" t="str">
        <f t="shared" ref="B24:F24" si="0">IF(NOT(B22="Y"),"n/a","Insert %")</f>
        <v>Insert %</v>
      </c>
      <c r="C24" s="55" t="str">
        <f t="shared" si="0"/>
        <v>Insert %</v>
      </c>
      <c r="D24" s="55" t="str">
        <f t="shared" si="0"/>
        <v>Insert %</v>
      </c>
      <c r="E24" s="55" t="str">
        <f t="shared" si="0"/>
        <v>Insert %</v>
      </c>
      <c r="F24" s="55" t="str">
        <f t="shared" si="0"/>
        <v>Insert %</v>
      </c>
    </row>
    <row r="25" spans="1:12" s="20" customFormat="1" ht="15.5" x14ac:dyDescent="0.35"/>
    <row r="26" spans="1:12" s="20" customFormat="1" ht="15.5" x14ac:dyDescent="0.35">
      <c r="B26" s="28" t="str">
        <f>IF(OR(B22=0,C22=0,D22=0,E22=0,F22=0),"Please complete Sub-Lot Selection sheet before continuing","Please complete all green fields above")</f>
        <v>Please complete all green fields above</v>
      </c>
    </row>
    <row r="28" spans="1:12" x14ac:dyDescent="0.35">
      <c r="A28" s="6"/>
      <c r="B28" s="6"/>
      <c r="C28" s="6"/>
      <c r="D28" s="6"/>
      <c r="E28" s="6"/>
      <c r="F28" s="6"/>
    </row>
    <row r="29" spans="1:12" x14ac:dyDescent="0.35">
      <c r="A29" s="6"/>
      <c r="B29" s="6"/>
      <c r="C29" s="6"/>
      <c r="D29" s="6"/>
      <c r="E29" s="6"/>
      <c r="F29" s="6"/>
    </row>
    <row r="30" spans="1:12" x14ac:dyDescent="0.35">
      <c r="A30" s="6"/>
      <c r="B30" s="6"/>
      <c r="C30" s="6"/>
      <c r="D30" s="6"/>
      <c r="E30" s="6"/>
      <c r="F30" s="6"/>
    </row>
    <row r="31" spans="1:12" x14ac:dyDescent="0.35">
      <c r="A31" s="6"/>
      <c r="B31" s="6"/>
      <c r="C31" s="6"/>
      <c r="D31" s="6"/>
      <c r="E31" s="6"/>
      <c r="F31" s="6"/>
    </row>
  </sheetData>
  <sheetProtection sheet="1" selectLockedCells="1"/>
  <mergeCells count="11">
    <mergeCell ref="H21:L21"/>
    <mergeCell ref="A6:F6"/>
    <mergeCell ref="A7:F7"/>
    <mergeCell ref="A19:E19"/>
    <mergeCell ref="A14:E14"/>
    <mergeCell ref="A15:E15"/>
    <mergeCell ref="A16:E16"/>
    <mergeCell ref="A17:E17"/>
    <mergeCell ref="A18:E18"/>
    <mergeCell ref="A8:F8"/>
    <mergeCell ref="A9:F9"/>
  </mergeCells>
  <conditionalFormatting sqref="B24:F24">
    <cfRule type="expression" dxfId="53" priority="4">
      <formula>B$22="N"</formula>
    </cfRule>
    <cfRule type="expression" dxfId="52" priority="6">
      <formula>B$22="Y"</formula>
    </cfRule>
  </conditionalFormatting>
  <conditionalFormatting sqref="B21:F21">
    <cfRule type="expression" dxfId="51" priority="1">
      <formula>AND(B22="N", B24&lt;&gt;"n/a")</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80" zoomScaleNormal="80" workbookViewId="0">
      <selection activeCell="B12" sqref="B12"/>
    </sheetView>
  </sheetViews>
  <sheetFormatPr defaultRowHeight="14.5" x14ac:dyDescent="0.35"/>
  <cols>
    <col min="1" max="1" width="48.1796875" customWidth="1"/>
    <col min="2" max="6" width="10.6328125" customWidth="1"/>
  </cols>
  <sheetData>
    <row r="1" spans="1:12" ht="18.5" x14ac:dyDescent="0.45">
      <c r="A1" s="21" t="str">
        <f>'1. Title Page'!A13</f>
        <v>Lot 10</v>
      </c>
    </row>
    <row r="2" spans="1:12" ht="18.5" x14ac:dyDescent="0.45">
      <c r="A2" s="22"/>
    </row>
    <row r="3" spans="1:12" ht="18.5" x14ac:dyDescent="0.45">
      <c r="A3" s="23" t="s">
        <v>23</v>
      </c>
      <c r="B3" s="49" t="s">
        <v>70</v>
      </c>
      <c r="C3" s="7" t="s">
        <v>71</v>
      </c>
    </row>
    <row r="5" spans="1:12" s="20" customFormat="1" ht="15.5" x14ac:dyDescent="0.35">
      <c r="A5" s="20" t="s">
        <v>29</v>
      </c>
    </row>
    <row r="6" spans="1:12" s="20" customFormat="1" ht="15.5" x14ac:dyDescent="0.35">
      <c r="A6" s="76" t="s">
        <v>30</v>
      </c>
      <c r="B6" s="76"/>
      <c r="C6" s="76"/>
    </row>
    <row r="7" spans="1:12" s="20" customFormat="1" ht="15.5" x14ac:dyDescent="0.35">
      <c r="A7" s="76"/>
      <c r="B7" s="76"/>
      <c r="C7" s="76"/>
    </row>
    <row r="8" spans="1:12" s="20" customFormat="1" ht="15.5" x14ac:dyDescent="0.35">
      <c r="A8" s="76"/>
      <c r="B8" s="76"/>
      <c r="C8" s="76"/>
    </row>
    <row r="9" spans="1:12" s="20" customFormat="1" ht="46.5" x14ac:dyDescent="0.35">
      <c r="A9" s="29"/>
      <c r="B9" s="30" t="s">
        <v>0</v>
      </c>
      <c r="C9" s="30" t="s">
        <v>1</v>
      </c>
      <c r="D9" s="30" t="s">
        <v>2</v>
      </c>
      <c r="E9" s="30" t="s">
        <v>3</v>
      </c>
      <c r="F9" s="30" t="s">
        <v>4</v>
      </c>
      <c r="G9" s="41"/>
      <c r="H9" s="74"/>
      <c r="I9" s="74"/>
      <c r="J9" s="74"/>
      <c r="K9" s="74"/>
      <c r="L9" s="74"/>
    </row>
    <row r="10" spans="1:12" s="20" customFormat="1" ht="15.5" hidden="1" x14ac:dyDescent="0.35">
      <c r="B10" s="25" t="s">
        <v>79</v>
      </c>
      <c r="C10" s="25" t="s">
        <v>79</v>
      </c>
      <c r="D10" s="25" t="s">
        <v>79</v>
      </c>
      <c r="E10" s="25" t="s">
        <v>79</v>
      </c>
      <c r="F10" s="25" t="s">
        <v>79</v>
      </c>
    </row>
    <row r="11" spans="1:12" s="20" customFormat="1" ht="15.5" x14ac:dyDescent="0.35">
      <c r="B11" s="26" t="s">
        <v>22</v>
      </c>
      <c r="C11" s="26" t="s">
        <v>22</v>
      </c>
      <c r="D11" s="26" t="s">
        <v>22</v>
      </c>
      <c r="E11" s="26" t="s">
        <v>22</v>
      </c>
      <c r="F11" s="26" t="s">
        <v>22</v>
      </c>
    </row>
    <row r="12" spans="1:12" s="20" customFormat="1" ht="76" customHeight="1" x14ac:dyDescent="0.35">
      <c r="A12" s="27" t="s">
        <v>98</v>
      </c>
      <c r="B12" s="55" t="str">
        <f t="shared" ref="B12:F12" si="0">IF(NOT(B10="Y"),"n/a","Insert %")</f>
        <v>Insert %</v>
      </c>
      <c r="C12" s="55" t="str">
        <f t="shared" si="0"/>
        <v>Insert %</v>
      </c>
      <c r="D12" s="55" t="str">
        <f t="shared" si="0"/>
        <v>Insert %</v>
      </c>
      <c r="E12" s="55" t="str">
        <f t="shared" si="0"/>
        <v>Insert %</v>
      </c>
      <c r="F12" s="55" t="str">
        <f t="shared" si="0"/>
        <v>Insert %</v>
      </c>
    </row>
    <row r="13" spans="1:12" s="20" customFormat="1" ht="15.5" x14ac:dyDescent="0.35"/>
    <row r="14" spans="1:12" s="20" customFormat="1" ht="15.5" x14ac:dyDescent="0.35">
      <c r="B14" s="28" t="str">
        <f>IF(OR(B10=0,C10=0,D10=0,E10=0,F10=0),"Please complete Sub-Lot Selection sheet before continuing","Please complete all green fields above")</f>
        <v>Please complete all green fields above</v>
      </c>
    </row>
  </sheetData>
  <sheetProtection sheet="1" objects="1" scenarios="1" selectLockedCells="1"/>
  <mergeCells count="2">
    <mergeCell ref="A6:C8"/>
    <mergeCell ref="H9:L9"/>
  </mergeCells>
  <conditionalFormatting sqref="F12">
    <cfRule type="expression" dxfId="50" priority="17">
      <formula>F$10="N"</formula>
    </cfRule>
    <cfRule type="expression" dxfId="49" priority="18">
      <formula>F$10="Y"</formula>
    </cfRule>
    <cfRule type="expression" priority="19">
      <formula>F$10="Y"</formula>
    </cfRule>
    <cfRule type="expression" dxfId="48" priority="20">
      <formula>F$22="N"</formula>
    </cfRule>
    <cfRule type="expression" dxfId="47" priority="21">
      <formula>F$22="Y"</formula>
    </cfRule>
  </conditionalFormatting>
  <conditionalFormatting sqref="C12">
    <cfRule type="expression" dxfId="46" priority="12">
      <formula>C$10="N"</formula>
    </cfRule>
    <cfRule type="expression" dxfId="45" priority="13">
      <formula>C$10="Y"</formula>
    </cfRule>
    <cfRule type="expression" priority="14">
      <formula>C$10="Y"</formula>
    </cfRule>
    <cfRule type="expression" dxfId="44" priority="15">
      <formula>C$22="N"</formula>
    </cfRule>
    <cfRule type="expression" dxfId="43" priority="16">
      <formula>C$22="Y"</formula>
    </cfRule>
  </conditionalFormatting>
  <conditionalFormatting sqref="D12:E12">
    <cfRule type="expression" dxfId="42" priority="7">
      <formula>D$10="N"</formula>
    </cfRule>
    <cfRule type="expression" dxfId="41" priority="8">
      <formula>D$10="Y"</formula>
    </cfRule>
    <cfRule type="expression" priority="9">
      <formula>D$10="Y"</formula>
    </cfRule>
    <cfRule type="expression" dxfId="40" priority="10">
      <formula>D$22="N"</formula>
    </cfRule>
    <cfRule type="expression" dxfId="39" priority="11">
      <formula>D$22="Y"</formula>
    </cfRule>
  </conditionalFormatting>
  <conditionalFormatting sqref="B9:F9">
    <cfRule type="expression" dxfId="38" priority="6">
      <formula>AND(B10="N", B12&lt;&gt;"n/a")</formula>
    </cfRule>
  </conditionalFormatting>
  <conditionalFormatting sqref="B12">
    <cfRule type="expression" dxfId="37" priority="1">
      <formula>B$10="N"</formula>
    </cfRule>
    <cfRule type="expression" dxfId="36" priority="2">
      <formula>B$10="Y"</formula>
    </cfRule>
    <cfRule type="expression" priority="3">
      <formula>B$10="Y"</formula>
    </cfRule>
    <cfRule type="expression" dxfId="35" priority="4">
      <formula>B$22="N"</formula>
    </cfRule>
    <cfRule type="expression" dxfId="34" priority="5">
      <formula>B$22="Y"</formula>
    </cfRule>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zoomScale="80" zoomScaleNormal="80" workbookViewId="0">
      <selection activeCell="B8" sqref="B8"/>
    </sheetView>
  </sheetViews>
  <sheetFormatPr defaultRowHeight="14.5" x14ac:dyDescent="0.35"/>
  <cols>
    <col min="1" max="1" width="48.1796875" customWidth="1"/>
    <col min="2" max="6" width="10.6328125" customWidth="1"/>
  </cols>
  <sheetData>
    <row r="1" spans="1:12" ht="18.5" x14ac:dyDescent="0.45">
      <c r="A1" s="21" t="str">
        <f>'1. Title Page'!A13</f>
        <v>Lot 10</v>
      </c>
    </row>
    <row r="2" spans="1:12" ht="18.5" x14ac:dyDescent="0.45">
      <c r="A2" s="22"/>
    </row>
    <row r="3" spans="1:12" ht="18.5" x14ac:dyDescent="0.45">
      <c r="A3" s="23" t="s">
        <v>58</v>
      </c>
      <c r="B3" s="49" t="s">
        <v>73</v>
      </c>
      <c r="C3" s="7" t="s">
        <v>71</v>
      </c>
    </row>
    <row r="5" spans="1:12" s="20" customFormat="1" ht="46.5" x14ac:dyDescent="0.35">
      <c r="B5" s="30" t="s">
        <v>0</v>
      </c>
      <c r="C5" s="30" t="s">
        <v>1</v>
      </c>
      <c r="D5" s="30" t="s">
        <v>2</v>
      </c>
      <c r="E5" s="30" t="s">
        <v>3</v>
      </c>
      <c r="F5" s="30" t="s">
        <v>4</v>
      </c>
      <c r="G5" s="41"/>
      <c r="H5" s="74"/>
      <c r="I5" s="74"/>
      <c r="J5" s="74"/>
      <c r="K5" s="74"/>
      <c r="L5" s="74"/>
    </row>
    <row r="6" spans="1:12" s="20" customFormat="1" ht="15.5" hidden="1" x14ac:dyDescent="0.35">
      <c r="B6" s="25" t="s">
        <v>79</v>
      </c>
      <c r="C6" s="25" t="s">
        <v>79</v>
      </c>
      <c r="D6" s="25" t="s">
        <v>79</v>
      </c>
      <c r="E6" s="25" t="s">
        <v>79</v>
      </c>
      <c r="F6" s="25" t="s">
        <v>79</v>
      </c>
    </row>
    <row r="7" spans="1:12" s="20" customFormat="1" ht="15.5" x14ac:dyDescent="0.35">
      <c r="B7" s="26" t="s">
        <v>22</v>
      </c>
      <c r="C7" s="26" t="s">
        <v>22</v>
      </c>
      <c r="D7" s="26" t="s">
        <v>22</v>
      </c>
      <c r="E7" s="26" t="s">
        <v>22</v>
      </c>
      <c r="F7" s="26" t="s">
        <v>22</v>
      </c>
    </row>
    <row r="8" spans="1:12" s="20" customFormat="1" ht="62" x14ac:dyDescent="0.35">
      <c r="A8" s="27" t="s">
        <v>82</v>
      </c>
      <c r="B8" s="55" t="str">
        <f>IF(NOT(B6="Y"),"n/a","Insert %")</f>
        <v>Insert %</v>
      </c>
      <c r="C8" s="55" t="str">
        <f t="shared" ref="C8:F8" si="0">IF(NOT(C6="Y"),"n/a","Insert %")</f>
        <v>Insert %</v>
      </c>
      <c r="D8" s="55" t="str">
        <f t="shared" si="0"/>
        <v>Insert %</v>
      </c>
      <c r="E8" s="55" t="str">
        <f t="shared" si="0"/>
        <v>Insert %</v>
      </c>
      <c r="F8" s="55" t="str">
        <f t="shared" si="0"/>
        <v>Insert %</v>
      </c>
    </row>
    <row r="9" spans="1:12" s="20" customFormat="1" ht="15.5" x14ac:dyDescent="0.35"/>
    <row r="10" spans="1:12" s="20" customFormat="1" ht="15.5" x14ac:dyDescent="0.35">
      <c r="B10" s="28" t="str">
        <f>IF(OR(B6=0,C6=0,D6=0,E6=0,F6=0),"Please complete Sub-Lot Selection sheet before continuing","Please complete all green fields above")</f>
        <v>Please complete all green fields above</v>
      </c>
    </row>
  </sheetData>
  <sheetProtection sheet="1" objects="1" scenarios="1" selectLockedCells="1"/>
  <mergeCells count="1">
    <mergeCell ref="H5:L5"/>
  </mergeCells>
  <conditionalFormatting sqref="B8:F8">
    <cfRule type="expression" dxfId="33" priority="8">
      <formula>B$22="N"</formula>
    </cfRule>
    <cfRule type="expression" dxfId="32" priority="9">
      <formula>B$22="Y"</formula>
    </cfRule>
  </conditionalFormatting>
  <conditionalFormatting sqref="B8:F8">
    <cfRule type="expression" dxfId="31" priority="2">
      <formula>B$6="N"</formula>
    </cfRule>
    <cfRule type="expression" dxfId="30" priority="3">
      <formula>B$6="Y"</formula>
    </cfRule>
    <cfRule type="expression" dxfId="29" priority="6">
      <formula>B$11="N"</formula>
    </cfRule>
    <cfRule type="expression" dxfId="28" priority="7">
      <formula>B$11="Y"</formula>
    </cfRule>
  </conditionalFormatting>
  <conditionalFormatting sqref="C8:F8">
    <cfRule type="expression" dxfId="27" priority="4">
      <formula>C$11="N"</formula>
    </cfRule>
    <cfRule type="expression" dxfId="26" priority="5">
      <formula>C$11="Y"</formula>
    </cfRule>
  </conditionalFormatting>
  <conditionalFormatting sqref="B5:F5">
    <cfRule type="expression" dxfId="25" priority="1">
      <formula>AND(B6="N", B8&lt;&gt;"n/a")</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zoomScale="80" zoomScaleNormal="80" workbookViewId="0">
      <selection activeCell="B8" sqref="B8"/>
    </sheetView>
  </sheetViews>
  <sheetFormatPr defaultRowHeight="14.5" x14ac:dyDescent="0.35"/>
  <cols>
    <col min="1" max="1" width="48.1796875" customWidth="1"/>
    <col min="2" max="6" width="10.6328125" customWidth="1"/>
  </cols>
  <sheetData>
    <row r="1" spans="1:12" ht="18.5" x14ac:dyDescent="0.45">
      <c r="A1" s="21" t="str">
        <f>'1. Title Page'!A13</f>
        <v>Lot 10</v>
      </c>
    </row>
    <row r="2" spans="1:12" ht="18.5" x14ac:dyDescent="0.45">
      <c r="A2" s="22"/>
    </row>
    <row r="3" spans="1:12" ht="18.5" x14ac:dyDescent="0.45">
      <c r="A3" s="23" t="s">
        <v>44</v>
      </c>
      <c r="B3" s="49" t="s">
        <v>73</v>
      </c>
      <c r="C3" s="7" t="s">
        <v>71</v>
      </c>
    </row>
    <row r="5" spans="1:12" s="20" customFormat="1" ht="46.5" x14ac:dyDescent="0.35">
      <c r="B5" s="30" t="s">
        <v>0</v>
      </c>
      <c r="C5" s="30" t="s">
        <v>1</v>
      </c>
      <c r="D5" s="30" t="s">
        <v>2</v>
      </c>
      <c r="E5" s="30" t="s">
        <v>3</v>
      </c>
      <c r="F5" s="30" t="s">
        <v>4</v>
      </c>
      <c r="G5" s="41"/>
      <c r="H5" s="74"/>
      <c r="I5" s="74"/>
      <c r="J5" s="74"/>
      <c r="K5" s="74"/>
      <c r="L5" s="74"/>
    </row>
    <row r="6" spans="1:12" s="20" customFormat="1" ht="15.5" hidden="1" x14ac:dyDescent="0.35">
      <c r="B6" s="25" t="s">
        <v>79</v>
      </c>
      <c r="C6" s="25" t="s">
        <v>79</v>
      </c>
      <c r="D6" s="25" t="s">
        <v>79</v>
      </c>
      <c r="E6" s="25" t="s">
        <v>79</v>
      </c>
      <c r="F6" s="25" t="s">
        <v>79</v>
      </c>
    </row>
    <row r="7" spans="1:12" s="20" customFormat="1" ht="15.5" x14ac:dyDescent="0.35">
      <c r="B7" s="26" t="s">
        <v>22</v>
      </c>
      <c r="C7" s="26" t="s">
        <v>22</v>
      </c>
      <c r="D7" s="26" t="s">
        <v>22</v>
      </c>
      <c r="E7" s="26" t="s">
        <v>22</v>
      </c>
      <c r="F7" s="26" t="s">
        <v>22</v>
      </c>
    </row>
    <row r="8" spans="1:12" s="20" customFormat="1" ht="31" x14ac:dyDescent="0.35">
      <c r="A8" s="27" t="s">
        <v>49</v>
      </c>
      <c r="B8" s="55" t="str">
        <f>IF(NOT(B6="Y"),"n/a","Insert %")</f>
        <v>Insert %</v>
      </c>
      <c r="C8" s="55" t="str">
        <f>IF(NOT(C6="Y"),"n/a","Insert %")</f>
        <v>Insert %</v>
      </c>
      <c r="D8" s="55" t="str">
        <f t="shared" ref="D8:F8" si="0">IF(NOT(D6="Y"),"n/a","Insert %")</f>
        <v>Insert %</v>
      </c>
      <c r="E8" s="55" t="str">
        <f t="shared" si="0"/>
        <v>Insert %</v>
      </c>
      <c r="F8" s="55" t="str">
        <f t="shared" si="0"/>
        <v>Insert %</v>
      </c>
    </row>
    <row r="9" spans="1:12" s="20" customFormat="1" ht="15.5" x14ac:dyDescent="0.35"/>
    <row r="10" spans="1:12" s="20" customFormat="1" ht="15.5" x14ac:dyDescent="0.35">
      <c r="B10" s="28" t="str">
        <f>IF(OR(B6=0,C6=0,D6=0,E6=0,F6=0),"Please complete Sub-Lot Selection sheet before continuing","Please complete all green fields above")</f>
        <v>Please complete all green fields above</v>
      </c>
    </row>
  </sheetData>
  <sheetProtection sheet="1" objects="1" scenarios="1" selectLockedCells="1"/>
  <mergeCells count="1">
    <mergeCell ref="H5:L5"/>
  </mergeCells>
  <conditionalFormatting sqref="B8:F8">
    <cfRule type="expression" dxfId="24" priority="8">
      <formula>B$22="N"</formula>
    </cfRule>
    <cfRule type="expression" dxfId="23" priority="9">
      <formula>B$22="Y"</formula>
    </cfRule>
  </conditionalFormatting>
  <conditionalFormatting sqref="B8:F8">
    <cfRule type="expression" dxfId="22" priority="2">
      <formula>B$6="N"</formula>
    </cfRule>
    <cfRule type="expression" dxfId="21" priority="3">
      <formula>B$6="Y"</formula>
    </cfRule>
    <cfRule type="expression" dxfId="20" priority="6">
      <formula>B$11="N"</formula>
    </cfRule>
    <cfRule type="expression" dxfId="19" priority="7">
      <formula>B$11="Y"</formula>
    </cfRule>
  </conditionalFormatting>
  <conditionalFormatting sqref="C8:F8">
    <cfRule type="expression" dxfId="18" priority="4">
      <formula>C$11="N"</formula>
    </cfRule>
    <cfRule type="expression" dxfId="17" priority="5">
      <formula>C$11="Y"</formula>
    </cfRule>
  </conditionalFormatting>
  <conditionalFormatting sqref="B5:F5">
    <cfRule type="expression" dxfId="16" priority="1">
      <formula>AND(B6="N", B8&lt;&gt;"n/a")</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showGridLines="0" zoomScale="85" zoomScaleNormal="85" workbookViewId="0">
      <pane xSplit="3" ySplit="7" topLeftCell="D8" activePane="bottomRight" state="frozen"/>
      <selection activeCell="L1" sqref="L1"/>
      <selection pane="topRight" activeCell="L1" sqref="L1"/>
      <selection pane="bottomLeft" activeCell="L1" sqref="L1"/>
      <selection pane="bottomRight" activeCell="D12" sqref="D12"/>
    </sheetView>
  </sheetViews>
  <sheetFormatPr defaultRowHeight="14.5" x14ac:dyDescent="0.35"/>
  <cols>
    <col min="1" max="2" width="10.6328125" customWidth="1"/>
    <col min="3" max="3" width="22.90625" customWidth="1"/>
    <col min="4" max="8" width="10.6328125" customWidth="1"/>
    <col min="10" max="12" width="12.6328125" customWidth="1"/>
    <col min="13" max="18" width="10.6328125" customWidth="1"/>
  </cols>
  <sheetData>
    <row r="1" spans="1:18" ht="18.5" x14ac:dyDescent="0.45">
      <c r="A1" s="21" t="str">
        <f>'1. Title Page'!A13</f>
        <v>Lot 10</v>
      </c>
      <c r="D1" s="49" t="s">
        <v>72</v>
      </c>
      <c r="E1" s="7" t="s">
        <v>71</v>
      </c>
      <c r="M1" s="43" t="s">
        <v>65</v>
      </c>
      <c r="O1" s="7" t="s">
        <v>64</v>
      </c>
    </row>
    <row r="2" spans="1:18" ht="18.5" x14ac:dyDescent="0.45">
      <c r="A2" s="21"/>
      <c r="D2" s="51" t="s">
        <v>74</v>
      </c>
      <c r="E2" s="50"/>
      <c r="F2" s="50"/>
      <c r="K2" s="50"/>
      <c r="L2" s="50"/>
      <c r="M2" s="43"/>
      <c r="O2" s="7"/>
    </row>
    <row r="4" spans="1:18" s="20" customFormat="1" ht="46.5" customHeight="1" x14ac:dyDescent="0.35">
      <c r="A4" s="88" t="s">
        <v>36</v>
      </c>
      <c r="B4" s="88"/>
      <c r="C4" s="88"/>
      <c r="D4" s="30" t="s">
        <v>0</v>
      </c>
      <c r="E4" s="30" t="s">
        <v>1</v>
      </c>
      <c r="F4" s="30" t="s">
        <v>2</v>
      </c>
      <c r="G4" s="30" t="s">
        <v>3</v>
      </c>
      <c r="H4" s="30" t="s">
        <v>4</v>
      </c>
      <c r="I4" s="41"/>
      <c r="J4" s="74"/>
      <c r="K4" s="74"/>
      <c r="L4" s="74"/>
      <c r="M4" s="24" t="s">
        <v>61</v>
      </c>
      <c r="N4" s="30" t="s">
        <v>0</v>
      </c>
      <c r="O4" s="30" t="s">
        <v>1</v>
      </c>
      <c r="P4" s="30" t="s">
        <v>2</v>
      </c>
      <c r="Q4" s="30" t="s">
        <v>3</v>
      </c>
      <c r="R4" s="30" t="s">
        <v>4</v>
      </c>
    </row>
    <row r="5" spans="1:18" s="20" customFormat="1" ht="15.5" hidden="1" customHeight="1" x14ac:dyDescent="0.35">
      <c r="A5" s="89" t="s">
        <v>5</v>
      </c>
      <c r="B5" s="89"/>
      <c r="C5" s="89"/>
      <c r="D5" s="25" t="s">
        <v>79</v>
      </c>
      <c r="E5" s="25" t="s">
        <v>79</v>
      </c>
      <c r="F5" s="25" t="s">
        <v>79</v>
      </c>
      <c r="G5" s="25" t="s">
        <v>79</v>
      </c>
      <c r="H5" s="25" t="s">
        <v>79</v>
      </c>
      <c r="J5" s="74"/>
      <c r="K5" s="74"/>
      <c r="L5" s="74"/>
      <c r="M5" s="25"/>
      <c r="N5" s="25" t="s">
        <v>79</v>
      </c>
      <c r="O5" s="25" t="s">
        <v>79</v>
      </c>
      <c r="P5" s="25" t="s">
        <v>79</v>
      </c>
      <c r="Q5" s="25" t="s">
        <v>79</v>
      </c>
      <c r="R5" s="25" t="s">
        <v>79</v>
      </c>
    </row>
    <row r="6" spans="1:18" s="20" customFormat="1" ht="15.5" x14ac:dyDescent="0.35">
      <c r="A6" s="31"/>
      <c r="B6" s="32"/>
      <c r="C6" s="33"/>
      <c r="D6" s="84" t="s">
        <v>50</v>
      </c>
      <c r="E6" s="85"/>
      <c r="F6" s="85"/>
      <c r="G6" s="85"/>
      <c r="H6" s="86"/>
      <c r="J6" s="74"/>
      <c r="K6" s="74"/>
      <c r="L6" s="74"/>
      <c r="M6" s="25"/>
      <c r="N6" s="80" t="s">
        <v>62</v>
      </c>
      <c r="O6" s="80"/>
      <c r="P6" s="80"/>
      <c r="Q6" s="80"/>
      <c r="R6" s="80"/>
    </row>
    <row r="7" spans="1:18" s="20" customFormat="1" ht="15.5" x14ac:dyDescent="0.35">
      <c r="A7" s="31"/>
      <c r="B7" s="32"/>
      <c r="C7" s="33"/>
      <c r="D7" s="26" t="s">
        <v>31</v>
      </c>
      <c r="E7" s="26" t="s">
        <v>31</v>
      </c>
      <c r="F7" s="26" t="s">
        <v>31</v>
      </c>
      <c r="G7" s="26" t="s">
        <v>31</v>
      </c>
      <c r="H7" s="26" t="s">
        <v>31</v>
      </c>
      <c r="M7" s="25"/>
      <c r="N7" s="26" t="s">
        <v>31</v>
      </c>
      <c r="O7" s="26" t="s">
        <v>31</v>
      </c>
      <c r="P7" s="26" t="s">
        <v>31</v>
      </c>
      <c r="Q7" s="26" t="s">
        <v>31</v>
      </c>
      <c r="R7" s="26" t="s">
        <v>31</v>
      </c>
    </row>
    <row r="8" spans="1:18" s="20" customFormat="1" ht="15.5" customHeight="1" x14ac:dyDescent="0.35">
      <c r="A8" s="81" t="s">
        <v>6</v>
      </c>
      <c r="B8" s="82"/>
      <c r="C8" s="83"/>
      <c r="D8" s="56" t="str">
        <f t="shared" ref="D8:H16" si="0">IF(NOT(D$5="Y"),"n/a","Insert £")</f>
        <v>Insert £</v>
      </c>
      <c r="E8" s="56" t="str">
        <f t="shared" si="0"/>
        <v>Insert £</v>
      </c>
      <c r="F8" s="56" t="str">
        <f t="shared" si="0"/>
        <v>Insert £</v>
      </c>
      <c r="G8" s="56" t="str">
        <f t="shared" si="0"/>
        <v>Insert £</v>
      </c>
      <c r="H8" s="56" t="str">
        <f t="shared" si="0"/>
        <v>Insert £</v>
      </c>
      <c r="J8" s="87" t="str">
        <f>IF(OR(D5=0,E5=0,F5=0,G5=0,H5=0),"Please complete Sub-Lot Selection sheet before continuing","Please complete all green fields")</f>
        <v>Please complete all green fields</v>
      </c>
      <c r="K8" s="87"/>
      <c r="L8" s="87"/>
      <c r="M8" s="25">
        <v>0.75</v>
      </c>
      <c r="N8" s="25" t="str">
        <f>IF(D8="n/a","n/a",IF(D8="Insert £","",ROUND(D8*$M8,2)))</f>
        <v/>
      </c>
      <c r="O8" s="25" t="str">
        <f t="shared" ref="O8:R8" si="1">IF(E8="n/a","n/a",IF(E8="Insert £","",ROUND(E8*$M8,2)))</f>
        <v/>
      </c>
      <c r="P8" s="25" t="str">
        <f t="shared" si="1"/>
        <v/>
      </c>
      <c r="Q8" s="25" t="str">
        <f t="shared" si="1"/>
        <v/>
      </c>
      <c r="R8" s="25" t="str">
        <f t="shared" si="1"/>
        <v/>
      </c>
    </row>
    <row r="9" spans="1:18" s="20" customFormat="1" ht="15.5" x14ac:dyDescent="0.35">
      <c r="A9" s="81" t="s">
        <v>7</v>
      </c>
      <c r="B9" s="82"/>
      <c r="C9" s="83"/>
      <c r="D9" s="56" t="str">
        <f t="shared" si="0"/>
        <v>Insert £</v>
      </c>
      <c r="E9" s="56" t="str">
        <f t="shared" si="0"/>
        <v>Insert £</v>
      </c>
      <c r="F9" s="56" t="str">
        <f t="shared" si="0"/>
        <v>Insert £</v>
      </c>
      <c r="G9" s="56" t="str">
        <f t="shared" si="0"/>
        <v>Insert £</v>
      </c>
      <c r="H9" s="56" t="str">
        <f t="shared" si="0"/>
        <v>Insert £</v>
      </c>
      <c r="J9" s="87"/>
      <c r="K9" s="87"/>
      <c r="L9" s="87"/>
      <c r="M9" s="25">
        <v>1</v>
      </c>
      <c r="N9" s="25" t="str">
        <f t="shared" ref="N9:N19" si="2">IF(D9="n/a","n/a",IF(D9="Insert £","",ROUND(D9*$M9,2)))</f>
        <v/>
      </c>
      <c r="O9" s="25" t="str">
        <f t="shared" ref="O9:O19" si="3">IF(E9="n/a","n/a",IF(E9="Insert £","",ROUND(E9*$M9,2)))</f>
        <v/>
      </c>
      <c r="P9" s="25" t="str">
        <f t="shared" ref="P9:P19" si="4">IF(F9="n/a","n/a",IF(F9="Insert £","",ROUND(F9*$M9,2)))</f>
        <v/>
      </c>
      <c r="Q9" s="25" t="str">
        <f t="shared" ref="Q9:Q19" si="5">IF(G9="n/a","n/a",IF(G9="Insert £","",ROUND(G9*$M9,2)))</f>
        <v/>
      </c>
      <c r="R9" s="25" t="str">
        <f t="shared" ref="R9:R19" si="6">IF(H9="n/a","n/a",IF(H9="Insert £","",ROUND(H9*$M9,2)))</f>
        <v/>
      </c>
    </row>
    <row r="10" spans="1:18" s="20" customFormat="1" ht="15.5" x14ac:dyDescent="0.35">
      <c r="A10" s="81" t="s">
        <v>8</v>
      </c>
      <c r="B10" s="82"/>
      <c r="C10" s="83"/>
      <c r="D10" s="56" t="str">
        <f t="shared" si="0"/>
        <v>Insert £</v>
      </c>
      <c r="E10" s="56" t="str">
        <f t="shared" si="0"/>
        <v>Insert £</v>
      </c>
      <c r="F10" s="56" t="str">
        <f t="shared" si="0"/>
        <v>Insert £</v>
      </c>
      <c r="G10" s="56" t="str">
        <f t="shared" si="0"/>
        <v>Insert £</v>
      </c>
      <c r="H10" s="56" t="str">
        <f t="shared" si="0"/>
        <v>Insert £</v>
      </c>
      <c r="J10" s="87"/>
      <c r="K10" s="87"/>
      <c r="L10" s="87"/>
      <c r="M10" s="25">
        <v>1.25</v>
      </c>
      <c r="N10" s="25" t="str">
        <f t="shared" si="2"/>
        <v/>
      </c>
      <c r="O10" s="25" t="str">
        <f t="shared" si="3"/>
        <v/>
      </c>
      <c r="P10" s="25" t="str">
        <f t="shared" si="4"/>
        <v/>
      </c>
      <c r="Q10" s="25" t="str">
        <f t="shared" si="5"/>
        <v/>
      </c>
      <c r="R10" s="25" t="str">
        <f t="shared" si="6"/>
        <v/>
      </c>
    </row>
    <row r="11" spans="1:18" s="20" customFormat="1" ht="15.5" x14ac:dyDescent="0.35">
      <c r="A11" s="81" t="s">
        <v>85</v>
      </c>
      <c r="B11" s="82"/>
      <c r="C11" s="83"/>
      <c r="D11" s="56" t="str">
        <f t="shared" ref="D11:H19" si="7">IF(NOT(D$5="Y"),"n/a","Insert £")</f>
        <v>Insert £</v>
      </c>
      <c r="E11" s="56" t="str">
        <f t="shared" si="7"/>
        <v>Insert £</v>
      </c>
      <c r="F11" s="56" t="str">
        <f t="shared" si="7"/>
        <v>Insert £</v>
      </c>
      <c r="G11" s="56" t="str">
        <f t="shared" si="7"/>
        <v>Insert £</v>
      </c>
      <c r="H11" s="56" t="str">
        <f t="shared" si="7"/>
        <v>Insert £</v>
      </c>
      <c r="M11" s="25">
        <v>1</v>
      </c>
      <c r="N11" s="25" t="str">
        <f t="shared" ref="N11:R12" si="8">IF(D11="n/a","n/a",IF(D11="Insert £","",ROUND(D11*$M11,2)))</f>
        <v/>
      </c>
      <c r="O11" s="25" t="str">
        <f t="shared" si="8"/>
        <v/>
      </c>
      <c r="P11" s="25" t="str">
        <f t="shared" si="8"/>
        <v/>
      </c>
      <c r="Q11" s="25" t="str">
        <f t="shared" si="8"/>
        <v/>
      </c>
      <c r="R11" s="25" t="str">
        <f t="shared" si="8"/>
        <v/>
      </c>
    </row>
    <row r="12" spans="1:18" s="20" customFormat="1" ht="15.5" x14ac:dyDescent="0.35">
      <c r="A12" s="81" t="s">
        <v>100</v>
      </c>
      <c r="B12" s="82"/>
      <c r="C12" s="83"/>
      <c r="D12" s="56" t="str">
        <f t="shared" si="7"/>
        <v>Insert £</v>
      </c>
      <c r="E12" s="56" t="str">
        <f t="shared" si="7"/>
        <v>Insert £</v>
      </c>
      <c r="F12" s="56" t="str">
        <f t="shared" si="7"/>
        <v>Insert £</v>
      </c>
      <c r="G12" s="56" t="str">
        <f t="shared" si="7"/>
        <v>Insert £</v>
      </c>
      <c r="H12" s="56" t="str">
        <f t="shared" si="7"/>
        <v>Insert £</v>
      </c>
      <c r="M12" s="25">
        <v>1.25</v>
      </c>
      <c r="N12" s="25" t="str">
        <f t="shared" si="8"/>
        <v/>
      </c>
      <c r="O12" s="25" t="str">
        <f t="shared" si="8"/>
        <v/>
      </c>
      <c r="P12" s="25" t="str">
        <f t="shared" si="8"/>
        <v/>
      </c>
      <c r="Q12" s="25" t="str">
        <f t="shared" si="8"/>
        <v/>
      </c>
      <c r="R12" s="25" t="str">
        <f t="shared" si="8"/>
        <v/>
      </c>
    </row>
    <row r="13" spans="1:18" s="20" customFormat="1" ht="15.5" x14ac:dyDescent="0.35">
      <c r="A13" s="81" t="s">
        <v>9</v>
      </c>
      <c r="B13" s="82"/>
      <c r="C13" s="83"/>
      <c r="D13" s="56" t="str">
        <f t="shared" si="0"/>
        <v>Insert £</v>
      </c>
      <c r="E13" s="56" t="str">
        <f t="shared" si="0"/>
        <v>Insert £</v>
      </c>
      <c r="F13" s="56" t="str">
        <f t="shared" si="0"/>
        <v>Insert £</v>
      </c>
      <c r="G13" s="56" t="str">
        <f t="shared" si="0"/>
        <v>Insert £</v>
      </c>
      <c r="H13" s="56" t="str">
        <f t="shared" si="0"/>
        <v>Insert £</v>
      </c>
      <c r="M13" s="25">
        <v>0.75</v>
      </c>
      <c r="N13" s="25" t="str">
        <f t="shared" si="2"/>
        <v/>
      </c>
      <c r="O13" s="25" t="str">
        <f t="shared" si="3"/>
        <v/>
      </c>
      <c r="P13" s="25" t="str">
        <f t="shared" si="4"/>
        <v/>
      </c>
      <c r="Q13" s="25" t="str">
        <f t="shared" si="5"/>
        <v/>
      </c>
      <c r="R13" s="25" t="str">
        <f t="shared" si="6"/>
        <v/>
      </c>
    </row>
    <row r="14" spans="1:18" s="20" customFormat="1" ht="15.5" x14ac:dyDescent="0.35">
      <c r="A14" s="81" t="s">
        <v>10</v>
      </c>
      <c r="B14" s="82"/>
      <c r="C14" s="83"/>
      <c r="D14" s="56" t="str">
        <f t="shared" si="0"/>
        <v>Insert £</v>
      </c>
      <c r="E14" s="56" t="str">
        <f t="shared" si="0"/>
        <v>Insert £</v>
      </c>
      <c r="F14" s="56" t="str">
        <f t="shared" si="0"/>
        <v>Insert £</v>
      </c>
      <c r="G14" s="56" t="str">
        <f t="shared" si="0"/>
        <v>Insert £</v>
      </c>
      <c r="H14" s="56" t="str">
        <f t="shared" si="0"/>
        <v>Insert £</v>
      </c>
      <c r="M14" s="25">
        <v>1</v>
      </c>
      <c r="N14" s="25" t="str">
        <f t="shared" si="2"/>
        <v/>
      </c>
      <c r="O14" s="25" t="str">
        <f t="shared" si="3"/>
        <v/>
      </c>
      <c r="P14" s="25" t="str">
        <f t="shared" si="4"/>
        <v/>
      </c>
      <c r="Q14" s="25" t="str">
        <f t="shared" si="5"/>
        <v/>
      </c>
      <c r="R14" s="25" t="str">
        <f t="shared" si="6"/>
        <v/>
      </c>
    </row>
    <row r="15" spans="1:18" s="20" customFormat="1" ht="15.5" x14ac:dyDescent="0.35">
      <c r="A15" s="81" t="s">
        <v>12</v>
      </c>
      <c r="B15" s="82"/>
      <c r="C15" s="83"/>
      <c r="D15" s="56" t="str">
        <f t="shared" si="0"/>
        <v>Insert £</v>
      </c>
      <c r="E15" s="56" t="str">
        <f t="shared" si="0"/>
        <v>Insert £</v>
      </c>
      <c r="F15" s="56" t="str">
        <f t="shared" si="0"/>
        <v>Insert £</v>
      </c>
      <c r="G15" s="56" t="str">
        <f t="shared" si="0"/>
        <v>Insert £</v>
      </c>
      <c r="H15" s="56" t="str">
        <f t="shared" si="0"/>
        <v>Insert £</v>
      </c>
      <c r="M15" s="25">
        <v>1.25</v>
      </c>
      <c r="N15" s="25" t="str">
        <f t="shared" si="2"/>
        <v/>
      </c>
      <c r="O15" s="25" t="str">
        <f t="shared" si="3"/>
        <v/>
      </c>
      <c r="P15" s="25" t="str">
        <f t="shared" si="4"/>
        <v/>
      </c>
      <c r="Q15" s="25" t="str">
        <f t="shared" si="5"/>
        <v/>
      </c>
      <c r="R15" s="25" t="str">
        <f t="shared" si="6"/>
        <v/>
      </c>
    </row>
    <row r="16" spans="1:18" s="20" customFormat="1" ht="15.5" x14ac:dyDescent="0.35">
      <c r="A16" s="81" t="s">
        <v>13</v>
      </c>
      <c r="B16" s="82"/>
      <c r="C16" s="83"/>
      <c r="D16" s="56" t="str">
        <f t="shared" si="0"/>
        <v>Insert £</v>
      </c>
      <c r="E16" s="56" t="str">
        <f t="shared" si="0"/>
        <v>Insert £</v>
      </c>
      <c r="F16" s="56" t="str">
        <f t="shared" si="0"/>
        <v>Insert £</v>
      </c>
      <c r="G16" s="56" t="str">
        <f t="shared" si="0"/>
        <v>Insert £</v>
      </c>
      <c r="H16" s="56" t="str">
        <f t="shared" si="0"/>
        <v>Insert £</v>
      </c>
      <c r="M16" s="25">
        <v>1.25</v>
      </c>
      <c r="N16" s="25" t="str">
        <f t="shared" si="2"/>
        <v/>
      </c>
      <c r="O16" s="25" t="str">
        <f t="shared" si="3"/>
        <v/>
      </c>
      <c r="P16" s="25" t="str">
        <f t="shared" si="4"/>
        <v/>
      </c>
      <c r="Q16" s="25" t="str">
        <f t="shared" si="5"/>
        <v/>
      </c>
      <c r="R16" s="25" t="str">
        <f t="shared" si="6"/>
        <v/>
      </c>
    </row>
    <row r="17" spans="1:18" s="20" customFormat="1" ht="15.5" x14ac:dyDescent="0.35">
      <c r="A17" s="81" t="s">
        <v>27</v>
      </c>
      <c r="B17" s="82"/>
      <c r="C17" s="83"/>
      <c r="D17" s="56" t="str">
        <f t="shared" si="7"/>
        <v>Insert £</v>
      </c>
      <c r="E17" s="56" t="str">
        <f t="shared" si="7"/>
        <v>Insert £</v>
      </c>
      <c r="F17" s="56" t="str">
        <f t="shared" si="7"/>
        <v>Insert £</v>
      </c>
      <c r="G17" s="56" t="str">
        <f t="shared" si="7"/>
        <v>Insert £</v>
      </c>
      <c r="H17" s="56" t="str">
        <f t="shared" si="7"/>
        <v>Insert £</v>
      </c>
      <c r="M17" s="25">
        <v>0.75</v>
      </c>
      <c r="N17" s="25" t="str">
        <f t="shared" si="2"/>
        <v/>
      </c>
      <c r="O17" s="25" t="str">
        <f t="shared" si="3"/>
        <v/>
      </c>
      <c r="P17" s="25" t="str">
        <f t="shared" si="4"/>
        <v/>
      </c>
      <c r="Q17" s="25" t="str">
        <f t="shared" si="5"/>
        <v/>
      </c>
      <c r="R17" s="25" t="str">
        <f t="shared" si="6"/>
        <v/>
      </c>
    </row>
    <row r="18" spans="1:18" s="20" customFormat="1" ht="15.5" x14ac:dyDescent="0.35">
      <c r="A18" s="81" t="s">
        <v>28</v>
      </c>
      <c r="B18" s="82"/>
      <c r="C18" s="83"/>
      <c r="D18" s="56" t="str">
        <f t="shared" si="7"/>
        <v>Insert £</v>
      </c>
      <c r="E18" s="56" t="str">
        <f t="shared" si="7"/>
        <v>Insert £</v>
      </c>
      <c r="F18" s="56" t="str">
        <f t="shared" si="7"/>
        <v>Insert £</v>
      </c>
      <c r="G18" s="56" t="str">
        <f t="shared" si="7"/>
        <v>Insert £</v>
      </c>
      <c r="H18" s="56" t="str">
        <f t="shared" si="7"/>
        <v>Insert £</v>
      </c>
      <c r="M18" s="25">
        <v>0.75</v>
      </c>
      <c r="N18" s="25" t="str">
        <f t="shared" si="2"/>
        <v/>
      </c>
      <c r="O18" s="25" t="str">
        <f t="shared" si="3"/>
        <v/>
      </c>
      <c r="P18" s="25" t="str">
        <f t="shared" si="4"/>
        <v/>
      </c>
      <c r="Q18" s="25" t="str">
        <f t="shared" si="5"/>
        <v/>
      </c>
      <c r="R18" s="25" t="str">
        <f t="shared" si="6"/>
        <v/>
      </c>
    </row>
    <row r="19" spans="1:18" s="20" customFormat="1" ht="15.5" x14ac:dyDescent="0.35">
      <c r="A19" s="81" t="s">
        <v>11</v>
      </c>
      <c r="B19" s="82"/>
      <c r="C19" s="83"/>
      <c r="D19" s="56" t="str">
        <f t="shared" si="7"/>
        <v>Insert £</v>
      </c>
      <c r="E19" s="56" t="str">
        <f t="shared" si="7"/>
        <v>Insert £</v>
      </c>
      <c r="F19" s="56" t="str">
        <f t="shared" si="7"/>
        <v>Insert £</v>
      </c>
      <c r="G19" s="56" t="str">
        <f t="shared" si="7"/>
        <v>Insert £</v>
      </c>
      <c r="H19" s="56" t="str">
        <f t="shared" si="7"/>
        <v>Insert £</v>
      </c>
      <c r="M19" s="25">
        <v>0.75</v>
      </c>
      <c r="N19" s="25" t="str">
        <f t="shared" si="2"/>
        <v/>
      </c>
      <c r="O19" s="25" t="str">
        <f t="shared" si="3"/>
        <v/>
      </c>
      <c r="P19" s="25" t="str">
        <f t="shared" si="4"/>
        <v/>
      </c>
      <c r="Q19" s="25" t="str">
        <f t="shared" si="5"/>
        <v/>
      </c>
      <c r="R19" s="25" t="str">
        <f t="shared" si="6"/>
        <v/>
      </c>
    </row>
    <row r="20" spans="1:18" s="20" customFormat="1" ht="15.5" x14ac:dyDescent="0.35"/>
    <row r="21" spans="1:18" s="20" customFormat="1" ht="15.5" x14ac:dyDescent="0.35">
      <c r="A21" s="90" t="s">
        <v>99</v>
      </c>
      <c r="B21" s="90"/>
      <c r="C21" s="90"/>
      <c r="D21" s="90"/>
      <c r="E21" s="90"/>
      <c r="F21" s="90"/>
      <c r="G21" s="90"/>
      <c r="H21" s="90"/>
    </row>
    <row r="22" spans="1:18" x14ac:dyDescent="0.35">
      <c r="A22" s="90"/>
      <c r="B22" s="90"/>
      <c r="C22" s="90"/>
      <c r="D22" s="90"/>
      <c r="E22" s="90"/>
      <c r="F22" s="90"/>
      <c r="G22" s="90"/>
      <c r="H22" s="90"/>
    </row>
  </sheetData>
  <sheetProtection sheet="1" selectLockedCells="1"/>
  <mergeCells count="19">
    <mergeCell ref="A21:H22"/>
    <mergeCell ref="A19:C19"/>
    <mergeCell ref="A14:C14"/>
    <mergeCell ref="A15:C15"/>
    <mergeCell ref="A16:C16"/>
    <mergeCell ref="A17:C17"/>
    <mergeCell ref="A18:C18"/>
    <mergeCell ref="A13:C13"/>
    <mergeCell ref="J8:L10"/>
    <mergeCell ref="A4:C4"/>
    <mergeCell ref="A5:C5"/>
    <mergeCell ref="A11:C11"/>
    <mergeCell ref="A12:C12"/>
    <mergeCell ref="J4:L6"/>
    <mergeCell ref="N6:R6"/>
    <mergeCell ref="A8:C8"/>
    <mergeCell ref="D6:H6"/>
    <mergeCell ref="A10:C10"/>
    <mergeCell ref="A9:C9"/>
  </mergeCells>
  <conditionalFormatting sqref="D8:H19">
    <cfRule type="expression" dxfId="15" priority="4">
      <formula>D$5="N"</formula>
    </cfRule>
    <cfRule type="expression" dxfId="14" priority="5">
      <formula>D$5="Y"</formula>
    </cfRule>
  </conditionalFormatting>
  <conditionalFormatting sqref="D4:H4">
    <cfRule type="expression" dxfId="13" priority="155">
      <formula>AND(D5="N",SUM(D$8:D$19)&gt;0)</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Revisions</vt:lpstr>
      <vt:lpstr>Instructions for Completion</vt:lpstr>
      <vt:lpstr>1. Title Page</vt:lpstr>
      <vt:lpstr>2. ID &amp; Sub-Lot selection</vt:lpstr>
      <vt:lpstr>3. Overhead</vt:lpstr>
      <vt:lpstr>4. Profit</vt:lpstr>
      <vt:lpstr>5. Subcontractor Fee</vt:lpstr>
      <vt:lpstr>6. Designer Fee</vt:lpstr>
      <vt:lpstr>7. Rate Card - Staff &amp; Mgmt</vt:lpstr>
      <vt:lpstr>8. Rate Card - Design</vt:lpstr>
      <vt:lpstr>9. Rate Card - Site Labour</vt:lpstr>
      <vt:lpstr>10. Evaluation Data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Noel Shearer</cp:lastModifiedBy>
  <cp:lastPrinted>2018-12-12T15:17:47Z</cp:lastPrinted>
  <dcterms:created xsi:type="dcterms:W3CDTF">2018-06-19T13:40:45Z</dcterms:created>
  <dcterms:modified xsi:type="dcterms:W3CDTF">2019-01-29T10:45:17Z</dcterms:modified>
</cp:coreProperties>
</file>