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arti100\Desktop\FInals\Fans ITT for Project Review\701547382- Redacted\"/>
    </mc:Choice>
  </mc:AlternateContent>
  <xr:revisionPtr revIDLastSave="0" documentId="13_ncr:1_{5C42EBD3-D851-4A19-AC66-B23EA5945141}" xr6:coauthVersionLast="45" xr6:coauthVersionMax="47" xr10:uidLastSave="{00000000-0000-0000-0000-000000000000}"/>
  <workbookProtection workbookAlgorithmName="SHA-512" workbookHashValue="oITa6xwLlVxwmoTTrEx89tDsHUJXoZ7AqN1BUzpigWexQHjUceK5h1iGjdEGAiN6SDv7xtsAuTDbF2j7B1RIXg==" workbookSaltValue="eFTPCa61wOEg5bWHWfVSHA==" workbookSpinCount="100000" lockStructure="1"/>
  <bookViews>
    <workbookView xWindow="28680" yWindow="-120" windowWidth="29040" windowHeight="15840" xr2:uid="{AAC4F985-EEEE-4345-AF58-35D2B3F99727}"/>
  </bookViews>
  <sheets>
    <sheet name="Qualification" sheetId="13" r:id="rId1"/>
    <sheet name="Non-Cost Score" sheetId="11" r:id="rId2"/>
    <sheet name="Footnote" sheetId="12" r:id="rId3"/>
    <sheet name="Cost Score" sheetId="3" r:id="rId4"/>
    <sheet name="Score Summary" sheetId="4" r:id="rId5"/>
  </sheets>
  <externalReferences>
    <externalReference r:id="rId6"/>
  </externalReferences>
  <definedNames>
    <definedName name="_xlnm._FilterDatabase" localSheetId="1" hidden="1">'Non-Cost Score'!$A$3:$I$12</definedName>
    <definedName name="List">'[1]Stage 1a. TechCompliance Matrix'!$Q$8:$Q$10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1" l="1"/>
  <c r="D29" i="4" l="1"/>
  <c r="I36" i="4" l="1"/>
  <c r="K36" i="4" s="1"/>
  <c r="I37" i="4"/>
  <c r="K37" i="4" s="1"/>
  <c r="I38" i="4"/>
  <c r="K38" i="4" s="1"/>
  <c r="I39" i="4"/>
  <c r="K39" i="4" s="1"/>
  <c r="H22" i="11"/>
  <c r="J22" i="11"/>
  <c r="J14" i="11"/>
  <c r="I14" i="11"/>
  <c r="I24" i="11" l="1"/>
  <c r="J24" i="11"/>
  <c r="E18" i="4"/>
  <c r="E26" i="4"/>
  <c r="E28" i="4"/>
  <c r="E24" i="4"/>
  <c r="E22" i="4"/>
  <c r="E21" i="4"/>
  <c r="E20" i="4"/>
  <c r="I35" i="4"/>
  <c r="K35" i="4" s="1"/>
  <c r="E29" i="4" l="1"/>
  <c r="H14" i="11"/>
  <c r="H24" i="11" s="1"/>
</calcChain>
</file>

<file path=xl/sharedStrings.xml><?xml version="1.0" encoding="utf-8"?>
<sst xmlns="http://schemas.openxmlformats.org/spreadsheetml/2006/main" count="276" uniqueCount="149">
  <si>
    <t>HAAIP FANS PROCUREMENT - EVALUATION CRITERIA - TECHNICAL</t>
  </si>
  <si>
    <t>Ref No: 701547381</t>
  </si>
  <si>
    <t>Q No.</t>
  </si>
  <si>
    <r>
      <rPr>
        <b/>
        <u/>
        <sz val="14"/>
        <color theme="1"/>
        <rFont val="Calibri"/>
        <family val="2"/>
        <scheme val="minor"/>
      </rPr>
      <t>Qualification Criteria</t>
    </r>
    <r>
      <rPr>
        <b/>
        <sz val="12"/>
        <color theme="1"/>
        <rFont val="Calibri"/>
        <family val="2"/>
        <scheme val="minor"/>
      </rPr>
      <t>- The Tenderer's bid must meet the following criteria:</t>
    </r>
  </si>
  <si>
    <t>Mandatory Criteria - Y/N</t>
  </si>
  <si>
    <t xml:space="preserve">Scoring </t>
  </si>
  <si>
    <t>Weighting</t>
  </si>
  <si>
    <t>1.1.1</t>
  </si>
  <si>
    <t>Please confirm that you can download and open the attached Tender Documents</t>
  </si>
  <si>
    <t>Y</t>
  </si>
  <si>
    <t>Yes/No Value</t>
  </si>
  <si>
    <t>N/A</t>
  </si>
  <si>
    <t>1.1.2</t>
  </si>
  <si>
    <t>Please can you confirm that you've read and understand the Tender Evaluation process detailed at Section D of Defform 47 within the ITT.</t>
  </si>
  <si>
    <t>1.1.3</t>
  </si>
  <si>
    <t>Please confirm that you have attached a copy of your Tender Proposal with your return, including the Completed DEFFORM 47.</t>
  </si>
  <si>
    <t>OFFICIAL SENSITIVE</t>
  </si>
  <si>
    <t>Q No</t>
  </si>
  <si>
    <r>
      <t>Technical Evaluation Criteria</t>
    </r>
    <r>
      <rPr>
        <b/>
        <sz val="12"/>
        <color rgb="FF000000"/>
        <rFont val="Calibri"/>
        <family val="2"/>
      </rPr>
      <t>- The Tenderer can evidence the following within their tender return:</t>
    </r>
  </si>
  <si>
    <t>Technical Specification ID (Annex A Appendix 1)</t>
  </si>
  <si>
    <r>
      <t xml:space="preserve">Threshold Requirement </t>
    </r>
    <r>
      <rPr>
        <b/>
        <sz val="12"/>
        <color rgb="FFFF0000"/>
        <rFont val="Calibri"/>
        <family val="2"/>
      </rPr>
      <t>(All Threshold Requirements must be met - see notes)</t>
    </r>
  </si>
  <si>
    <t>Objective Requirement</t>
  </si>
  <si>
    <t>Scoring Methodology</t>
  </si>
  <si>
    <t>Min Score that must be Achieved</t>
  </si>
  <si>
    <t>Question Weighting</t>
  </si>
  <si>
    <t>Total Weighted Marks Available</t>
  </si>
  <si>
    <t>In accordance with individual threshold requirements as listed in Annex A Appendix 1 (Technical Specification, Heavy Armour CV12 Power Pack Main Engine Fan Specification, Document No.40100741 Issue 2, 12th June 2020).</t>
  </si>
  <si>
    <t>Pass/Fail</t>
  </si>
  <si>
    <r>
      <t xml:space="preserve">Pass - Meets </t>
    </r>
    <r>
      <rPr>
        <b/>
        <sz val="12"/>
        <color rgb="FF000000"/>
        <rFont val="Calibri"/>
        <family val="2"/>
      </rPr>
      <t>all</t>
    </r>
    <r>
      <rPr>
        <sz val="12"/>
        <color rgb="FF000000"/>
        <rFont val="Calibri"/>
        <family val="2"/>
      </rPr>
      <t xml:space="preserve"> of the Mandatory Threshold Requirements
Fail - Does not meet </t>
    </r>
    <r>
      <rPr>
        <b/>
        <sz val="12"/>
        <color rgb="FF000000"/>
        <rFont val="Calibri"/>
        <family val="2"/>
      </rPr>
      <t>all</t>
    </r>
    <r>
      <rPr>
        <sz val="12"/>
        <color rgb="FF000000"/>
        <rFont val="Calibri"/>
        <family val="2"/>
      </rPr>
      <t xml:space="preserve"> the Threshold Requirement</t>
    </r>
    <r>
      <rPr>
        <b/>
        <sz val="12"/>
        <color rgb="FFFF0000"/>
        <rFont val="Calibri"/>
        <family val="2"/>
      </rPr>
      <t xml:space="preserve">
Please be aware that receipt of a 'Fail' on this question will result in exclusion from the competition.</t>
    </r>
  </si>
  <si>
    <t>The date by which the potential supplier can deliver the initial batch of production fans following Contract Award.</t>
  </si>
  <si>
    <t> </t>
  </si>
  <si>
    <t>30 weeks</t>
  </si>
  <si>
    <t>Scored</t>
  </si>
  <si>
    <t>100 - 30 weeks or less
70 - 30-35 weeks
30 - 35-45 weeks
0 - 45+ weeks plus</t>
  </si>
  <si>
    <r>
      <t xml:space="preserve">Pass - Meets </t>
    </r>
    <r>
      <rPr>
        <b/>
        <sz val="12"/>
        <color rgb="FF000000"/>
        <rFont val="Calibri"/>
        <family val="2"/>
      </rPr>
      <t>all</t>
    </r>
    <r>
      <rPr>
        <sz val="12"/>
        <color rgb="FF000000"/>
        <rFont val="Calibri"/>
        <family val="2"/>
      </rPr>
      <t xml:space="preserve"> of the Key Threshold Requirements listed within this question.
Fail - Does not meet </t>
    </r>
    <r>
      <rPr>
        <b/>
        <sz val="12"/>
        <rFont val="Calibri"/>
        <family val="2"/>
      </rPr>
      <t>all</t>
    </r>
    <r>
      <rPr>
        <sz val="12"/>
        <rFont val="Calibri"/>
        <family val="2"/>
      </rPr>
      <t xml:space="preserve"> of the Key Threshold Requirements listed within this question.
         </t>
    </r>
    <r>
      <rPr>
        <b/>
        <sz val="12"/>
        <color rgb="FFFF0000"/>
        <rFont val="Calibri"/>
        <family val="2"/>
      </rPr>
      <t xml:space="preserve">                                                                                                                                                                                                                 
Please be aware that receipt of a 'Fail' on this question will result in exclusion from the competition.</t>
    </r>
  </si>
  <si>
    <r>
      <t xml:space="preserve">The potential supplier can </t>
    </r>
    <r>
      <rPr>
        <b/>
        <sz val="12"/>
        <color rgb="FF000000"/>
        <rFont val="Calibri"/>
        <family val="2"/>
      </rPr>
      <t>meet or exceed</t>
    </r>
    <r>
      <rPr>
        <sz val="12"/>
        <color rgb="FF000000"/>
        <rFont val="Calibri"/>
        <family val="2"/>
      </rPr>
      <t xml:space="preserve"> the mass flow rate of air at a given pressure drop between the inlet and outlet of the system in accordance with Annex C Table 2 of Annex A Appendix 1 (Technical Specification Document No.40100741 Issue 2, 12thJune 2020).</t>
    </r>
  </si>
  <si>
    <t>F_SR_30</t>
  </si>
  <si>
    <r>
      <t>100 - Exceeds threshold requirement by &gt;10% average across engine speeds
70 - Exceeds threshold requirment by between 5% &amp; 10% average across engine speeds
30 - Meets the Threshold Requirement or exceeds by up to 5% average across engine speeds
0- Fails to meet the Threshold requirement</t>
    </r>
    <r>
      <rPr>
        <b/>
        <sz val="12"/>
        <color rgb="FFFF0000"/>
        <rFont val="Calibri"/>
        <family val="2"/>
      </rPr>
      <t xml:space="preserve">
Please be aware that receipt of a '0' on this question will result in exclusion from the competition.</t>
    </r>
  </si>
  <si>
    <r>
      <t xml:space="preserve">The potential supplier </t>
    </r>
    <r>
      <rPr>
        <b/>
        <sz val="12"/>
        <rFont val="Calibri"/>
        <family val="2"/>
      </rPr>
      <t xml:space="preserve">shall </t>
    </r>
    <r>
      <rPr>
        <sz val="12"/>
        <rFont val="Calibri"/>
        <family val="2"/>
      </rPr>
      <t>provide detailed evidence of the Quality plans and processes to be applied End-To-End (material supply to final product delivery) including:</t>
    </r>
    <r>
      <rPr>
        <b/>
        <sz val="12"/>
        <rFont val="Calibri"/>
        <family val="2"/>
      </rPr>
      <t xml:space="preserve">
a.</t>
    </r>
    <r>
      <rPr>
        <sz val="12"/>
        <rFont val="Calibri"/>
        <family val="2"/>
      </rPr>
      <t xml:space="preserve"> Details and evidence of defined Certificate of Conformity Process.</t>
    </r>
    <r>
      <rPr>
        <b/>
        <sz val="12"/>
        <rFont val="Calibri"/>
        <family val="2"/>
      </rPr>
      <t xml:space="preserve">
b.</t>
    </r>
    <r>
      <rPr>
        <sz val="12"/>
        <rFont val="Calibri"/>
        <family val="2"/>
      </rPr>
      <t xml:space="preserve"> Details and evidence of a fully defined end-to-end manufacture process.</t>
    </r>
    <r>
      <rPr>
        <b/>
        <sz val="12"/>
        <rFont val="Calibri"/>
        <family val="2"/>
      </rPr>
      <t xml:space="preserve">
c.</t>
    </r>
    <r>
      <rPr>
        <sz val="12"/>
        <rFont val="Calibri"/>
        <family val="2"/>
      </rPr>
      <t xml:space="preserve"> Details and evidence of how training and SQEP status will be ensured for personnel assigned to the contract for the duration of the contract.</t>
    </r>
    <r>
      <rPr>
        <b/>
        <sz val="12"/>
        <rFont val="Calibri"/>
        <family val="2"/>
      </rPr>
      <t xml:space="preserve">
d.</t>
    </r>
    <r>
      <rPr>
        <sz val="12"/>
        <rFont val="Calibri"/>
        <family val="2"/>
      </rPr>
      <t xml:space="preserve"> Details and evidence of the robustness and conformance of the supply chain to be used for the contract duration.</t>
    </r>
    <r>
      <rPr>
        <b/>
        <sz val="12"/>
        <rFont val="Calibri"/>
        <family val="2"/>
      </rPr>
      <t xml:space="preserve">
e.</t>
    </r>
    <r>
      <rPr>
        <sz val="12"/>
        <rFont val="Calibri"/>
        <family val="2"/>
      </rPr>
      <t xml:space="preserve"> Details and evidence of the output testing that will be carried out to ensure the safety and conformance of all Fans to specifications.</t>
    </r>
  </si>
  <si>
    <r>
      <t>100 - High confidence - Bidder provides excelllent evidence to give the authority high confidence they can deliver the requirements.
70 - Good confidence - Bidder provides evidence to give the authority good confidence they will deliver the requirements.
30 - Low confidence - Bidder provides minimal evidence which lacks detail on how they will deliver the requirements.
0 - Concerns or Issues - Bidder has not provided evidence to give the authority confidence they can deliver the requirements.</t>
    </r>
    <r>
      <rPr>
        <b/>
        <sz val="12"/>
        <color rgb="FFFF0000"/>
        <rFont val="Calibri"/>
        <family val="2"/>
      </rPr>
      <t xml:space="preserve">
Please be aware that receipt of a score of 0 for this question will result in exclusion from the competition.
ALL FIVE areas given within the question MUST be answered to avoid a score of 0.</t>
    </r>
  </si>
  <si>
    <r>
      <t>100 - Meets all 25 Threshold Criteria
70 - Achieves &gt;23 (23 or 24) Threshold Criteria
30 - Achieves &lt;23 (21 or 22) Threshold Criteria
0 - Achieves &lt;20 (20 or less) Threshold Criteria</t>
    </r>
    <r>
      <rPr>
        <b/>
        <sz val="12"/>
        <color rgb="FFFF0000"/>
        <rFont val="Calibri"/>
        <family val="2"/>
      </rPr>
      <t xml:space="preserve">
Please be aware that receipt of a score of 0 on this question will result in exclusion from the competition.</t>
    </r>
  </si>
  <si>
    <t>In accordance with individual objective requirements  as listed in Annex A Appendix 1 (DESIGN SPECIFICATION, Heavy Armour CV12 Power Pack Main Engine Fan Specification, Document No.40100741 Issue 2, 12th June 2020).</t>
  </si>
  <si>
    <r>
      <t xml:space="preserve">Pass - Meets </t>
    </r>
    <r>
      <rPr>
        <b/>
        <sz val="12"/>
        <rFont val="Calibri"/>
        <family val="2"/>
      </rPr>
      <t>all</t>
    </r>
    <r>
      <rPr>
        <sz val="12"/>
        <color rgb="FF000000"/>
        <rFont val="Calibri"/>
        <family val="2"/>
      </rPr>
      <t xml:space="preserve"> the Threshold Requirement
Fail - Does not meet </t>
    </r>
    <r>
      <rPr>
        <b/>
        <sz val="12"/>
        <rFont val="Calibri"/>
        <family val="2"/>
      </rPr>
      <t>all</t>
    </r>
    <r>
      <rPr>
        <sz val="12"/>
        <color rgb="FF000000"/>
        <rFont val="Calibri"/>
        <family val="2"/>
      </rPr>
      <t xml:space="preserve"> of the Threshold Requirement</t>
    </r>
    <r>
      <rPr>
        <b/>
        <sz val="12"/>
        <color rgb="FFFF0000"/>
        <rFont val="Calibri"/>
        <family val="2"/>
      </rPr>
      <t xml:space="preserve">
Please be aware that receipt of a 'Fail' on this question will result in exclusion from the competition.</t>
    </r>
  </si>
  <si>
    <t>The potential supplier can meet or reduce the power required to rotate the fans at normal operating speeds.</t>
  </si>
  <si>
    <t>TOTAL TECHNICAL SCORE</t>
  </si>
  <si>
    <r>
      <rPr>
        <b/>
        <u/>
        <sz val="14"/>
        <color theme="1"/>
        <rFont val="Calibri"/>
        <family val="2"/>
        <scheme val="minor"/>
      </rPr>
      <t>Social Value Evaluation Criteria</t>
    </r>
    <r>
      <rPr>
        <b/>
        <sz val="12"/>
        <color theme="1"/>
        <rFont val="Calibri"/>
        <family val="2"/>
        <scheme val="minor"/>
      </rPr>
      <t>- The Tenderer has evidenced the following within their tender return:</t>
    </r>
  </si>
  <si>
    <t>Social Value Theme</t>
  </si>
  <si>
    <t>Mandatory Assessment Criteria (MAC)</t>
  </si>
  <si>
    <r>
      <t>MAC Sub-Criteria</t>
    </r>
    <r>
      <rPr>
        <b/>
        <sz val="12"/>
        <color rgb="FFFF0000"/>
        <rFont val="Calibri"/>
        <family val="2"/>
        <scheme val="minor"/>
      </rPr>
      <t xml:space="preserve"> (Select to see full text.)</t>
    </r>
  </si>
  <si>
    <t>Using a maximum of 2 pages of A4 font size 11 describe the commitment your organisation will make to ensure that opportunities under the contract deliver the Policy Outcome and Award Criteria. Please include:
● your ‘Method Statement’, stating how you will achieve this and how your commitment meets the Award Criteria, and                                                                                                                                                                                  ● a timed project plan and process, including how you
will implement your commitment and by when. Also, how you will monitor, measure and report on your commitments/the impact of your proposals. You should include but not be limited to:
○ timed action plan                                                                                                                                                                                          ○ use of metrics
○ tools/processes used to gather data 
○ reporting
○ feedback and improvement
○ transparency
● how you will influence staff, suppliers, customers and communities through the delivery of the contract to support the Policy Outcome, e.g. engagement, co-design/creation, training and education, partnering/collaborating, 
volunteering.</t>
  </si>
  <si>
    <r>
      <rPr>
        <b/>
        <u/>
        <sz val="12"/>
        <color rgb="FF444444"/>
        <rFont val="Calibri"/>
        <family val="2"/>
        <scheme val="minor"/>
      </rPr>
      <t>Theme 2</t>
    </r>
    <r>
      <rPr>
        <b/>
        <sz val="12"/>
        <color rgb="FF444444"/>
        <rFont val="Calibri"/>
        <family val="2"/>
        <scheme val="minor"/>
      </rPr>
      <t>:</t>
    </r>
    <r>
      <rPr>
        <sz val="12"/>
        <color rgb="FF444444"/>
        <rFont val="Calibri"/>
        <family val="2"/>
        <scheme val="minor"/>
      </rPr>
      <t xml:space="preserve"> Tackling Economic Equality.                                                        </t>
    </r>
  </si>
  <si>
    <r>
      <rPr>
        <b/>
        <sz val="12"/>
        <rFont val="Calibri"/>
        <family val="2"/>
        <scheme val="minor"/>
      </rPr>
      <t xml:space="preserve">MAC 3.3: </t>
    </r>
    <r>
      <rPr>
        <sz val="12"/>
        <rFont val="Calibri"/>
        <family val="2"/>
        <scheme val="minor"/>
      </rPr>
      <t>Support the development of scalable and future-proofed new methods to modernise delivery and increase productivity.</t>
    </r>
  </si>
  <si>
    <r>
      <t xml:space="preserve">Modernising delivery and increasing productivity
Activities that demonstrate and describe the tenderer’s existing or planned:
● Understanding of scalable and future-proofed new methods to drive greater modernisation of delivery and increase
productivity.
● Approach to organisational learning and continuous improvement.
● Creation of a design and tendering environment that is conducive to the development of scalable and future-proofed new
methods to modernise delivery and increase productivity                              </t>
    </r>
    <r>
      <rPr>
        <b/>
        <sz val="12"/>
        <color theme="1"/>
        <rFont val="Calibri"/>
        <family val="2"/>
        <scheme val="minor"/>
      </rPr>
      <t>Illustrative examples</t>
    </r>
    <r>
      <rPr>
        <sz val="12"/>
        <color theme="1"/>
        <rFont val="Calibri"/>
        <family val="2"/>
        <scheme val="minor"/>
      </rPr>
      <t>: outcomes-based specifications enabling alternative approaches to be offered; codesign with users and communities; approaches that invite innovative approaches to be proposed and developed; activities that promote collaboration to access new technologies/green technologies and/or approaches. Measures to ensure the development of scalable and future-proofed new methods to modernise delivery and increase
productivity.</t>
    </r>
  </si>
  <si>
    <r>
      <rPr>
        <b/>
        <sz val="12"/>
        <color theme="1"/>
        <rFont val="Calibri"/>
        <family val="2"/>
        <scheme val="minor"/>
      </rPr>
      <t>100 - High Confidence.</t>
    </r>
    <r>
      <rPr>
        <sz val="12"/>
        <color theme="1"/>
        <rFont val="Calibri"/>
        <family val="2"/>
        <scheme val="minor"/>
      </rPr>
      <t xml:space="preserve"> When exercising its professional skill and judgment during assessment of the evidence given within the tender bid, the Authority has high confidence that the Supplier is able to meet MAC 3.3.  The evidence provided is relevant, detailed and  excellently  demonstrates that the supplier can fully meet the requirement. The evidence shows that the supplier has a proficient understanding of the question and wholly acknowledges the significance of the MAC.
</t>
    </r>
    <r>
      <rPr>
        <b/>
        <sz val="12"/>
        <color theme="1"/>
        <rFont val="Calibri"/>
        <family val="2"/>
        <scheme val="minor"/>
      </rPr>
      <t xml:space="preserve">70 - Good Confidence. </t>
    </r>
    <r>
      <rPr>
        <sz val="12"/>
        <color theme="1"/>
        <rFont val="Calibri"/>
        <family val="2"/>
        <scheme val="minor"/>
      </rPr>
      <t xml:space="preserve">When exercising its professional skill and judgment during assessment of the evidence given withn the tender bid, the Authority has good confidence that the Supplier is able to meet MAC 3.3  The evidence provided is relevant, sufficiently detailed and demonstrates that the supplier has a good understanding of the Question whilst recognising the preconditions required to deliver this MAC.
</t>
    </r>
    <r>
      <rPr>
        <b/>
        <sz val="12"/>
        <color theme="1"/>
        <rFont val="Calibri"/>
        <family val="2"/>
        <scheme val="minor"/>
      </rPr>
      <t>30 - Low Confidence.</t>
    </r>
    <r>
      <rPr>
        <sz val="12"/>
        <color theme="1"/>
        <rFont val="Calibri"/>
        <family val="2"/>
        <scheme val="minor"/>
      </rPr>
      <t xml:space="preserve"> When exercising its professional skill and judgment during assessment of the evidence given withn the tender bid, the Authority has low confidence that the Supplier is able to meet MAC.3.3.  The evidence provided may not be wholly relevant, may lack detail or otherwise shows that the Supplier has little or no understanding of the Question or the preconditions required to deliver this MAC.
                                                                                                                                                                                                                </t>
    </r>
    <r>
      <rPr>
        <b/>
        <sz val="12"/>
        <color theme="1"/>
        <rFont val="Calibri"/>
        <family val="2"/>
        <scheme val="minor"/>
      </rPr>
      <t xml:space="preserve">         0 - No Confidence.</t>
    </r>
    <r>
      <rPr>
        <sz val="12"/>
        <color theme="1"/>
        <rFont val="Calibri"/>
        <family val="2"/>
        <scheme val="minor"/>
      </rPr>
      <t xml:space="preserve"> No evidence has been given within the tender bid that the supplier's proposed solution is able to meet MAC 3.3. This lack of evidence implies a lack of understanding of the issue and/or subject matter.</t>
    </r>
    <r>
      <rPr>
        <b/>
        <sz val="12"/>
        <color rgb="FFFF0000"/>
        <rFont val="Calibri"/>
        <family val="2"/>
        <scheme val="minor"/>
      </rPr>
      <t xml:space="preserve">                                                                                             Please be aware that receipt of a '0' on this question will result in exclusion from the competition.</t>
    </r>
  </si>
  <si>
    <r>
      <t xml:space="preserve">MAC 3.4: </t>
    </r>
    <r>
      <rPr>
        <sz val="12"/>
        <color theme="1"/>
        <rFont val="Calibri"/>
        <family val="2"/>
        <scheme val="minor"/>
      </rPr>
      <t xml:space="preserve">Demonstrate collaboration throughout the supply chain, and a fair and responsible approach to working with supply chain partners in delivery of the contract. </t>
    </r>
  </si>
  <si>
    <r>
      <t xml:space="preserve">Activities that demonstrate and describe the tenderer’s existing or planned:
● Understanding of opportunities to drive greater collaboration in the supply chain.
● Measures to ensure supply chain relationships relating to the contract will be collaborative, fair and responsible.
</t>
    </r>
    <r>
      <rPr>
        <b/>
        <sz val="12"/>
        <color theme="1"/>
        <rFont val="Calibri"/>
        <family val="2"/>
        <scheme val="minor"/>
      </rPr>
      <t>Illustrative examples:</t>
    </r>
    <r>
      <rPr>
        <sz val="12"/>
        <color theme="1"/>
        <rFont val="Calibri"/>
        <family val="2"/>
        <scheme val="minor"/>
      </rPr>
      <t xml:space="preserve"> engagement; co-design/creation; training and education; partnering/collaborating; secondment
and volunteering opportunities.</t>
    </r>
  </si>
  <si>
    <r>
      <rPr>
        <b/>
        <sz val="12"/>
        <color theme="1"/>
        <rFont val="Calibri"/>
        <family val="2"/>
        <scheme val="minor"/>
      </rPr>
      <t>100 - High Confidence.</t>
    </r>
    <r>
      <rPr>
        <sz val="12"/>
        <color theme="1"/>
        <rFont val="Calibri"/>
        <family val="2"/>
        <scheme val="minor"/>
      </rPr>
      <t xml:space="preserve"> When exercising its professional skill and judgment during assessment of the evidence given within the tender bid, the Authority has high confidence that the Supplier is able to meet MAC 3.4.  The evidence provided is relevant, detailed and  excellently  demonstrates that the supplier can fully meet the requirement. The evidence shows that the supplier has a proficient understanding of the question and wholly acknowledges the significance of the MAC.
</t>
    </r>
    <r>
      <rPr>
        <b/>
        <sz val="12"/>
        <color theme="1"/>
        <rFont val="Calibri"/>
        <family val="2"/>
        <scheme val="minor"/>
      </rPr>
      <t xml:space="preserve">70 - Good Confidence. </t>
    </r>
    <r>
      <rPr>
        <sz val="12"/>
        <color theme="1"/>
        <rFont val="Calibri"/>
        <family val="2"/>
        <scheme val="minor"/>
      </rPr>
      <t xml:space="preserve">When exercising its professional skill and judgment during assessment of the evidence given withn the tender bid, the Authority has good confidence that the Supplier is able to meet MAC 3.4  The evidence provided is relevant, sufficiently detailed and demonstrates that the supplier has a good understanding of the Question whilst recognising the preconditions required to deliver this MAC.
</t>
    </r>
    <r>
      <rPr>
        <b/>
        <sz val="12"/>
        <color theme="1"/>
        <rFont val="Calibri"/>
        <family val="2"/>
        <scheme val="minor"/>
      </rPr>
      <t>30 - Low Confidence.</t>
    </r>
    <r>
      <rPr>
        <sz val="12"/>
        <color theme="1"/>
        <rFont val="Calibri"/>
        <family val="2"/>
        <scheme val="minor"/>
      </rPr>
      <t xml:space="preserve"> When exercising its professional skill and judgment during assessment of the evidence given withn the tender bid, the Authority has low confidence that the Supplier is able to meet MAC.3.4.  The evidence provided may not be wholly relevant, may lack detail or otherwise shows that the Supplier has little or no understanding of the Question or the preconditions required to deliver this MAC.
                                                                                                                                                                                                                </t>
    </r>
    <r>
      <rPr>
        <b/>
        <sz val="12"/>
        <color theme="1"/>
        <rFont val="Calibri"/>
        <family val="2"/>
        <scheme val="minor"/>
      </rPr>
      <t xml:space="preserve">         0 - No Confidence.</t>
    </r>
    <r>
      <rPr>
        <sz val="12"/>
        <color theme="1"/>
        <rFont val="Calibri"/>
        <family val="2"/>
        <scheme val="minor"/>
      </rPr>
      <t xml:space="preserve"> No evidence has been given within the tender bid that the supplier's proposed solution is able to meet MAC 3.4. This lack of evidence implies a lack of understanding of the issue and/or subject matter.</t>
    </r>
    <r>
      <rPr>
        <b/>
        <sz val="12"/>
        <color rgb="FFFF0000"/>
        <rFont val="Calibri"/>
        <family val="2"/>
        <scheme val="minor"/>
      </rPr>
      <t xml:space="preserve">                                                                                             Please be aware that receipt of a '0' on this question will result in exclusion from the competition.</t>
    </r>
  </si>
  <si>
    <r>
      <rPr>
        <b/>
        <u/>
        <sz val="12"/>
        <color theme="1"/>
        <rFont val="Calibri"/>
        <family val="2"/>
        <scheme val="minor"/>
      </rPr>
      <t>Theme 3:</t>
    </r>
    <r>
      <rPr>
        <sz val="12"/>
        <color theme="1"/>
        <rFont val="Calibri"/>
        <family val="2"/>
        <scheme val="minor"/>
      </rPr>
      <t xml:space="preserve"> Fighting Climate Change       </t>
    </r>
  </si>
  <si>
    <r>
      <rPr>
        <b/>
        <sz val="12"/>
        <color theme="1"/>
        <rFont val="Calibri"/>
        <family val="2"/>
        <scheme val="minor"/>
      </rPr>
      <t xml:space="preserve">MAC 4.2: </t>
    </r>
    <r>
      <rPr>
        <sz val="12"/>
        <color theme="1"/>
        <rFont val="Calibri"/>
        <family val="2"/>
        <scheme val="minor"/>
      </rPr>
      <t>Influence staff, suppliers, customers and communities through the delivery of the contract to support environmental protection and improvement.</t>
    </r>
  </si>
  <si>
    <t>Influence environmental protection and improvement
Activities that demonstrate and describe the tenderer’s existing or planned:
● Understanding of how to influence staff, suppliers, customers, communities and/or any other appropriate stakeholders
through the delivery of the contract to support environmental protection and improvement.
● Activities to reconnect people with the environment and increase awareness of ways to protect and enhance it.
Illustrative examples:
○ Engagement to raise awareness of the benefits of the environmental opportunities identified.
○ Co-design/creation. Working collaboratively to devise and deliver solutions to support environmental
objectives.
○ Training and education. Influencing behaviour to reduce waste and use resources more efficiently in the
performance of the contract.
○ Partnering/collaborating in engaging with the community in relation to the performance of the contract, to
support environmental objectives.
○ Volunteering opportunities for the contract workforce, e.g. undertaking activities that encourage direct positive
impact.</t>
  </si>
  <si>
    <r>
      <rPr>
        <b/>
        <sz val="12"/>
        <color theme="1"/>
        <rFont val="Calibri"/>
        <family val="2"/>
        <scheme val="minor"/>
      </rPr>
      <t>100 - High Confidence.</t>
    </r>
    <r>
      <rPr>
        <sz val="12"/>
        <color theme="1"/>
        <rFont val="Calibri"/>
        <family val="2"/>
        <scheme val="minor"/>
      </rPr>
      <t xml:space="preserve"> When exercising its professional skill and judgment during assessment of the evidence given within the tender bid, the Authority has high confidence that the Supplier is able to meet MAC 4.2.  The evidence provided is relevant, detailed and  excellently  demonstrates that the supplier can fully meet the requirement. The evidence shows that the supplier has a proficient understanding of the question and wholly acknowledges the significance of the MAC.
</t>
    </r>
    <r>
      <rPr>
        <b/>
        <sz val="12"/>
        <color theme="1"/>
        <rFont val="Calibri"/>
        <family val="2"/>
        <scheme val="minor"/>
      </rPr>
      <t xml:space="preserve">70 - Good Confidence. </t>
    </r>
    <r>
      <rPr>
        <sz val="12"/>
        <color theme="1"/>
        <rFont val="Calibri"/>
        <family val="2"/>
        <scheme val="minor"/>
      </rPr>
      <t xml:space="preserve">When exercising its professional skill and judgment during assessment of the evidence given withn the tender bid, the Authority has good confidence that the Supplier is able to meet MAC 4.2.  The evidence provided is relevant, sufficiently detailed and demonstrates that the supplier has a good understanding of the Question whilst recognising the preconditions required to deliver this MAC.
</t>
    </r>
    <r>
      <rPr>
        <b/>
        <sz val="12"/>
        <color theme="1"/>
        <rFont val="Calibri"/>
        <family val="2"/>
        <scheme val="minor"/>
      </rPr>
      <t>30 - Low Confidence.</t>
    </r>
    <r>
      <rPr>
        <sz val="12"/>
        <color theme="1"/>
        <rFont val="Calibri"/>
        <family val="2"/>
        <scheme val="minor"/>
      </rPr>
      <t xml:space="preserve"> When exercising its professional skill and judgment during assessment of the evidence given withn the tender bid, the Authority has low confidence that the Supplier is able to meet MAC.4.2.  The evidence provided may not be wholly relevant, may lack detail or otherwise shows that the Supplier has little or no understanding of the Question or the preconditions required to deliver this MAC.
                                                                                                                                                                                                                </t>
    </r>
    <r>
      <rPr>
        <b/>
        <sz val="12"/>
        <color theme="1"/>
        <rFont val="Calibri"/>
        <family val="2"/>
        <scheme val="minor"/>
      </rPr>
      <t xml:space="preserve">         0 - No Confidence.</t>
    </r>
    <r>
      <rPr>
        <sz val="12"/>
        <color theme="1"/>
        <rFont val="Calibri"/>
        <family val="2"/>
        <scheme val="minor"/>
      </rPr>
      <t xml:space="preserve"> No evidence has been given within the tender bid that the supplier's proposed solution is able to meet MAC 4.2. This lack of evidence implies a lack of understanding of the issue and/or subject matter.</t>
    </r>
    <r>
      <rPr>
        <b/>
        <sz val="12"/>
        <color rgb="FFFF0000"/>
        <rFont val="Calibri"/>
        <family val="2"/>
        <scheme val="minor"/>
      </rPr>
      <t xml:space="preserve">                                                                                             Please be aware that receipt of a '0' on this question will result in exclusion from the competition.</t>
    </r>
  </si>
  <si>
    <r>
      <rPr>
        <b/>
        <u/>
        <sz val="12"/>
        <color theme="1"/>
        <rFont val="Calibri"/>
        <family val="2"/>
        <scheme val="minor"/>
      </rPr>
      <t xml:space="preserve">Theme 5: </t>
    </r>
    <r>
      <rPr>
        <sz val="12"/>
        <color theme="1"/>
        <rFont val="Calibri"/>
        <family val="2"/>
        <scheme val="minor"/>
      </rPr>
      <t>Wellbeing</t>
    </r>
  </si>
  <si>
    <r>
      <rPr>
        <b/>
        <sz val="12"/>
        <color theme="1"/>
        <rFont val="Calibri"/>
        <family val="2"/>
        <scheme val="minor"/>
      </rPr>
      <t>MAC 8.2:</t>
    </r>
    <r>
      <rPr>
        <sz val="12"/>
        <color theme="1"/>
        <rFont val="Calibri"/>
        <family val="2"/>
        <scheme val="minor"/>
      </rPr>
      <t xml:space="preserve"> Influence staff, suppliers, customers and communities through the delivery of the contract to support strong, integrated communities.</t>
    </r>
  </si>
  <si>
    <t>Influence to support strong, integrated communities
Activities that demonstrate and describe the tenderer’s existing or planned:
● Measures to raise awareness or increase the influence of staff, suppliers, customers, communities and/or any other
appropriate stakeholders to promote strong, integrated communities through its performance of the contract, e.g.
through engagement; co-design/creation; training and education; partnering/collaborating; and volunteering.</t>
  </si>
  <si>
    <r>
      <rPr>
        <b/>
        <sz val="12"/>
        <color theme="1"/>
        <rFont val="Calibri"/>
        <family val="2"/>
        <scheme val="minor"/>
      </rPr>
      <t>100 - High Confidence.</t>
    </r>
    <r>
      <rPr>
        <sz val="12"/>
        <color theme="1"/>
        <rFont val="Calibri"/>
        <family val="2"/>
        <scheme val="minor"/>
      </rPr>
      <t xml:space="preserve"> When exercising its professional skill and judgment during assessment of the evidence given within the tender bid, the Authority has high confidence that the Supplier is able to meet MAC 8.2.  The evidence provided is relevant, detailed and  excellently  demonstrates that the supplier can fully meet the requirement. The evidence shows that the supplier has a proficient understanding of the question and wholly acknowledges the significance of the MAC.
</t>
    </r>
    <r>
      <rPr>
        <b/>
        <sz val="12"/>
        <color theme="1"/>
        <rFont val="Calibri"/>
        <family val="2"/>
        <scheme val="minor"/>
      </rPr>
      <t xml:space="preserve">70 - Good Confidence. </t>
    </r>
    <r>
      <rPr>
        <sz val="12"/>
        <color theme="1"/>
        <rFont val="Calibri"/>
        <family val="2"/>
        <scheme val="minor"/>
      </rPr>
      <t xml:space="preserve">When exercising its professional skill and judgment during assessment of the evidence given withn the tender bid, the Authority has good confidence that the Supplier is able to meet MAC 8.2.  The evidence provided is relevant, sufficiently detailed and demonstrates that the supplier has a good understanding of the Question whilst recognising the preconditions required to deliver this MAC.
</t>
    </r>
    <r>
      <rPr>
        <b/>
        <sz val="12"/>
        <color theme="1"/>
        <rFont val="Calibri"/>
        <family val="2"/>
        <scheme val="minor"/>
      </rPr>
      <t>30 - Low Confidence.</t>
    </r>
    <r>
      <rPr>
        <sz val="12"/>
        <color theme="1"/>
        <rFont val="Calibri"/>
        <family val="2"/>
        <scheme val="minor"/>
      </rPr>
      <t xml:space="preserve"> When exercising its professional skill and judgment during assessment of the evidence given withn the tender bid, the Authority has low confidence that the Supplier is able to meet MAC 8.2.  The evidence provided may not be wholly relevant, may lack detail or otherwise shows that the Supplier has little or no understanding of the Question or the preconditions required to deliver this MAC.
                                                                                                                                                                                                                </t>
    </r>
    <r>
      <rPr>
        <b/>
        <sz val="12"/>
        <color theme="1"/>
        <rFont val="Calibri"/>
        <family val="2"/>
        <scheme val="minor"/>
      </rPr>
      <t xml:space="preserve">         0 - No Confidence.</t>
    </r>
    <r>
      <rPr>
        <sz val="12"/>
        <color theme="1"/>
        <rFont val="Calibri"/>
        <family val="2"/>
        <scheme val="minor"/>
      </rPr>
      <t xml:space="preserve"> No evidence has been given within the tender bid that the supplier's proposed solution is able to meet MAC 8.2. This lack of evidence implies a lack of understanding of the issue and/or subject matter.</t>
    </r>
    <r>
      <rPr>
        <b/>
        <sz val="12"/>
        <color rgb="FFFF0000"/>
        <rFont val="Calibri"/>
        <family val="2"/>
        <scheme val="minor"/>
      </rPr>
      <t xml:space="preserve">                                                                                             Please be aware that receipt of a '0' on this question will result in exclusion from the competition.</t>
    </r>
  </si>
  <si>
    <t>TOTAL SV SCORE</t>
  </si>
  <si>
    <t>TOTAL NON-COST SCORE</t>
  </si>
  <si>
    <t>No.</t>
  </si>
  <si>
    <r>
      <rPr>
        <b/>
        <u/>
        <sz val="14"/>
        <color theme="1"/>
        <rFont val="Calibri"/>
        <family val="2"/>
        <scheme val="minor"/>
      </rPr>
      <t>Commercial Evaluation Criteria</t>
    </r>
    <r>
      <rPr>
        <b/>
        <sz val="12"/>
        <color theme="1"/>
        <rFont val="Calibri"/>
        <family val="2"/>
        <scheme val="minor"/>
      </rPr>
      <t>- The Tenderer's bid must meet the following criteria:</t>
    </r>
  </si>
  <si>
    <t>The DEFFORM 47 Annex A (Offer) is signed and unaltered, and the tenderer has completed the mandatory return.</t>
  </si>
  <si>
    <t>PASS/FAIL</t>
  </si>
  <si>
    <t>The Tenderer has provided within their Tender Response a positive statement of acceptance of all DEFCONS, narrative conditions and associated Annexes contained in the contract Terms and Conditions.</t>
  </si>
  <si>
    <t>The Tenderer has completed the Supplier Assurance Questionnaire (SAQ) associated with this procurement and complies with the required Cyber Risk Level.</t>
  </si>
  <si>
    <t>Tenderer has supplied one priced copy of the tender, and one un-priced copy of their tender.</t>
  </si>
  <si>
    <t>Tenderer has submitted appropriate milestone/stage payment plan in accordance with Schedule of Requirements at Schedule 2 of the ITT.</t>
  </si>
  <si>
    <t>The Tenderer confirms that there are no actual or potential conflicts of interest identified associated with the submission of this Tender. If actual or potential conflicts of interest have been identified, a mitigation proposal has been submitted with the Tender for the Authority's consideration.</t>
  </si>
  <si>
    <t>The Tenderer confirms that they hold the relevant level of Public Liability Insurance for this contract (DEFCON 76, £5M GBP) and have provided a copy of their insurance certificate with the Tender return.</t>
  </si>
  <si>
    <t>The Tenderer confirms that they accept the caps against the Limitations of Contractors Liability detailed within the Contract. Non compliance to the caps will be deemed as a non-compliant tender response, and you will be excluded from the tender</t>
  </si>
  <si>
    <t xml:space="preserve">The Tenderer has provided a completed Schedule 6 - Hazardous Contractor Deliverables, Materuals or Substances Supplied under the Contract </t>
  </si>
  <si>
    <t xml:space="preserve">The Tenderer has provided a completed Schedule 5 - Contractor's Commercial Sensitive Information Form </t>
  </si>
  <si>
    <t>The Tenderer has provided a completed Schedule 7 - Timber and Wood-Derived Products Supplier under Contract</t>
  </si>
  <si>
    <t>Please attach here any relevant documents in support of your responses to any question within 2.3 Commercial Section (non-cost element).</t>
  </si>
  <si>
    <t>Attachments, if provided by the tenderer, will be used to evaluate the responses to section 2.3 Commercial Section (non-cost element).</t>
  </si>
  <si>
    <t xml:space="preserve">Please be aware that achieving a 'Fail' against any of the above commercial criteria will result in exclusion from the competition. </t>
  </si>
  <si>
    <t>Non-Cost Score Footnote</t>
  </si>
  <si>
    <t>HAAIP FANS PROCUREMENT - EVALUATION CRITERIA - PRICE</t>
  </si>
  <si>
    <t xml:space="preserve">OFFICIAL SENSITIVE </t>
  </si>
  <si>
    <t>Ref No: 701547382</t>
  </si>
  <si>
    <t xml:space="preserve">Assessment Criteria </t>
  </si>
  <si>
    <t>Price</t>
  </si>
  <si>
    <t>Please confirm that you have not included the cost of insurance for indemnities offered within your bid price.</t>
  </si>
  <si>
    <t xml:space="preserve">Overall Bid Price (Ex VAT) as stated in the DEFFORM 47 and at Schedule 2 (Schedule of Requirements) </t>
  </si>
  <si>
    <t>Overall Bid Price will be used to calculate the Weighted Value for Money Index to determine the winning bid.</t>
  </si>
  <si>
    <t>Please be aware that any additional, quantifiable costs the Authority identifies within your bid that the MOD will have to bear will be added to your tender price.</t>
  </si>
  <si>
    <t>Overview of Scoring and Calculation of Value for Money Index (Absolute Method)</t>
  </si>
  <si>
    <t>Please refer to the Tender Evaluation information contained in Secion D of DEFFORM 47</t>
  </si>
  <si>
    <t>Overview of Scoring:</t>
  </si>
  <si>
    <t>Section</t>
  </si>
  <si>
    <t>Max Score Available</t>
  </si>
  <si>
    <t>Qualification Questions:</t>
  </si>
  <si>
    <t>Price PASS/FAIL Questions:</t>
  </si>
  <si>
    <t>Cost Score:</t>
  </si>
  <si>
    <t>Not scored. The Cost is used to calculate the Value for Money Index (Absolute Method)</t>
  </si>
  <si>
    <t>Non-Cost Score, consisting of:</t>
  </si>
  <si>
    <t>Technical Questions:</t>
  </si>
  <si>
    <t>90% (See below Table)</t>
  </si>
  <si>
    <t>Social Value:</t>
  </si>
  <si>
    <t>10%  (See below Table)</t>
  </si>
  <si>
    <t>Overview of Non-Cost Score Element</t>
  </si>
  <si>
    <t>Question</t>
  </si>
  <si>
    <t>Total Marks Available</t>
  </si>
  <si>
    <t>9 (SV)</t>
  </si>
  <si>
    <t>10 (SV)</t>
  </si>
  <si>
    <t>11 (SV)</t>
  </si>
  <si>
    <t>12 (SV)</t>
  </si>
  <si>
    <t>Total Score Available</t>
  </si>
  <si>
    <t>EXAMPLE OF VFM CALUCLATION:</t>
  </si>
  <si>
    <t>Value for Money Index: Absolute, Unweighted</t>
  </si>
  <si>
    <t>Tender</t>
  </si>
  <si>
    <t>Commercial PASS/FAIL questions score</t>
  </si>
  <si>
    <t>Price PASS/FAIL questions score</t>
  </si>
  <si>
    <t>Technical Score (out of 90%)</t>
  </si>
  <si>
    <t>All exclusion thresholds passed?</t>
  </si>
  <si>
    <t>SV score (out of a max of 10%)</t>
  </si>
  <si>
    <t>Total Non-Cost Score (out of max 100%)</t>
  </si>
  <si>
    <t>Cost Score (£M)</t>
  </si>
  <si>
    <t>VFM Index (Non-Cost Score / Cost Score)</t>
  </si>
  <si>
    <t>Rank (largest value offers the best VfM)</t>
  </si>
  <si>
    <t>A</t>
  </si>
  <si>
    <t>PASS</t>
  </si>
  <si>
    <t>yes</t>
  </si>
  <si>
    <t>Yes</t>
  </si>
  <si>
    <t>Formula:</t>
  </si>
  <si>
    <t>Non-Cost</t>
  </si>
  <si>
    <t>B</t>
  </si>
  <si>
    <t>Cost</t>
  </si>
  <si>
    <t>C</t>
  </si>
  <si>
    <t>D</t>
  </si>
  <si>
    <t>E</t>
  </si>
  <si>
    <t>In this Example, Tender A wins as they have the highest VFM Score to 4 d.p.</t>
  </si>
  <si>
    <t xml:space="preserve">The contents of this document have been Redacted under the FOIA under Section 41 – Information Provided in Confidence Exemption </t>
  </si>
  <si>
    <r>
      <t xml:space="preserve">The potential supplier can meet all the following MANDATORY Threshold Requirements as listed in Annex A Appendix 1 (DESIGN SPECIFICATION, HeavyArmour CV12 Power Pack Main Engine Fan Specification, Document No.40100741 Issue 2, 12th June 2020').  The Technical Specification ID's are as follows:
</t>
    </r>
    <r>
      <rPr>
        <b/>
        <sz val="12"/>
        <rFont val="Calibri"/>
        <family val="2"/>
      </rPr>
      <t xml:space="preserve">The contents of this document have been Redacted under the FOIA under Section 41 – Information Provided in Confidence Exemption </t>
    </r>
  </si>
  <si>
    <r>
      <t xml:space="preserve">The potential supplier can meet the following KEY Technical Specification ID's as listed in Annex A Appendix 1(DESIGN SPECIFICATION, HeavyArmour CV12 Power Pack Main Engine Fan Specification, Document No.40100741 Issue 2, 12th June 2020).  The Technical Specification ID's are as follows:
</t>
    </r>
    <r>
      <rPr>
        <b/>
        <sz val="12"/>
        <rFont val="Calibri"/>
        <family val="2"/>
      </rPr>
      <t xml:space="preserve">The contents of this document have been Redacted under the FOIA under Section 41 – Information Provided in Confidence Exemption </t>
    </r>
  </si>
  <si>
    <t xml:space="preserve">
The contents of this document have been Redacted under the FOIA under Section 41 – Information Provided in Confidence Exemption </t>
  </si>
  <si>
    <r>
      <t xml:space="preserve">Note that the following requirements are to be fully answered within this question:
</t>
    </r>
    <r>
      <rPr>
        <b/>
        <sz val="12"/>
        <color rgb="FF000000"/>
        <rFont val="Calibri"/>
        <family val="2"/>
      </rPr>
      <t xml:space="preserve">The contents of this document have been Redacted under the FOIA under Section 41 – Information Provided in Confidence Exemption </t>
    </r>
  </si>
  <si>
    <r>
      <t xml:space="preserve">The potential supplier can meet all the following Priority 1, 2, &amp; 3 Threshold Requirements as listed in Annex A Appendix 1 (DESIGN SPECIFICATION, HeavyArmour CV12 Power Pack Main Engine Fan Specification, Document No.40100741 Issue 2, 12thJune 2020). The Technical Specification ID's are as follows:
</t>
    </r>
    <r>
      <rPr>
        <b/>
        <sz val="12"/>
        <rFont val="Calibri"/>
        <family val="2"/>
      </rPr>
      <t xml:space="preserve">The contents of this document have been Redacted under the FOIA under Section 41 – Information Provided in Confidence Exemption </t>
    </r>
  </si>
  <si>
    <t xml:space="preserve">
The contents of this document have been Redacted under the FOIA under Section 41 – Information Provided in Confidence Exemption </t>
  </si>
  <si>
    <r>
      <t xml:space="preserve">The potential supplier can </t>
    </r>
    <r>
      <rPr>
        <b/>
        <sz val="12"/>
        <rFont val="Calibri"/>
        <family val="2"/>
      </rPr>
      <t>meet</t>
    </r>
    <r>
      <rPr>
        <sz val="12"/>
        <rFont val="Calibri"/>
        <family val="2"/>
      </rPr>
      <t xml:space="preserve"> </t>
    </r>
    <r>
      <rPr>
        <b/>
        <sz val="12"/>
        <rFont val="Calibri"/>
        <family val="2"/>
      </rPr>
      <t>all</t>
    </r>
    <r>
      <rPr>
        <sz val="12"/>
        <rFont val="Calibri"/>
        <family val="2"/>
      </rPr>
      <t xml:space="preserve"> of the following</t>
    </r>
    <r>
      <rPr>
        <b/>
        <sz val="12"/>
        <rFont val="Calibri"/>
        <family val="2"/>
      </rPr>
      <t xml:space="preserve"> Priority 1 </t>
    </r>
    <r>
      <rPr>
        <sz val="12"/>
        <rFont val="Calibri"/>
        <family val="2"/>
      </rPr>
      <t>Threshold Requirements as listed in Annex A Appendix 1 (</t>
    </r>
    <r>
      <rPr>
        <b/>
        <sz val="12"/>
        <rFont val="Calibri"/>
        <family val="2"/>
      </rPr>
      <t>DESIGN SPECIFICATION, HeavyArmour CV12 Power Pack Main Engine Fan Specification, Document No.40100741 Issue 2, 12thJune 2020).</t>
    </r>
    <r>
      <rPr>
        <sz val="12"/>
        <rFont val="Calibri"/>
        <family val="2"/>
      </rPr>
      <t xml:space="preserve">
Technical Specification ID's:
</t>
    </r>
    <r>
      <rPr>
        <b/>
        <sz val="12"/>
        <rFont val="Calibri"/>
        <family val="2"/>
      </rPr>
      <t xml:space="preserve">The contents of this document have been Redacted under the FOIA under Section 41 – Information Provided in Confidence Exemption </t>
    </r>
  </si>
  <si>
    <r>
      <rPr>
        <b/>
        <sz val="12"/>
        <color rgb="FF000000"/>
        <rFont val="Calibri"/>
        <family val="2"/>
      </rPr>
      <t xml:space="preserve">The contents of this document have been Redacted under the FOIA under Section 41 – Information Provided in Confidence Exemption </t>
    </r>
    <r>
      <rPr>
        <b/>
        <sz val="12"/>
        <color rgb="FFFF0000"/>
        <rFont val="Calibri"/>
        <family val="2"/>
      </rPr>
      <t xml:space="preserve">
Please be aware that receipt of a '0' on this question will result in exclusion from the competition.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</si>
</sst>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0.0000"/>
    <numFmt numFmtId="166" formatCode="0.0%"/>
  </numFmts>
  <fonts count="46" x14ac:knownFonts="1">
    <font>
      <sz val="11"/>
      <color theme="1"/>
      <name val="Calibri"/>
      <family val="2"/>
      <scheme val="minor"/>
    </font>
    <font>
      <sz val="11"/>
      <color rgb="FF006100"/>
      <name val="Calibri"/>
      <family val="2"/>
      <scheme val="minor"/>
    </font>
    <font>
      <b/>
      <sz val="11"/>
      <color theme="1"/>
      <name val="Calibri"/>
      <family val="2"/>
      <scheme val="minor"/>
    </font>
    <font>
      <sz val="11"/>
      <color theme="1"/>
      <name val="Arial"/>
      <family val="2"/>
    </font>
    <font>
      <b/>
      <sz val="12"/>
      <color theme="1"/>
      <name val="Calibri"/>
      <family val="2"/>
      <scheme val="minor"/>
    </font>
    <font>
      <b/>
      <sz val="12"/>
      <name val="Calibri"/>
      <family val="2"/>
      <scheme val="minor"/>
    </font>
    <font>
      <b/>
      <sz val="12"/>
      <color rgb="FFFF0000"/>
      <name val="Calibri"/>
      <family val="2"/>
      <scheme val="minor"/>
    </font>
    <font>
      <b/>
      <u/>
      <sz val="11"/>
      <color theme="1"/>
      <name val="Calibri"/>
      <family val="2"/>
      <scheme val="minor"/>
    </font>
    <font>
      <sz val="8"/>
      <name val="Calibri"/>
      <family val="2"/>
      <scheme val="minor"/>
    </font>
    <font>
      <sz val="12"/>
      <color theme="1"/>
      <name val="Calibri"/>
      <family val="2"/>
      <scheme val="minor"/>
    </font>
    <font>
      <sz val="12"/>
      <color rgb="FFFF0000"/>
      <name val="Calibri"/>
      <family val="2"/>
      <scheme val="minor"/>
    </font>
    <font>
      <sz val="12"/>
      <name val="Calibri"/>
      <family val="2"/>
      <scheme val="minor"/>
    </font>
    <font>
      <sz val="12"/>
      <color rgb="FF000000"/>
      <name val="Calibri"/>
      <family val="2"/>
      <scheme val="minor"/>
    </font>
    <font>
      <i/>
      <sz val="11.5"/>
      <color rgb="FF000000"/>
      <name val="Arial"/>
      <family val="2"/>
    </font>
    <font>
      <b/>
      <i/>
      <sz val="8"/>
      <color rgb="FF000000"/>
      <name val="Arial"/>
      <family val="2"/>
    </font>
    <font>
      <i/>
      <sz val="8"/>
      <color rgb="FF000000"/>
      <name val="Arial"/>
      <family val="2"/>
    </font>
    <font>
      <b/>
      <u/>
      <sz val="12"/>
      <color theme="1"/>
      <name val="Arial"/>
      <family val="2"/>
    </font>
    <font>
      <b/>
      <sz val="11"/>
      <color theme="1"/>
      <name val="Arial"/>
      <family val="2"/>
    </font>
    <font>
      <b/>
      <i/>
      <sz val="11"/>
      <color theme="1"/>
      <name val="Arial"/>
      <family val="2"/>
    </font>
    <font>
      <sz val="11"/>
      <color rgb="FFFF0000"/>
      <name val="Arial"/>
      <family val="2"/>
    </font>
    <font>
      <b/>
      <sz val="11"/>
      <name val="Arial"/>
      <family val="2"/>
    </font>
    <font>
      <b/>
      <sz val="11"/>
      <color rgb="FFFF0000"/>
      <name val="Arial"/>
      <family val="2"/>
    </font>
    <font>
      <b/>
      <sz val="10"/>
      <color theme="1"/>
      <name val="Arial"/>
      <family val="2"/>
    </font>
    <font>
      <b/>
      <sz val="10"/>
      <name val="Arial"/>
      <family val="2"/>
    </font>
    <font>
      <sz val="11"/>
      <name val="Arial"/>
      <family val="2"/>
    </font>
    <font>
      <sz val="11"/>
      <color theme="1"/>
      <name val="Calibri"/>
      <family val="2"/>
      <scheme val="minor"/>
    </font>
    <font>
      <sz val="12"/>
      <color rgb="FF444444"/>
      <name val="Calibri"/>
      <family val="2"/>
      <scheme val="minor"/>
    </font>
    <font>
      <b/>
      <sz val="12"/>
      <color rgb="FF444444"/>
      <name val="Calibri"/>
      <family val="2"/>
      <scheme val="minor"/>
    </font>
    <font>
      <b/>
      <u/>
      <sz val="12"/>
      <color rgb="FF444444"/>
      <name val="Calibri"/>
      <family val="2"/>
      <scheme val="minor"/>
    </font>
    <font>
      <b/>
      <u/>
      <sz val="12"/>
      <color theme="1"/>
      <name val="Calibri"/>
      <family val="2"/>
      <scheme val="minor"/>
    </font>
    <font>
      <b/>
      <u/>
      <sz val="14"/>
      <color theme="1"/>
      <name val="Calibri"/>
      <family val="2"/>
      <scheme val="minor"/>
    </font>
    <font>
      <b/>
      <u/>
      <sz val="11"/>
      <color theme="1"/>
      <name val="Arial"/>
      <family val="2"/>
    </font>
    <font>
      <b/>
      <sz val="12"/>
      <color theme="1"/>
      <name val="Arial"/>
      <family val="2"/>
    </font>
    <font>
      <b/>
      <u/>
      <sz val="14"/>
      <color theme="1"/>
      <name val="Arial"/>
      <family val="2"/>
    </font>
    <font>
      <b/>
      <sz val="12"/>
      <color rgb="FFFF0000"/>
      <name val="Arial"/>
      <family val="2"/>
    </font>
    <font>
      <b/>
      <u/>
      <sz val="12"/>
      <color rgb="FFFF0000"/>
      <name val="Arial"/>
      <family val="2"/>
    </font>
    <font>
      <b/>
      <sz val="12"/>
      <color rgb="FF000000"/>
      <name val="Calibri"/>
    </font>
    <font>
      <b/>
      <u/>
      <sz val="14"/>
      <color rgb="FF000000"/>
      <name val="Calibri"/>
    </font>
    <font>
      <sz val="12"/>
      <name val="Calibri"/>
    </font>
    <font>
      <sz val="12"/>
      <color rgb="FF000000"/>
      <name val="Calibri"/>
    </font>
    <font>
      <sz val="12"/>
      <color rgb="FFFF0000"/>
      <name val="Calibri"/>
    </font>
    <font>
      <b/>
      <sz val="12"/>
      <color rgb="FF000000"/>
      <name val="Calibri"/>
      <family val="2"/>
    </font>
    <font>
      <b/>
      <sz val="12"/>
      <color rgb="FFFF0000"/>
      <name val="Calibri"/>
      <family val="2"/>
    </font>
    <font>
      <sz val="12"/>
      <color rgb="FF000000"/>
      <name val="Calibri"/>
      <family val="2"/>
    </font>
    <font>
      <b/>
      <sz val="12"/>
      <name val="Calibri"/>
      <family val="2"/>
    </font>
    <font>
      <sz val="12"/>
      <name val="Calibri"/>
      <family val="2"/>
    </font>
  </fonts>
  <fills count="10">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s>
  <cellStyleXfs count="4">
    <xf numFmtId="0" fontId="0" fillId="0" borderId="0"/>
    <xf numFmtId="0" fontId="1" fillId="2" borderId="0" applyNumberFormat="0" applyBorder="0" applyAlignment="0" applyProtection="0"/>
    <xf numFmtId="43" fontId="25" fillId="0" borderId="0" applyFont="0" applyFill="0" applyBorder="0" applyAlignment="0" applyProtection="0"/>
    <xf numFmtId="9" fontId="25" fillId="0" borderId="0" applyFont="0" applyFill="0" applyBorder="0" applyAlignment="0" applyProtection="0"/>
  </cellStyleXfs>
  <cellXfs count="211">
    <xf numFmtId="0" fontId="0" fillId="0" borderId="0" xfId="0"/>
    <xf numFmtId="0" fontId="2" fillId="0" borderId="0" xfId="0" applyFont="1"/>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0" xfId="0" applyFont="1"/>
    <xf numFmtId="0" fontId="9" fillId="0" borderId="0" xfId="0" applyFont="1"/>
    <xf numFmtId="0" fontId="10" fillId="0" borderId="0" xfId="0" applyFont="1"/>
    <xf numFmtId="0" fontId="9" fillId="0" borderId="0" xfId="0" applyFont="1" applyAlignment="1">
      <alignment horizontal="center" vertical="top"/>
    </xf>
    <xf numFmtId="0" fontId="9" fillId="0" borderId="1" xfId="0" applyFont="1" applyBorder="1" applyAlignment="1">
      <alignment horizontal="center" vertical="top"/>
    </xf>
    <xf numFmtId="0" fontId="4" fillId="0" borderId="1" xfId="0" applyFont="1" applyBorder="1" applyAlignment="1">
      <alignment horizontal="center" vertical="top"/>
    </xf>
    <xf numFmtId="0" fontId="11" fillId="0" borderId="1" xfId="0" applyFont="1" applyBorder="1" applyAlignment="1">
      <alignment horizontal="left" vertical="top" wrapText="1"/>
    </xf>
    <xf numFmtId="0" fontId="2" fillId="0" borderId="0" xfId="0" applyFont="1" applyAlignment="1">
      <alignment horizontal="center"/>
    </xf>
    <xf numFmtId="0" fontId="13" fillId="4" borderId="16" xfId="0" applyFont="1" applyFill="1" applyBorder="1" applyAlignment="1">
      <alignment horizontal="left" vertical="top" wrapText="1"/>
    </xf>
    <xf numFmtId="0" fontId="13" fillId="4" borderId="21" xfId="0" applyFont="1" applyFill="1" applyBorder="1" applyAlignment="1">
      <alignment horizontal="left" vertical="top" wrapText="1"/>
    </xf>
    <xf numFmtId="0" fontId="14" fillId="4" borderId="21" xfId="0" applyFont="1" applyFill="1" applyBorder="1" applyAlignment="1">
      <alignment horizontal="left" vertical="top" wrapText="1"/>
    </xf>
    <xf numFmtId="0" fontId="15" fillId="4" borderId="21" xfId="0" applyFont="1" applyFill="1" applyBorder="1" applyAlignment="1">
      <alignment horizontal="left" vertical="top" wrapText="1"/>
    </xf>
    <xf numFmtId="0" fontId="15" fillId="4" borderId="15" xfId="0" applyFont="1" applyFill="1" applyBorder="1" applyAlignment="1">
      <alignment horizontal="left" vertical="top" wrapText="1"/>
    </xf>
    <xf numFmtId="0" fontId="3" fillId="0" borderId="0" xfId="0" applyFont="1"/>
    <xf numFmtId="0" fontId="17" fillId="0" borderId="0" xfId="0" applyFont="1"/>
    <xf numFmtId="0" fontId="18"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xf>
    <xf numFmtId="9" fontId="3" fillId="0" borderId="0" xfId="0" applyNumberFormat="1" applyFont="1" applyAlignment="1">
      <alignment vertical="top" wrapText="1"/>
    </xf>
    <xf numFmtId="9" fontId="3" fillId="0" borderId="0" xfId="0" applyNumberFormat="1" applyFont="1" applyAlignment="1">
      <alignment horizontal="left" vertical="top"/>
    </xf>
    <xf numFmtId="9" fontId="3" fillId="0" borderId="0" xfId="0" applyNumberFormat="1" applyFont="1" applyAlignment="1">
      <alignment vertical="top"/>
    </xf>
    <xf numFmtId="9" fontId="19" fillId="0" borderId="0" xfId="0" applyNumberFormat="1" applyFont="1" applyAlignment="1">
      <alignment vertical="top"/>
    </xf>
    <xf numFmtId="9" fontId="20" fillId="0" borderId="0" xfId="0" applyNumberFormat="1" applyFont="1"/>
    <xf numFmtId="165" fontId="19" fillId="0" borderId="1" xfId="0" applyNumberFormat="1" applyFont="1" applyBorder="1"/>
    <xf numFmtId="0" fontId="22" fillId="0" borderId="0" xfId="0" applyFont="1"/>
    <xf numFmtId="0" fontId="3" fillId="6" borderId="5" xfId="0" applyFont="1" applyFill="1" applyBorder="1"/>
    <xf numFmtId="0" fontId="23" fillId="6" borderId="18" xfId="0" applyFont="1" applyFill="1" applyBorder="1"/>
    <xf numFmtId="0" fontId="24" fillId="6" borderId="18" xfId="0" applyFont="1" applyFill="1" applyBorder="1"/>
    <xf numFmtId="0" fontId="24" fillId="6" borderId="17" xfId="0" applyFont="1" applyFill="1" applyBorder="1"/>
    <xf numFmtId="0" fontId="3" fillId="6" borderId="14" xfId="0" applyFont="1" applyFill="1" applyBorder="1"/>
    <xf numFmtId="0" fontId="23" fillId="6" borderId="13" xfId="0" applyFont="1" applyFill="1" applyBorder="1"/>
    <xf numFmtId="0" fontId="20" fillId="6" borderId="13" xfId="0" applyFont="1" applyFill="1" applyBorder="1" applyAlignment="1">
      <alignment horizontal="center" vertical="center"/>
    </xf>
    <xf numFmtId="0" fontId="20" fillId="6" borderId="12"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9" xfId="0" applyFont="1" applyFill="1" applyBorder="1" applyAlignment="1">
      <alignment horizontal="center" vertical="center"/>
    </xf>
    <xf numFmtId="0" fontId="24" fillId="0" borderId="6" xfId="0" applyFont="1" applyBorder="1" applyAlignment="1">
      <alignment horizontal="left" vertical="top" wrapText="1"/>
    </xf>
    <xf numFmtId="0" fontId="3" fillId="0" borderId="6" xfId="0" applyFont="1" applyBorder="1" applyAlignment="1">
      <alignment horizontal="left" vertical="top"/>
    </xf>
    <xf numFmtId="0" fontId="24" fillId="0" borderId="6" xfId="1" applyFont="1" applyFill="1" applyBorder="1" applyAlignment="1">
      <alignment horizontal="left" vertical="top"/>
    </xf>
    <xf numFmtId="0" fontId="24" fillId="0" borderId="1" xfId="0" applyFont="1" applyBorder="1" applyAlignment="1">
      <alignment horizontal="left" vertical="top" wrapText="1"/>
    </xf>
    <xf numFmtId="0" fontId="3" fillId="0" borderId="1" xfId="0" applyFont="1" applyBorder="1" applyAlignment="1">
      <alignment horizontal="left" vertical="top"/>
    </xf>
    <xf numFmtId="0" fontId="24" fillId="0" borderId="1" xfId="1" applyFont="1" applyFill="1" applyBorder="1" applyAlignment="1">
      <alignment horizontal="left" vertical="top"/>
    </xf>
    <xf numFmtId="0" fontId="24" fillId="4" borderId="1" xfId="0" applyFont="1" applyFill="1" applyBorder="1" applyAlignment="1">
      <alignment horizontal="left" vertical="top" wrapText="1"/>
    </xf>
    <xf numFmtId="0" fontId="24" fillId="0" borderId="0" xfId="0" applyFont="1" applyAlignment="1">
      <alignment horizontal="left" vertical="top" wrapText="1"/>
    </xf>
    <xf numFmtId="0" fontId="21" fillId="0" borderId="0" xfId="0" applyFont="1"/>
    <xf numFmtId="0" fontId="24" fillId="0" borderId="0" xfId="0" applyFont="1"/>
    <xf numFmtId="0" fontId="20" fillId="0" borderId="0" xfId="0" applyFont="1" applyAlignment="1">
      <alignment horizontal="center" vertical="center"/>
    </xf>
    <xf numFmtId="0" fontId="17" fillId="3" borderId="20" xfId="0" applyFont="1" applyFill="1" applyBorder="1" applyAlignment="1">
      <alignment horizontal="center" vertical="top"/>
    </xf>
    <xf numFmtId="0" fontId="17" fillId="3" borderId="19" xfId="0" applyFont="1" applyFill="1" applyBorder="1" applyAlignment="1">
      <alignment horizontal="center" vertical="top"/>
    </xf>
    <xf numFmtId="0" fontId="17" fillId="3" borderId="19" xfId="0" applyFont="1" applyFill="1" applyBorder="1" applyAlignment="1">
      <alignment horizontal="center" vertical="top" wrapText="1"/>
    </xf>
    <xf numFmtId="0" fontId="24" fillId="0" borderId="1" xfId="0" applyFont="1" applyBorder="1" applyAlignment="1">
      <alignment horizontal="left" vertical="top"/>
    </xf>
    <xf numFmtId="164" fontId="19" fillId="0" borderId="1" xfId="0" applyNumberFormat="1" applyFont="1" applyBorder="1" applyAlignment="1">
      <alignment horizontal="left" vertical="top"/>
    </xf>
    <xf numFmtId="3" fontId="3" fillId="0" borderId="0" xfId="0" applyNumberFormat="1" applyFont="1"/>
    <xf numFmtId="0" fontId="3" fillId="0" borderId="0" xfId="0" applyFont="1" applyAlignment="1">
      <alignment horizontal="center" vertical="top"/>
    </xf>
    <xf numFmtId="9" fontId="3" fillId="0" borderId="0" xfId="0" applyNumberFormat="1" applyFont="1" applyAlignment="1">
      <alignment horizontal="center" vertical="top" wrapText="1"/>
    </xf>
    <xf numFmtId="9" fontId="3" fillId="0" borderId="0" xfId="0" applyNumberFormat="1" applyFont="1" applyAlignment="1">
      <alignment horizontal="center" vertical="top"/>
    </xf>
    <xf numFmtId="9" fontId="20" fillId="0" borderId="0" xfId="0" applyNumberFormat="1" applyFont="1" applyAlignment="1">
      <alignment horizontal="center"/>
    </xf>
    <xf numFmtId="0" fontId="17" fillId="0" borderId="0" xfId="0" applyFont="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9" fillId="0" borderId="1" xfId="0" applyFont="1" applyBorder="1" applyAlignment="1">
      <alignment horizontal="left" vertical="top"/>
    </xf>
    <xf numFmtId="0" fontId="3" fillId="0" borderId="0" xfId="0" applyFont="1" applyAlignment="1">
      <alignment vertical="center"/>
    </xf>
    <xf numFmtId="0" fontId="3" fillId="0" borderId="0" xfId="0" applyFont="1" applyAlignment="1">
      <alignment horizontal="center" vertical="center"/>
    </xf>
    <xf numFmtId="10" fontId="9" fillId="0" borderId="1" xfId="0" applyNumberFormat="1" applyFont="1" applyBorder="1" applyAlignment="1">
      <alignment horizontal="left" vertical="top"/>
    </xf>
    <xf numFmtId="10" fontId="4" fillId="0" borderId="1" xfId="0" applyNumberFormat="1" applyFont="1" applyBorder="1" applyAlignment="1">
      <alignment horizontal="left" vertical="top"/>
    </xf>
    <xf numFmtId="0" fontId="9" fillId="0" borderId="0" xfId="0" applyFont="1" applyAlignment="1">
      <alignment horizontal="left" vertical="top"/>
    </xf>
    <xf numFmtId="2" fontId="4" fillId="0" borderId="1" xfId="0" applyNumberFormat="1" applyFont="1" applyBorder="1" applyAlignment="1">
      <alignment horizontal="left" vertical="top"/>
    </xf>
    <xf numFmtId="0" fontId="9" fillId="0" borderId="1" xfId="0" applyFont="1" applyBorder="1" applyAlignment="1">
      <alignment horizontal="left" vertical="top" wrapText="1"/>
    </xf>
    <xf numFmtId="0" fontId="7" fillId="0" borderId="0" xfId="0" applyFont="1" applyAlignment="1">
      <alignment horizontal="center"/>
    </xf>
    <xf numFmtId="0" fontId="26" fillId="0" borderId="1" xfId="0" applyFont="1" applyBorder="1" applyAlignment="1">
      <alignment horizontal="left" vertical="top" wrapText="1"/>
    </xf>
    <xf numFmtId="0" fontId="9" fillId="3" borderId="1" xfId="0" applyFont="1" applyFill="1" applyBorder="1" applyAlignment="1">
      <alignment horizontal="left" vertical="top"/>
    </xf>
    <xf numFmtId="10" fontId="12" fillId="0" borderId="1" xfId="0" applyNumberFormat="1" applyFont="1" applyBorder="1" applyAlignment="1">
      <alignment horizontal="left" vertical="top" wrapText="1"/>
    </xf>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0" fontId="4" fillId="5" borderId="1" xfId="0" applyFont="1" applyFill="1" applyBorder="1" applyAlignment="1">
      <alignment horizontal="center" vertical="center"/>
    </xf>
    <xf numFmtId="10" fontId="4" fillId="5" borderId="1" xfId="0" applyNumberFormat="1" applyFont="1" applyFill="1" applyBorder="1" applyAlignment="1">
      <alignment horizontal="center" vertical="center"/>
    </xf>
    <xf numFmtId="0" fontId="4" fillId="0" borderId="0" xfId="0" applyFont="1" applyAlignment="1">
      <alignment horizontal="center"/>
    </xf>
    <xf numFmtId="0" fontId="3" fillId="3" borderId="1" xfId="0" applyFont="1" applyFill="1" applyBorder="1" applyAlignment="1">
      <alignment horizontal="left" vertical="top"/>
    </xf>
    <xf numFmtId="0" fontId="3" fillId="3" borderId="8" xfId="0" applyFont="1" applyFill="1" applyBorder="1" applyAlignment="1">
      <alignment horizontal="left" vertical="top"/>
    </xf>
    <xf numFmtId="0" fontId="3" fillId="3" borderId="2" xfId="0" applyFont="1" applyFill="1" applyBorder="1" applyAlignment="1">
      <alignment horizontal="left" vertical="top"/>
    </xf>
    <xf numFmtId="0" fontId="24" fillId="0" borderId="7" xfId="1" applyFont="1" applyFill="1" applyBorder="1" applyAlignment="1">
      <alignment horizontal="left" vertical="top"/>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5" fillId="0" borderId="0" xfId="0" applyFont="1" applyAlignment="1">
      <alignment horizontal="center" vertical="center"/>
    </xf>
    <xf numFmtId="9" fontId="24" fillId="0" borderId="0" xfId="0" applyNumberFormat="1" applyFont="1" applyAlignment="1">
      <alignment horizontal="left" vertical="top"/>
    </xf>
    <xf numFmtId="10" fontId="19" fillId="0" borderId="0" xfId="0" applyNumberFormat="1" applyFont="1" applyAlignment="1">
      <alignment horizontal="left" vertical="top"/>
    </xf>
    <xf numFmtId="10" fontId="19" fillId="0" borderId="0" xfId="0" applyNumberFormat="1" applyFont="1" applyAlignment="1">
      <alignment horizontal="left" vertical="top" wrapText="1"/>
    </xf>
    <xf numFmtId="165" fontId="19" fillId="0" borderId="0" xfId="0" applyNumberFormat="1" applyFont="1"/>
    <xf numFmtId="1" fontId="19" fillId="0" borderId="0" xfId="0" applyNumberFormat="1" applyFont="1"/>
    <xf numFmtId="0" fontId="17" fillId="3" borderId="1" xfId="0" applyFont="1" applyFill="1" applyBorder="1"/>
    <xf numFmtId="0" fontId="17" fillId="3" borderId="1" xfId="0" applyFont="1" applyFill="1" applyBorder="1" applyAlignment="1">
      <alignment wrapText="1"/>
    </xf>
    <xf numFmtId="2" fontId="19" fillId="0" borderId="1" xfId="0" applyNumberFormat="1" applyFont="1" applyBorder="1" applyAlignment="1">
      <alignment horizontal="left" vertical="top"/>
    </xf>
    <xf numFmtId="10" fontId="19" fillId="0" borderId="1" xfId="0" applyNumberFormat="1" applyFont="1" applyBorder="1" applyAlignment="1">
      <alignment horizontal="left" vertical="top"/>
    </xf>
    <xf numFmtId="10" fontId="19" fillId="0" borderId="1" xfId="0" applyNumberFormat="1" applyFont="1" applyBorder="1" applyAlignment="1">
      <alignment horizontal="left" vertical="top" wrapText="1"/>
    </xf>
    <xf numFmtId="0" fontId="31" fillId="0" borderId="0" xfId="0" applyFont="1" applyAlignment="1">
      <alignment horizontal="center"/>
    </xf>
    <xf numFmtId="0" fontId="3" fillId="0" borderId="1" xfId="0" applyFont="1" applyBorder="1" applyAlignment="1">
      <alignment horizontal="left" vertical="top" wrapText="1"/>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17" fillId="0" borderId="0" xfId="0" applyFont="1" applyAlignment="1">
      <alignment horizontal="center" vertical="center" wrapText="1"/>
    </xf>
    <xf numFmtId="9" fontId="20" fillId="0" borderId="0" xfId="0" applyNumberFormat="1" applyFont="1" applyAlignment="1">
      <alignment horizontal="center" vertical="center"/>
    </xf>
    <xf numFmtId="9" fontId="3" fillId="0" borderId="0" xfId="3" applyFont="1" applyBorder="1"/>
    <xf numFmtId="43" fontId="3" fillId="0" borderId="1" xfId="2" applyFont="1" applyBorder="1"/>
    <xf numFmtId="166" fontId="3" fillId="0" borderId="1" xfId="3" applyNumberFormat="1" applyFont="1" applyBorder="1"/>
    <xf numFmtId="0" fontId="33" fillId="0" borderId="0" xfId="0" applyFont="1" applyAlignment="1">
      <alignment horizontal="center"/>
    </xf>
    <xf numFmtId="0" fontId="16" fillId="0" borderId="0" xfId="0" applyFont="1"/>
    <xf numFmtId="0" fontId="17" fillId="3" borderId="2" xfId="0" applyFont="1" applyFill="1" applyBorder="1"/>
    <xf numFmtId="0" fontId="17" fillId="3" borderId="4" xfId="0" applyFont="1" applyFill="1" applyBorder="1"/>
    <xf numFmtId="0" fontId="3" fillId="0" borderId="2" xfId="0" applyFont="1" applyBorder="1" applyAlignment="1">
      <alignment horizontal="center" vertical="center"/>
    </xf>
    <xf numFmtId="43" fontId="3" fillId="0" borderId="4" xfId="2" applyFont="1" applyBorder="1" applyAlignment="1">
      <alignment horizontal="left"/>
    </xf>
    <xf numFmtId="43" fontId="3" fillId="0" borderId="4" xfId="2" applyFont="1" applyBorder="1"/>
    <xf numFmtId="9" fontId="17" fillId="0" borderId="27" xfId="3" applyFont="1" applyBorder="1" applyAlignment="1">
      <alignment horizontal="center" vertical="center"/>
    </xf>
    <xf numFmtId="0" fontId="17" fillId="0" borderId="28" xfId="0" applyFont="1" applyBorder="1" applyAlignment="1">
      <alignment horizontal="center" vertical="center"/>
    </xf>
    <xf numFmtId="0" fontId="21" fillId="0" borderId="0" xfId="0" applyFont="1" applyAlignment="1">
      <alignment horizontal="center" vertical="center"/>
    </xf>
    <xf numFmtId="0" fontId="17" fillId="3" borderId="4" xfId="0" applyFont="1" applyFill="1" applyBorder="1" applyAlignment="1">
      <alignment wrapText="1"/>
    </xf>
    <xf numFmtId="2" fontId="3" fillId="0" borderId="2" xfId="0" applyNumberFormat="1" applyFont="1" applyBorder="1" applyAlignment="1">
      <alignment horizontal="left" vertical="top"/>
    </xf>
    <xf numFmtId="1" fontId="19" fillId="0" borderId="4" xfId="0" applyNumberFormat="1" applyFont="1" applyBorder="1"/>
    <xf numFmtId="0" fontId="20" fillId="3" borderId="1" xfId="0" applyFont="1" applyFill="1" applyBorder="1" applyAlignment="1">
      <alignment wrapText="1"/>
    </xf>
    <xf numFmtId="2" fontId="3" fillId="0" borderId="29" xfId="0" applyNumberFormat="1" applyFont="1" applyBorder="1" applyAlignment="1">
      <alignment horizontal="left" vertical="top"/>
    </xf>
    <xf numFmtId="2" fontId="19" fillId="0" borderId="3" xfId="0" applyNumberFormat="1" applyFont="1" applyBorder="1" applyAlignment="1">
      <alignment horizontal="left" vertical="top"/>
    </xf>
    <xf numFmtId="10" fontId="19" fillId="0" borderId="3" xfId="0" applyNumberFormat="1" applyFont="1" applyBorder="1" applyAlignment="1">
      <alignment horizontal="left" vertical="top"/>
    </xf>
    <xf numFmtId="10" fontId="19" fillId="0" borderId="3" xfId="0" applyNumberFormat="1" applyFont="1" applyBorder="1" applyAlignment="1">
      <alignment horizontal="left" vertical="top" wrapText="1"/>
    </xf>
    <xf numFmtId="165" fontId="19" fillId="0" borderId="3" xfId="0" applyNumberFormat="1" applyFont="1" applyBorder="1"/>
    <xf numFmtId="1" fontId="19" fillId="0" borderId="30" xfId="0" applyNumberFormat="1" applyFont="1" applyBorder="1"/>
    <xf numFmtId="0" fontId="3" fillId="0" borderId="1" xfId="0" applyFont="1" applyBorder="1" applyAlignment="1">
      <alignment vertical="top" wrapText="1"/>
    </xf>
    <xf numFmtId="0" fontId="23" fillId="0" borderId="0" xfId="0" applyFont="1"/>
    <xf numFmtId="0" fontId="4" fillId="3" borderId="24" xfId="0" applyFont="1" applyFill="1" applyBorder="1" applyAlignment="1">
      <alignment horizontal="center" vertical="center" wrapText="1"/>
    </xf>
    <xf numFmtId="0" fontId="3" fillId="3" borderId="26" xfId="0" applyFont="1" applyFill="1" applyBorder="1" applyAlignment="1">
      <alignment horizontal="left" vertical="top"/>
    </xf>
    <xf numFmtId="0" fontId="24" fillId="0" borderId="27" xfId="0" applyFont="1" applyBorder="1" applyAlignment="1">
      <alignment horizontal="left" vertical="top" wrapText="1"/>
    </xf>
    <xf numFmtId="0" fontId="3" fillId="0" borderId="27" xfId="0" applyFont="1" applyBorder="1" applyAlignment="1">
      <alignment horizontal="left" vertical="top"/>
    </xf>
    <xf numFmtId="0" fontId="24" fillId="0" borderId="31" xfId="1" applyFont="1" applyFill="1" applyBorder="1" applyAlignment="1">
      <alignment horizontal="left" vertical="top"/>
    </xf>
    <xf numFmtId="0" fontId="24" fillId="0" borderId="32" xfId="1" applyFont="1" applyFill="1" applyBorder="1" applyAlignment="1">
      <alignment horizontal="left" vertical="top"/>
    </xf>
    <xf numFmtId="0" fontId="24" fillId="0" borderId="1" xfId="1" applyFont="1" applyFill="1" applyBorder="1" applyAlignment="1">
      <alignment horizontal="left" vertical="top" wrapText="1"/>
    </xf>
    <xf numFmtId="0" fontId="12" fillId="0" borderId="1" xfId="0" applyFont="1" applyBorder="1" applyAlignment="1">
      <alignment horizontal="left" vertical="top" wrapText="1"/>
    </xf>
    <xf numFmtId="0" fontId="36" fillId="7" borderId="1" xfId="0" applyFont="1" applyFill="1" applyBorder="1" applyAlignment="1">
      <alignment horizontal="left" vertical="top"/>
    </xf>
    <xf numFmtId="0" fontId="37" fillId="7" borderId="33" xfId="0" applyFont="1" applyFill="1" applyBorder="1" applyAlignment="1">
      <alignment horizontal="left" vertical="top" wrapText="1"/>
    </xf>
    <xf numFmtId="0" fontId="36" fillId="7" borderId="33" xfId="0" applyFont="1" applyFill="1" applyBorder="1" applyAlignment="1">
      <alignment horizontal="left" vertical="top" wrapText="1"/>
    </xf>
    <xf numFmtId="0" fontId="36" fillId="7" borderId="6" xfId="0" applyFont="1" applyFill="1" applyBorder="1" applyAlignment="1">
      <alignment horizontal="left" vertical="top"/>
    </xf>
    <xf numFmtId="0" fontId="38" fillId="0" borderId="34" xfId="0" applyFont="1" applyBorder="1" applyAlignment="1">
      <alignment horizontal="left" vertical="top" wrapText="1"/>
    </xf>
    <xf numFmtId="0" fontId="39" fillId="8" borderId="34" xfId="0" applyFont="1" applyFill="1" applyBorder="1" applyAlignment="1">
      <alignment horizontal="left" vertical="top"/>
    </xf>
    <xf numFmtId="0" fontId="39" fillId="0" borderId="34" xfId="0" applyFont="1" applyBorder="1" applyAlignment="1">
      <alignment horizontal="left" vertical="top"/>
    </xf>
    <xf numFmtId="0" fontId="39" fillId="0" borderId="34" xfId="0" applyFont="1" applyBorder="1" applyAlignment="1">
      <alignment horizontal="left" vertical="top" wrapText="1"/>
    </xf>
    <xf numFmtId="0" fontId="40" fillId="0" borderId="34" xfId="0" applyFont="1" applyBorder="1" applyAlignment="1">
      <alignment horizontal="left" vertical="top" wrapText="1"/>
    </xf>
    <xf numFmtId="0" fontId="39" fillId="9" borderId="34" xfId="0" applyFont="1" applyFill="1" applyBorder="1" applyAlignment="1">
      <alignment horizontal="left" vertical="top" wrapText="1"/>
    </xf>
    <xf numFmtId="10" fontId="39" fillId="0" borderId="34" xfId="0" applyNumberFormat="1" applyFont="1" applyBorder="1" applyAlignment="1">
      <alignment horizontal="left" vertical="top"/>
    </xf>
    <xf numFmtId="0" fontId="39" fillId="0" borderId="0" xfId="0" applyFont="1" applyAlignment="1">
      <alignment horizontal="left" vertical="top" wrapText="1"/>
    </xf>
    <xf numFmtId="0" fontId="39" fillId="0" borderId="6" xfId="0" applyFont="1" applyBorder="1" applyAlignment="1">
      <alignment horizontal="left" vertical="top"/>
    </xf>
    <xf numFmtId="10" fontId="38" fillId="0" borderId="34" xfId="0" applyNumberFormat="1" applyFont="1" applyBorder="1" applyAlignment="1">
      <alignment horizontal="left" vertical="top" wrapText="1"/>
    </xf>
    <xf numFmtId="10" fontId="39" fillId="9" borderId="34" xfId="0" applyNumberFormat="1" applyFont="1" applyFill="1" applyBorder="1" applyAlignment="1">
      <alignment horizontal="left" vertical="top"/>
    </xf>
    <xf numFmtId="0" fontId="36" fillId="7" borderId="35" xfId="0" applyFont="1" applyFill="1" applyBorder="1" applyAlignment="1">
      <alignment horizontal="left" vertical="top"/>
    </xf>
    <xf numFmtId="0" fontId="36" fillId="7" borderId="36" xfId="0" applyFont="1" applyFill="1" applyBorder="1" applyAlignment="1">
      <alignment horizontal="left" vertical="top"/>
    </xf>
    <xf numFmtId="0" fontId="39" fillId="0" borderId="35" xfId="0" applyFont="1" applyBorder="1" applyAlignment="1">
      <alignment horizontal="left" vertical="top"/>
    </xf>
    <xf numFmtId="0" fontId="39" fillId="0" borderId="36" xfId="0" applyFont="1" applyBorder="1" applyAlignment="1">
      <alignment horizontal="left" vertical="top"/>
    </xf>
    <xf numFmtId="0" fontId="39" fillId="0" borderId="6" xfId="0" applyFont="1" applyBorder="1" applyAlignment="1">
      <alignment horizontal="left" vertical="top"/>
    </xf>
    <xf numFmtId="0" fontId="39" fillId="0" borderId="35" xfId="0" applyFont="1" applyBorder="1" applyAlignment="1">
      <alignment horizontal="left" vertical="top" wrapText="1"/>
    </xf>
    <xf numFmtId="0" fontId="39" fillId="0" borderId="36" xfId="0" applyFont="1" applyBorder="1" applyAlignment="1">
      <alignment horizontal="left" vertical="top" wrapText="1"/>
    </xf>
    <xf numFmtId="0" fontId="38" fillId="0" borderId="35" xfId="0" applyFont="1" applyBorder="1" applyAlignment="1">
      <alignment horizontal="left" vertical="top" wrapText="1"/>
    </xf>
    <xf numFmtId="0" fontId="38" fillId="0" borderId="36" xfId="0" applyFont="1" applyBorder="1" applyAlignment="1">
      <alignment horizontal="left" vertical="top" wrapText="1"/>
    </xf>
    <xf numFmtId="0" fontId="39" fillId="8" borderId="35" xfId="0" applyFont="1" applyFill="1" applyBorder="1" applyAlignment="1">
      <alignment horizontal="left" vertical="top" wrapText="1"/>
    </xf>
    <xf numFmtId="0" fontId="39" fillId="8" borderId="36" xfId="0" applyFont="1" applyFill="1" applyBorder="1" applyAlignment="1">
      <alignment horizontal="left" vertical="top" wrapText="1"/>
    </xf>
    <xf numFmtId="0" fontId="17" fillId="0" borderId="0" xfId="0" applyFont="1" applyAlignment="1">
      <alignment horizontal="center"/>
    </xf>
    <xf numFmtId="0" fontId="34" fillId="5" borderId="26" xfId="0" applyFont="1" applyFill="1" applyBorder="1" applyAlignment="1">
      <alignment horizontal="center" vertical="center"/>
    </xf>
    <xf numFmtId="0" fontId="34" fillId="5" borderId="27" xfId="0" applyFont="1" applyFill="1" applyBorder="1" applyAlignment="1">
      <alignment horizontal="center" vertical="center"/>
    </xf>
    <xf numFmtId="0" fontId="34" fillId="5" borderId="28" xfId="0" applyFont="1" applyFill="1" applyBorder="1" applyAlignment="1">
      <alignment horizontal="center" vertical="center"/>
    </xf>
    <xf numFmtId="0" fontId="32" fillId="0" borderId="23" xfId="0" applyFont="1" applyBorder="1" applyAlignment="1">
      <alignment horizontal="center"/>
    </xf>
    <xf numFmtId="0" fontId="32" fillId="0" borderId="24" xfId="0" applyFont="1" applyBorder="1" applyAlignment="1">
      <alignment horizontal="center"/>
    </xf>
    <xf numFmtId="0" fontId="32" fillId="0" borderId="25" xfId="0" applyFont="1" applyBorder="1" applyAlignment="1">
      <alignment horizontal="center"/>
    </xf>
    <xf numFmtId="0" fontId="33" fillId="0" borderId="0" xfId="0" applyFont="1" applyAlignment="1">
      <alignment horizontal="center" vertical="center"/>
    </xf>
    <xf numFmtId="0" fontId="17" fillId="3" borderId="2" xfId="0" applyFont="1" applyFill="1" applyBorder="1" applyAlignment="1">
      <alignment horizontal="center"/>
    </xf>
    <xf numFmtId="0" fontId="17" fillId="3" borderId="1" xfId="0" applyFont="1" applyFill="1" applyBorder="1" applyAlignment="1">
      <alignment horizontal="center"/>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1" fillId="0" borderId="2" xfId="0" applyFont="1" applyBorder="1" applyAlignment="1">
      <alignment horizontal="left" vertical="top"/>
    </xf>
    <xf numFmtId="0" fontId="31" fillId="0" borderId="1" xfId="0" applyFont="1" applyBorder="1" applyAlignment="1">
      <alignment horizontal="left" vertical="top"/>
    </xf>
    <xf numFmtId="9" fontId="3" fillId="0" borderId="1" xfId="0" applyNumberFormat="1" applyFont="1" applyBorder="1" applyAlignment="1">
      <alignment horizontal="center" vertical="top"/>
    </xf>
    <xf numFmtId="9" fontId="3" fillId="0" borderId="4" xfId="0" applyNumberFormat="1" applyFont="1" applyBorder="1" applyAlignment="1">
      <alignment horizontal="center" vertical="top"/>
    </xf>
    <xf numFmtId="0" fontId="17" fillId="3" borderId="4" xfId="0" applyFont="1" applyFill="1" applyBorder="1" applyAlignment="1">
      <alignment horizontal="center"/>
    </xf>
    <xf numFmtId="0" fontId="3" fillId="0" borderId="1" xfId="0" applyFont="1" applyBorder="1" applyAlignment="1">
      <alignment horizontal="center" vertical="top"/>
    </xf>
    <xf numFmtId="0" fontId="3" fillId="0" borderId="4" xfId="0" applyFont="1" applyBorder="1" applyAlignment="1">
      <alignment horizontal="center" vertical="top"/>
    </xf>
    <xf numFmtId="9" fontId="3" fillId="0" borderId="1" xfId="0" applyNumberFormat="1" applyFont="1" applyBorder="1" applyAlignment="1">
      <alignment horizontal="center" vertical="top" wrapText="1"/>
    </xf>
    <xf numFmtId="9" fontId="3" fillId="0" borderId="4" xfId="0" applyNumberFormat="1" applyFont="1" applyBorder="1" applyAlignment="1">
      <alignment horizontal="center" vertical="top" wrapText="1"/>
    </xf>
    <xf numFmtId="9" fontId="3" fillId="3" borderId="1" xfId="0" applyNumberFormat="1" applyFont="1" applyFill="1" applyBorder="1" applyAlignment="1">
      <alignment horizontal="center" vertical="top" wrapText="1"/>
    </xf>
    <xf numFmtId="9" fontId="3" fillId="3" borderId="4" xfId="0" applyNumberFormat="1" applyFont="1" applyFill="1" applyBorder="1" applyAlignment="1">
      <alignment horizontal="center" vertical="top"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166" fontId="3" fillId="0" borderId="1" xfId="0" applyNumberFormat="1" applyFont="1" applyBorder="1" applyAlignment="1">
      <alignment horizontal="center"/>
    </xf>
    <xf numFmtId="166" fontId="3" fillId="0" borderId="4" xfId="0" applyNumberFormat="1" applyFont="1" applyBorder="1" applyAlignment="1">
      <alignment horizontal="center"/>
    </xf>
    <xf numFmtId="0" fontId="3" fillId="0" borderId="1" xfId="0" applyFont="1" applyBorder="1" applyAlignment="1">
      <alignment horizontal="center"/>
    </xf>
    <xf numFmtId="0" fontId="3" fillId="0" borderId="4" xfId="0" applyFont="1" applyBorder="1" applyAlignment="1">
      <alignment horizontal="center"/>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9" fontId="3" fillId="0" borderId="27" xfId="0" applyNumberFormat="1" applyFont="1" applyBorder="1" applyAlignment="1">
      <alignment horizontal="center" vertical="top" wrapText="1"/>
    </xf>
    <xf numFmtId="9" fontId="3" fillId="0" borderId="28" xfId="0" applyNumberFormat="1" applyFont="1" applyBorder="1" applyAlignment="1">
      <alignment horizontal="center" vertical="top"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35" fillId="0" borderId="0" xfId="0" applyFont="1" applyAlignment="1">
      <alignment horizontal="center" vertical="center"/>
    </xf>
    <xf numFmtId="0" fontId="45" fillId="0" borderId="34" xfId="0" applyFont="1" applyBorder="1" applyAlignment="1">
      <alignment horizontal="left" vertical="top" wrapText="1"/>
    </xf>
    <xf numFmtId="0" fontId="44" fillId="0" borderId="34" xfId="0" applyFont="1" applyBorder="1" applyAlignment="1">
      <alignment horizontal="left" vertical="top" wrapText="1"/>
    </xf>
    <xf numFmtId="0" fontId="43" fillId="8" borderId="34" xfId="0" applyFont="1" applyFill="1" applyBorder="1" applyAlignment="1">
      <alignment horizontal="left" vertical="top" wrapText="1"/>
    </xf>
    <xf numFmtId="0" fontId="45" fillId="0" borderId="35" xfId="0" applyFont="1" applyBorder="1" applyAlignment="1">
      <alignment horizontal="left" vertical="top" wrapText="1"/>
    </xf>
    <xf numFmtId="0" fontId="44" fillId="0" borderId="35" xfId="0" applyFont="1" applyBorder="1" applyAlignment="1">
      <alignment horizontal="left" vertical="top" wrapText="1"/>
    </xf>
    <xf numFmtId="0" fontId="43" fillId="0" borderId="34" xfId="0" applyFont="1" applyBorder="1" applyAlignment="1">
      <alignment horizontal="left" vertical="top" wrapText="1"/>
    </xf>
    <xf numFmtId="0" fontId="41" fillId="0" borderId="34" xfId="0" applyFont="1" applyBorder="1" applyAlignment="1">
      <alignment horizontal="left" vertical="top" wrapText="1"/>
    </xf>
    <xf numFmtId="0" fontId="43" fillId="9" borderId="33" xfId="0" applyFont="1" applyFill="1" applyBorder="1" applyAlignment="1">
      <alignment horizontal="left" vertical="top" wrapText="1"/>
    </xf>
  </cellXfs>
  <cellStyles count="4">
    <cellStyle name="Comma" xfId="2" builtinId="3"/>
    <cellStyle name="Good" xfId="1" builtinId="26"/>
    <cellStyle name="Normal" xfId="0" builtinId="0"/>
    <cellStyle name="Percent" xfId="3" builtinId="5"/>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dgovuk.sharepoint.com/personal/isabelle_hart100_mod_gov_uk/Documents/Old%20OOS/CHC-626/20200207-CHC626-Tender%20Evaluation%20Criteria%20Spreadsheet-commercial%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rcial"/>
      <sheetName val="Price "/>
      <sheetName val="Stage 1a. TechCompliance Matrix"/>
      <sheetName val="Stage 1b. Technical Evaluation "/>
      <sheetName val="Stage 2. Industry Day"/>
      <sheetName val="Stage 3 Phys'cal Eval."/>
      <sheetName val="Score Summary"/>
    </sheetNames>
    <sheetDataSet>
      <sheetData sheetId="0" refreshError="1"/>
      <sheetData sheetId="1" refreshError="1"/>
      <sheetData sheetId="2">
        <row r="8">
          <cell r="Q8" t="str">
            <v>Yes</v>
          </cell>
        </row>
        <row r="9">
          <cell r="Q9" t="str">
            <v>Yes with Caveat</v>
          </cell>
        </row>
        <row r="10">
          <cell r="Q10"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E85AC-717D-4A6A-A060-224BC13AF462}">
  <dimension ref="A1:E7"/>
  <sheetViews>
    <sheetView tabSelected="1" workbookViewId="0"/>
  </sheetViews>
  <sheetFormatPr defaultRowHeight="14.5" x14ac:dyDescent="0.35"/>
  <cols>
    <col min="1" max="1" width="5.26953125" bestFit="1" customWidth="1"/>
    <col min="2" max="2" width="36.7265625" customWidth="1"/>
    <col min="3" max="3" width="16.54296875" customWidth="1"/>
    <col min="4" max="4" width="12.7265625" customWidth="1"/>
    <col min="5" max="5" width="10.54296875" bestFit="1" customWidth="1"/>
  </cols>
  <sheetData>
    <row r="1" spans="1:5" ht="15.5" x14ac:dyDescent="0.35">
      <c r="A1" s="4" t="s">
        <v>0</v>
      </c>
    </row>
    <row r="2" spans="1:5" ht="15.5" x14ac:dyDescent="0.35">
      <c r="A2" s="4" t="s">
        <v>1</v>
      </c>
    </row>
    <row r="3" spans="1:5" ht="15" thickBot="1" x14ac:dyDescent="0.4">
      <c r="A3" s="17"/>
      <c r="B3" s="129"/>
      <c r="C3" s="51"/>
      <c r="D3" s="51"/>
      <c r="E3" s="51"/>
    </row>
    <row r="4" spans="1:5" ht="50" thickBot="1" x14ac:dyDescent="0.4">
      <c r="A4" s="37" t="s">
        <v>2</v>
      </c>
      <c r="B4" s="130" t="s">
        <v>3</v>
      </c>
      <c r="C4" s="39" t="s">
        <v>4</v>
      </c>
      <c r="D4" s="38" t="s">
        <v>5</v>
      </c>
      <c r="E4" s="40" t="s">
        <v>6</v>
      </c>
    </row>
    <row r="5" spans="1:5" ht="42" x14ac:dyDescent="0.35">
      <c r="A5" s="83" t="s">
        <v>7</v>
      </c>
      <c r="B5" s="41" t="s">
        <v>8</v>
      </c>
      <c r="C5" s="42" t="s">
        <v>9</v>
      </c>
      <c r="D5" s="43" t="s">
        <v>10</v>
      </c>
      <c r="E5" s="85" t="s">
        <v>11</v>
      </c>
    </row>
    <row r="6" spans="1:5" ht="56" x14ac:dyDescent="0.35">
      <c r="A6" s="84" t="s">
        <v>12</v>
      </c>
      <c r="B6" s="44" t="s">
        <v>13</v>
      </c>
      <c r="C6" s="45" t="s">
        <v>9</v>
      </c>
      <c r="D6" s="43" t="s">
        <v>10</v>
      </c>
      <c r="E6" s="85" t="s">
        <v>11</v>
      </c>
    </row>
    <row r="7" spans="1:5" ht="56.5" thickBot="1" x14ac:dyDescent="0.4">
      <c r="A7" s="131" t="s">
        <v>14</v>
      </c>
      <c r="B7" s="132" t="s">
        <v>15</v>
      </c>
      <c r="C7" s="133" t="s">
        <v>9</v>
      </c>
      <c r="D7" s="134" t="s">
        <v>10</v>
      </c>
      <c r="E7" s="135" t="s">
        <v>11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648C-7A69-4735-97A0-B5735E255D2F}">
  <dimension ref="A1:J40"/>
  <sheetViews>
    <sheetView topLeftCell="A22" zoomScale="60" zoomScaleNormal="60" workbookViewId="0">
      <selection activeCell="D4" sqref="D4"/>
    </sheetView>
  </sheetViews>
  <sheetFormatPr defaultColWidth="8.54296875" defaultRowHeight="15.5" x14ac:dyDescent="0.35"/>
  <cols>
    <col min="1" max="1" width="8.54296875" style="5"/>
    <col min="2" max="2" width="124.453125" style="5" customWidth="1"/>
    <col min="3" max="3" width="28.26953125" style="5" customWidth="1"/>
    <col min="4" max="4" width="62.54296875" style="6" customWidth="1"/>
    <col min="5" max="5" width="76.54296875" style="5" customWidth="1"/>
    <col min="6" max="6" width="21.7265625" style="5" customWidth="1"/>
    <col min="7" max="7" width="102" style="7" customWidth="1"/>
    <col min="8" max="8" width="20.26953125" style="5" bestFit="1" customWidth="1"/>
    <col min="9" max="9" width="17.7265625" style="5" bestFit="1" customWidth="1"/>
    <col min="10" max="10" width="16.26953125" style="5" customWidth="1"/>
    <col min="11" max="16384" width="8.54296875" style="5"/>
  </cols>
  <sheetData>
    <row r="1" spans="1:10" x14ac:dyDescent="0.35">
      <c r="A1" s="4" t="s">
        <v>0</v>
      </c>
      <c r="B1" s="4"/>
      <c r="D1" s="88" t="s">
        <v>16</v>
      </c>
      <c r="E1" s="81"/>
    </row>
    <row r="2" spans="1:10" x14ac:dyDescent="0.35">
      <c r="A2" s="4" t="s">
        <v>1</v>
      </c>
      <c r="B2" s="4"/>
    </row>
    <row r="3" spans="1:10" ht="69.75" customHeight="1" x14ac:dyDescent="0.35">
      <c r="A3" s="138" t="s">
        <v>17</v>
      </c>
      <c r="B3" s="139" t="s">
        <v>18</v>
      </c>
      <c r="C3" s="140" t="s">
        <v>19</v>
      </c>
      <c r="D3" s="140" t="s">
        <v>20</v>
      </c>
      <c r="E3" s="140" t="s">
        <v>21</v>
      </c>
      <c r="F3" s="140" t="s">
        <v>22</v>
      </c>
      <c r="G3" s="140" t="s">
        <v>22</v>
      </c>
      <c r="H3" s="140" t="s">
        <v>23</v>
      </c>
      <c r="I3" s="140" t="s">
        <v>24</v>
      </c>
      <c r="J3" s="140" t="s">
        <v>25</v>
      </c>
    </row>
    <row r="4" spans="1:10" ht="409.6" customHeight="1" x14ac:dyDescent="0.35">
      <c r="A4" s="141">
        <v>1</v>
      </c>
      <c r="B4" s="203" t="s">
        <v>141</v>
      </c>
      <c r="C4" s="204" t="s">
        <v>140</v>
      </c>
      <c r="D4" s="142" t="s">
        <v>26</v>
      </c>
      <c r="E4" s="143" t="s">
        <v>11</v>
      </c>
      <c r="F4" s="144" t="s">
        <v>27</v>
      </c>
      <c r="G4" s="145" t="s">
        <v>28</v>
      </c>
      <c r="H4" s="144" t="s">
        <v>11</v>
      </c>
      <c r="I4" s="144" t="s">
        <v>11</v>
      </c>
      <c r="J4" s="144" t="s">
        <v>11</v>
      </c>
    </row>
    <row r="5" spans="1:10" ht="161.15" customHeight="1" x14ac:dyDescent="0.35">
      <c r="A5" s="141">
        <v>2</v>
      </c>
      <c r="B5" s="145" t="s">
        <v>29</v>
      </c>
      <c r="C5" s="143" t="s">
        <v>11</v>
      </c>
      <c r="D5" s="146" t="s">
        <v>30</v>
      </c>
      <c r="E5" s="142" t="s">
        <v>31</v>
      </c>
      <c r="F5" s="145" t="s">
        <v>32</v>
      </c>
      <c r="G5" s="147" t="s">
        <v>33</v>
      </c>
      <c r="H5" s="145" t="s">
        <v>11</v>
      </c>
      <c r="I5" s="148">
        <v>0.22500000000000001</v>
      </c>
      <c r="J5" s="144">
        <v>22.5</v>
      </c>
    </row>
    <row r="6" spans="1:10" ht="409.6" customHeight="1" x14ac:dyDescent="0.35">
      <c r="A6" s="141">
        <v>3</v>
      </c>
      <c r="B6" s="203" t="s">
        <v>142</v>
      </c>
      <c r="C6" s="204" t="s">
        <v>143</v>
      </c>
      <c r="D6" s="142" t="s">
        <v>26</v>
      </c>
      <c r="E6" s="143" t="s">
        <v>11</v>
      </c>
      <c r="F6" s="144" t="s">
        <v>27</v>
      </c>
      <c r="G6" s="149" t="s">
        <v>34</v>
      </c>
      <c r="H6" s="150" t="s">
        <v>11</v>
      </c>
      <c r="I6" s="142" t="s">
        <v>11</v>
      </c>
      <c r="J6" s="142" t="s">
        <v>11</v>
      </c>
    </row>
    <row r="7" spans="1:10" ht="145.15" customHeight="1" x14ac:dyDescent="0.35">
      <c r="A7" s="141">
        <v>4</v>
      </c>
      <c r="B7" s="145" t="s">
        <v>35</v>
      </c>
      <c r="C7" s="144" t="s">
        <v>36</v>
      </c>
      <c r="D7" s="142" t="s">
        <v>26</v>
      </c>
      <c r="E7" s="143" t="s">
        <v>11</v>
      </c>
      <c r="F7" s="144" t="s">
        <v>32</v>
      </c>
      <c r="G7" s="210" t="s">
        <v>37</v>
      </c>
      <c r="H7" s="145">
        <v>30</v>
      </c>
      <c r="I7" s="148">
        <v>0.22500000000000001</v>
      </c>
      <c r="J7" s="144">
        <v>22.5</v>
      </c>
    </row>
    <row r="8" spans="1:10" ht="301.5" customHeight="1" x14ac:dyDescent="0.35">
      <c r="A8" s="141">
        <v>5</v>
      </c>
      <c r="B8" s="142" t="s">
        <v>38</v>
      </c>
      <c r="C8" s="205" t="s">
        <v>144</v>
      </c>
      <c r="D8" s="142" t="s">
        <v>26</v>
      </c>
      <c r="E8" s="143" t="s">
        <v>11</v>
      </c>
      <c r="F8" s="144" t="s">
        <v>32</v>
      </c>
      <c r="G8" s="145" t="s">
        <v>39</v>
      </c>
      <c r="H8" s="144">
        <v>30</v>
      </c>
      <c r="I8" s="151">
        <v>0.09</v>
      </c>
      <c r="J8" s="144">
        <v>9</v>
      </c>
    </row>
    <row r="9" spans="1:10" ht="133.5" customHeight="1" x14ac:dyDescent="0.35">
      <c r="A9" s="141">
        <v>6</v>
      </c>
      <c r="B9" s="203" t="s">
        <v>145</v>
      </c>
      <c r="C9" s="204" t="s">
        <v>146</v>
      </c>
      <c r="D9" s="142" t="s">
        <v>26</v>
      </c>
      <c r="E9" s="147" t="s">
        <v>30</v>
      </c>
      <c r="F9" s="144" t="s">
        <v>32</v>
      </c>
      <c r="G9" s="145" t="s">
        <v>40</v>
      </c>
      <c r="H9" s="145">
        <v>30</v>
      </c>
      <c r="I9" s="148">
        <v>0.22500000000000001</v>
      </c>
      <c r="J9" s="144">
        <v>22.5</v>
      </c>
    </row>
    <row r="10" spans="1:10" ht="77.150000000000006" customHeight="1" x14ac:dyDescent="0.35">
      <c r="A10" s="153">
        <v>7</v>
      </c>
      <c r="B10" s="206" t="s">
        <v>147</v>
      </c>
      <c r="C10" s="207" t="s">
        <v>140</v>
      </c>
      <c r="D10" s="160" t="s">
        <v>26</v>
      </c>
      <c r="E10" s="162" t="s">
        <v>41</v>
      </c>
      <c r="F10" s="155" t="s">
        <v>27</v>
      </c>
      <c r="G10" s="158" t="s">
        <v>42</v>
      </c>
      <c r="H10" s="158" t="s">
        <v>11</v>
      </c>
      <c r="I10" s="155" t="s">
        <v>11</v>
      </c>
      <c r="J10" s="155" t="s">
        <v>11</v>
      </c>
    </row>
    <row r="11" spans="1:10" ht="256.5" customHeight="1" x14ac:dyDescent="0.35">
      <c r="A11" s="154"/>
      <c r="B11" s="161"/>
      <c r="C11" s="161"/>
      <c r="D11" s="161"/>
      <c r="E11" s="163"/>
      <c r="F11" s="156"/>
      <c r="G11" s="159"/>
      <c r="H11" s="159"/>
      <c r="I11" s="156"/>
      <c r="J11" s="157"/>
    </row>
    <row r="12" spans="1:10" ht="179.15" customHeight="1" x14ac:dyDescent="0.35">
      <c r="A12" s="141">
        <v>8</v>
      </c>
      <c r="B12" s="208" t="s">
        <v>43</v>
      </c>
      <c r="C12" s="209" t="s">
        <v>140</v>
      </c>
      <c r="D12" s="142" t="s">
        <v>26</v>
      </c>
      <c r="E12" s="143" t="s">
        <v>30</v>
      </c>
      <c r="F12" s="144" t="s">
        <v>32</v>
      </c>
      <c r="G12" s="209" t="s">
        <v>148</v>
      </c>
      <c r="H12" s="145">
        <v>30</v>
      </c>
      <c r="I12" s="152">
        <v>0.13500000000000001</v>
      </c>
      <c r="J12" s="144">
        <v>13.5</v>
      </c>
    </row>
    <row r="13" spans="1:10" ht="12.65" customHeight="1" x14ac:dyDescent="0.35">
      <c r="H13" s="70"/>
      <c r="I13" s="70"/>
      <c r="J13" s="70"/>
    </row>
    <row r="14" spans="1:10" x14ac:dyDescent="0.35">
      <c r="G14" s="9" t="s">
        <v>44</v>
      </c>
      <c r="H14" s="64">
        <f>SUBTOTAL(9,H4:H13)</f>
        <v>120</v>
      </c>
      <c r="I14" s="69">
        <f>SUM(I5:I13)</f>
        <v>0.9</v>
      </c>
      <c r="J14" s="71">
        <f>SUM(J4:J12)</f>
        <v>90</v>
      </c>
    </row>
    <row r="16" spans="1:10" ht="31" x14ac:dyDescent="0.35">
      <c r="A16" s="3" t="s">
        <v>17</v>
      </c>
      <c r="B16" s="2" t="s">
        <v>45</v>
      </c>
      <c r="C16" s="2" t="s">
        <v>46</v>
      </c>
      <c r="D16" s="2" t="s">
        <v>47</v>
      </c>
      <c r="E16" s="2" t="s">
        <v>48</v>
      </c>
      <c r="F16" s="2" t="s">
        <v>22</v>
      </c>
      <c r="G16" s="2" t="s">
        <v>22</v>
      </c>
      <c r="H16" s="2" t="s">
        <v>23</v>
      </c>
      <c r="I16" s="2" t="s">
        <v>24</v>
      </c>
      <c r="J16" s="2" t="s">
        <v>25</v>
      </c>
    </row>
    <row r="17" spans="1:10" ht="355.9" customHeight="1" x14ac:dyDescent="0.35">
      <c r="A17" s="75">
        <v>9</v>
      </c>
      <c r="B17" s="72" t="s">
        <v>49</v>
      </c>
      <c r="C17" s="74" t="s">
        <v>50</v>
      </c>
      <c r="D17" s="10" t="s">
        <v>51</v>
      </c>
      <c r="E17" s="72" t="s">
        <v>52</v>
      </c>
      <c r="F17" s="8" t="s">
        <v>32</v>
      </c>
      <c r="G17" s="72" t="s">
        <v>53</v>
      </c>
      <c r="H17" s="137">
        <v>30</v>
      </c>
      <c r="I17" s="76">
        <v>2.5000000000000001E-2</v>
      </c>
      <c r="J17" s="65">
        <v>2.5</v>
      </c>
    </row>
    <row r="18" spans="1:10" ht="409.6" customHeight="1" x14ac:dyDescent="0.35">
      <c r="A18" s="75">
        <v>10</v>
      </c>
      <c r="B18" s="72" t="s">
        <v>49</v>
      </c>
      <c r="C18" s="74" t="s">
        <v>50</v>
      </c>
      <c r="D18" s="63" t="s">
        <v>54</v>
      </c>
      <c r="E18" s="72" t="s">
        <v>55</v>
      </c>
      <c r="F18" s="8" t="s">
        <v>32</v>
      </c>
      <c r="G18" s="72" t="s">
        <v>56</v>
      </c>
      <c r="H18" s="65">
        <v>30</v>
      </c>
      <c r="I18" s="68">
        <v>2.5000000000000001E-2</v>
      </c>
      <c r="J18" s="65">
        <v>2.5</v>
      </c>
    </row>
    <row r="19" spans="1:10" ht="409.6" customHeight="1" x14ac:dyDescent="0.35">
      <c r="A19" s="75">
        <v>11</v>
      </c>
      <c r="B19" s="72" t="s">
        <v>49</v>
      </c>
      <c r="C19" s="72" t="s">
        <v>57</v>
      </c>
      <c r="D19" s="72" t="s">
        <v>58</v>
      </c>
      <c r="E19" s="72" t="s">
        <v>59</v>
      </c>
      <c r="F19" s="8" t="s">
        <v>32</v>
      </c>
      <c r="G19" s="72" t="s">
        <v>60</v>
      </c>
      <c r="H19" s="65"/>
      <c r="I19" s="68">
        <v>2.5000000000000001E-2</v>
      </c>
      <c r="J19" s="65">
        <v>2.5</v>
      </c>
    </row>
    <row r="20" spans="1:10" ht="367.15" customHeight="1" x14ac:dyDescent="0.35">
      <c r="A20" s="75">
        <v>12</v>
      </c>
      <c r="B20" s="72" t="s">
        <v>49</v>
      </c>
      <c r="C20" s="72" t="s">
        <v>61</v>
      </c>
      <c r="D20" s="72" t="s">
        <v>62</v>
      </c>
      <c r="E20" s="72" t="s">
        <v>63</v>
      </c>
      <c r="F20" s="8" t="s">
        <v>32</v>
      </c>
      <c r="G20" s="72" t="s">
        <v>64</v>
      </c>
      <c r="H20" s="65">
        <v>30</v>
      </c>
      <c r="I20" s="68">
        <v>2.5000000000000001E-2</v>
      </c>
      <c r="J20" s="65">
        <v>2.5</v>
      </c>
    </row>
    <row r="21" spans="1:10" x14ac:dyDescent="0.35">
      <c r="D21" s="5"/>
    </row>
    <row r="22" spans="1:10" x14ac:dyDescent="0.35">
      <c r="D22" s="5"/>
      <c r="G22" s="9" t="s">
        <v>65</v>
      </c>
      <c r="H22" s="77">
        <f>SUM(H20,H18,H17)</f>
        <v>90</v>
      </c>
      <c r="I22" s="78">
        <f>SUM(I17:I20)</f>
        <v>0.1</v>
      </c>
      <c r="J22" s="77">
        <f>SUM(J20,J18,J17)</f>
        <v>7.5</v>
      </c>
    </row>
    <row r="23" spans="1:10" x14ac:dyDescent="0.35">
      <c r="D23" s="5"/>
    </row>
    <row r="24" spans="1:10" x14ac:dyDescent="0.35">
      <c r="D24" s="5"/>
      <c r="G24" s="9" t="s">
        <v>66</v>
      </c>
      <c r="H24" s="79">
        <f>H22+H14</f>
        <v>210</v>
      </c>
      <c r="I24" s="80">
        <f t="shared" ref="I24:J24" si="0">I22+I14</f>
        <v>1</v>
      </c>
      <c r="J24" s="79">
        <f t="shared" si="0"/>
        <v>97.5</v>
      </c>
    </row>
    <row r="25" spans="1:10" x14ac:dyDescent="0.35">
      <c r="D25" s="5"/>
    </row>
    <row r="26" spans="1:10" ht="28.9" customHeight="1" x14ac:dyDescent="0.35">
      <c r="A26" s="86" t="s">
        <v>67</v>
      </c>
      <c r="B26" s="2" t="s">
        <v>68</v>
      </c>
      <c r="C26" s="87" t="s">
        <v>4</v>
      </c>
      <c r="D26" s="86" t="s">
        <v>5</v>
      </c>
      <c r="E26" s="86" t="s">
        <v>6</v>
      </c>
    </row>
    <row r="27" spans="1:10" ht="35.65" customHeight="1" x14ac:dyDescent="0.35">
      <c r="A27" s="82">
        <v>12</v>
      </c>
      <c r="B27" s="44" t="s">
        <v>69</v>
      </c>
      <c r="C27" s="45" t="s">
        <v>9</v>
      </c>
      <c r="D27" s="46" t="s">
        <v>70</v>
      </c>
      <c r="E27" s="46" t="s">
        <v>11</v>
      </c>
    </row>
    <row r="28" spans="1:10" ht="49.5" customHeight="1" x14ac:dyDescent="0.35">
      <c r="A28" s="82">
        <v>13</v>
      </c>
      <c r="B28" s="44" t="s">
        <v>71</v>
      </c>
      <c r="C28" s="45" t="s">
        <v>9</v>
      </c>
      <c r="D28" s="46" t="s">
        <v>70</v>
      </c>
      <c r="E28" s="46" t="s">
        <v>11</v>
      </c>
    </row>
    <row r="29" spans="1:10" ht="48" customHeight="1" x14ac:dyDescent="0.35">
      <c r="A29" s="82">
        <v>14</v>
      </c>
      <c r="B29" s="44" t="s">
        <v>72</v>
      </c>
      <c r="C29" s="45" t="s">
        <v>9</v>
      </c>
      <c r="D29" s="46" t="s">
        <v>70</v>
      </c>
      <c r="E29" s="46" t="s">
        <v>11</v>
      </c>
    </row>
    <row r="30" spans="1:10" ht="41.65" customHeight="1" x14ac:dyDescent="0.35">
      <c r="A30" s="82">
        <v>15</v>
      </c>
      <c r="B30" s="44" t="s">
        <v>73</v>
      </c>
      <c r="C30" s="45" t="s">
        <v>9</v>
      </c>
      <c r="D30" s="46" t="s">
        <v>70</v>
      </c>
      <c r="E30" s="46" t="s">
        <v>11</v>
      </c>
    </row>
    <row r="31" spans="1:10" x14ac:dyDescent="0.35">
      <c r="A31" s="82">
        <v>16</v>
      </c>
      <c r="B31" s="44" t="s">
        <v>74</v>
      </c>
      <c r="C31" s="45" t="s">
        <v>9</v>
      </c>
      <c r="D31" s="46" t="s">
        <v>70</v>
      </c>
      <c r="E31" s="46" t="s">
        <v>11</v>
      </c>
    </row>
    <row r="32" spans="1:10" ht="42" x14ac:dyDescent="0.35">
      <c r="A32" s="82">
        <v>17</v>
      </c>
      <c r="B32" s="47" t="s">
        <v>75</v>
      </c>
      <c r="C32" s="45" t="s">
        <v>9</v>
      </c>
      <c r="D32" s="46" t="s">
        <v>70</v>
      </c>
      <c r="E32" s="46" t="s">
        <v>11</v>
      </c>
    </row>
    <row r="33" spans="1:5" ht="28" x14ac:dyDescent="0.35">
      <c r="A33" s="82">
        <v>18</v>
      </c>
      <c r="B33" s="47" t="s">
        <v>76</v>
      </c>
      <c r="C33" s="45" t="s">
        <v>9</v>
      </c>
      <c r="D33" s="46" t="s">
        <v>70</v>
      </c>
      <c r="E33" s="46" t="s">
        <v>11</v>
      </c>
    </row>
    <row r="34" spans="1:5" ht="28" x14ac:dyDescent="0.35">
      <c r="A34" s="82">
        <v>19</v>
      </c>
      <c r="B34" s="44" t="s">
        <v>77</v>
      </c>
      <c r="C34" s="45" t="s">
        <v>9</v>
      </c>
      <c r="D34" s="46" t="s">
        <v>70</v>
      </c>
      <c r="E34" s="46" t="s">
        <v>11</v>
      </c>
    </row>
    <row r="35" spans="1:5" ht="28" x14ac:dyDescent="0.35">
      <c r="A35" s="82">
        <v>20</v>
      </c>
      <c r="B35" s="44" t="s">
        <v>78</v>
      </c>
      <c r="C35" s="45" t="s">
        <v>9</v>
      </c>
      <c r="D35" s="46" t="s">
        <v>70</v>
      </c>
      <c r="E35" s="46" t="s">
        <v>11</v>
      </c>
    </row>
    <row r="36" spans="1:5" x14ac:dyDescent="0.35">
      <c r="A36" s="82">
        <v>21</v>
      </c>
      <c r="B36" s="44" t="s">
        <v>79</v>
      </c>
      <c r="C36" s="45" t="s">
        <v>9</v>
      </c>
      <c r="D36" s="46" t="s">
        <v>70</v>
      </c>
      <c r="E36" s="46" t="s">
        <v>11</v>
      </c>
    </row>
    <row r="37" spans="1:5" x14ac:dyDescent="0.35">
      <c r="A37" s="82">
        <v>22</v>
      </c>
      <c r="B37" s="44" t="s">
        <v>80</v>
      </c>
      <c r="C37" s="45" t="s">
        <v>9</v>
      </c>
      <c r="D37" s="46" t="s">
        <v>70</v>
      </c>
      <c r="E37" s="46" t="s">
        <v>11</v>
      </c>
    </row>
    <row r="38" spans="1:5" ht="28" x14ac:dyDescent="0.35">
      <c r="A38" s="82">
        <v>23</v>
      </c>
      <c r="B38" s="44" t="s">
        <v>81</v>
      </c>
      <c r="C38" s="45" t="s">
        <v>9</v>
      </c>
      <c r="D38" s="136" t="s">
        <v>82</v>
      </c>
      <c r="E38" s="46" t="s">
        <v>11</v>
      </c>
    </row>
    <row r="39" spans="1:5" x14ac:dyDescent="0.35">
      <c r="A39" s="21"/>
      <c r="B39" s="48"/>
      <c r="C39" s="17"/>
      <c r="D39" s="17"/>
      <c r="E39" s="18"/>
    </row>
    <row r="40" spans="1:5" x14ac:dyDescent="0.35">
      <c r="A40" s="17"/>
      <c r="B40" s="49" t="s">
        <v>83</v>
      </c>
      <c r="C40" s="17"/>
      <c r="D40" s="17"/>
      <c r="E40" s="17"/>
    </row>
  </sheetData>
  <autoFilter ref="A3:I12" xr:uid="{8EFEDD84-EEFF-4C44-AD7E-106B24B01525}"/>
  <mergeCells count="10">
    <mergeCell ref="A10:A11"/>
    <mergeCell ref="I10:I11"/>
    <mergeCell ref="J10:J11"/>
    <mergeCell ref="G10:G11"/>
    <mergeCell ref="C10:C11"/>
    <mergeCell ref="B10:B11"/>
    <mergeCell ref="D10:D11"/>
    <mergeCell ref="E10:E11"/>
    <mergeCell ref="F10:F11"/>
    <mergeCell ref="H10:H1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2E0B2-9C98-478E-B8E8-4E48C5069D25}">
  <dimension ref="B1:C8"/>
  <sheetViews>
    <sheetView zoomScale="140" zoomScaleNormal="140" workbookViewId="0">
      <selection activeCell="B24" sqref="B24"/>
    </sheetView>
  </sheetViews>
  <sheetFormatPr defaultRowHeight="14.5" x14ac:dyDescent="0.35"/>
  <cols>
    <col min="2" max="2" width="81" customWidth="1"/>
  </cols>
  <sheetData>
    <row r="1" spans="2:3" x14ac:dyDescent="0.35">
      <c r="B1" s="11" t="s">
        <v>16</v>
      </c>
      <c r="C1" s="1"/>
    </row>
    <row r="2" spans="2:3" ht="15" thickBot="1" x14ac:dyDescent="0.4">
      <c r="B2" s="73" t="s">
        <v>84</v>
      </c>
    </row>
    <row r="3" spans="2:3" ht="30" x14ac:dyDescent="0.35">
      <c r="B3" s="12" t="s">
        <v>140</v>
      </c>
    </row>
    <row r="4" spans="2:3" ht="15" x14ac:dyDescent="0.35">
      <c r="B4" s="13"/>
    </row>
    <row r="5" spans="2:3" x14ac:dyDescent="0.35">
      <c r="B5" s="14"/>
    </row>
    <row r="6" spans="2:3" ht="20" x14ac:dyDescent="0.35">
      <c r="B6" s="15" t="s">
        <v>140</v>
      </c>
    </row>
    <row r="7" spans="2:3" x14ac:dyDescent="0.35">
      <c r="B7" s="14"/>
    </row>
    <row r="8" spans="2:3" ht="20.5" thickBot="1" x14ac:dyDescent="0.4">
      <c r="B8" s="1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70AD-EC37-4F79-A668-F644944F8D40}">
  <dimension ref="A1:F13"/>
  <sheetViews>
    <sheetView zoomScale="80" zoomScaleNormal="80" workbookViewId="0">
      <selection activeCell="A8" sqref="A8"/>
    </sheetView>
  </sheetViews>
  <sheetFormatPr defaultColWidth="8.7265625" defaultRowHeight="14" x14ac:dyDescent="0.3"/>
  <cols>
    <col min="1" max="1" width="3.453125" style="17" customWidth="1"/>
    <col min="2" max="2" width="65.26953125" style="17" customWidth="1"/>
    <col min="3" max="3" width="16.453125" style="17" customWidth="1"/>
    <col min="4" max="4" width="37.453125" style="17" customWidth="1"/>
    <col min="5" max="5" width="14.453125" style="17" bestFit="1" customWidth="1"/>
    <col min="6" max="6" width="24" style="17" customWidth="1"/>
    <col min="7" max="16384" width="8.7265625" style="17"/>
  </cols>
  <sheetData>
    <row r="1" spans="1:6" x14ac:dyDescent="0.3">
      <c r="B1" s="28" t="s">
        <v>85</v>
      </c>
      <c r="D1" s="164" t="s">
        <v>86</v>
      </c>
      <c r="E1" s="164"/>
      <c r="F1" s="18"/>
    </row>
    <row r="2" spans="1:6" ht="14.5" thickBot="1" x14ac:dyDescent="0.35">
      <c r="B2" s="28" t="s">
        <v>87</v>
      </c>
    </row>
    <row r="3" spans="1:6" x14ac:dyDescent="0.3">
      <c r="A3" s="29"/>
      <c r="B3" s="30"/>
      <c r="C3" s="31"/>
      <c r="D3" s="31"/>
      <c r="E3" s="32"/>
      <c r="F3" s="50"/>
    </row>
    <row r="4" spans="1:6" ht="14.5" thickBot="1" x14ac:dyDescent="0.35">
      <c r="A4" s="33"/>
      <c r="B4" s="34"/>
      <c r="C4" s="35"/>
      <c r="D4" s="35"/>
      <c r="E4" s="36"/>
      <c r="F4" s="51"/>
    </row>
    <row r="5" spans="1:6" ht="28" x14ac:dyDescent="0.3">
      <c r="A5" s="52" t="s">
        <v>67</v>
      </c>
      <c r="B5" s="53" t="s">
        <v>88</v>
      </c>
      <c r="C5" s="54" t="s">
        <v>4</v>
      </c>
      <c r="D5" s="53" t="s">
        <v>5</v>
      </c>
      <c r="E5" s="53" t="s">
        <v>89</v>
      </c>
    </row>
    <row r="6" spans="1:6" ht="28" x14ac:dyDescent="0.3">
      <c r="A6" s="82">
        <v>1</v>
      </c>
      <c r="B6" s="128" t="s">
        <v>90</v>
      </c>
      <c r="C6" s="45" t="s">
        <v>9</v>
      </c>
      <c r="D6" s="46" t="s">
        <v>70</v>
      </c>
      <c r="E6" s="55" t="s">
        <v>11</v>
      </c>
    </row>
    <row r="7" spans="1:6" ht="42" x14ac:dyDescent="0.3">
      <c r="A7" s="82">
        <v>2</v>
      </c>
      <c r="B7" s="100" t="s">
        <v>91</v>
      </c>
      <c r="C7" s="45" t="s">
        <v>9</v>
      </c>
      <c r="D7" s="44" t="s">
        <v>92</v>
      </c>
      <c r="E7" s="56"/>
    </row>
    <row r="9" spans="1:6" x14ac:dyDescent="0.3">
      <c r="B9" s="49" t="s">
        <v>93</v>
      </c>
    </row>
    <row r="11" spans="1:6" x14ac:dyDescent="0.3">
      <c r="B11" s="18"/>
    </row>
    <row r="12" spans="1:6" x14ac:dyDescent="0.3">
      <c r="B12" s="18"/>
      <c r="C12" s="57"/>
    </row>
    <row r="13" spans="1:6" x14ac:dyDescent="0.3">
      <c r="B13" s="18"/>
    </row>
  </sheetData>
  <mergeCells count="1">
    <mergeCell ref="D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9161-317A-4F13-B6AB-F60B0D1B0003}">
  <dimension ref="B2:R40"/>
  <sheetViews>
    <sheetView zoomScale="70" zoomScaleNormal="70" workbookViewId="0">
      <selection activeCell="G34" sqref="G34"/>
    </sheetView>
  </sheetViews>
  <sheetFormatPr defaultColWidth="8.7265625" defaultRowHeight="14" x14ac:dyDescent="0.3"/>
  <cols>
    <col min="1" max="1" width="4.54296875" style="17" customWidth="1"/>
    <col min="2" max="2" width="11.26953125" style="17" customWidth="1"/>
    <col min="3" max="3" width="41.26953125" style="17" customWidth="1"/>
    <col min="4" max="4" width="16.7265625" style="17" bestFit="1" customWidth="1"/>
    <col min="5" max="5" width="36.26953125" style="17" bestFit="1" customWidth="1"/>
    <col min="6" max="6" width="25.26953125" style="17" customWidth="1"/>
    <col min="7" max="7" width="26.7265625" style="17" bestFit="1" customWidth="1"/>
    <col min="8" max="8" width="30.453125" style="17" bestFit="1" customWidth="1"/>
    <col min="9" max="9" width="15" style="17" bestFit="1" customWidth="1"/>
    <col min="10" max="10" width="18.7265625" style="17" bestFit="1" customWidth="1"/>
    <col min="11" max="11" width="20.54296875" style="17" customWidth="1"/>
    <col min="12" max="12" width="18.453125" style="17" bestFit="1" customWidth="1"/>
    <col min="13" max="13" width="13.453125" style="17" customWidth="1"/>
    <col min="14" max="14" width="14.26953125" style="17" customWidth="1"/>
    <col min="15" max="15" width="15.54296875" style="17" bestFit="1" customWidth="1"/>
    <col min="16" max="16" width="10.54296875" style="17" customWidth="1"/>
    <col min="17" max="16384" width="8.7265625" style="17"/>
  </cols>
  <sheetData>
    <row r="2" spans="2:12" ht="25.5" customHeight="1" x14ac:dyDescent="0.3">
      <c r="B2" s="171" t="s">
        <v>94</v>
      </c>
      <c r="C2" s="171"/>
      <c r="D2" s="171"/>
      <c r="E2" s="171"/>
      <c r="F2" s="171"/>
      <c r="G2" s="171"/>
      <c r="H2" s="171"/>
      <c r="I2" s="171"/>
      <c r="J2" s="171"/>
      <c r="K2" s="171"/>
      <c r="L2" s="171"/>
    </row>
    <row r="3" spans="2:12" ht="18" x14ac:dyDescent="0.4">
      <c r="B3" s="108"/>
      <c r="C3" s="108"/>
      <c r="D3" s="108"/>
      <c r="E3" s="108"/>
      <c r="F3" s="108"/>
      <c r="G3" s="108"/>
      <c r="H3" s="108"/>
      <c r="I3" s="108"/>
      <c r="J3" s="108"/>
      <c r="K3" s="108"/>
      <c r="L3" s="108"/>
    </row>
    <row r="4" spans="2:12" ht="15.5" x14ac:dyDescent="0.35">
      <c r="B4" s="109" t="s">
        <v>95</v>
      </c>
      <c r="C4" s="109"/>
      <c r="D4" s="109"/>
      <c r="E4" s="109"/>
      <c r="F4" s="109"/>
      <c r="G4" s="109"/>
      <c r="H4" s="109"/>
      <c r="I4" s="99"/>
      <c r="J4" s="99"/>
    </row>
    <row r="5" spans="2:12" ht="14.5" thickBot="1" x14ac:dyDescent="0.35"/>
    <row r="6" spans="2:12" ht="15.5" x14ac:dyDescent="0.35">
      <c r="B6" s="168" t="s">
        <v>96</v>
      </c>
      <c r="C6" s="169"/>
      <c r="D6" s="169"/>
      <c r="E6" s="170"/>
    </row>
    <row r="7" spans="2:12" x14ac:dyDescent="0.3">
      <c r="B7" s="172" t="s">
        <v>97</v>
      </c>
      <c r="C7" s="173"/>
      <c r="D7" s="173" t="s">
        <v>98</v>
      </c>
      <c r="E7" s="180"/>
      <c r="F7" s="18"/>
      <c r="G7" s="18"/>
      <c r="H7" s="62"/>
      <c r="I7" s="18"/>
      <c r="J7" s="19"/>
      <c r="K7" s="18"/>
      <c r="L7" s="18"/>
    </row>
    <row r="8" spans="2:12" ht="30" customHeight="1" x14ac:dyDescent="0.3">
      <c r="B8" s="174" t="s">
        <v>99</v>
      </c>
      <c r="C8" s="175"/>
      <c r="D8" s="181" t="s">
        <v>70</v>
      </c>
      <c r="E8" s="182"/>
      <c r="F8" s="20"/>
      <c r="G8" s="20"/>
      <c r="H8" s="58"/>
      <c r="I8" s="20"/>
      <c r="J8" s="21"/>
      <c r="K8" s="21"/>
      <c r="L8" s="21"/>
    </row>
    <row r="9" spans="2:12" ht="23.65" customHeight="1" x14ac:dyDescent="0.3">
      <c r="B9" s="174" t="s">
        <v>100</v>
      </c>
      <c r="C9" s="175"/>
      <c r="D9" s="181" t="s">
        <v>70</v>
      </c>
      <c r="E9" s="182"/>
      <c r="F9" s="20"/>
      <c r="G9" s="20"/>
      <c r="H9" s="58"/>
      <c r="I9" s="20"/>
      <c r="J9" s="21"/>
      <c r="K9" s="21"/>
      <c r="L9" s="21"/>
    </row>
    <row r="10" spans="2:12" ht="28.15" customHeight="1" x14ac:dyDescent="0.3">
      <c r="B10" s="176" t="s">
        <v>101</v>
      </c>
      <c r="C10" s="177"/>
      <c r="D10" s="183" t="s">
        <v>102</v>
      </c>
      <c r="E10" s="184"/>
      <c r="F10" s="22"/>
      <c r="G10" s="22"/>
      <c r="H10" s="59"/>
      <c r="I10" s="22"/>
      <c r="J10" s="23"/>
      <c r="K10" s="21"/>
      <c r="L10" s="21"/>
    </row>
    <row r="11" spans="2:12" ht="28.15" customHeight="1" x14ac:dyDescent="0.3">
      <c r="B11" s="176" t="s">
        <v>103</v>
      </c>
      <c r="C11" s="177"/>
      <c r="D11" s="185"/>
      <c r="E11" s="186"/>
      <c r="F11" s="22"/>
      <c r="G11" s="22"/>
      <c r="H11" s="59"/>
      <c r="I11" s="22"/>
      <c r="J11" s="23"/>
      <c r="K11" s="21"/>
      <c r="L11" s="21"/>
    </row>
    <row r="12" spans="2:12" ht="30" customHeight="1" x14ac:dyDescent="0.3">
      <c r="B12" s="174" t="s">
        <v>104</v>
      </c>
      <c r="C12" s="175"/>
      <c r="D12" s="178" t="s">
        <v>105</v>
      </c>
      <c r="E12" s="179"/>
      <c r="F12" s="24"/>
      <c r="G12" s="24"/>
      <c r="H12" s="60"/>
      <c r="I12" s="24"/>
      <c r="J12" s="25"/>
      <c r="K12" s="20"/>
      <c r="L12" s="21"/>
    </row>
    <row r="13" spans="2:12" ht="29.15" customHeight="1" thickBot="1" x14ac:dyDescent="0.35">
      <c r="B13" s="195" t="s">
        <v>106</v>
      </c>
      <c r="C13" s="196"/>
      <c r="D13" s="197" t="s">
        <v>107</v>
      </c>
      <c r="E13" s="198"/>
      <c r="F13" s="22"/>
      <c r="G13" s="22"/>
      <c r="H13" s="59"/>
      <c r="I13" s="22"/>
      <c r="J13" s="23"/>
      <c r="K13" s="21"/>
      <c r="L13" s="21"/>
    </row>
    <row r="14" spans="2:12" ht="14.5" thickBot="1" x14ac:dyDescent="0.35">
      <c r="B14" s="103"/>
      <c r="C14" s="103"/>
      <c r="D14" s="104"/>
      <c r="E14" s="104"/>
      <c r="F14" s="104"/>
      <c r="G14" s="104"/>
      <c r="H14" s="61"/>
      <c r="I14" s="26"/>
      <c r="J14" s="23"/>
      <c r="K14" s="21"/>
      <c r="L14" s="21"/>
    </row>
    <row r="15" spans="2:12" x14ac:dyDescent="0.3">
      <c r="B15" s="199" t="s">
        <v>108</v>
      </c>
      <c r="C15" s="200"/>
      <c r="D15" s="200"/>
      <c r="E15" s="201"/>
      <c r="F15" s="104"/>
      <c r="G15" s="104"/>
      <c r="H15" s="61"/>
      <c r="I15" s="26"/>
      <c r="J15" s="23"/>
      <c r="K15" s="21"/>
      <c r="L15" s="21"/>
    </row>
    <row r="16" spans="2:12" ht="33.65" customHeight="1" x14ac:dyDescent="0.3">
      <c r="B16" s="110" t="s">
        <v>109</v>
      </c>
      <c r="C16" s="94" t="s">
        <v>110</v>
      </c>
      <c r="D16" s="94" t="s">
        <v>6</v>
      </c>
      <c r="E16" s="111" t="s">
        <v>25</v>
      </c>
      <c r="F16" s="104"/>
      <c r="G16" s="104"/>
      <c r="H16" s="61"/>
      <c r="I16" s="26"/>
      <c r="J16" s="23"/>
      <c r="K16" s="21"/>
      <c r="L16" s="21"/>
    </row>
    <row r="17" spans="2:18" ht="33.65" customHeight="1" x14ac:dyDescent="0.3">
      <c r="B17" s="112">
        <v>1</v>
      </c>
      <c r="C17" s="191" t="s">
        <v>70</v>
      </c>
      <c r="D17" s="191"/>
      <c r="E17" s="192"/>
      <c r="F17" s="104"/>
      <c r="G17" s="104"/>
      <c r="H17" s="61"/>
      <c r="I17" s="26"/>
      <c r="J17" s="23"/>
      <c r="K17" s="21"/>
      <c r="L17" s="21"/>
    </row>
    <row r="18" spans="2:18" ht="33.65" customHeight="1" x14ac:dyDescent="0.3">
      <c r="B18" s="112">
        <v>2</v>
      </c>
      <c r="C18" s="106">
        <v>100</v>
      </c>
      <c r="D18" s="107">
        <v>0.22500000000000001</v>
      </c>
      <c r="E18" s="113">
        <f>D18*C18</f>
        <v>22.5</v>
      </c>
      <c r="F18" s="104"/>
      <c r="G18" s="104"/>
      <c r="H18" s="61"/>
      <c r="I18" s="26"/>
      <c r="J18" s="23"/>
      <c r="K18" s="21"/>
      <c r="L18" s="21"/>
    </row>
    <row r="19" spans="2:18" ht="33.65" customHeight="1" x14ac:dyDescent="0.3">
      <c r="B19" s="112">
        <v>3</v>
      </c>
      <c r="C19" s="189" t="s">
        <v>70</v>
      </c>
      <c r="D19" s="189"/>
      <c r="E19" s="190"/>
      <c r="F19" s="104"/>
      <c r="G19" s="104"/>
      <c r="H19" s="61"/>
      <c r="I19" s="26"/>
      <c r="J19" s="23"/>
      <c r="K19" s="21"/>
      <c r="L19" s="21"/>
    </row>
    <row r="20" spans="2:18" ht="33.65" customHeight="1" x14ac:dyDescent="0.3">
      <c r="B20" s="112">
        <v>4</v>
      </c>
      <c r="C20" s="106">
        <v>100</v>
      </c>
      <c r="D20" s="107">
        <v>0.22500000000000001</v>
      </c>
      <c r="E20" s="114">
        <f>C20*D20</f>
        <v>22.5</v>
      </c>
      <c r="F20" s="104"/>
      <c r="G20" s="104"/>
      <c r="H20" s="61"/>
      <c r="I20" s="26"/>
      <c r="J20" s="23"/>
      <c r="K20" s="21"/>
      <c r="L20" s="21"/>
    </row>
    <row r="21" spans="2:18" ht="21" customHeight="1" x14ac:dyDescent="0.3">
      <c r="B21" s="112">
        <v>5</v>
      </c>
      <c r="C21" s="106">
        <v>100</v>
      </c>
      <c r="D21" s="107">
        <v>0.09</v>
      </c>
      <c r="E21" s="114">
        <f>C21*D21</f>
        <v>9</v>
      </c>
      <c r="F21" s="89"/>
      <c r="G21" s="89"/>
      <c r="H21" s="61"/>
      <c r="I21" s="26"/>
      <c r="J21" s="23"/>
      <c r="K21" s="21"/>
      <c r="L21" s="21"/>
    </row>
    <row r="22" spans="2:18" x14ac:dyDescent="0.3">
      <c r="B22" s="112">
        <v>6</v>
      </c>
      <c r="C22" s="106">
        <v>100</v>
      </c>
      <c r="D22" s="107">
        <v>0.22500000000000001</v>
      </c>
      <c r="E22" s="114">
        <f>C22*D22</f>
        <v>22.5</v>
      </c>
      <c r="F22" s="89"/>
      <c r="G22" s="89"/>
      <c r="H22" s="61"/>
      <c r="I22" s="26"/>
      <c r="J22" s="23"/>
      <c r="K22" s="21"/>
      <c r="L22" s="21"/>
    </row>
    <row r="23" spans="2:18" x14ac:dyDescent="0.3">
      <c r="B23" s="112">
        <v>7</v>
      </c>
      <c r="C23" s="189" t="s">
        <v>70</v>
      </c>
      <c r="D23" s="189"/>
      <c r="E23" s="190"/>
      <c r="F23" s="89"/>
      <c r="G23" s="89"/>
      <c r="H23" s="61"/>
      <c r="I23" s="26"/>
      <c r="J23" s="23"/>
      <c r="K23" s="21"/>
      <c r="L23" s="21"/>
    </row>
    <row r="24" spans="2:18" x14ac:dyDescent="0.3">
      <c r="B24" s="112">
        <v>8</v>
      </c>
      <c r="C24" s="106">
        <v>100</v>
      </c>
      <c r="D24" s="107">
        <v>0.13500000000000001</v>
      </c>
      <c r="E24" s="114">
        <f>C24*D24</f>
        <v>13.5</v>
      </c>
      <c r="F24" s="89"/>
      <c r="G24" s="89"/>
      <c r="H24" s="61"/>
      <c r="I24" s="26"/>
      <c r="J24" s="23"/>
      <c r="K24" s="21"/>
      <c r="L24" s="21"/>
    </row>
    <row r="25" spans="2:18" x14ac:dyDescent="0.3">
      <c r="B25" s="112" t="s">
        <v>111</v>
      </c>
      <c r="C25" s="106">
        <v>100</v>
      </c>
      <c r="D25" s="107">
        <v>2.5000000000000001E-2</v>
      </c>
      <c r="E25" s="114">
        <v>2.5</v>
      </c>
      <c r="F25" s="89"/>
      <c r="G25" s="89"/>
      <c r="H25" s="61"/>
      <c r="I25" s="26"/>
      <c r="J25" s="23"/>
      <c r="K25" s="21"/>
      <c r="L25" s="21"/>
    </row>
    <row r="26" spans="2:18" x14ac:dyDescent="0.3">
      <c r="B26" s="112" t="s">
        <v>112</v>
      </c>
      <c r="C26" s="106">
        <v>100</v>
      </c>
      <c r="D26" s="107">
        <v>2.5000000000000001E-2</v>
      </c>
      <c r="E26" s="114">
        <f t="shared" ref="E26:E28" si="0">C26*D26</f>
        <v>2.5</v>
      </c>
      <c r="G26" s="19"/>
      <c r="H26" s="19"/>
      <c r="I26" s="19"/>
      <c r="J26" s="19"/>
      <c r="K26" s="19"/>
      <c r="L26" s="19"/>
      <c r="M26" s="19"/>
      <c r="N26" s="62"/>
      <c r="O26" s="62"/>
      <c r="P26" s="62"/>
      <c r="Q26" s="62"/>
      <c r="R26" s="62"/>
    </row>
    <row r="27" spans="2:18" x14ac:dyDescent="0.3">
      <c r="B27" s="112" t="s">
        <v>113</v>
      </c>
      <c r="C27" s="106">
        <v>100</v>
      </c>
      <c r="D27" s="107">
        <v>2.5000000000000001E-2</v>
      </c>
      <c r="E27" s="114">
        <v>2.5</v>
      </c>
      <c r="G27" s="19"/>
      <c r="H27" s="19"/>
      <c r="I27" s="19"/>
      <c r="J27" s="19"/>
      <c r="K27" s="19"/>
      <c r="L27" s="19"/>
      <c r="M27" s="19"/>
      <c r="N27" s="62"/>
      <c r="O27" s="62"/>
      <c r="P27" s="62"/>
      <c r="Q27" s="62"/>
      <c r="R27" s="62"/>
    </row>
    <row r="28" spans="2:18" x14ac:dyDescent="0.3">
      <c r="B28" s="112" t="s">
        <v>114</v>
      </c>
      <c r="C28" s="106">
        <v>100</v>
      </c>
      <c r="D28" s="107">
        <v>2.5000000000000001E-2</v>
      </c>
      <c r="E28" s="114">
        <f t="shared" si="0"/>
        <v>2.5</v>
      </c>
      <c r="N28" s="62"/>
      <c r="O28" s="62"/>
      <c r="P28" s="62"/>
      <c r="Q28" s="62"/>
      <c r="R28" s="62"/>
    </row>
    <row r="29" spans="2:18" ht="39.65" customHeight="1" thickBot="1" x14ac:dyDescent="0.35">
      <c r="B29" s="193" t="s">
        <v>115</v>
      </c>
      <c r="C29" s="194"/>
      <c r="D29" s="115">
        <f>SUM(D17:D28)</f>
        <v>1</v>
      </c>
      <c r="E29" s="116">
        <f>SUM(E17:E28)</f>
        <v>100</v>
      </c>
      <c r="F29" s="90"/>
      <c r="G29" s="90"/>
      <c r="H29" s="90"/>
      <c r="I29" s="91"/>
      <c r="J29" s="92"/>
      <c r="K29" s="92"/>
      <c r="L29" s="93"/>
      <c r="O29" s="66"/>
    </row>
    <row r="30" spans="2:18" x14ac:dyDescent="0.3">
      <c r="D30" s="105"/>
      <c r="F30" s="90"/>
      <c r="G30" s="90"/>
      <c r="H30" s="90"/>
      <c r="I30" s="91"/>
      <c r="J30" s="92"/>
      <c r="K30" s="92"/>
      <c r="L30" s="93"/>
      <c r="O30" s="66"/>
    </row>
    <row r="31" spans="2:18" ht="20.149999999999999" customHeight="1" x14ac:dyDescent="0.3">
      <c r="B31" s="202" t="s">
        <v>116</v>
      </c>
      <c r="C31" s="202"/>
      <c r="D31" s="202"/>
      <c r="E31" s="202"/>
      <c r="F31" s="202"/>
      <c r="G31" s="202"/>
      <c r="H31" s="202"/>
      <c r="I31" s="202"/>
      <c r="J31" s="202"/>
      <c r="K31" s="202"/>
      <c r="L31" s="202"/>
      <c r="O31" s="66"/>
    </row>
    <row r="32" spans="2:18" ht="14.5" thickBot="1" x14ac:dyDescent="0.35">
      <c r="B32" s="49"/>
      <c r="D32" s="105"/>
      <c r="E32" s="117"/>
      <c r="F32" s="117"/>
      <c r="G32" s="117"/>
      <c r="H32" s="117"/>
      <c r="I32" s="91"/>
      <c r="J32" s="92"/>
      <c r="K32" s="92"/>
      <c r="L32" s="93"/>
      <c r="O32" s="66"/>
    </row>
    <row r="33" spans="2:15" ht="15.5" x14ac:dyDescent="0.35">
      <c r="B33" s="168" t="s">
        <v>117</v>
      </c>
      <c r="C33" s="169"/>
      <c r="D33" s="169"/>
      <c r="E33" s="169"/>
      <c r="F33" s="169"/>
      <c r="G33" s="169"/>
      <c r="H33" s="169"/>
      <c r="I33" s="169"/>
      <c r="J33" s="169"/>
      <c r="K33" s="169"/>
      <c r="L33" s="170"/>
      <c r="O33" s="66"/>
    </row>
    <row r="34" spans="2:15" ht="42.5" thickBot="1" x14ac:dyDescent="0.35">
      <c r="B34" s="110" t="s">
        <v>118</v>
      </c>
      <c r="C34" s="95" t="s">
        <v>119</v>
      </c>
      <c r="D34" s="95" t="s">
        <v>120</v>
      </c>
      <c r="E34" s="95" t="s">
        <v>121</v>
      </c>
      <c r="F34" s="95" t="s">
        <v>122</v>
      </c>
      <c r="G34" s="95" t="s">
        <v>123</v>
      </c>
      <c r="H34" s="95" t="s">
        <v>122</v>
      </c>
      <c r="I34" s="121" t="s">
        <v>124</v>
      </c>
      <c r="J34" s="94" t="s">
        <v>125</v>
      </c>
      <c r="K34" s="95" t="s">
        <v>126</v>
      </c>
      <c r="L34" s="118" t="s">
        <v>127</v>
      </c>
      <c r="O34" s="66"/>
    </row>
    <row r="35" spans="2:15" x14ac:dyDescent="0.3">
      <c r="B35" s="119" t="s">
        <v>128</v>
      </c>
      <c r="C35" s="96" t="s">
        <v>129</v>
      </c>
      <c r="D35" s="96" t="s">
        <v>129</v>
      </c>
      <c r="E35" s="97">
        <v>0.9</v>
      </c>
      <c r="F35" s="97" t="s">
        <v>130</v>
      </c>
      <c r="G35" s="97">
        <v>0.1</v>
      </c>
      <c r="H35" s="97" t="s">
        <v>131</v>
      </c>
      <c r="I35" s="98">
        <f>SUM(G35+E35)</f>
        <v>1</v>
      </c>
      <c r="J35" s="27">
        <v>6</v>
      </c>
      <c r="K35" s="27">
        <f>I35/J35</f>
        <v>0.16666666666666666</v>
      </c>
      <c r="L35" s="120">
        <v>1</v>
      </c>
      <c r="N35" s="187" t="s">
        <v>132</v>
      </c>
      <c r="O35" s="101" t="s">
        <v>133</v>
      </c>
    </row>
    <row r="36" spans="2:15" ht="14.5" thickBot="1" x14ac:dyDescent="0.35">
      <c r="B36" s="119" t="s">
        <v>134</v>
      </c>
      <c r="C36" s="96" t="s">
        <v>129</v>
      </c>
      <c r="D36" s="96" t="s">
        <v>129</v>
      </c>
      <c r="E36" s="97">
        <v>0.8</v>
      </c>
      <c r="F36" s="97" t="s">
        <v>130</v>
      </c>
      <c r="G36" s="97">
        <v>0.09</v>
      </c>
      <c r="H36" s="97" t="s">
        <v>131</v>
      </c>
      <c r="I36" s="98">
        <f t="shared" ref="I36:I39" si="1">SUM(G36+E36)</f>
        <v>0.89</v>
      </c>
      <c r="J36" s="27">
        <v>5.5</v>
      </c>
      <c r="K36" s="27">
        <f t="shared" ref="K36:K39" si="2">I36/J36</f>
        <v>0.16181818181818183</v>
      </c>
      <c r="L36" s="120">
        <v>2</v>
      </c>
      <c r="N36" s="188"/>
      <c r="O36" s="102" t="s">
        <v>135</v>
      </c>
    </row>
    <row r="37" spans="2:15" x14ac:dyDescent="0.3">
      <c r="B37" s="119" t="s">
        <v>136</v>
      </c>
      <c r="C37" s="96" t="s">
        <v>129</v>
      </c>
      <c r="D37" s="96" t="s">
        <v>129</v>
      </c>
      <c r="E37" s="97">
        <v>0.7</v>
      </c>
      <c r="F37" s="97" t="s">
        <v>130</v>
      </c>
      <c r="G37" s="97">
        <v>0.08</v>
      </c>
      <c r="H37" s="97" t="s">
        <v>131</v>
      </c>
      <c r="I37" s="98">
        <f t="shared" si="1"/>
        <v>0.77999999999999992</v>
      </c>
      <c r="J37" s="27">
        <v>5</v>
      </c>
      <c r="K37" s="27">
        <f t="shared" si="2"/>
        <v>0.15599999999999997</v>
      </c>
      <c r="L37" s="120">
        <v>3</v>
      </c>
      <c r="N37" s="67"/>
      <c r="O37" s="67"/>
    </row>
    <row r="38" spans="2:15" x14ac:dyDescent="0.3">
      <c r="B38" s="119" t="s">
        <v>137</v>
      </c>
      <c r="C38" s="96" t="s">
        <v>129</v>
      </c>
      <c r="D38" s="96" t="s">
        <v>129</v>
      </c>
      <c r="E38" s="97">
        <v>0.6</v>
      </c>
      <c r="F38" s="97" t="s">
        <v>130</v>
      </c>
      <c r="G38" s="97">
        <v>7.0000000000000007E-2</v>
      </c>
      <c r="H38" s="97" t="s">
        <v>131</v>
      </c>
      <c r="I38" s="98">
        <f t="shared" si="1"/>
        <v>0.66999999999999993</v>
      </c>
      <c r="J38" s="27">
        <v>4.5</v>
      </c>
      <c r="K38" s="27">
        <f t="shared" si="2"/>
        <v>0.14888888888888888</v>
      </c>
      <c r="L38" s="120">
        <v>4</v>
      </c>
      <c r="N38" s="67"/>
      <c r="O38" s="67"/>
    </row>
    <row r="39" spans="2:15" x14ac:dyDescent="0.3">
      <c r="B39" s="122" t="s">
        <v>138</v>
      </c>
      <c r="C39" s="123" t="s">
        <v>129</v>
      </c>
      <c r="D39" s="123" t="s">
        <v>129</v>
      </c>
      <c r="E39" s="124">
        <v>0.5</v>
      </c>
      <c r="F39" s="124" t="s">
        <v>130</v>
      </c>
      <c r="G39" s="124">
        <v>0.06</v>
      </c>
      <c r="H39" s="124" t="s">
        <v>131</v>
      </c>
      <c r="I39" s="125">
        <f t="shared" si="1"/>
        <v>0.56000000000000005</v>
      </c>
      <c r="J39" s="126">
        <v>4</v>
      </c>
      <c r="K39" s="126">
        <f t="shared" si="2"/>
        <v>0.14000000000000001</v>
      </c>
      <c r="L39" s="127">
        <v>5</v>
      </c>
    </row>
    <row r="40" spans="2:15" ht="16" thickBot="1" x14ac:dyDescent="0.35">
      <c r="B40" s="165" t="s">
        <v>139</v>
      </c>
      <c r="C40" s="166"/>
      <c r="D40" s="166"/>
      <c r="E40" s="166"/>
      <c r="F40" s="166"/>
      <c r="G40" s="166"/>
      <c r="H40" s="166"/>
      <c r="I40" s="166"/>
      <c r="J40" s="166"/>
      <c r="K40" s="166"/>
      <c r="L40" s="167"/>
    </row>
  </sheetData>
  <mergeCells count="25">
    <mergeCell ref="N35:N36"/>
    <mergeCell ref="C19:E19"/>
    <mergeCell ref="C17:E17"/>
    <mergeCell ref="B29:C29"/>
    <mergeCell ref="B11:C11"/>
    <mergeCell ref="B13:C13"/>
    <mergeCell ref="D13:E13"/>
    <mergeCell ref="C23:E23"/>
    <mergeCell ref="B33:L33"/>
    <mergeCell ref="B15:E15"/>
    <mergeCell ref="B31:L31"/>
    <mergeCell ref="B40:L40"/>
    <mergeCell ref="B6:E6"/>
    <mergeCell ref="B2:L2"/>
    <mergeCell ref="B7:C7"/>
    <mergeCell ref="B8:C8"/>
    <mergeCell ref="B10:C10"/>
    <mergeCell ref="B12:C12"/>
    <mergeCell ref="B9:C9"/>
    <mergeCell ref="D12:E12"/>
    <mergeCell ref="D7:E7"/>
    <mergeCell ref="D8:E8"/>
    <mergeCell ref="D9:E9"/>
    <mergeCell ref="D10:E10"/>
    <mergeCell ref="D11:E11"/>
  </mergeCells>
  <conditionalFormatting sqref="L35:L38 L29:L30 L32">
    <cfRule type="cellIs" dxfId="1" priority="3" operator="equal">
      <formula>1</formula>
    </cfRule>
  </conditionalFormatting>
  <conditionalFormatting sqref="L39">
    <cfRule type="cellIs" dxfId="0" priority="1" operator="equal">
      <formul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BDCC0529348847B6318D3E620584C3" ma:contentTypeVersion="13" ma:contentTypeDescription="Create a new document." ma:contentTypeScope="" ma:versionID="b5fb27115e4e63a6358abb01bee017cf">
  <xsd:schema xmlns:xsd="http://www.w3.org/2001/XMLSchema" xmlns:xs="http://www.w3.org/2001/XMLSchema" xmlns:p="http://schemas.microsoft.com/office/2006/metadata/properties" xmlns:ns2="d104c827-6d55-4d47-9064-2df420340c34" xmlns:ns3="6bec5b99-af6f-44b6-9faf-9e2889746ca9" targetNamespace="http://schemas.microsoft.com/office/2006/metadata/properties" ma:root="true" ma:fieldsID="faa5260cde106d5166cfe3d2ae94cc91" ns2:_="" ns3:_="">
    <xsd:import namespace="d104c827-6d55-4d47-9064-2df420340c34"/>
    <xsd:import namespace="6bec5b99-af6f-44b6-9faf-9e2889746ca9"/>
    <xsd:element name="properties">
      <xsd:complexType>
        <xsd:sequence>
          <xsd:element name="documentManagement">
            <xsd:complexType>
              <xsd:all>
                <xsd:element ref="ns2:_dlc_DocIdUrl" minOccurs="0"/>
                <xsd:element ref="ns2:_dlc_DocId"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04c827-6d55-4d47-9064-2df420340c34"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Document ID Value" ma:description="The value of the document ID assigned to this item." ma:hidden="true" ma:internalName="_dlc_DocId" ma:readOnly="false">
      <xsd:simpleType>
        <xsd:restriction base="dms:Text"/>
      </xsd:simple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ec5b99-af6f-44b6-9faf-9e2889746c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AutoTags" ma:index="17" nillable="true" ma:displayName="Tags" ma:hidden="true" ma:internalName="MediaServiceAutoTags"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104c827-6d55-4d47-9064-2df420340c34">EFSWFMAEDCKS-912962369-16951</_dlc_DocId>
    <_dlc_DocIdPersistId xmlns="d104c827-6d55-4d47-9064-2df420340c34" xsi:nil="true"/>
    <_dlc_DocIdUrl xmlns="d104c827-6d55-4d47-9064-2df420340c34">
      <Url>https://modgovuk.sharepoint.com/sites/deslevs-commercial/_layouts/15/DocIdRedir.aspx?ID=EFSWFMAEDCKS-912962369-16951</Url>
      <Description>EFSWFMAEDCKS-912962369-16951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52130F-1E17-4A21-8667-24C53A701D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04c827-6d55-4d47-9064-2df420340c34"/>
    <ds:schemaRef ds:uri="6bec5b99-af6f-44b6-9faf-9e2889746c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70336A-3C1C-40F9-BBB1-76A8507CBD2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104c827-6d55-4d47-9064-2df420340c34"/>
    <ds:schemaRef ds:uri="http://purl.org/dc/elements/1.1/"/>
    <ds:schemaRef ds:uri="http://schemas.microsoft.com/office/2006/metadata/properties"/>
    <ds:schemaRef ds:uri="6bec5b99-af6f-44b6-9faf-9e2889746ca9"/>
    <ds:schemaRef ds:uri="http://www.w3.org/XML/1998/namespace"/>
    <ds:schemaRef ds:uri="http://purl.org/dc/dcmitype/"/>
  </ds:schemaRefs>
</ds:datastoreItem>
</file>

<file path=customXml/itemProps3.xml><?xml version="1.0" encoding="utf-8"?>
<ds:datastoreItem xmlns:ds="http://schemas.openxmlformats.org/officeDocument/2006/customXml" ds:itemID="{6091BE19-C1AD-4EF8-8517-76F6872ADA68}">
  <ds:schemaRefs>
    <ds:schemaRef ds:uri="http://schemas.microsoft.com/sharepoint/events"/>
  </ds:schemaRefs>
</ds:datastoreItem>
</file>

<file path=customXml/itemProps4.xml><?xml version="1.0" encoding="utf-8"?>
<ds:datastoreItem xmlns:ds="http://schemas.openxmlformats.org/officeDocument/2006/customXml" ds:itemID="{33112DD4-8BA4-4A95-967A-C5FEB7DC00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Qualification</vt:lpstr>
      <vt:lpstr>Non-Cost Score</vt:lpstr>
      <vt:lpstr>Footnote</vt:lpstr>
      <vt:lpstr>Cost Score</vt:lpstr>
      <vt:lpstr>Score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Hart, Isabelle Miss</dc:creator>
  <cp:keywords/>
  <dc:description/>
  <cp:lastModifiedBy>Hart, Isabelle Miss (DES LE VS-OPS-Comrcl-Offr3)</cp:lastModifiedBy>
  <cp:revision/>
  <dcterms:created xsi:type="dcterms:W3CDTF">2021-02-26T09:23:21Z</dcterms:created>
  <dcterms:modified xsi:type="dcterms:W3CDTF">2021-08-16T12:19:04Z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0x010100BDBDCC0529348847B6318D3E620584C3</vt:lpwstr>
  </property>
  <property fmtid="{D5CDD505-2E9C-101B-9397-08002B2CF9AE}" pid="3" name="_dlc_DocIdItemGuid">
    <vt:lpwstr>492b801c-30a5-4ecc-8ca4-96f8cd112590</vt:lpwstr>
  </property>
</Properties>
</file>