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intranet.uksbs.co.uk/procurement/teamsite/FM and Estates Contract Case Folders/2021-22/FM21195 - Provision of British Antarctic Survey Food - NERC BAS - OJEU/04. Final Tender Documentation/"/>
    </mc:Choice>
  </mc:AlternateContent>
  <xr:revisionPtr revIDLastSave="0" documentId="13_ncr:1_{02F84B48-F44A-4D9F-9872-46C7E8CC511B}" xr6:coauthVersionLast="46" xr6:coauthVersionMax="46" xr10:uidLastSave="{00000000-0000-0000-0000-000000000000}"/>
  <bookViews>
    <workbookView xWindow="-120" yWindow="-120" windowWidth="29040" windowHeight="15840" tabRatio="672" xr2:uid="{00000000-000D-0000-FFFF-FFFF00000000}"/>
  </bookViews>
  <sheets>
    <sheet name="Totals" sheetId="7" r:id="rId1"/>
    <sheet name="Dry" sheetId="3" r:id="rId2"/>
    <sheet name="Bond" sheetId="6" r:id="rId3"/>
    <sheet name="Frozen" sheetId="4" r:id="rId4"/>
  </sheets>
  <definedNames>
    <definedName name="_xlnm._FilterDatabase" localSheetId="1" hidden="1">Dry!$A$17:$L$284</definedName>
    <definedName name="_xlnm._FilterDatabase" localSheetId="3" hidden="1">Frozen!$A$17:$L$17</definedName>
    <definedName name="_xlnm.Print_Area" localSheetId="2">Bond!$A$15:$H$51</definedName>
    <definedName name="_xlnm.Print_Titles" localSheetId="2">Bond!$17:$17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3" l="1"/>
  <c r="L24" i="3"/>
  <c r="L23" i="3"/>
  <c r="K19" i="3"/>
  <c r="L19" i="3" s="1"/>
  <c r="K20" i="3"/>
  <c r="L20" i="3" s="1"/>
  <c r="K21" i="3"/>
  <c r="L21" i="3" s="1"/>
  <c r="K22" i="3"/>
  <c r="L22" i="3" s="1"/>
  <c r="K23" i="3"/>
  <c r="K24" i="3"/>
  <c r="K25" i="3"/>
  <c r="K76" i="6"/>
  <c r="K73" i="6"/>
  <c r="K68" i="6"/>
  <c r="K65" i="6"/>
  <c r="K60" i="6"/>
  <c r="J77" i="6"/>
  <c r="K77" i="6" s="1"/>
  <c r="J76" i="6"/>
  <c r="J75" i="6"/>
  <c r="K75" i="6" s="1"/>
  <c r="J74" i="6"/>
  <c r="K74" i="6" s="1"/>
  <c r="J73" i="6"/>
  <c r="J72" i="6"/>
  <c r="K72" i="6" s="1"/>
  <c r="J71" i="6"/>
  <c r="K71" i="6" s="1"/>
  <c r="J70" i="6"/>
  <c r="K70" i="6" s="1"/>
  <c r="J69" i="6"/>
  <c r="K69" i="6" s="1"/>
  <c r="J68" i="6"/>
  <c r="J67" i="6"/>
  <c r="K67" i="6" s="1"/>
  <c r="J66" i="6"/>
  <c r="K66" i="6" s="1"/>
  <c r="J65" i="6"/>
  <c r="J64" i="6"/>
  <c r="K64" i="6" s="1"/>
  <c r="J63" i="6"/>
  <c r="K63" i="6" s="1"/>
  <c r="J62" i="6"/>
  <c r="K62" i="6" s="1"/>
  <c r="J61" i="6"/>
  <c r="K61" i="6" s="1"/>
  <c r="J60" i="6"/>
  <c r="J59" i="6"/>
  <c r="K59" i="6" s="1"/>
  <c r="J18" i="6"/>
  <c r="K18" i="6" s="1"/>
  <c r="L166" i="4"/>
  <c r="L165" i="4"/>
  <c r="L164" i="4"/>
  <c r="L163" i="4"/>
  <c r="L162" i="4"/>
  <c r="L161" i="4"/>
  <c r="L160" i="4"/>
  <c r="M160" i="4" s="1"/>
  <c r="L158" i="4"/>
  <c r="L157" i="4"/>
  <c r="L156" i="4"/>
  <c r="L155" i="4"/>
  <c r="L154" i="4"/>
  <c r="L153" i="4"/>
  <c r="M153" i="4" s="1"/>
  <c r="L152" i="4"/>
  <c r="L151" i="4"/>
  <c r="L150" i="4"/>
  <c r="L149" i="4"/>
  <c r="M149" i="4" s="1"/>
  <c r="L148" i="4"/>
  <c r="L146" i="4"/>
  <c r="L145" i="4"/>
  <c r="L144" i="4"/>
  <c r="L143" i="4"/>
  <c r="L142" i="4"/>
  <c r="L141" i="4"/>
  <c r="L140" i="4"/>
  <c r="L139" i="4"/>
  <c r="L138" i="4"/>
  <c r="L137" i="4"/>
  <c r="L136" i="4"/>
  <c r="L135" i="4"/>
  <c r="L134" i="4"/>
  <c r="M134" i="4" s="1"/>
  <c r="L133" i="4"/>
  <c r="L132" i="4"/>
  <c r="L131" i="4"/>
  <c r="L130" i="4"/>
  <c r="L129" i="4"/>
  <c r="L128" i="4"/>
  <c r="L127" i="4"/>
  <c r="L126" i="4"/>
  <c r="L125" i="4"/>
  <c r="L124" i="4"/>
  <c r="M124" i="4" s="1"/>
  <c r="L123" i="4"/>
  <c r="L121" i="4"/>
  <c r="L120" i="4"/>
  <c r="L119" i="4"/>
  <c r="M119" i="4" s="1"/>
  <c r="L118" i="4"/>
  <c r="L117" i="4"/>
  <c r="L116" i="4"/>
  <c r="M116" i="4" s="1"/>
  <c r="L114" i="4"/>
  <c r="L113" i="4"/>
  <c r="L112" i="4"/>
  <c r="L111" i="4"/>
  <c r="L110" i="4"/>
  <c r="L109" i="4"/>
  <c r="L108" i="4"/>
  <c r="L107" i="4"/>
  <c r="L106" i="4"/>
  <c r="L104" i="4"/>
  <c r="L103" i="4"/>
  <c r="L102" i="4"/>
  <c r="L101" i="4"/>
  <c r="L100" i="4"/>
  <c r="L99" i="4"/>
  <c r="L98" i="4"/>
  <c r="L97" i="4"/>
  <c r="M97" i="4" s="1"/>
  <c r="L96" i="4"/>
  <c r="L95" i="4"/>
  <c r="L94" i="4"/>
  <c r="L93" i="4"/>
  <c r="L92" i="4"/>
  <c r="L91" i="4"/>
  <c r="L90" i="4"/>
  <c r="M90" i="4" s="1"/>
  <c r="L89" i="4"/>
  <c r="L88" i="4"/>
  <c r="L87" i="4"/>
  <c r="L86" i="4"/>
  <c r="L85" i="4"/>
  <c r="L84" i="4"/>
  <c r="L83" i="4"/>
  <c r="L82" i="4"/>
  <c r="L81" i="4"/>
  <c r="L80" i="4"/>
  <c r="L79" i="4"/>
  <c r="L78" i="4"/>
  <c r="L77" i="4"/>
  <c r="L76" i="4"/>
  <c r="L75" i="4"/>
  <c r="L74" i="4"/>
  <c r="L73" i="4"/>
  <c r="M73" i="4" s="1"/>
  <c r="L71" i="4"/>
  <c r="L70" i="4"/>
  <c r="L69" i="4"/>
  <c r="L68" i="4"/>
  <c r="L67" i="4"/>
  <c r="L66" i="4"/>
  <c r="L65" i="4"/>
  <c r="L64" i="4"/>
  <c r="L63" i="4"/>
  <c r="L62" i="4"/>
  <c r="L60" i="4"/>
  <c r="L59" i="4"/>
  <c r="L58" i="4"/>
  <c r="L57" i="4"/>
  <c r="M57" i="4" s="1"/>
  <c r="L56" i="4"/>
  <c r="L55" i="4"/>
  <c r="L54" i="4"/>
  <c r="M54" i="4" s="1"/>
  <c r="L53" i="4"/>
  <c r="L52" i="4"/>
  <c r="L51" i="4"/>
  <c r="M51" i="4" s="1"/>
  <c r="L50" i="4"/>
  <c r="L49" i="4"/>
  <c r="L48" i="4"/>
  <c r="L47" i="4"/>
  <c r="L46" i="4"/>
  <c r="L35" i="4"/>
  <c r="L36" i="4"/>
  <c r="M36" i="4" s="1"/>
  <c r="L37" i="4"/>
  <c r="L34" i="4"/>
  <c r="L40" i="4"/>
  <c r="M40" i="4" s="1"/>
  <c r="L41" i="4"/>
  <c r="L42" i="4"/>
  <c r="L43" i="4"/>
  <c r="M43" i="4" s="1"/>
  <c r="L44" i="4"/>
  <c r="L39" i="4"/>
  <c r="L19" i="4"/>
  <c r="M19" i="4" s="1"/>
  <c r="L32" i="4"/>
  <c r="L31" i="4"/>
  <c r="M31" i="4" s="1"/>
  <c r="L30" i="4"/>
  <c r="M30" i="4" s="1"/>
  <c r="L29" i="4"/>
  <c r="L27" i="4"/>
  <c r="M27" i="4" s="1"/>
  <c r="L26" i="4"/>
  <c r="M26" i="4" s="1"/>
  <c r="L25" i="4"/>
  <c r="M25" i="4" s="1"/>
  <c r="L24" i="4"/>
  <c r="M24" i="4" s="1"/>
  <c r="L23" i="4"/>
  <c r="M23" i="4" s="1"/>
  <c r="L22" i="4"/>
  <c r="M22" i="4" s="1"/>
  <c r="L21" i="4"/>
  <c r="M21" i="4" s="1"/>
  <c r="L20" i="4"/>
  <c r="K79" i="6" l="1"/>
  <c r="M77" i="4"/>
  <c r="M80" i="4"/>
  <c r="M131" i="4"/>
  <c r="M48" i="4"/>
  <c r="M62" i="4"/>
  <c r="M66" i="4"/>
  <c r="M127" i="4"/>
  <c r="M164" i="4"/>
  <c r="M138" i="4"/>
  <c r="M104" i="4"/>
  <c r="M145" i="4"/>
  <c r="M112" i="4"/>
  <c r="M156" i="4"/>
  <c r="M29" i="4"/>
  <c r="M41" i="4"/>
  <c r="M44" i="4"/>
  <c r="M52" i="4"/>
  <c r="M55" i="4"/>
  <c r="M58" i="4"/>
  <c r="M69" i="4"/>
  <c r="M74" i="4"/>
  <c r="M84" i="4"/>
  <c r="M87" i="4"/>
  <c r="M91" i="4"/>
  <c r="M94" i="4"/>
  <c r="M98" i="4"/>
  <c r="M101" i="4"/>
  <c r="M109" i="4"/>
  <c r="M120" i="4"/>
  <c r="M142" i="4"/>
  <c r="M150" i="4"/>
  <c r="M161" i="4"/>
  <c r="M32" i="4"/>
  <c r="M37" i="4"/>
  <c r="M63" i="4"/>
  <c r="M81" i="4"/>
  <c r="M106" i="4"/>
  <c r="M117" i="4"/>
  <c r="M125" i="4"/>
  <c r="M128" i="4"/>
  <c r="M132" i="4"/>
  <c r="M135" i="4"/>
  <c r="M139" i="4"/>
  <c r="M146" i="4"/>
  <c r="M154" i="4"/>
  <c r="M165" i="4"/>
  <c r="M34" i="4"/>
  <c r="M46" i="4"/>
  <c r="M49" i="4"/>
  <c r="M59" i="4"/>
  <c r="M67" i="4"/>
  <c r="M70" i="4"/>
  <c r="M75" i="4"/>
  <c r="M78" i="4"/>
  <c r="M85" i="4"/>
  <c r="M88" i="4"/>
  <c r="M95" i="4"/>
  <c r="M99" i="4"/>
  <c r="M113" i="4"/>
  <c r="M121" i="4"/>
  <c r="M151" i="4"/>
  <c r="M157" i="4"/>
  <c r="M20" i="4"/>
  <c r="M39" i="4"/>
  <c r="M42" i="4"/>
  <c r="M53" i="4"/>
  <c r="M56" i="4"/>
  <c r="M64" i="4"/>
  <c r="M82" i="4"/>
  <c r="M92" i="4"/>
  <c r="M102" i="4"/>
  <c r="M107" i="4"/>
  <c r="M110" i="4"/>
  <c r="M129" i="4"/>
  <c r="M133" i="4"/>
  <c r="M136" i="4"/>
  <c r="M140" i="4"/>
  <c r="M143" i="4"/>
  <c r="M148" i="4"/>
  <c r="M162" i="4"/>
  <c r="M35" i="4"/>
  <c r="M47" i="4"/>
  <c r="M50" i="4"/>
  <c r="M60" i="4"/>
  <c r="M71" i="4"/>
  <c r="M89" i="4"/>
  <c r="M96" i="4"/>
  <c r="M114" i="4"/>
  <c r="M118" i="4"/>
  <c r="M126" i="4"/>
  <c r="M152" i="4"/>
  <c r="M155" i="4"/>
  <c r="M158" i="4"/>
  <c r="M166" i="4"/>
  <c r="M65" i="4"/>
  <c r="M68" i="4"/>
  <c r="M76" i="4"/>
  <c r="M79" i="4"/>
  <c r="M83" i="4"/>
  <c r="M86" i="4"/>
  <c r="M93" i="4"/>
  <c r="M100" i="4"/>
  <c r="M103" i="4"/>
  <c r="M108" i="4"/>
  <c r="M111" i="4"/>
  <c r="M123" i="4"/>
  <c r="M130" i="4"/>
  <c r="M137" i="4"/>
  <c r="M141" i="4"/>
  <c r="M144" i="4"/>
  <c r="M163" i="4"/>
  <c r="K238" i="3"/>
  <c r="L238" i="3" s="1"/>
  <c r="M168" i="4" l="1"/>
  <c r="C7" i="7" s="1"/>
  <c r="K171" i="3"/>
  <c r="L171" i="3" s="1"/>
  <c r="K257" i="3" l="1"/>
  <c r="L257" i="3" s="1"/>
  <c r="K256" i="3"/>
  <c r="L256" i="3" s="1"/>
  <c r="J19" i="6" l="1"/>
  <c r="K19" i="6" s="1"/>
  <c r="J20" i="6"/>
  <c r="K20" i="6" s="1"/>
  <c r="J21" i="6"/>
  <c r="K21" i="6" s="1"/>
  <c r="J22" i="6"/>
  <c r="K22" i="6" s="1"/>
  <c r="J23" i="6"/>
  <c r="K23" i="6" s="1"/>
  <c r="J24" i="6"/>
  <c r="K24" i="6" s="1"/>
  <c r="J25" i="6"/>
  <c r="K25" i="6" s="1"/>
  <c r="J26" i="6"/>
  <c r="K26" i="6" s="1"/>
  <c r="J27" i="6"/>
  <c r="K27" i="6" s="1"/>
  <c r="J28" i="6"/>
  <c r="K28" i="6" s="1"/>
  <c r="J29" i="6"/>
  <c r="K29" i="6" s="1"/>
  <c r="J30" i="6"/>
  <c r="K30" i="6" s="1"/>
  <c r="J31" i="6"/>
  <c r="K31" i="6" s="1"/>
  <c r="J32" i="6"/>
  <c r="K32" i="6" s="1"/>
  <c r="J33" i="6"/>
  <c r="K33" i="6" s="1"/>
  <c r="J34" i="6"/>
  <c r="K34" i="6" s="1"/>
  <c r="J35" i="6"/>
  <c r="K35" i="6" s="1"/>
  <c r="J36" i="6"/>
  <c r="K36" i="6" s="1"/>
  <c r="J37" i="6"/>
  <c r="K37" i="6" s="1"/>
  <c r="J38" i="6"/>
  <c r="K38" i="6" s="1"/>
  <c r="J39" i="6"/>
  <c r="K39" i="6" s="1"/>
  <c r="J40" i="6"/>
  <c r="K40" i="6" s="1"/>
  <c r="J41" i="6"/>
  <c r="K41" i="6" s="1"/>
  <c r="J42" i="6"/>
  <c r="K42" i="6" s="1"/>
  <c r="J43" i="6"/>
  <c r="K43" i="6" s="1"/>
  <c r="J44" i="6"/>
  <c r="K44" i="6" s="1"/>
  <c r="J45" i="6"/>
  <c r="K45" i="6" s="1"/>
  <c r="J46" i="6"/>
  <c r="K46" i="6" s="1"/>
  <c r="J47" i="6"/>
  <c r="K47" i="6" s="1"/>
  <c r="J48" i="6"/>
  <c r="K48" i="6" s="1"/>
  <c r="J49" i="6"/>
  <c r="K49" i="6" s="1"/>
  <c r="J50" i="6"/>
  <c r="K50" i="6" s="1"/>
  <c r="J51" i="6"/>
  <c r="K51" i="6" s="1"/>
  <c r="K53" i="6" l="1"/>
  <c r="K82" i="6" s="1"/>
  <c r="C6" i="7" s="1"/>
  <c r="K136" i="3" l="1"/>
  <c r="L136" i="3" s="1"/>
  <c r="K284" i="3" l="1"/>
  <c r="L284" i="3" s="1"/>
  <c r="K283" i="3"/>
  <c r="L283" i="3" s="1"/>
  <c r="K282" i="3"/>
  <c r="L282" i="3" s="1"/>
  <c r="L286" i="3" s="1"/>
  <c r="K281" i="3"/>
  <c r="L281" i="3" s="1"/>
  <c r="K280" i="3"/>
  <c r="L280" i="3" s="1"/>
  <c r="K279" i="3"/>
  <c r="L279" i="3" s="1"/>
  <c r="K278" i="3"/>
  <c r="L278" i="3" s="1"/>
  <c r="K276" i="3"/>
  <c r="L276" i="3" s="1"/>
  <c r="K275" i="3"/>
  <c r="L275" i="3" s="1"/>
  <c r="K273" i="3"/>
  <c r="L273" i="3" s="1"/>
  <c r="K272" i="3"/>
  <c r="L272" i="3" s="1"/>
  <c r="K271" i="3"/>
  <c r="L271" i="3" s="1"/>
  <c r="K270" i="3"/>
  <c r="L270" i="3" s="1"/>
  <c r="K269" i="3"/>
  <c r="L269" i="3" s="1"/>
  <c r="K268" i="3"/>
  <c r="L268" i="3" s="1"/>
  <c r="K266" i="3"/>
  <c r="L266" i="3" s="1"/>
  <c r="K265" i="3"/>
  <c r="L265" i="3" s="1"/>
  <c r="K264" i="3"/>
  <c r="L264" i="3" s="1"/>
  <c r="K263" i="3"/>
  <c r="L263" i="3" s="1"/>
  <c r="K261" i="3"/>
  <c r="L261" i="3" s="1"/>
  <c r="K260" i="3"/>
  <c r="L260" i="3" s="1"/>
  <c r="K259" i="3"/>
  <c r="L259" i="3" s="1"/>
  <c r="K258" i="3"/>
  <c r="L258" i="3" s="1"/>
  <c r="K255" i="3"/>
  <c r="L255" i="3" s="1"/>
  <c r="K254" i="3"/>
  <c r="L254" i="3" s="1"/>
  <c r="K253" i="3"/>
  <c r="L253" i="3" s="1"/>
  <c r="K252" i="3"/>
  <c r="L252" i="3" s="1"/>
  <c r="K251" i="3"/>
  <c r="L251" i="3" s="1"/>
  <c r="K250" i="3"/>
  <c r="L250" i="3" s="1"/>
  <c r="K249" i="3"/>
  <c r="L249" i="3" s="1"/>
  <c r="K248" i="3"/>
  <c r="L248" i="3" s="1"/>
  <c r="K246" i="3"/>
  <c r="L246" i="3" s="1"/>
  <c r="K245" i="3"/>
  <c r="L245" i="3" s="1"/>
  <c r="K244" i="3"/>
  <c r="L244" i="3" s="1"/>
  <c r="K243" i="3"/>
  <c r="L243" i="3" s="1"/>
  <c r="K242" i="3"/>
  <c r="L242" i="3" s="1"/>
  <c r="K241" i="3"/>
  <c r="L241" i="3" s="1"/>
  <c r="K240" i="3"/>
  <c r="L240" i="3" s="1"/>
  <c r="K237" i="3"/>
  <c r="L237" i="3" s="1"/>
  <c r="K236" i="3"/>
  <c r="L236" i="3" s="1"/>
  <c r="K235" i="3"/>
  <c r="L235" i="3" s="1"/>
  <c r="K234" i="3"/>
  <c r="L234" i="3" s="1"/>
  <c r="K233" i="3"/>
  <c r="L233" i="3" s="1"/>
  <c r="K231" i="3"/>
  <c r="L231" i="3" s="1"/>
  <c r="K230" i="3"/>
  <c r="L230" i="3" s="1"/>
  <c r="K229" i="3"/>
  <c r="L229" i="3" s="1"/>
  <c r="K228" i="3"/>
  <c r="L228" i="3" s="1"/>
  <c r="K227" i="3"/>
  <c r="L227" i="3" s="1"/>
  <c r="K226" i="3"/>
  <c r="L226" i="3" s="1"/>
  <c r="K225" i="3"/>
  <c r="L225" i="3" s="1"/>
  <c r="K224" i="3"/>
  <c r="L224" i="3" s="1"/>
  <c r="K223" i="3"/>
  <c r="L223" i="3" s="1"/>
  <c r="K222" i="3"/>
  <c r="L222" i="3" s="1"/>
  <c r="K221" i="3"/>
  <c r="L221" i="3" s="1"/>
  <c r="K220" i="3"/>
  <c r="L220" i="3" s="1"/>
  <c r="K219" i="3"/>
  <c r="L219" i="3" s="1"/>
  <c r="K218" i="3"/>
  <c r="L218" i="3" s="1"/>
  <c r="K217" i="3"/>
  <c r="L217" i="3" s="1"/>
  <c r="K216" i="3"/>
  <c r="L216" i="3" s="1"/>
  <c r="K215" i="3"/>
  <c r="L215" i="3" s="1"/>
  <c r="K213" i="3"/>
  <c r="L213" i="3" s="1"/>
  <c r="K212" i="3"/>
  <c r="L212" i="3" s="1"/>
  <c r="K211" i="3"/>
  <c r="L211" i="3" s="1"/>
  <c r="K210" i="3"/>
  <c r="L210" i="3" s="1"/>
  <c r="K209" i="3"/>
  <c r="L209" i="3" s="1"/>
  <c r="K208" i="3"/>
  <c r="L208" i="3" s="1"/>
  <c r="K207" i="3"/>
  <c r="L207" i="3" s="1"/>
  <c r="K206" i="3"/>
  <c r="L206" i="3" s="1"/>
  <c r="K205" i="3"/>
  <c r="L205" i="3" s="1"/>
  <c r="K204" i="3"/>
  <c r="L204" i="3" s="1"/>
  <c r="K203" i="3"/>
  <c r="L203" i="3" s="1"/>
  <c r="K202" i="3"/>
  <c r="L202" i="3" s="1"/>
  <c r="K201" i="3"/>
  <c r="L201" i="3" s="1"/>
  <c r="K200" i="3"/>
  <c r="L200" i="3" s="1"/>
  <c r="K198" i="3"/>
  <c r="L198" i="3" s="1"/>
  <c r="K197" i="3"/>
  <c r="L197" i="3" s="1"/>
  <c r="K196" i="3"/>
  <c r="L196" i="3" s="1"/>
  <c r="K195" i="3"/>
  <c r="L195" i="3" s="1"/>
  <c r="K193" i="3"/>
  <c r="L193" i="3" s="1"/>
  <c r="K192" i="3"/>
  <c r="L192" i="3" s="1"/>
  <c r="K191" i="3"/>
  <c r="L191" i="3" s="1"/>
  <c r="K190" i="3"/>
  <c r="L190" i="3" s="1"/>
  <c r="K189" i="3"/>
  <c r="L189" i="3" s="1"/>
  <c r="K187" i="3"/>
  <c r="L187" i="3" s="1"/>
  <c r="K186" i="3"/>
  <c r="L186" i="3" s="1"/>
  <c r="K185" i="3"/>
  <c r="L185" i="3" s="1"/>
  <c r="K184" i="3"/>
  <c r="L184" i="3" s="1"/>
  <c r="K183" i="3"/>
  <c r="L183" i="3" s="1"/>
  <c r="K182" i="3"/>
  <c r="L182" i="3" s="1"/>
  <c r="K181" i="3"/>
  <c r="L181" i="3" s="1"/>
  <c r="K179" i="3"/>
  <c r="L179" i="3" s="1"/>
  <c r="K178" i="3"/>
  <c r="L178" i="3" s="1"/>
  <c r="K177" i="3"/>
  <c r="L177" i="3" s="1"/>
  <c r="K176" i="3"/>
  <c r="L176" i="3" s="1"/>
  <c r="K175" i="3"/>
  <c r="L175" i="3" s="1"/>
  <c r="K174" i="3"/>
  <c r="L174" i="3" s="1"/>
  <c r="K173" i="3"/>
  <c r="L173" i="3" s="1"/>
  <c r="K172" i="3"/>
  <c r="L172" i="3" s="1"/>
  <c r="K170" i="3"/>
  <c r="L170" i="3" s="1"/>
  <c r="K168" i="3"/>
  <c r="L168" i="3" s="1"/>
  <c r="K167" i="3"/>
  <c r="L167" i="3" s="1"/>
  <c r="K166" i="3"/>
  <c r="L166" i="3" s="1"/>
  <c r="K165" i="3"/>
  <c r="L165" i="3" s="1"/>
  <c r="K164" i="3"/>
  <c r="L164" i="3" s="1"/>
  <c r="K163" i="3"/>
  <c r="L163" i="3" s="1"/>
  <c r="K162" i="3"/>
  <c r="L162" i="3" s="1"/>
  <c r="K161" i="3"/>
  <c r="L161" i="3" s="1"/>
  <c r="K160" i="3"/>
  <c r="L160" i="3" s="1"/>
  <c r="K159" i="3"/>
  <c r="L159" i="3" s="1"/>
  <c r="K158" i="3"/>
  <c r="L158" i="3" s="1"/>
  <c r="K157" i="3"/>
  <c r="L157" i="3" s="1"/>
  <c r="K156" i="3"/>
  <c r="L156" i="3" s="1"/>
  <c r="K155" i="3"/>
  <c r="L155" i="3" s="1"/>
  <c r="K154" i="3"/>
  <c r="L154" i="3" s="1"/>
  <c r="K153" i="3"/>
  <c r="L153" i="3" s="1"/>
  <c r="K152" i="3"/>
  <c r="L152" i="3" s="1"/>
  <c r="K151" i="3"/>
  <c r="L151" i="3" s="1"/>
  <c r="K150" i="3"/>
  <c r="L150" i="3" s="1"/>
  <c r="K149" i="3"/>
  <c r="L149" i="3" s="1"/>
  <c r="K148" i="3"/>
  <c r="L148" i="3" s="1"/>
  <c r="K147" i="3"/>
  <c r="L147" i="3" s="1"/>
  <c r="K146" i="3"/>
  <c r="L146" i="3" s="1"/>
  <c r="K145" i="3"/>
  <c r="L145" i="3" s="1"/>
  <c r="K144" i="3"/>
  <c r="L144" i="3" s="1"/>
  <c r="K143" i="3"/>
  <c r="L143" i="3" s="1"/>
  <c r="K142" i="3"/>
  <c r="L142" i="3" s="1"/>
  <c r="K141" i="3"/>
  <c r="L141" i="3" s="1"/>
  <c r="K140" i="3"/>
  <c r="L140" i="3" s="1"/>
  <c r="K139" i="3"/>
  <c r="L139" i="3" s="1"/>
  <c r="K137" i="3"/>
  <c r="L137" i="3" s="1"/>
  <c r="K135" i="3"/>
  <c r="L135" i="3" s="1"/>
  <c r="K134" i="3"/>
  <c r="L134" i="3" s="1"/>
  <c r="K132" i="3"/>
  <c r="L132" i="3" s="1"/>
  <c r="K131" i="3"/>
  <c r="L131" i="3" s="1"/>
  <c r="K130" i="3"/>
  <c r="L130" i="3" s="1"/>
  <c r="K129" i="3"/>
  <c r="L129" i="3" s="1"/>
  <c r="K128" i="3"/>
  <c r="L128" i="3" s="1"/>
  <c r="K127" i="3"/>
  <c r="L127" i="3" s="1"/>
  <c r="K126" i="3"/>
  <c r="L126" i="3" s="1"/>
  <c r="K125" i="3"/>
  <c r="L125" i="3" s="1"/>
  <c r="K123" i="3"/>
  <c r="L123" i="3" s="1"/>
  <c r="K122" i="3"/>
  <c r="L122" i="3" s="1"/>
  <c r="K121" i="3"/>
  <c r="L121" i="3" s="1"/>
  <c r="K120" i="3"/>
  <c r="L120" i="3" s="1"/>
  <c r="K119" i="3"/>
  <c r="L119" i="3" s="1"/>
  <c r="K118" i="3"/>
  <c r="L118" i="3" s="1"/>
  <c r="K117" i="3"/>
  <c r="L117" i="3" s="1"/>
  <c r="K116" i="3"/>
  <c r="L116" i="3" s="1"/>
  <c r="K115" i="3"/>
  <c r="L115" i="3" s="1"/>
  <c r="K114" i="3"/>
  <c r="L114" i="3" s="1"/>
  <c r="K113" i="3"/>
  <c r="L113" i="3" s="1"/>
  <c r="K112" i="3"/>
  <c r="L112" i="3" s="1"/>
  <c r="K111" i="3"/>
  <c r="L111" i="3" s="1"/>
  <c r="K110" i="3"/>
  <c r="L110" i="3" s="1"/>
  <c r="K109" i="3"/>
  <c r="L109" i="3" s="1"/>
  <c r="K107" i="3"/>
  <c r="L107" i="3" s="1"/>
  <c r="K106" i="3"/>
  <c r="L106" i="3" s="1"/>
  <c r="K105" i="3"/>
  <c r="L105" i="3" s="1"/>
  <c r="K104" i="3"/>
  <c r="L104" i="3" s="1"/>
  <c r="K103" i="3"/>
  <c r="L103" i="3" s="1"/>
  <c r="K102" i="3"/>
  <c r="L102" i="3" s="1"/>
  <c r="K101" i="3"/>
  <c r="L101" i="3" s="1"/>
  <c r="K100" i="3"/>
  <c r="L100" i="3" s="1"/>
  <c r="K99" i="3"/>
  <c r="L99" i="3" s="1"/>
  <c r="K98" i="3"/>
  <c r="L98" i="3" s="1"/>
  <c r="K97" i="3"/>
  <c r="L97" i="3" s="1"/>
  <c r="K95" i="3"/>
  <c r="L95" i="3" s="1"/>
  <c r="K94" i="3"/>
  <c r="L94" i="3" s="1"/>
  <c r="K93" i="3"/>
  <c r="L93" i="3" s="1"/>
  <c r="K92" i="3"/>
  <c r="L92" i="3" s="1"/>
  <c r="K91" i="3"/>
  <c r="L91" i="3" s="1"/>
  <c r="K90" i="3"/>
  <c r="L90" i="3" s="1"/>
  <c r="K89" i="3"/>
  <c r="L89" i="3" s="1"/>
  <c r="K88" i="3"/>
  <c r="L88" i="3" s="1"/>
  <c r="K86" i="3"/>
  <c r="L86" i="3" s="1"/>
  <c r="K85" i="3"/>
  <c r="L85" i="3" s="1"/>
  <c r="K84" i="3"/>
  <c r="L84" i="3" s="1"/>
  <c r="K83" i="3"/>
  <c r="L83" i="3" s="1"/>
  <c r="K82" i="3"/>
  <c r="L82" i="3" s="1"/>
  <c r="K81" i="3"/>
  <c r="L81" i="3" s="1"/>
  <c r="K80" i="3"/>
  <c r="L80" i="3" s="1"/>
  <c r="K79" i="3"/>
  <c r="L79" i="3" s="1"/>
  <c r="K78" i="3"/>
  <c r="L78" i="3" s="1"/>
  <c r="K77" i="3"/>
  <c r="L77" i="3" s="1"/>
  <c r="K76" i="3"/>
  <c r="L76" i="3" s="1"/>
  <c r="K75" i="3"/>
  <c r="L75" i="3" s="1"/>
  <c r="K74" i="3"/>
  <c r="L74" i="3" s="1"/>
  <c r="K73" i="3"/>
  <c r="L73" i="3" s="1"/>
  <c r="K72" i="3"/>
  <c r="L72" i="3" s="1"/>
  <c r="K71" i="3"/>
  <c r="L71" i="3" s="1"/>
  <c r="K69" i="3"/>
  <c r="L69" i="3" s="1"/>
  <c r="K68" i="3"/>
  <c r="L68" i="3" s="1"/>
  <c r="K67" i="3"/>
  <c r="L67" i="3" s="1"/>
  <c r="K66" i="3"/>
  <c r="L66" i="3" s="1"/>
  <c r="K65" i="3"/>
  <c r="L65" i="3" s="1"/>
  <c r="K64" i="3"/>
  <c r="L64" i="3" s="1"/>
  <c r="K63" i="3"/>
  <c r="L63" i="3" s="1"/>
  <c r="K62" i="3"/>
  <c r="L62" i="3" s="1"/>
  <c r="K61" i="3"/>
  <c r="L61" i="3" s="1"/>
  <c r="K60" i="3"/>
  <c r="L60" i="3" s="1"/>
  <c r="K59" i="3"/>
  <c r="L59" i="3" s="1"/>
  <c r="K58" i="3"/>
  <c r="L58" i="3" s="1"/>
  <c r="K57" i="3"/>
  <c r="L57" i="3" s="1"/>
  <c r="K56" i="3"/>
  <c r="L56" i="3" s="1"/>
  <c r="K55" i="3"/>
  <c r="L55" i="3" s="1"/>
  <c r="K53" i="3"/>
  <c r="L53" i="3" s="1"/>
  <c r="K52" i="3"/>
  <c r="L52" i="3" s="1"/>
  <c r="K51" i="3"/>
  <c r="L51" i="3" s="1"/>
  <c r="K50" i="3"/>
  <c r="L50" i="3" s="1"/>
  <c r="K49" i="3"/>
  <c r="L49" i="3" s="1"/>
  <c r="K48" i="3"/>
  <c r="L48" i="3" s="1"/>
  <c r="K46" i="3"/>
  <c r="L46" i="3" s="1"/>
  <c r="K45" i="3"/>
  <c r="L45" i="3" s="1"/>
  <c r="K44" i="3"/>
  <c r="L44" i="3" s="1"/>
  <c r="K43" i="3"/>
  <c r="L43" i="3" s="1"/>
  <c r="K42" i="3"/>
  <c r="L42" i="3" s="1"/>
  <c r="K41" i="3"/>
  <c r="L41" i="3" s="1"/>
  <c r="K40" i="3"/>
  <c r="L40" i="3" s="1"/>
  <c r="K39" i="3"/>
  <c r="L39" i="3" s="1"/>
  <c r="K38" i="3"/>
  <c r="L38" i="3" s="1"/>
  <c r="K37" i="3"/>
  <c r="L37" i="3" s="1"/>
  <c r="K36" i="3"/>
  <c r="L36" i="3" s="1"/>
  <c r="K35" i="3"/>
  <c r="L35" i="3" s="1"/>
  <c r="K34" i="3"/>
  <c r="L34" i="3" s="1"/>
  <c r="K33" i="3"/>
  <c r="L33" i="3" s="1"/>
  <c r="K32" i="3"/>
  <c r="L32" i="3" s="1"/>
  <c r="K31" i="3"/>
  <c r="L31" i="3" s="1"/>
  <c r="K30" i="3"/>
  <c r="L30" i="3" s="1"/>
  <c r="K29" i="3"/>
  <c r="L29" i="3" s="1"/>
  <c r="K28" i="3"/>
  <c r="L28" i="3" s="1"/>
  <c r="K26" i="3"/>
  <c r="L26" i="3" s="1"/>
  <c r="C5" i="7" l="1"/>
  <c r="C8" i="7" s="1"/>
</calcChain>
</file>

<file path=xl/sharedStrings.xml><?xml version="1.0" encoding="utf-8"?>
<sst xmlns="http://schemas.openxmlformats.org/spreadsheetml/2006/main" count="995" uniqueCount="687">
  <si>
    <t>Bird Island</t>
  </si>
  <si>
    <t>Signy</t>
  </si>
  <si>
    <t>King Edward Point</t>
  </si>
  <si>
    <t>Rothera</t>
  </si>
  <si>
    <t>Halley</t>
  </si>
  <si>
    <t>QTY SUPPLIED EX UK</t>
  </si>
  <si>
    <t>Total price</t>
  </si>
  <si>
    <t xml:space="preserve"> MILK PRODUCTS</t>
  </si>
  <si>
    <t>COCONUT MILK tinned</t>
  </si>
  <si>
    <t>12x400ml</t>
  </si>
  <si>
    <t>COCONUT MILK powdered</t>
  </si>
  <si>
    <t>6x 1kg</t>
  </si>
  <si>
    <t>CONDENSED MILK</t>
  </si>
  <si>
    <t>12 x 397g</t>
  </si>
  <si>
    <t>LONG LIFE WHIPPING CREAM</t>
  </si>
  <si>
    <t>12 X 1lt</t>
  </si>
  <si>
    <t>EVAPORATED MILK</t>
  </si>
  <si>
    <t>24 X 410g</t>
  </si>
  <si>
    <t>6 x 2kg</t>
  </si>
  <si>
    <t>SMIMMED MILK POWDER</t>
  </si>
  <si>
    <t>6 x 2Kg</t>
  </si>
  <si>
    <t>6 x 400g</t>
  </si>
  <si>
    <t xml:space="preserve"> BEVERAGES</t>
  </si>
  <si>
    <t>BOVRIL (BEEF)</t>
  </si>
  <si>
    <t>12 x 250g</t>
  </si>
  <si>
    <t>HOT CHOCOLATE INSTANT</t>
  </si>
  <si>
    <t>COCO POWDER</t>
  </si>
  <si>
    <t>6 x 1kg</t>
  </si>
  <si>
    <t>COFFEE GROUND FILTER (TAYLORS LAZY SUNDAY)</t>
  </si>
  <si>
    <t>6 x 454g</t>
  </si>
  <si>
    <t xml:space="preserve">INSTANT COFFEE, GOLD BLEND, DECAFFEINATED </t>
  </si>
  <si>
    <t>6 x 500g</t>
  </si>
  <si>
    <t>INSTANT COFFEE, GOLD BLEND</t>
  </si>
  <si>
    <t>1 x 750g</t>
  </si>
  <si>
    <t xml:space="preserve">DRINKING CHOCOLATE </t>
  </si>
  <si>
    <t>HORLICKS</t>
  </si>
  <si>
    <t>6 X 500g</t>
  </si>
  <si>
    <t>MARMITE</t>
  </si>
  <si>
    <t>6 x 600g</t>
  </si>
  <si>
    <t>OVALTINE</t>
  </si>
  <si>
    <t>6 x 800g</t>
  </si>
  <si>
    <t>TEA BAGS, YORKSHIRE</t>
  </si>
  <si>
    <t>2 x 1040</t>
  </si>
  <si>
    <t>4 X 480</t>
  </si>
  <si>
    <t>TEA BAGS, EARL GREY</t>
  </si>
  <si>
    <t>6 x 50's</t>
  </si>
  <si>
    <t>TEA BAGS, FRUIT SELECTION</t>
  </si>
  <si>
    <t>4 x 25'S</t>
  </si>
  <si>
    <t>TEA BAGS, HERBAL SELECTION</t>
  </si>
  <si>
    <t xml:space="preserve">TEA BAGS, JASMINE GREEN </t>
  </si>
  <si>
    <t>4 x 20'S</t>
  </si>
  <si>
    <t>TEA BAGS, LEMON &amp; GINGER</t>
  </si>
  <si>
    <t>4 x 80'S</t>
  </si>
  <si>
    <t>TEA BAGS, PEPPERMINT TEA</t>
  </si>
  <si>
    <t xml:space="preserve"> SUGAR  </t>
  </si>
  <si>
    <t>CASTOR SUGAR</t>
  </si>
  <si>
    <t>6 x 2 Kg</t>
  </si>
  <si>
    <t>DARK SOFT BROWN SUGAR</t>
  </si>
  <si>
    <t>4 x 3Kg</t>
  </si>
  <si>
    <t>DEMERARA</t>
  </si>
  <si>
    <t>4 x 3kg</t>
  </si>
  <si>
    <t>ICING</t>
  </si>
  <si>
    <t>LIGHT SOFT BROWN SUGAR</t>
  </si>
  <si>
    <t xml:space="preserve">VENDING SUGAR  </t>
  </si>
  <si>
    <t xml:space="preserve"> BISCUITS</t>
  </si>
  <si>
    <t>ASSORTED SWEET BISCUITS (FAMILY CIRCLE)</t>
  </si>
  <si>
    <t>5 x 620g</t>
  </si>
  <si>
    <t>BOURBONS</t>
  </si>
  <si>
    <t>12 x 150g</t>
  </si>
  <si>
    <t>CHEESE BISCUIT (TIN)</t>
  </si>
  <si>
    <t>6 x 1Kg</t>
  </si>
  <si>
    <t>CHOC CHIP COOKIES</t>
  </si>
  <si>
    <t>20 x 230g</t>
  </si>
  <si>
    <t>CREAM CRACKERS</t>
  </si>
  <si>
    <t>24 x 200g</t>
  </si>
  <si>
    <t>CUSTARD CREAMS</t>
  </si>
  <si>
    <t xml:space="preserve">DIGESTIVE BISCUITS </t>
  </si>
  <si>
    <t>24 x 250g</t>
  </si>
  <si>
    <t>FIG ROLLS</t>
  </si>
  <si>
    <t xml:space="preserve">GINGER NUTS </t>
  </si>
  <si>
    <t>HOB NOBS</t>
  </si>
  <si>
    <t>24 x 300g</t>
  </si>
  <si>
    <t xml:space="preserve">JAFFA CAKES </t>
  </si>
  <si>
    <t>MULTIGRAIN CRISPBREAD</t>
  </si>
  <si>
    <t>16 x 250g</t>
  </si>
  <si>
    <t>OATCAKES (FINE)</t>
  </si>
  <si>
    <t>12 x 218g</t>
  </si>
  <si>
    <t>OATCAKES (ROUGH)</t>
  </si>
  <si>
    <t>10 x 291g</t>
  </si>
  <si>
    <t xml:space="preserve">RICH TEA </t>
  </si>
  <si>
    <t>BREAKFAST CEREALS</t>
  </si>
  <si>
    <t>ALL BRAN</t>
  </si>
  <si>
    <t>5 x 500g</t>
  </si>
  <si>
    <t>ALPEN  MUESLI ORIGINAL</t>
  </si>
  <si>
    <t>2 x 1.3kg</t>
  </si>
  <si>
    <t>BRAN FLAKES</t>
  </si>
  <si>
    <t>4 x 500g</t>
  </si>
  <si>
    <t>COCO POPS</t>
  </si>
  <si>
    <t>16 x 550g</t>
  </si>
  <si>
    <t>CORNFLAKES</t>
  </si>
  <si>
    <t>12 x 750g</t>
  </si>
  <si>
    <t>CRUNCHY NUT CORN FLAKES</t>
  </si>
  <si>
    <t>14 x 750g</t>
  </si>
  <si>
    <t>FROSTIES</t>
  </si>
  <si>
    <t>FRUIT AND FIBRE</t>
  </si>
  <si>
    <t>4 x 700g</t>
  </si>
  <si>
    <t>HONEY NUT LOOPS</t>
  </si>
  <si>
    <t>5 x 335g</t>
  </si>
  <si>
    <t>LUXURY RAISIN CRISP</t>
  </si>
  <si>
    <t>NATURAL MUSELI</t>
  </si>
  <si>
    <t>4 x 1Kg</t>
  </si>
  <si>
    <t>QUAKER OATS</t>
  </si>
  <si>
    <t>RICE KRISPIES</t>
  </si>
  <si>
    <t>4  X400g</t>
  </si>
  <si>
    <t>SHREDDED WHEAT BITESIZE</t>
  </si>
  <si>
    <t>SUGAR PUFFS</t>
  </si>
  <si>
    <t>6 x 900g</t>
  </si>
  <si>
    <t>WEETABIX STANDARD</t>
  </si>
  <si>
    <t>12 x 24'S</t>
  </si>
  <si>
    <t>RICE</t>
  </si>
  <si>
    <t>ARBORIO RISOTTO RICE</t>
  </si>
  <si>
    <t>2 x 5kg</t>
  </si>
  <si>
    <t>EASY COOK LONG GRAIN RICE</t>
  </si>
  <si>
    <t>1 x 5Kg</t>
  </si>
  <si>
    <t>GROUND RICE</t>
  </si>
  <si>
    <t>INDIAN BASMATI RICE, EASY COOK</t>
  </si>
  <si>
    <t>LONG GRAIN PATNA RICE</t>
  </si>
  <si>
    <t>SEMOLINA</t>
  </si>
  <si>
    <t xml:space="preserve">4 x 3kg </t>
  </si>
  <si>
    <t>SHORT GRAIN RICE, DESSERT</t>
  </si>
  <si>
    <t>WHOLE GRAIN RICE, (BROWN), EASY COOK</t>
  </si>
  <si>
    <t>FLOUR</t>
  </si>
  <si>
    <t>BREAD IMPROVER</t>
  </si>
  <si>
    <t>1 x 20Kg</t>
  </si>
  <si>
    <t>CHRISTMAS PUDDINGS</t>
  </si>
  <si>
    <t>6 x 1.36Kg</t>
  </si>
  <si>
    <t>CORNFLOUR</t>
  </si>
  <si>
    <t>10 x 500g</t>
  </si>
  <si>
    <t>DOVE FARM RYE FLOUR WHOLEMEAL</t>
  </si>
  <si>
    <t>1 x 25Kg</t>
  </si>
  <si>
    <t>FERMIPAN DRIED YEAST</t>
  </si>
  <si>
    <t>20 x 500g</t>
  </si>
  <si>
    <t>FLOUR, white (BREADMAKING)</t>
  </si>
  <si>
    <t>1 x 16Kg</t>
  </si>
  <si>
    <t>MALTHOUSE FLOUR (INC WHOLE GRAINS)</t>
  </si>
  <si>
    <t>PLAIN FLOUR</t>
  </si>
  <si>
    <t>SELF RAISING FLOUR</t>
  </si>
  <si>
    <t>WHOLEMEAL FLOUR</t>
  </si>
  <si>
    <t xml:space="preserve">YORKSHIRE PUDDING /PANCAKE MIX </t>
  </si>
  <si>
    <t>4 x 3.5Kg</t>
  </si>
  <si>
    <t>PASTA</t>
  </si>
  <si>
    <t>MEDIUM NOODLES</t>
  </si>
  <si>
    <t>1 X 3KG</t>
  </si>
  <si>
    <t>TINNED VEGETABLE RAVIOLI</t>
  </si>
  <si>
    <t>6 x 2.5Kg</t>
  </si>
  <si>
    <t>TORTILLA WRAPS</t>
  </si>
  <si>
    <t>10 X 10 INCH</t>
  </si>
  <si>
    <t>LASAGNE, PASTA</t>
  </si>
  <si>
    <t>1 x 3Kg</t>
  </si>
  <si>
    <t>MACARONI</t>
  </si>
  <si>
    <t>1 x 3 Kg</t>
  </si>
  <si>
    <t>PASTA SHELLS, CONCHIGLIE</t>
  </si>
  <si>
    <t>PASTA TWISTS TRI COLOURED</t>
  </si>
  <si>
    <t>PLAIN POPPADOMS</t>
  </si>
  <si>
    <t>12 x 400g</t>
  </si>
  <si>
    <t>PRAWN CRACKERS</t>
  </si>
  <si>
    <t>16 x 100g</t>
  </si>
  <si>
    <t>PENNE</t>
  </si>
  <si>
    <t>SPAGHETTI SHORT WHITE</t>
  </si>
  <si>
    <t>SPAGHETTI, in tomato sauce</t>
  </si>
  <si>
    <t>6 x 2.58Kg</t>
  </si>
  <si>
    <t>SPAGHETTI, in tomato sauce, TIN</t>
  </si>
  <si>
    <t>24 x 410g</t>
  </si>
  <si>
    <t>TAGLIATELLI  WHITE</t>
  </si>
  <si>
    <t>TAGLIATELLI GREEN</t>
  </si>
  <si>
    <t>TINNED MEATS</t>
  </si>
  <si>
    <t>CORNED BEEF</t>
  </si>
  <si>
    <t xml:space="preserve">12 x 340g </t>
  </si>
  <si>
    <t>6 x 2.72kg</t>
  </si>
  <si>
    <t>HAM ROUND</t>
  </si>
  <si>
    <t>12 x 454g</t>
  </si>
  <si>
    <t>HOT DOG sausages (tinned) 7.7 inch</t>
  </si>
  <si>
    <t>6 x 25's</t>
  </si>
  <si>
    <t>LUNCHEON MEAT</t>
  </si>
  <si>
    <t xml:space="preserve">PATE , LIVER </t>
  </si>
  <si>
    <t>6 x 80g</t>
  </si>
  <si>
    <t xml:space="preserve">PATE, GAME </t>
  </si>
  <si>
    <t>SPAM</t>
  </si>
  <si>
    <t>TINNED FISH</t>
  </si>
  <si>
    <t>ANCHOVY FILLETS</t>
  </si>
  <si>
    <t>12 x 95g</t>
  </si>
  <si>
    <t>CRAB MEAT</t>
  </si>
  <si>
    <t>6 x 170g</t>
  </si>
  <si>
    <t>SARDINES IN SUNFLOWER OIL</t>
  </si>
  <si>
    <t>12 x 90g</t>
  </si>
  <si>
    <t>TUNA CHUNKS IN BRINE</t>
  </si>
  <si>
    <t>12 x 160g</t>
  </si>
  <si>
    <t>TINNED VEGETABLES</t>
  </si>
  <si>
    <t>ASPARAGUS WHOLE (Tin/ Jar)</t>
  </si>
  <si>
    <t>12 X 330g</t>
  </si>
  <si>
    <t>BAKED BEANS, IN TOMATO SAUCE</t>
  </si>
  <si>
    <t>24 x 415g</t>
  </si>
  <si>
    <t>6 x 2.6Kg</t>
  </si>
  <si>
    <t xml:space="preserve">BAKED BEANS, IN TOMATO SAUCE </t>
  </si>
  <si>
    <t>12 x 840g</t>
  </si>
  <si>
    <t>BAMBOO SHOOTS</t>
  </si>
  <si>
    <t xml:space="preserve">6 x 225g </t>
  </si>
  <si>
    <t>KIDNEY BEANS RED</t>
  </si>
  <si>
    <t>BEAN SPROUTS</t>
  </si>
  <si>
    <t>6 x 410g</t>
  </si>
  <si>
    <t xml:space="preserve">BEETROOT PICKLED, SLICED CRINKLE </t>
  </si>
  <si>
    <t>6 x 330g</t>
  </si>
  <si>
    <t>BEETROOT, SLICED, TIN</t>
  </si>
  <si>
    <t xml:space="preserve">BROAD BEANS </t>
  </si>
  <si>
    <t>12 x 300g</t>
  </si>
  <si>
    <t>BUTTON MUSHROOMS</t>
  </si>
  <si>
    <t>6 x 2.55kg</t>
  </si>
  <si>
    <t>CELERY HEARTS</t>
  </si>
  <si>
    <t>CHOPPED TOMATOES</t>
  </si>
  <si>
    <t xml:space="preserve"> 6 x 2.5kg</t>
  </si>
  <si>
    <t>CORN WHOLE KERNAL (TINNED SWEETCORN)</t>
  </si>
  <si>
    <t>12 x 325g</t>
  </si>
  <si>
    <t>6 x 2.2Kg</t>
  </si>
  <si>
    <t>MUSHROOMS SLICED</t>
  </si>
  <si>
    <t>PEAS, GARDEN</t>
  </si>
  <si>
    <t>PIMENTOS (red peppers in brine)</t>
  </si>
  <si>
    <t>12 x 390g</t>
  </si>
  <si>
    <t>POTATOES NEW</t>
  </si>
  <si>
    <t>12 x 560g</t>
  </si>
  <si>
    <t>3 x 2.5Kg</t>
  </si>
  <si>
    <t>SUN DRIED TOMATOES</t>
  </si>
  <si>
    <t>SUN DRIED TOMATOES/E'VIRGIN OLIVE OIL</t>
  </si>
  <si>
    <t>6 x 295g</t>
  </si>
  <si>
    <t>TOMATOES PEELED PLUM</t>
  </si>
  <si>
    <t>TOMATOES, PEELED, PLUM</t>
  </si>
  <si>
    <t>6 x 2.55Kg</t>
  </si>
  <si>
    <t>WATERCHESTNUTS</t>
  </si>
  <si>
    <t>6 x 225g</t>
  </si>
  <si>
    <t>TINNED FRUIT</t>
  </si>
  <si>
    <t>APPLE, SOLID PACK</t>
  </si>
  <si>
    <t>6 x 2.6kg</t>
  </si>
  <si>
    <t>GOOSEBERRIES IN LIGHT SYRUP</t>
  </si>
  <si>
    <t>6 x 2.61kg</t>
  </si>
  <si>
    <t>MANDARIN ORANGES IN JUICE</t>
  </si>
  <si>
    <t>PEACH SLICES IN JUICE</t>
  </si>
  <si>
    <t>6 x 822g</t>
  </si>
  <si>
    <t>12 x 411g</t>
  </si>
  <si>
    <t>PEACHES IN JUICE</t>
  </si>
  <si>
    <t>6 x 2.6g</t>
  </si>
  <si>
    <t>PEAR HALVES IN JUICE</t>
  </si>
  <si>
    <t>PINEAPPLE SLICES IN JUICE</t>
  </si>
  <si>
    <t>6 x 3.02g</t>
  </si>
  <si>
    <t>6 x 836g</t>
  </si>
  <si>
    <t>RHUBARB</t>
  </si>
  <si>
    <t>6 X 2.8</t>
  </si>
  <si>
    <t>FRUIT JUICES</t>
  </si>
  <si>
    <t>APPLE JUICE</t>
  </si>
  <si>
    <t>12 x 1 lt</t>
  </si>
  <si>
    <t>CRANBERRY JUICE</t>
  </si>
  <si>
    <t>GRAPEFRUIT JUICE</t>
  </si>
  <si>
    <t xml:space="preserve">ORANGE JUICE </t>
  </si>
  <si>
    <t>ORANGE JUICE, CONCENTRATED</t>
  </si>
  <si>
    <t>5 x 3lt</t>
  </si>
  <si>
    <t>PINEAPPLE JUICE</t>
  </si>
  <si>
    <t>TOMATO JUICE</t>
  </si>
  <si>
    <t>SOUP MIX</t>
  </si>
  <si>
    <t>CREAM OF CHICKEN</t>
  </si>
  <si>
    <t>6 x 25PTN</t>
  </si>
  <si>
    <t>CREAM OF MUSHROOM</t>
  </si>
  <si>
    <t>TOMATO</t>
  </si>
  <si>
    <r>
      <t>CREAM OF</t>
    </r>
    <r>
      <rPr>
        <sz val="12"/>
        <rFont val="Calibri"/>
        <family val="2"/>
      </rPr>
      <t xml:space="preserve"> VEGETABLE</t>
    </r>
  </si>
  <si>
    <t>MINESTRONE</t>
  </si>
  <si>
    <t xml:space="preserve"> DRIED VEGETABLES</t>
  </si>
  <si>
    <t>DRIED MARROWFAT PEAS</t>
  </si>
  <si>
    <t>MIXED DRIED MUSHROOMS</t>
  </si>
  <si>
    <t>1 x 500g</t>
  </si>
  <si>
    <t>ONIONS SLICED  DRIED</t>
  </si>
  <si>
    <t>3 x 1.5kg</t>
  </si>
  <si>
    <t>POTATO POWDER</t>
  </si>
  <si>
    <t>4 X 2Kg</t>
  </si>
  <si>
    <t>DRIED BEANS AND PULSES</t>
  </si>
  <si>
    <t>MEXICAN BEAN SALAD (TIN)</t>
  </si>
  <si>
    <t>BORLOTTI BEANS (TIN)</t>
  </si>
  <si>
    <t>BULGAR WHEAT</t>
  </si>
  <si>
    <t>12 x 500g</t>
  </si>
  <si>
    <t>CHICKPEAS, DRY</t>
  </si>
  <si>
    <t>COUS COUS</t>
  </si>
  <si>
    <t xml:space="preserve">COUS COUS  </t>
  </si>
  <si>
    <t>FLAGOLET BEANS (TIN)</t>
  </si>
  <si>
    <t>6 x 800G</t>
  </si>
  <si>
    <t>HARICOT BEANS</t>
  </si>
  <si>
    <t>LENTILS, GREEN</t>
  </si>
  <si>
    <t>LENTILS, RED</t>
  </si>
  <si>
    <t>PEARL BARLEY</t>
  </si>
  <si>
    <t>PEAS YELLOW SPLIT</t>
  </si>
  <si>
    <t>POLENTA FLOUR</t>
  </si>
  <si>
    <t>16 x 500g</t>
  </si>
  <si>
    <t>PRESERVES</t>
  </si>
  <si>
    <t>CLEAR HONEY (JAR)</t>
  </si>
  <si>
    <t>CLEAR HONEY (SQUEEZY)</t>
  </si>
  <si>
    <t>4 x 1.36Kg</t>
  </si>
  <si>
    <t>FINE CUT MARMALADE</t>
  </si>
  <si>
    <t>GOLDEN SHRED MARMALADE LIGHT</t>
  </si>
  <si>
    <t>6 x 420g</t>
  </si>
  <si>
    <t>GOLDEN SYRUP</t>
  </si>
  <si>
    <t>6 x 907g</t>
  </si>
  <si>
    <t>JAM - APRICOT</t>
  </si>
  <si>
    <t>JAM - BLACKCURRANT</t>
  </si>
  <si>
    <t>6 x 340g</t>
  </si>
  <si>
    <t>JAM - RASPBERRY</t>
  </si>
  <si>
    <t>4x 3Kg</t>
  </si>
  <si>
    <t>JAM - STRAWBERRY</t>
  </si>
  <si>
    <t>LEMON CURD</t>
  </si>
  <si>
    <t>12 x 410g</t>
  </si>
  <si>
    <t>MINCEMEAT, SWEET</t>
  </si>
  <si>
    <t>12 X 411g</t>
  </si>
  <si>
    <t>PEANUT BUTTER, ORIGINAL CRUNCHY</t>
  </si>
  <si>
    <t xml:space="preserve">6 x 340g </t>
  </si>
  <si>
    <t>PEANUT BUTTER, SMOOTH</t>
  </si>
  <si>
    <t>SILVER SHRED MARMALADE</t>
  </si>
  <si>
    <t>TREACLE, BLACK</t>
  </si>
  <si>
    <t>OILS</t>
  </si>
  <si>
    <t>EXTENDED LIFE VEGETABLE OIL</t>
  </si>
  <si>
    <t>15lt</t>
  </si>
  <si>
    <t>CORN OIL</t>
  </si>
  <si>
    <t>6 x 3lt</t>
  </si>
  <si>
    <t>E-VIRGIN OLIVE OIL</t>
  </si>
  <si>
    <t>3 x 5lt</t>
  </si>
  <si>
    <t>6 x 500ml</t>
  </si>
  <si>
    <t>SUNFLOWER OIL</t>
  </si>
  <si>
    <t>SESAME OIL</t>
  </si>
  <si>
    <t>SAUCES &amp; PICKLES</t>
  </si>
  <si>
    <t>HEINZ TOMATO KETCHUP</t>
  </si>
  <si>
    <t>2 x 2.55Kg</t>
  </si>
  <si>
    <t>HEINZ TOMATO KETCHUP, REGULAR, SQUEEZY</t>
  </si>
  <si>
    <t>10 x 342g</t>
  </si>
  <si>
    <t>HOI SIN SAUCE</t>
  </si>
  <si>
    <t>6 x 300g</t>
  </si>
  <si>
    <t>HORSERADISH SAUCE</t>
  </si>
  <si>
    <t>6 x 250ml</t>
  </si>
  <si>
    <t>2 x 2lt</t>
  </si>
  <si>
    <t>HP BROWN SAUCE, SQUEEZY</t>
  </si>
  <si>
    <t>12 x 415g</t>
  </si>
  <si>
    <t>2 x 2.3Kg</t>
  </si>
  <si>
    <t>STOCK / BOUILLON / GRAVY</t>
  </si>
  <si>
    <t>BOUILLON BEEF</t>
  </si>
  <si>
    <t>2 x 1Kg</t>
  </si>
  <si>
    <t>BOUILLON CHICKEN</t>
  </si>
  <si>
    <t>BOUILLON FISH</t>
  </si>
  <si>
    <t>BOUILLON HAM</t>
  </si>
  <si>
    <t>BOUILLON LAMB</t>
  </si>
  <si>
    <t>BOUILLON VEGETABLE</t>
  </si>
  <si>
    <t>GRAVY GRANULES BEEF</t>
  </si>
  <si>
    <t xml:space="preserve">12 x 350g </t>
  </si>
  <si>
    <t>GRAVY GRANULES CHICKEN</t>
  </si>
  <si>
    <t>25LT YIELD</t>
  </si>
  <si>
    <t>GRAVY GRANULES VEGETABLE</t>
  </si>
  <si>
    <t xml:space="preserve">12 x 170g </t>
  </si>
  <si>
    <t>BEEF STOCK CUBES</t>
  </si>
  <si>
    <t>6 x 60s</t>
  </si>
  <si>
    <t>VEGETABLE STOCK CUBES</t>
  </si>
  <si>
    <t>THICKENING GRANULES</t>
  </si>
  <si>
    <t>1 x 1.5Kg</t>
  </si>
  <si>
    <t>CORDIALS/SQUASHES</t>
  </si>
  <si>
    <t>LIME CORDIAL</t>
  </si>
  <si>
    <t>12 x 1lt</t>
  </si>
  <si>
    <t>SPECIAL R APPLE AND BLACKCURRANT DOUBLE CONCENTRATE</t>
  </si>
  <si>
    <t>2 x 1.75lt</t>
  </si>
  <si>
    <t>SPECIAL R LEMON DOUBLE CONCENTRATE</t>
  </si>
  <si>
    <t>SPECIAL R ORANGE DOUBLE CONCENTRATE</t>
  </si>
  <si>
    <t>CONFECTIONARY, NUTS &amp; CRISPS</t>
  </si>
  <si>
    <t>NESTLE TOFFEE CRISP</t>
  </si>
  <si>
    <t>24 X 38g</t>
  </si>
  <si>
    <t>NESTLE LION BARS</t>
  </si>
  <si>
    <t>36 x 50g</t>
  </si>
  <si>
    <t>NESTLE KIT KAT CHUNKY</t>
  </si>
  <si>
    <t>24 x 40g</t>
  </si>
  <si>
    <t>NESTLE YORKIE</t>
  </si>
  <si>
    <t>24 x 46g</t>
  </si>
  <si>
    <t>NESTLE YORKIE WITH RASINS</t>
  </si>
  <si>
    <t>24 x 44g</t>
  </si>
  <si>
    <t>NESTLE Aero Peppermint Bubbly Bar</t>
  </si>
  <si>
    <t>24 x 36g</t>
  </si>
  <si>
    <t>BAR NUTS</t>
  </si>
  <si>
    <t>PEANUTS, DRY ROASTED</t>
  </si>
  <si>
    <t>24 X 50G</t>
  </si>
  <si>
    <t>PEANUTS, SALTED</t>
  </si>
  <si>
    <t>CRISPS</t>
  </si>
  <si>
    <t>CHEESE &amp; ONION</t>
  </si>
  <si>
    <t>32 X 32.5G</t>
  </si>
  <si>
    <t>TORTILLA CHIPS</t>
  </si>
  <si>
    <t>12 X 475G</t>
  </si>
  <si>
    <t>PRAWN COCKTAIL</t>
  </si>
  <si>
    <t>READY SALTED</t>
  </si>
  <si>
    <t>ROAST CHICKEN</t>
  </si>
  <si>
    <t>SALT &amp; VINEGAR</t>
  </si>
  <si>
    <t>SMOKEY  BACON</t>
  </si>
  <si>
    <t xml:space="preserve">Name: </t>
  </si>
  <si>
    <t>Case Size</t>
  </si>
  <si>
    <t>Price per KG</t>
  </si>
  <si>
    <t>Bird Island (Kg's)</t>
  </si>
  <si>
    <t>Signy (Kg's)</t>
  </si>
  <si>
    <t>King Edward Point (Kg's)</t>
  </si>
  <si>
    <t>Rothera (Kg's)</t>
  </si>
  <si>
    <t>Halley (Kg's)</t>
  </si>
  <si>
    <t>SDA (Kg's)</t>
  </si>
  <si>
    <t>Total QTY (Kg's)</t>
  </si>
  <si>
    <t>Total Price</t>
  </si>
  <si>
    <t xml:space="preserve">BEEF, Kgs, </t>
  </si>
  <si>
    <t>Steak Mince</t>
  </si>
  <si>
    <t>10kg</t>
  </si>
  <si>
    <t>per kg</t>
  </si>
  <si>
    <t>DICED CHUCK (Stewing steak)</t>
  </si>
  <si>
    <t>BEEFBURGERS</t>
  </si>
  <si>
    <t>113g</t>
  </si>
  <si>
    <t xml:space="preserve">FILLET STEAK </t>
  </si>
  <si>
    <t>170g</t>
  </si>
  <si>
    <t>FILLET (WHOLE)</t>
  </si>
  <si>
    <t>each (per kg)</t>
  </si>
  <si>
    <t>RIB EYE STEAK</t>
  </si>
  <si>
    <t>226g</t>
  </si>
  <si>
    <t>STRIPLOIN/SIRLOIN</t>
  </si>
  <si>
    <t>2-5kg</t>
  </si>
  <si>
    <t>TOPSIDE</t>
  </si>
  <si>
    <t>2-8kg</t>
  </si>
  <si>
    <t>LAMB, Kgs,</t>
  </si>
  <si>
    <t>LAMB LEG STEAKS boneless</t>
  </si>
  <si>
    <t>LAMB LEG, boneless</t>
  </si>
  <si>
    <t>1-3Kg</t>
  </si>
  <si>
    <t>LAMB SHOULDER, Diced</t>
  </si>
  <si>
    <t>1-5Kg</t>
  </si>
  <si>
    <t>LAMB LOIN , boneless</t>
  </si>
  <si>
    <t>1-3kg</t>
  </si>
  <si>
    <t xml:space="preserve">PORK, Kgs, </t>
  </si>
  <si>
    <t>PORK CHOPS, LOIN boneless</t>
  </si>
  <si>
    <t>PORK SHOULDER, diced</t>
  </si>
  <si>
    <t>1-5 Kg</t>
  </si>
  <si>
    <t>PORK LEGS, boneless</t>
  </si>
  <si>
    <t>1-4Kg</t>
  </si>
  <si>
    <t>PORK LOIN, boneless</t>
  </si>
  <si>
    <t>1-5KG</t>
  </si>
  <si>
    <t>POULTRY</t>
  </si>
  <si>
    <t>CHICKEN, BREASTS, boneless, free range, skin on</t>
  </si>
  <si>
    <t xml:space="preserve">CHICKEN, BREASTS, boneless, free range, skin off </t>
  </si>
  <si>
    <t xml:space="preserve">CHICKEN, THIGH, boneless, free range, skin on </t>
  </si>
  <si>
    <t>1kg</t>
  </si>
  <si>
    <t xml:space="preserve">CHICKEN, THIGH, boneless, free range, diced </t>
  </si>
  <si>
    <t>DUCK BREASTS, boneless</t>
  </si>
  <si>
    <t>TURKEY BUTTERFLY, boneless</t>
  </si>
  <si>
    <t>2-4Kg</t>
  </si>
  <si>
    <t xml:space="preserve">OFFAL/BACON etc </t>
  </si>
  <si>
    <t xml:space="preserve">BACON SMOKED, rindless back bacon rashers  </t>
  </si>
  <si>
    <t>0.5-2.5Kg</t>
  </si>
  <si>
    <t>BACON UNSMOKED, rindless green back bacon rashes</t>
  </si>
  <si>
    <t>0.5-2.5kg</t>
  </si>
  <si>
    <t>BEEF PASTRAMI</t>
  </si>
  <si>
    <t>1-2kg</t>
  </si>
  <si>
    <t>BLACK PUDDING,</t>
  </si>
  <si>
    <t>CHICKEN LIVERS</t>
  </si>
  <si>
    <t>500g</t>
  </si>
  <si>
    <t xml:space="preserve">CHORIZO </t>
  </si>
  <si>
    <t>GAMMON JOINT</t>
  </si>
  <si>
    <t>GAMMON STEAKS, unsmoked</t>
  </si>
  <si>
    <t>HAGGIS, LAMB</t>
  </si>
  <si>
    <t>LIVER, LAMBS</t>
  </si>
  <si>
    <t>PEPPERONI SAUSAGE</t>
  </si>
  <si>
    <t>SALAMI SAUSAGE</t>
  </si>
  <si>
    <t>SAUSAGE MEAT</t>
  </si>
  <si>
    <t>SAUSAGES, CUMBERLAND 70/80% meat</t>
  </si>
  <si>
    <t>SAUSAGES, LINCOLNSHIRE 70/80% meat</t>
  </si>
  <si>
    <t xml:space="preserve">FROZEN - FISH </t>
  </si>
  <si>
    <t>COD FILLETS</t>
  </si>
  <si>
    <t>FISH FINGERS, in crumbs, 25g</t>
  </si>
  <si>
    <t>5Kg</t>
  </si>
  <si>
    <t>HADDOCK FILLETS</t>
  </si>
  <si>
    <t>HADDOCK, smoked</t>
  </si>
  <si>
    <t>HAKE FILLETS skinless, boneless</t>
  </si>
  <si>
    <t>KIPPERS</t>
  </si>
  <si>
    <t>Box</t>
  </si>
  <si>
    <t>MACKEREL, smoked</t>
  </si>
  <si>
    <t>PRAWNS, cooked and peeled</t>
  </si>
  <si>
    <t>5 x 2kg</t>
  </si>
  <si>
    <t>SALMON, fillets</t>
  </si>
  <si>
    <t>SALMON, smoked</t>
  </si>
  <si>
    <t>200g</t>
  </si>
  <si>
    <t>FROZEN VEGETABLES</t>
  </si>
  <si>
    <t>ASPARAGUS GREEN SPEARS</t>
  </si>
  <si>
    <t>Case, loose</t>
  </si>
  <si>
    <t>Bags within case</t>
  </si>
  <si>
    <t xml:space="preserve">BATON CARROTS </t>
  </si>
  <si>
    <t>BEANS, BROAD</t>
  </si>
  <si>
    <r>
      <t xml:space="preserve">BEANS, RUNNER/GREEN </t>
    </r>
    <r>
      <rPr>
        <b/>
        <sz val="12"/>
        <rFont val="Calibri"/>
        <family val="2"/>
      </rPr>
      <t>(CUT)</t>
    </r>
  </si>
  <si>
    <r>
      <t>BEANS, RUNNER/GREEN</t>
    </r>
    <r>
      <rPr>
        <b/>
        <sz val="12"/>
        <rFont val="Calibri"/>
        <family val="2"/>
      </rPr>
      <t xml:space="preserve"> (CUT)</t>
    </r>
  </si>
  <si>
    <t>BROCCOLI</t>
  </si>
  <si>
    <t>BRUSSEL SPROUTS</t>
  </si>
  <si>
    <t>CAULIFLOWER FLORETS</t>
  </si>
  <si>
    <t>CHIPS, thick cut</t>
  </si>
  <si>
    <t>CORN ON THE COB</t>
  </si>
  <si>
    <t>COURGETTES</t>
  </si>
  <si>
    <t>CROQUETTE POTATOES</t>
  </si>
  <si>
    <t>LEEKS</t>
  </si>
  <si>
    <t>MIXED VEGETABLES FARM HOUSE STYLE (whole)</t>
  </si>
  <si>
    <t xml:space="preserve">MIXED VEGETABLES, DICED  </t>
  </si>
  <si>
    <t xml:space="preserve">MUSHROOMS, SLICED </t>
  </si>
  <si>
    <t>PARSNIPS</t>
  </si>
  <si>
    <t xml:space="preserve">PEPPERS SLICED MIXED  </t>
  </si>
  <si>
    <t>RATATOUILLE</t>
  </si>
  <si>
    <t>SPINACH  CHOPPED</t>
  </si>
  <si>
    <t>SWEDE</t>
  </si>
  <si>
    <t>SWEETCORN</t>
  </si>
  <si>
    <t>FROZEN  - FRUIT/DESSERTS</t>
  </si>
  <si>
    <t>BLACKBERRIES</t>
  </si>
  <si>
    <t>Bags within Case</t>
  </si>
  <si>
    <t>BLUEBERRIES</t>
  </si>
  <si>
    <t>FRUITS OF THE FOREST</t>
  </si>
  <si>
    <t>GOOSEBERRIES</t>
  </si>
  <si>
    <t>MANGO DICED</t>
  </si>
  <si>
    <t>MELON BALLS</t>
  </si>
  <si>
    <t>PAPAYA DICED</t>
  </si>
  <si>
    <t>RASPBERRIES</t>
  </si>
  <si>
    <t>STRAWBERRIES</t>
  </si>
  <si>
    <t>ICE CREAM</t>
  </si>
  <si>
    <t>PREMIUM BRAND ICE CREAM Chocolate</t>
  </si>
  <si>
    <t xml:space="preserve"> 5 lt</t>
  </si>
  <si>
    <t>PREMIUM BRAND ICE CREAM Coffee</t>
  </si>
  <si>
    <t>PREMIUM BRAND ICE CREAM Mint Choc Chip</t>
  </si>
  <si>
    <t>PREMIUM BRAND Raspberry Ripple</t>
  </si>
  <si>
    <t>PREMIUM BRAND ICE CREAM Strawberry</t>
  </si>
  <si>
    <t>PREMIUM BRAND ICE CREAM Vanilla</t>
  </si>
  <si>
    <t>CHEESES</t>
  </si>
  <si>
    <t>BRIE</t>
  </si>
  <si>
    <t xml:space="preserve"> 200g</t>
  </si>
  <si>
    <t>Whole wheel</t>
  </si>
  <si>
    <t>CAMEMBERT</t>
  </si>
  <si>
    <t>250g</t>
  </si>
  <si>
    <t>CHEDDAR - MATURE</t>
  </si>
  <si>
    <t xml:space="preserve">CHEDDAR - MATURE, kgs  blocks  </t>
  </si>
  <si>
    <t>2.5kg</t>
  </si>
  <si>
    <t>5kg</t>
  </si>
  <si>
    <t>CHESHIRE WHITE</t>
  </si>
  <si>
    <t>CREAM CHEESE / PHILLY</t>
  </si>
  <si>
    <t>DOUBLE GLOUCESTER</t>
  </si>
  <si>
    <t>EDAM</t>
  </si>
  <si>
    <t>FETA</t>
  </si>
  <si>
    <t xml:space="preserve">GORGONZOLA  </t>
  </si>
  <si>
    <t>150g</t>
  </si>
  <si>
    <t xml:space="preserve">GOUDA  </t>
  </si>
  <si>
    <t>GRUYERE</t>
  </si>
  <si>
    <t>LANCASHIRE</t>
  </si>
  <si>
    <t>MOZZARELLA Block</t>
  </si>
  <si>
    <t>MOZZARELLA grated</t>
  </si>
  <si>
    <t>1Kg</t>
  </si>
  <si>
    <t>PARMESAN CHEESE GRATED</t>
  </si>
  <si>
    <t xml:space="preserve">PARMESAN CHEESE, block </t>
  </si>
  <si>
    <t>RED LEICESTER</t>
  </si>
  <si>
    <t>SMOKED CHEESE</t>
  </si>
  <si>
    <t>Each</t>
  </si>
  <si>
    <t xml:space="preserve">STILTON - BLUE, </t>
  </si>
  <si>
    <t>STILTON - BLUE, kgs  rounds</t>
  </si>
  <si>
    <t>WENSLEYDALE</t>
  </si>
  <si>
    <t>OTHER PERISHABLES</t>
  </si>
  <si>
    <t>BUTTER, SALTED, Kgs</t>
  </si>
  <si>
    <t>40 x 250g</t>
  </si>
  <si>
    <t>BUTTER, UNSALTED, Kgs</t>
  </si>
  <si>
    <t>DOUBLE CREAM, litres</t>
  </si>
  <si>
    <t>1L</t>
  </si>
  <si>
    <t>EGG WHITE kg</t>
  </si>
  <si>
    <t>12 x 1kg</t>
  </si>
  <si>
    <t>EGG, WHOLE Kgs  1kg cartons</t>
  </si>
  <si>
    <t>EGG, YOLK</t>
  </si>
  <si>
    <t>FILO PASTRY kg</t>
  </si>
  <si>
    <t>Olive spread</t>
  </si>
  <si>
    <t>PUFF PASTRY</t>
  </si>
  <si>
    <t>4x1.5kg</t>
  </si>
  <si>
    <t>SUET, VEGETABLE</t>
  </si>
  <si>
    <t>SUNFLOWER SPREAD</t>
  </si>
  <si>
    <t>VEGETARIAN OPTIONS</t>
  </si>
  <si>
    <t>QUORN BURGERS</t>
  </si>
  <si>
    <t>120 x 82g</t>
  </si>
  <si>
    <t>QUORN VEGETARIAN SAUSAGES</t>
  </si>
  <si>
    <t xml:space="preserve"> 40 x 50g</t>
  </si>
  <si>
    <t>QUORN, MINCED</t>
  </si>
  <si>
    <t>QUORN, PIECES,  DICED</t>
  </si>
  <si>
    <t>ONION BAJI</t>
  </si>
  <si>
    <t>40 x 90g</t>
  </si>
  <si>
    <t>VEGETABLE SAMOSA</t>
  </si>
  <si>
    <t>VEGETARIAN SPRING ROLLS</t>
  </si>
  <si>
    <t>Product Description</t>
  </si>
  <si>
    <t>Unit Size</t>
  </si>
  <si>
    <t>Units per Case</t>
  </si>
  <si>
    <t>Total Cases</t>
  </si>
  <si>
    <t>Campo Viejo Tempranillo Rioja</t>
  </si>
  <si>
    <t>187ml</t>
  </si>
  <si>
    <t>Brancott Estate Sauvignon Blanc</t>
  </si>
  <si>
    <t>Trivento Reserve Malbec</t>
  </si>
  <si>
    <t>Yellow Tail Pinot Grigio</t>
  </si>
  <si>
    <t>Yellow Tail Shiraz</t>
  </si>
  <si>
    <t>Wolf Blass Yellow Label Cabernet Sauvignon</t>
  </si>
  <si>
    <t>Wolf Blass Yellow Label Chardonnay</t>
  </si>
  <si>
    <t>Blossom Hill White Zinfandel</t>
  </si>
  <si>
    <t>Freixenent Prosecco</t>
  </si>
  <si>
    <t>20cl</t>
  </si>
  <si>
    <t>Veuve Clicquot Yellow Label NV</t>
  </si>
  <si>
    <t>75cl</t>
  </si>
  <si>
    <t>Becks Bier Bottles</t>
  </si>
  <si>
    <t>33cl</t>
  </si>
  <si>
    <t>Becks Blue Non Alcohilic Bottles</t>
  </si>
  <si>
    <t>Brewdog Nanny state (0.5%)</t>
  </si>
  <si>
    <t>Boddingtons draft. cans</t>
  </si>
  <si>
    <t>44cl</t>
  </si>
  <si>
    <t>BSB Black Sheep Ale bottles</t>
  </si>
  <si>
    <t>50cl</t>
  </si>
  <si>
    <t>BSB Golden Sheep Ale bottles</t>
  </si>
  <si>
    <t>BSB Monty Pythons Holy Grail Ale Btls</t>
  </si>
  <si>
    <t>BSB Riggwelter strong Ale bottles</t>
  </si>
  <si>
    <t>BSB Yorkshire Square Ale bottles</t>
  </si>
  <si>
    <t>Budweiser Cans</t>
  </si>
  <si>
    <t>Caffreys Ale Cans</t>
  </si>
  <si>
    <t>Carlsberg Beer Cans</t>
  </si>
  <si>
    <t>Corona Extra NRB</t>
  </si>
  <si>
    <t>35.5cl</t>
  </si>
  <si>
    <t>Draught Guinness Cans</t>
  </si>
  <si>
    <t>Grolsch lager</t>
  </si>
  <si>
    <t>Heineken Cans</t>
  </si>
  <si>
    <t>Heineken NRB</t>
  </si>
  <si>
    <t>Kronenbourg 1664 Cans</t>
  </si>
  <si>
    <t>Kronenbourg 1664 NRB</t>
  </si>
  <si>
    <t>Magners Original Bottle</t>
  </si>
  <si>
    <t>56.8cl</t>
  </si>
  <si>
    <t>Magners Pear Bottle</t>
  </si>
  <si>
    <t>John Smiths Draught flow</t>
  </si>
  <si>
    <t>San Miguel NRB</t>
  </si>
  <si>
    <t>Stowford Press Meduim Dry Cider 6x4</t>
  </si>
  <si>
    <t>Coca Cola</t>
  </si>
  <si>
    <t>Diet Coke</t>
  </si>
  <si>
    <t>R Whites Lemonade Cans</t>
  </si>
  <si>
    <t>Tango Orange Cans</t>
  </si>
  <si>
    <t>Tango Apple Cans</t>
  </si>
  <si>
    <t>Tango Cherry Cans</t>
  </si>
  <si>
    <t>Idris Ginger Beer Cans</t>
  </si>
  <si>
    <t>Shandy Bass Cans</t>
  </si>
  <si>
    <t>Grapefruit Juice Cans</t>
  </si>
  <si>
    <t>15cl</t>
  </si>
  <si>
    <t>Orange Juice Cans</t>
  </si>
  <si>
    <t>J20 Apple &amp; Raspberry NRB</t>
  </si>
  <si>
    <t>27.5cl</t>
  </si>
  <si>
    <t>J20 Orange &amp; Passionfruit NRB</t>
  </si>
  <si>
    <t>J20 Apple &amp; Mango NRB</t>
  </si>
  <si>
    <t>Treetops Orange Juice Cans</t>
  </si>
  <si>
    <t>Icy Lemon Fanta</t>
  </si>
  <si>
    <t>Iron Bru</t>
  </si>
  <si>
    <t>Dandilion and Burdock</t>
  </si>
  <si>
    <t>Cloudy lemonade</t>
  </si>
  <si>
    <t>Sparkling mineral water</t>
  </si>
  <si>
    <t xml:space="preserve">AW5.2 Price Schedule </t>
  </si>
  <si>
    <t>SOURCING REFERENCE:</t>
  </si>
  <si>
    <t>SOURCING DOCUMENT TITLE:</t>
  </si>
  <si>
    <t>BIDDER NAME</t>
  </si>
  <si>
    <t>[Bidder to add name]</t>
  </si>
  <si>
    <r>
      <t xml:space="preserve">COUNTRY OF ORIGIN
</t>
    </r>
    <r>
      <rPr>
        <b/>
        <sz val="12"/>
        <rFont val="Calibri"/>
        <family val="2"/>
        <scheme val="minor"/>
      </rPr>
      <t xml:space="preserve">IF </t>
    </r>
    <r>
      <rPr>
        <b/>
        <u/>
        <sz val="12"/>
        <rFont val="Calibri"/>
        <family val="2"/>
        <scheme val="minor"/>
      </rPr>
      <t>NOT</t>
    </r>
    <r>
      <rPr>
        <b/>
        <sz val="12"/>
        <rFont val="Calibri"/>
        <family val="2"/>
        <scheme val="minor"/>
      </rPr>
      <t xml:space="preserve"> GB</t>
    </r>
  </si>
  <si>
    <t>Portion / Pack Size</t>
  </si>
  <si>
    <t>All prices are exclusive of VAT</t>
  </si>
  <si>
    <t xml:space="preserve">PART 2 SUB TOTAL </t>
  </si>
  <si>
    <t xml:space="preserve">PART 1 SUB TOTAL </t>
  </si>
  <si>
    <t>Provision of British Antarctic Survey Food</t>
  </si>
  <si>
    <t>FM21195</t>
  </si>
  <si>
    <t>Price per Case</t>
  </si>
  <si>
    <t>PART 1 - Frozen Food Costs</t>
  </si>
  <si>
    <t>GRAND TOTAL TO DELIVER ALL REQUIREMENTS (PART 1 SUBTOTAL + PART 2 SUBTOTAL)</t>
  </si>
  <si>
    <t>PART 2 - Soft Drinks</t>
  </si>
  <si>
    <t>Brand</t>
  </si>
  <si>
    <t>PART 1 - Beers &amp; Wines</t>
  </si>
  <si>
    <t>Example order for price comparison only</t>
  </si>
  <si>
    <t>PART 1 - Dry Food</t>
  </si>
  <si>
    <t xml:space="preserve">PART 1 TOTAL </t>
  </si>
  <si>
    <t>Sir David Attenborough</t>
  </si>
  <si>
    <t>MILFRESH MILK POWDER</t>
  </si>
  <si>
    <t>SOYA MILK POWDER</t>
  </si>
  <si>
    <t>Dry</t>
  </si>
  <si>
    <t>Bond</t>
  </si>
  <si>
    <t>Frozen</t>
  </si>
  <si>
    <t>Category</t>
  </si>
  <si>
    <t>Grand Total</t>
  </si>
  <si>
    <r>
      <t xml:space="preserve">Bidders are required to complete all red highlighted cells. 
Bidders are required to complete Part 1 below by costing per KG for the frozen item requested and also completing the case size and country of origin where applicable if </t>
    </r>
    <r>
      <rPr>
        <u/>
        <sz val="12"/>
        <color theme="1"/>
        <rFont val="Arial"/>
        <family val="2"/>
      </rPr>
      <t>not</t>
    </r>
    <r>
      <rPr>
        <sz val="12"/>
        <color theme="1"/>
        <rFont val="Arial"/>
        <family val="2"/>
      </rPr>
      <t xml:space="preserve"> GB based. This is an example order based on a previous order and is not guaranteed under this contract it is merely a scenario to be used for pricing evaluation.
For absolute clarity the price per KG will be multiplied by the total quantity of KGs requested.
For the avoidance of doubt the total compiled within cell </t>
    </r>
    <r>
      <rPr>
        <b/>
        <sz val="12"/>
        <color rgb="FFFF0000"/>
        <rFont val="Arial"/>
        <family val="2"/>
      </rPr>
      <t>M168</t>
    </r>
    <r>
      <rPr>
        <sz val="12"/>
        <color theme="1"/>
        <rFont val="Arial"/>
        <family val="2"/>
      </rPr>
      <t xml:space="preserve"> will be used for the evaluation of this sheet, the total in cell </t>
    </r>
    <r>
      <rPr>
        <b/>
        <sz val="12"/>
        <color rgb="FFFF0000"/>
        <rFont val="Arial"/>
        <family val="2"/>
      </rPr>
      <t>M168</t>
    </r>
    <r>
      <rPr>
        <sz val="12"/>
        <color theme="1"/>
        <rFont val="Arial"/>
        <family val="2"/>
      </rPr>
      <t xml:space="preserve"> will be pulled through to the 'totals' tab that will formulate a total for Dry, Bonded and Frozen food that will then be used for the evaluation of this procurement. </t>
    </r>
  </si>
  <si>
    <r>
      <t xml:space="preserve">Bidders to note the total in Cell </t>
    </r>
    <r>
      <rPr>
        <b/>
        <sz val="12"/>
        <color rgb="FFFF0000"/>
        <rFont val="Arial"/>
        <family val="2"/>
      </rPr>
      <t>C8</t>
    </r>
    <r>
      <rPr>
        <sz val="12"/>
        <color theme="1"/>
        <rFont val="Arial"/>
        <family val="2"/>
      </rPr>
      <t xml:space="preserve"> will be the final price used for the evaluation of this tender which is a combined total from all 3 tabs (Dry, Bonded and Frozen Food). Cell </t>
    </r>
    <r>
      <rPr>
        <b/>
        <sz val="12"/>
        <color rgb="FFFF0000"/>
        <rFont val="Arial"/>
        <family val="2"/>
      </rPr>
      <t>C8</t>
    </r>
    <r>
      <rPr>
        <sz val="12"/>
        <color theme="1"/>
        <rFont val="Arial"/>
        <family val="2"/>
      </rPr>
      <t xml:space="preserve"> will auto populate. </t>
    </r>
  </si>
  <si>
    <r>
      <t>Bidders are required to complete all red highlighted cells. 
Bidders are required to complete Part 1 below by costing per case for the dry item requested and also specifying the  brand. This is an example order based on a previous order and is not guaranteed under this contract it is merely a scenario to be used for pricing evaluation.
For absolute clarity the price per case will be multiplied by the total quantity of cases requested. 
For the avoidance of doubt the total compiled within cell</t>
    </r>
    <r>
      <rPr>
        <b/>
        <sz val="12"/>
        <color rgb="FFFF0000"/>
        <rFont val="Arial"/>
        <family val="2"/>
      </rPr>
      <t xml:space="preserve"> L286</t>
    </r>
    <r>
      <rPr>
        <sz val="12"/>
        <color theme="1"/>
        <rFont val="Arial"/>
        <family val="2"/>
      </rPr>
      <t xml:space="preserve"> will be used for the evaluation of this sheet, the total in cell </t>
    </r>
    <r>
      <rPr>
        <b/>
        <sz val="12"/>
        <color rgb="FFFF0000"/>
        <rFont val="Arial"/>
        <family val="2"/>
      </rPr>
      <t>L286</t>
    </r>
    <r>
      <rPr>
        <sz val="12"/>
        <color theme="1"/>
        <rFont val="Arial"/>
        <family val="2"/>
      </rPr>
      <t xml:space="preserve"> will be pulled through to the 'totals' tab that will formulate a total for Dry, Bonded and Frozen food that will then be used for the evaluation of this procurement. </t>
    </r>
  </si>
  <si>
    <r>
      <t xml:space="preserve">Bidders are required to complete all red highlighted cells. 
Bidders are required to complete Part 1 and Part 2 below by costing per case for the bond item requested. This is an example order based on a previous order and is not guaranteed under this contract it is merely a scenario to be used for pricing evaluation.
For absolute clarity the price per case will be multiplied by the total quantity of cases requested.
For the avoidance of doubt the total compiled within cell </t>
    </r>
    <r>
      <rPr>
        <b/>
        <sz val="12"/>
        <color rgb="FFFF0000"/>
        <rFont val="Arial"/>
        <family val="2"/>
      </rPr>
      <t>K82</t>
    </r>
    <r>
      <rPr>
        <sz val="12"/>
        <color theme="1"/>
        <rFont val="Arial"/>
        <family val="2"/>
      </rPr>
      <t xml:space="preserve"> will be used for the evaluation of this sheet, the total in cell </t>
    </r>
    <r>
      <rPr>
        <b/>
        <sz val="12"/>
        <color rgb="FFFF0000"/>
        <rFont val="Arial"/>
        <family val="2"/>
      </rPr>
      <t>K82</t>
    </r>
    <r>
      <rPr>
        <sz val="12"/>
        <color theme="1"/>
        <rFont val="Arial"/>
        <family val="2"/>
      </rPr>
      <t xml:space="preserve"> will be pulled through to the 'totals' tab that will formulate a total for Dry, Bonded and Frozen food that will then be used for the evaluation of this procurement.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</si>
</sst>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809]* #,##0.00_-;\-[$£-809]* #,##0.00_-;_-[$£-809]* &quot;-&quot;??_-;_-@_-"/>
  </numFmts>
  <fonts count="36" x14ac:knownFonts="1">
    <font>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Calibri"/>
      <family val="2"/>
    </font>
    <font>
      <b/>
      <sz val="12"/>
      <name val="Calibri"/>
      <family val="2"/>
    </font>
    <font>
      <sz val="12"/>
      <color theme="0"/>
      <name val="Calibri"/>
      <family val="2"/>
    </font>
    <font>
      <b/>
      <sz val="12"/>
      <color theme="0"/>
      <name val="Calibri"/>
      <family val="2"/>
    </font>
    <font>
      <b/>
      <sz val="14"/>
      <name val="Calibri"/>
      <family val="2"/>
      <scheme val="minor"/>
    </font>
    <font>
      <b/>
      <sz val="12"/>
      <name val="Calibri"/>
      <family val="2"/>
      <scheme val="minor"/>
    </font>
    <font>
      <sz val="12"/>
      <name val="Calibri"/>
      <family val="2"/>
      <scheme val="minor"/>
    </font>
    <font>
      <b/>
      <sz val="12"/>
      <color indexed="8"/>
      <name val="Calibri"/>
      <family val="2"/>
      <scheme val="minor"/>
    </font>
    <font>
      <sz val="12"/>
      <color indexed="8"/>
      <name val="Calibri"/>
      <family val="2"/>
      <scheme val="minor"/>
    </font>
    <font>
      <u/>
      <sz val="12"/>
      <name val="Calibri"/>
      <family val="2"/>
      <scheme val="minor"/>
    </font>
    <font>
      <b/>
      <sz val="12"/>
      <color rgb="FFFF0000"/>
      <name val="Calibri"/>
      <family val="2"/>
      <scheme val="minor"/>
    </font>
    <font>
      <b/>
      <sz val="18"/>
      <color theme="1"/>
      <name val="Calibri"/>
      <family val="2"/>
      <scheme val="minor"/>
    </font>
    <font>
      <sz val="18"/>
      <color theme="1"/>
      <name val="Calibri"/>
      <family val="2"/>
      <scheme val="minor"/>
    </font>
    <font>
      <sz val="10"/>
      <name val="Verdana"/>
      <family val="2"/>
    </font>
    <font>
      <sz val="18"/>
      <color rgb="FFFF0000"/>
      <name val="Calibri"/>
      <family val="2"/>
      <scheme val="minor"/>
    </font>
    <font>
      <sz val="18"/>
      <color theme="3"/>
      <name val="Cambria"/>
      <family val="2"/>
      <scheme val="major"/>
    </font>
    <font>
      <b/>
      <sz val="18"/>
      <color theme="3"/>
      <name val="Arial"/>
      <family val="2"/>
    </font>
    <font>
      <sz val="11"/>
      <color theme="1"/>
      <name val="Arial"/>
      <family val="2"/>
    </font>
    <font>
      <sz val="9"/>
      <name val="Arial"/>
      <family val="2"/>
    </font>
    <font>
      <b/>
      <sz val="12"/>
      <name val="Arial"/>
      <family val="2"/>
    </font>
    <font>
      <b/>
      <sz val="11"/>
      <name val="Arial"/>
      <family val="2"/>
    </font>
    <font>
      <sz val="12"/>
      <color theme="1"/>
      <name val="Arial"/>
      <family val="2"/>
    </font>
    <font>
      <b/>
      <sz val="12"/>
      <color rgb="FFFF0000"/>
      <name val="Arial"/>
      <family val="2"/>
    </font>
    <font>
      <b/>
      <u/>
      <sz val="12"/>
      <name val="Calibri"/>
      <family val="2"/>
      <scheme val="minor"/>
    </font>
    <font>
      <b/>
      <sz val="11"/>
      <color indexed="9"/>
      <name val="Arial"/>
      <family val="2"/>
    </font>
    <font>
      <u/>
      <sz val="12"/>
      <color theme="1"/>
      <name val="Arial"/>
      <family val="2"/>
    </font>
    <font>
      <sz val="11"/>
      <color indexed="8"/>
      <name val="Calibri"/>
      <family val="2"/>
    </font>
    <font>
      <b/>
      <sz val="14"/>
      <color rgb="FFFF0000"/>
      <name val="Calibri"/>
      <family val="2"/>
      <scheme val="minor"/>
    </font>
    <font>
      <sz val="12"/>
      <color rgb="FF000000"/>
      <name val="Calibri"/>
      <family val="2"/>
      <scheme val="minor"/>
    </font>
    <font>
      <sz val="12"/>
      <color rgb="FFFF0000"/>
      <name val="Calibri"/>
      <family val="2"/>
      <scheme val="minor"/>
    </font>
    <font>
      <sz val="11"/>
      <name val="Arial"/>
      <family val="2"/>
    </font>
    <font>
      <sz val="11"/>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6" tint="0.59999389629810485"/>
        <bgColor indexed="64"/>
      </patternFill>
    </fill>
    <fill>
      <patternFill patternType="solid">
        <fgColor theme="5" tint="0.59999389629810485"/>
        <bgColor indexed="64"/>
      </patternFill>
    </fill>
    <fill>
      <patternFill patternType="solid">
        <fgColor indexed="6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s>
  <cellStyleXfs count="4">
    <xf numFmtId="0" fontId="0" fillId="0" borderId="0"/>
    <xf numFmtId="0" fontId="17" fillId="0" borderId="0"/>
    <xf numFmtId="0" fontId="19" fillId="0" borderId="0" applyNumberFormat="0" applyFill="0" applyBorder="0" applyAlignment="0" applyProtection="0"/>
    <xf numFmtId="44" fontId="30" fillId="0" borderId="0" applyFont="0" applyFill="0" applyBorder="0" applyAlignment="0" applyProtection="0"/>
  </cellStyleXfs>
  <cellXfs count="201">
    <xf numFmtId="0" fontId="0" fillId="0" borderId="0" xfId="0"/>
    <xf numFmtId="0" fontId="4" fillId="10" borderId="1" xfId="0" applyFont="1" applyFill="1" applyBorder="1" applyAlignment="1" applyProtection="1">
      <protection locked="0"/>
    </xf>
    <xf numFmtId="0" fontId="4" fillId="10" borderId="19" xfId="0" applyFont="1" applyFill="1" applyBorder="1" applyAlignment="1" applyProtection="1">
      <protection locked="0"/>
    </xf>
    <xf numFmtId="0" fontId="28" fillId="11" borderId="0" xfId="0" applyFont="1" applyFill="1" applyAlignment="1" applyProtection="1">
      <alignment vertical="center"/>
    </xf>
    <xf numFmtId="0" fontId="28" fillId="11" borderId="0" xfId="0" applyFont="1" applyFill="1" applyAlignment="1" applyProtection="1">
      <alignment vertical="center" wrapText="1"/>
    </xf>
    <xf numFmtId="165" fontId="28" fillId="11" borderId="0" xfId="3" applyNumberFormat="1" applyFont="1" applyFill="1" applyAlignment="1" applyProtection="1">
      <alignment horizontal="center" vertical="center"/>
    </xf>
    <xf numFmtId="0" fontId="21" fillId="0" borderId="0" xfId="0" applyFont="1" applyProtection="1"/>
    <xf numFmtId="0" fontId="16" fillId="0" borderId="0" xfId="0" applyFont="1" applyFill="1" applyAlignment="1" applyProtection="1">
      <alignment vertical="center"/>
    </xf>
    <xf numFmtId="0" fontId="1" fillId="0" borderId="0" xfId="0" applyFont="1" applyProtection="1"/>
    <xf numFmtId="165" fontId="21" fillId="0" borderId="2" xfId="0" applyNumberFormat="1" applyFont="1" applyFill="1" applyBorder="1" applyAlignment="1" applyProtection="1">
      <alignment horizontal="center" vertical="center" wrapText="1"/>
    </xf>
    <xf numFmtId="0" fontId="17" fillId="0" borderId="0" xfId="1" applyAlignment="1" applyProtection="1">
      <alignment horizontal="center" vertical="center"/>
    </xf>
    <xf numFmtId="0" fontId="24" fillId="0" borderId="0" xfId="0" applyFont="1" applyAlignment="1" applyProtection="1">
      <alignment vertical="center" wrapText="1"/>
    </xf>
    <xf numFmtId="0" fontId="24" fillId="0" borderId="0" xfId="0" applyFont="1" applyAlignment="1" applyProtection="1">
      <alignment horizontal="center" vertical="center" wrapText="1"/>
    </xf>
    <xf numFmtId="0" fontId="21" fillId="0" borderId="0" xfId="0" applyFont="1" applyAlignment="1" applyProtection="1">
      <alignment vertical="center" wrapText="1"/>
    </xf>
    <xf numFmtId="0" fontId="25" fillId="9" borderId="32" xfId="0" applyFont="1" applyFill="1" applyBorder="1" applyAlignment="1" applyProtection="1">
      <alignment horizontal="center" vertical="center" wrapText="1"/>
    </xf>
    <xf numFmtId="0" fontId="25" fillId="9" borderId="0" xfId="0" applyFont="1" applyFill="1" applyBorder="1" applyAlignment="1" applyProtection="1">
      <alignment horizontal="center" vertical="center" wrapText="1"/>
    </xf>
    <xf numFmtId="0" fontId="25" fillId="9" borderId="15" xfId="0" applyFont="1" applyFill="1" applyBorder="1" applyAlignment="1" applyProtection="1">
      <alignment horizontal="center" vertical="center" wrapText="1"/>
    </xf>
    <xf numFmtId="0" fontId="25" fillId="9" borderId="27" xfId="0" applyFont="1" applyFill="1" applyBorder="1" applyAlignment="1" applyProtection="1">
      <alignment horizontal="center" vertical="center" wrapText="1"/>
    </xf>
    <xf numFmtId="0" fontId="25" fillId="9" borderId="16" xfId="0" applyFont="1" applyFill="1" applyBorder="1" applyAlignment="1" applyProtection="1">
      <alignment horizontal="center" vertical="center" wrapText="1"/>
    </xf>
    <xf numFmtId="0" fontId="25" fillId="9" borderId="17" xfId="0" applyFont="1" applyFill="1" applyBorder="1" applyAlignment="1" applyProtection="1">
      <alignment horizontal="center"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wrapText="1"/>
    </xf>
    <xf numFmtId="0" fontId="18"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3" fillId="0" borderId="0" xfId="0" applyFont="1" applyFill="1" applyAlignment="1" applyProtection="1">
      <alignment vertical="center"/>
    </xf>
    <xf numFmtId="0" fontId="15" fillId="0" borderId="0" xfId="0" applyFont="1" applyFill="1" applyAlignment="1" applyProtection="1">
      <alignment vertical="center"/>
    </xf>
    <xf numFmtId="0" fontId="3" fillId="3" borderId="3" xfId="0" applyFont="1" applyFill="1" applyBorder="1" applyAlignment="1" applyProtection="1">
      <alignment horizontal="left" vertical="center" wrapText="1"/>
    </xf>
    <xf numFmtId="0" fontId="11" fillId="5" borderId="3" xfId="0" applyNumberFormat="1" applyFont="1" applyFill="1" applyBorder="1" applyAlignment="1" applyProtection="1">
      <alignment horizontal="center" vertical="center"/>
    </xf>
    <xf numFmtId="0" fontId="3" fillId="3" borderId="23" xfId="0" applyFont="1" applyFill="1" applyBorder="1" applyAlignment="1" applyProtection="1">
      <alignment horizontal="center" vertical="center"/>
    </xf>
    <xf numFmtId="0" fontId="24" fillId="8" borderId="27" xfId="0" applyFont="1" applyFill="1" applyBorder="1" applyAlignment="1" applyProtection="1">
      <alignment vertical="center" wrapText="1"/>
    </xf>
    <xf numFmtId="0" fontId="20" fillId="0" borderId="0" xfId="2" applyFont="1" applyAlignment="1" applyProtection="1">
      <alignment vertical="center"/>
    </xf>
    <xf numFmtId="0" fontId="21" fillId="0" borderId="0" xfId="0" applyFont="1" applyAlignment="1" applyProtection="1">
      <alignment horizontal="center" vertical="center" wrapText="1"/>
    </xf>
    <xf numFmtId="0" fontId="22" fillId="0" borderId="0" xfId="0" applyFont="1" applyProtection="1"/>
    <xf numFmtId="0" fontId="23" fillId="6" borderId="0" xfId="0" applyFont="1" applyFill="1" applyAlignment="1" applyProtection="1">
      <alignment vertical="center"/>
    </xf>
    <xf numFmtId="0" fontId="23" fillId="0" borderId="0" xfId="0" applyFont="1" applyAlignment="1" applyProtection="1">
      <alignment horizontal="center" vertical="center" wrapText="1"/>
    </xf>
    <xf numFmtId="3" fontId="24" fillId="7" borderId="0" xfId="0" applyNumberFormat="1" applyFont="1" applyFill="1" applyAlignment="1" applyProtection="1">
      <alignment horizontal="center" vertical="center"/>
    </xf>
    <xf numFmtId="3" fontId="24" fillId="0" borderId="0" xfId="0" applyNumberFormat="1" applyFont="1" applyAlignment="1" applyProtection="1">
      <alignment horizontal="center" vertical="center" wrapText="1"/>
    </xf>
    <xf numFmtId="0" fontId="24" fillId="8" borderId="9" xfId="0" applyFont="1" applyFill="1" applyBorder="1" applyAlignment="1" applyProtection="1">
      <alignment vertical="center" wrapText="1"/>
    </xf>
    <xf numFmtId="0" fontId="24" fillId="8" borderId="9" xfId="0" applyFont="1" applyFill="1" applyBorder="1" applyAlignment="1" applyProtection="1">
      <alignment horizontal="center" vertical="center" wrapText="1"/>
    </xf>
    <xf numFmtId="0" fontId="24" fillId="8" borderId="11"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0" fontId="21" fillId="0" borderId="0" xfId="0" applyFont="1" applyAlignment="1" applyProtection="1">
      <alignment horizontal="center" vertical="center"/>
    </xf>
    <xf numFmtId="0" fontId="25" fillId="9" borderId="26" xfId="0" applyFont="1" applyFill="1" applyBorder="1" applyAlignment="1" applyProtection="1">
      <alignment horizontal="center" vertical="center" wrapText="1"/>
    </xf>
    <xf numFmtId="0" fontId="25" fillId="9" borderId="28" xfId="0" applyFont="1" applyFill="1" applyBorder="1" applyAlignment="1" applyProtection="1">
      <alignment horizontal="center" vertical="center" wrapText="1"/>
    </xf>
    <xf numFmtId="0" fontId="25" fillId="9" borderId="33" xfId="0" applyFont="1" applyFill="1" applyBorder="1" applyAlignment="1" applyProtection="1">
      <alignment horizontal="center" vertical="center" wrapText="1"/>
    </xf>
    <xf numFmtId="0" fontId="10" fillId="0" borderId="0" xfId="0" applyFont="1" applyFill="1" applyBorder="1" applyAlignment="1" applyProtection="1"/>
    <xf numFmtId="0" fontId="12" fillId="0" borderId="0" xfId="0" applyNumberFormat="1" applyFont="1" applyFill="1" applyBorder="1" applyAlignment="1" applyProtection="1">
      <alignment horizontal="left"/>
    </xf>
    <xf numFmtId="2" fontId="10" fillId="0" borderId="0" xfId="0" applyNumberFormat="1" applyFont="1" applyFill="1" applyBorder="1" applyAlignment="1" applyProtection="1">
      <alignment horizontal="right"/>
    </xf>
    <xf numFmtId="2" fontId="10" fillId="0" borderId="0" xfId="0" applyNumberFormat="1" applyFont="1" applyFill="1" applyBorder="1" applyAlignment="1" applyProtection="1"/>
    <xf numFmtId="0" fontId="10" fillId="0" borderId="0" xfId="0" applyNumberFormat="1" applyFont="1" applyFill="1" applyBorder="1" applyAlignment="1" applyProtection="1"/>
    <xf numFmtId="0" fontId="4" fillId="0" borderId="0" xfId="0" applyNumberFormat="1" applyFont="1" applyFill="1" applyBorder="1" applyAlignment="1" applyProtection="1"/>
    <xf numFmtId="44" fontId="28" fillId="11" borderId="0" xfId="3" applyFont="1" applyFill="1" applyAlignment="1" applyProtection="1">
      <alignment horizontal="center" vertical="center"/>
    </xf>
    <xf numFmtId="0" fontId="13" fillId="0" borderId="0" xfId="0" applyFont="1" applyFill="1" applyBorder="1" applyAlignment="1" applyProtection="1"/>
    <xf numFmtId="2" fontId="10" fillId="0" borderId="1" xfId="0" applyNumberFormat="1" applyFont="1" applyFill="1" applyBorder="1" applyAlignment="1" applyProtection="1">
      <alignment horizontal="right"/>
    </xf>
    <xf numFmtId="2" fontId="1" fillId="0" borderId="1" xfId="0" applyNumberFormat="1" applyFont="1" applyFill="1" applyBorder="1" applyAlignment="1" applyProtection="1">
      <alignment horizontal="right"/>
    </xf>
    <xf numFmtId="2" fontId="1" fillId="0" borderId="29" xfId="0" applyNumberFormat="1" applyFont="1" applyFill="1" applyBorder="1" applyAlignment="1" applyProtection="1">
      <alignment horizontal="right"/>
    </xf>
    <xf numFmtId="2" fontId="10" fillId="0" borderId="1" xfId="0" applyNumberFormat="1" applyFont="1" applyFill="1" applyBorder="1" applyAlignment="1" applyProtection="1"/>
    <xf numFmtId="165" fontId="21" fillId="0" borderId="2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xf>
    <xf numFmtId="0" fontId="12" fillId="0" borderId="1" xfId="0" applyNumberFormat="1" applyFont="1" applyFill="1" applyBorder="1" applyAlignment="1" applyProtection="1">
      <alignment horizontal="left"/>
    </xf>
    <xf numFmtId="0" fontId="10" fillId="0" borderId="6" xfId="0" applyFont="1" applyFill="1" applyBorder="1" applyAlignment="1" applyProtection="1"/>
    <xf numFmtId="0" fontId="6" fillId="2" borderId="6" xfId="0" applyFont="1" applyFill="1" applyBorder="1" applyAlignment="1" applyProtection="1"/>
    <xf numFmtId="0" fontId="6" fillId="2" borderId="1" xfId="0" applyFont="1" applyFill="1" applyBorder="1" applyAlignment="1" applyProtection="1">
      <alignment horizontal="center"/>
    </xf>
    <xf numFmtId="1" fontId="6" fillId="2" borderId="1" xfId="0" applyNumberFormat="1" applyFont="1" applyFill="1" applyBorder="1" applyAlignment="1" applyProtection="1">
      <alignment horizontal="center"/>
    </xf>
    <xf numFmtId="0" fontId="6" fillId="2" borderId="2" xfId="0" applyFont="1" applyFill="1" applyBorder="1" applyAlignment="1" applyProtection="1">
      <alignment horizontal="center"/>
    </xf>
    <xf numFmtId="2" fontId="7" fillId="2" borderId="1" xfId="0" applyNumberFormat="1" applyFont="1" applyFill="1" applyBorder="1" applyAlignment="1" applyProtection="1">
      <alignment horizontal="right"/>
    </xf>
    <xf numFmtId="2" fontId="9" fillId="2" borderId="1" xfId="0" applyNumberFormat="1" applyFont="1" applyFill="1" applyBorder="1" applyAlignment="1" applyProtection="1">
      <alignment horizontal="right"/>
    </xf>
    <xf numFmtId="2" fontId="9" fillId="2" borderId="29" xfId="0" applyNumberFormat="1" applyFont="1" applyFill="1" applyBorder="1" applyAlignment="1" applyProtection="1">
      <alignment horizontal="right"/>
    </xf>
    <xf numFmtId="2" fontId="4" fillId="2" borderId="1" xfId="0" applyNumberFormat="1" applyFont="1" applyFill="1" applyBorder="1" applyAlignment="1" applyProtection="1"/>
    <xf numFmtId="0" fontId="6" fillId="2" borderId="21" xfId="0" applyFont="1" applyFill="1" applyBorder="1" applyAlignment="1" applyProtection="1">
      <alignment horizontal="center"/>
    </xf>
    <xf numFmtId="2" fontId="10" fillId="0" borderId="29" xfId="0" applyNumberFormat="1" applyFont="1" applyFill="1" applyBorder="1" applyAlignment="1" applyProtection="1">
      <alignment horizontal="right"/>
    </xf>
    <xf numFmtId="0" fontId="10" fillId="0" borderId="6" xfId="0" applyFont="1" applyFill="1" applyBorder="1" applyAlignment="1" applyProtection="1">
      <alignment wrapText="1"/>
    </xf>
    <xf numFmtId="0" fontId="10" fillId="0" borderId="6" xfId="0" applyFont="1" applyFill="1" applyBorder="1" applyAlignment="1" applyProtection="1">
      <alignment horizontal="left"/>
    </xf>
    <xf numFmtId="0" fontId="12" fillId="0" borderId="6" xfId="0" applyFont="1" applyFill="1" applyBorder="1" applyAlignment="1" applyProtection="1"/>
    <xf numFmtId="2" fontId="10" fillId="0" borderId="5" xfId="0" applyNumberFormat="1" applyFont="1" applyFill="1" applyBorder="1" applyAlignment="1" applyProtection="1"/>
    <xf numFmtId="165" fontId="21" fillId="0" borderId="1" xfId="0" applyNumberFormat="1" applyFont="1" applyFill="1" applyBorder="1" applyAlignment="1" applyProtection="1">
      <alignment horizontal="center" vertical="center" wrapText="1"/>
    </xf>
    <xf numFmtId="2" fontId="10" fillId="0" borderId="19" xfId="0" applyNumberFormat="1" applyFont="1" applyFill="1" applyBorder="1" applyAlignment="1" applyProtection="1">
      <alignment horizontal="right"/>
    </xf>
    <xf numFmtId="2" fontId="1" fillId="0" borderId="19" xfId="0" applyNumberFormat="1" applyFont="1" applyFill="1" applyBorder="1" applyAlignment="1" applyProtection="1">
      <alignment horizontal="right"/>
    </xf>
    <xf numFmtId="2" fontId="1" fillId="0" borderId="34" xfId="0" applyNumberFormat="1" applyFont="1" applyFill="1" applyBorder="1" applyAlignment="1" applyProtection="1">
      <alignment horizontal="right"/>
    </xf>
    <xf numFmtId="2" fontId="10" fillId="0" borderId="19" xfId="0" applyNumberFormat="1" applyFont="1" applyFill="1" applyBorder="1" applyAlignment="1" applyProtection="1"/>
    <xf numFmtId="2" fontId="10" fillId="0" borderId="7" xfId="0" applyNumberFormat="1" applyFont="1" applyFill="1" applyBorder="1" applyAlignment="1" applyProtection="1"/>
    <xf numFmtId="0" fontId="6" fillId="2" borderId="1" xfId="0" applyFont="1" applyFill="1" applyBorder="1" applyAlignment="1" applyProtection="1">
      <alignment horizontal="left"/>
    </xf>
    <xf numFmtId="0" fontId="6" fillId="2" borderId="2" xfId="0" applyFont="1" applyFill="1" applyBorder="1" applyAlignment="1" applyProtection="1">
      <alignment horizontal="left"/>
    </xf>
    <xf numFmtId="164" fontId="10" fillId="0" borderId="1" xfId="0" applyNumberFormat="1" applyFont="1" applyFill="1" applyBorder="1" applyAlignment="1" applyProtection="1">
      <alignment horizontal="left"/>
    </xf>
    <xf numFmtId="0" fontId="31" fillId="0" borderId="0" xfId="0" applyFont="1" applyFill="1" applyBorder="1" applyAlignment="1" applyProtection="1">
      <alignment wrapText="1"/>
    </xf>
    <xf numFmtId="0" fontId="2" fillId="0" borderId="0" xfId="0" applyFont="1" applyBorder="1" applyAlignment="1" applyProtection="1">
      <alignment wrapText="1"/>
    </xf>
    <xf numFmtId="0" fontId="2" fillId="0" borderId="0" xfId="0" applyFont="1" applyBorder="1" applyAlignment="1" applyProtection="1">
      <alignment horizontal="center" wrapText="1"/>
    </xf>
    <xf numFmtId="0" fontId="14" fillId="0" borderId="0" xfId="0" applyNumberFormat="1" applyFont="1" applyFill="1" applyBorder="1" applyAlignment="1" applyProtection="1"/>
    <xf numFmtId="0" fontId="8" fillId="0" borderId="0" xfId="0" applyFont="1" applyFill="1" applyBorder="1" applyAlignment="1" applyProtection="1">
      <alignment wrapText="1"/>
    </xf>
    <xf numFmtId="0" fontId="9" fillId="0" borderId="16" xfId="0" applyNumberFormat="1" applyFont="1" applyFill="1" applyBorder="1" applyAlignment="1" applyProtection="1"/>
    <xf numFmtId="0" fontId="9" fillId="0" borderId="0" xfId="0" applyNumberFormat="1" applyFont="1" applyFill="1" applyBorder="1" applyAlignment="1" applyProtection="1"/>
    <xf numFmtId="0" fontId="3" fillId="3" borderId="3" xfId="0" applyFont="1" applyFill="1" applyBorder="1" applyAlignment="1" applyProtection="1">
      <alignment wrapText="1"/>
    </xf>
    <xf numFmtId="0" fontId="11" fillId="3" borderId="3" xfId="0" applyNumberFormat="1" applyFont="1" applyFill="1" applyBorder="1" applyAlignment="1" applyProtection="1">
      <alignment horizontal="center" vertical="center" wrapText="1"/>
    </xf>
    <xf numFmtId="2" fontId="9" fillId="3" borderId="3" xfId="0" applyNumberFormat="1" applyFont="1" applyFill="1" applyBorder="1" applyAlignment="1" applyProtection="1">
      <alignment horizontal="center" vertical="center" wrapText="1"/>
    </xf>
    <xf numFmtId="2" fontId="9" fillId="3" borderId="4" xfId="0" applyNumberFormat="1"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6" fillId="2" borderId="12" xfId="0" applyFont="1" applyFill="1" applyBorder="1" applyAlignment="1" applyProtection="1"/>
    <xf numFmtId="0" fontId="6" fillId="2" borderId="13" xfId="0" applyFont="1" applyFill="1" applyBorder="1" applyAlignment="1" applyProtection="1">
      <alignment horizontal="center"/>
    </xf>
    <xf numFmtId="2" fontId="7" fillId="2" borderId="13" xfId="0" applyNumberFormat="1" applyFont="1" applyFill="1" applyBorder="1" applyAlignment="1" applyProtection="1">
      <alignment horizontal="right"/>
    </xf>
    <xf numFmtId="2" fontId="9" fillId="2" borderId="13" xfId="0" applyNumberFormat="1" applyFont="1" applyFill="1" applyBorder="1" applyAlignment="1" applyProtection="1">
      <alignment horizontal="right"/>
    </xf>
    <xf numFmtId="2" fontId="9" fillId="2" borderId="30" xfId="0" applyNumberFormat="1" applyFont="1" applyFill="1" applyBorder="1" applyAlignment="1" applyProtection="1">
      <alignment horizontal="right"/>
    </xf>
    <xf numFmtId="2" fontId="4" fillId="2" borderId="14" xfId="0" applyNumberFormat="1" applyFont="1" applyFill="1" applyBorder="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wrapText="1"/>
    </xf>
    <xf numFmtId="0" fontId="33"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164" fontId="1" fillId="0" borderId="0" xfId="0" applyNumberFormat="1" applyFont="1" applyBorder="1" applyProtection="1"/>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wrapText="1"/>
    </xf>
    <xf numFmtId="0" fontId="18"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164" fontId="16" fillId="0" borderId="0" xfId="0" applyNumberFormat="1" applyFont="1" applyBorder="1" applyProtection="1"/>
    <xf numFmtId="0" fontId="28" fillId="11" borderId="0" xfId="0" applyFont="1" applyFill="1" applyAlignment="1" applyProtection="1">
      <alignment horizontal="left" vertical="center" wrapText="1"/>
    </xf>
    <xf numFmtId="44" fontId="28" fillId="11" borderId="0" xfId="0" applyNumberFormat="1" applyFont="1" applyFill="1" applyAlignment="1" applyProtection="1">
      <alignment vertical="center"/>
    </xf>
    <xf numFmtId="0" fontId="1" fillId="0" borderId="1" xfId="0" applyFont="1" applyBorder="1" applyAlignment="1" applyProtection="1">
      <alignment horizontal="right"/>
    </xf>
    <xf numFmtId="0" fontId="1" fillId="0" borderId="13" xfId="0" applyFont="1" applyBorder="1" applyAlignment="1" applyProtection="1">
      <alignment horizontal="right"/>
    </xf>
    <xf numFmtId="0" fontId="1" fillId="0" borderId="24" xfId="0" applyFont="1" applyBorder="1" applyAlignment="1" applyProtection="1">
      <alignment horizontal="right"/>
    </xf>
    <xf numFmtId="0" fontId="1" fillId="0" borderId="29" xfId="0" applyFont="1" applyBorder="1" applyAlignment="1" applyProtection="1">
      <alignment horizontal="right"/>
    </xf>
    <xf numFmtId="0" fontId="1" fillId="0" borderId="1" xfId="0" applyFont="1" applyFill="1" applyBorder="1" applyAlignment="1" applyProtection="1">
      <alignment horizontal="right"/>
    </xf>
    <xf numFmtId="0" fontId="10" fillId="0" borderId="24" xfId="0" applyFont="1" applyBorder="1" applyAlignment="1" applyProtection="1">
      <alignment horizontal="right"/>
    </xf>
    <xf numFmtId="0" fontId="4" fillId="0" borderId="24" xfId="0" applyFont="1" applyBorder="1" applyAlignment="1" applyProtection="1">
      <alignment horizontal="right"/>
    </xf>
    <xf numFmtId="0" fontId="1" fillId="0" borderId="6" xfId="0" applyFont="1" applyBorder="1" applyAlignment="1" applyProtection="1">
      <alignment horizontal="right"/>
    </xf>
    <xf numFmtId="0" fontId="1" fillId="0" borderId="6" xfId="0" applyFont="1" applyBorder="1" applyProtection="1"/>
    <xf numFmtId="0" fontId="1" fillId="0" borderId="2" xfId="0" applyFont="1" applyBorder="1" applyAlignment="1" applyProtection="1">
      <alignment horizontal="left"/>
    </xf>
    <xf numFmtId="0" fontId="1" fillId="0" borderId="30" xfId="0" applyFont="1" applyBorder="1" applyAlignment="1" applyProtection="1">
      <alignment horizontal="left"/>
    </xf>
    <xf numFmtId="0" fontId="1" fillId="0" borderId="1" xfId="0" applyFont="1" applyBorder="1" applyAlignment="1" applyProtection="1">
      <alignment horizontal="left"/>
    </xf>
    <xf numFmtId="0" fontId="1" fillId="0" borderId="29" xfId="0" applyFont="1" applyBorder="1" applyAlignment="1" applyProtection="1">
      <alignment horizontal="left"/>
    </xf>
    <xf numFmtId="0" fontId="1" fillId="0" borderId="6" xfId="0" applyFont="1" applyFill="1" applyBorder="1" applyAlignment="1" applyProtection="1"/>
    <xf numFmtId="0" fontId="1" fillId="0" borderId="1" xfId="0" applyFont="1" applyFill="1" applyBorder="1" applyAlignment="1" applyProtection="1"/>
    <xf numFmtId="0" fontId="1" fillId="0" borderId="29" xfId="0" applyFont="1" applyFill="1" applyBorder="1" applyAlignment="1" applyProtection="1">
      <alignment horizontal="left"/>
    </xf>
    <xf numFmtId="0" fontId="1" fillId="0" borderId="1" xfId="0"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Border="1" applyAlignment="1" applyProtection="1">
      <alignment horizontal="left"/>
    </xf>
    <xf numFmtId="0" fontId="1" fillId="0" borderId="0" xfId="0" applyFont="1" applyFill="1" applyBorder="1" applyAlignment="1" applyProtection="1">
      <alignment horizontal="right"/>
    </xf>
    <xf numFmtId="165" fontId="21" fillId="0" borderId="0" xfId="0" applyNumberFormat="1" applyFont="1" applyFill="1" applyBorder="1" applyAlignment="1" applyProtection="1">
      <alignment horizontal="center" vertical="center" wrapText="1"/>
    </xf>
    <xf numFmtId="0" fontId="1" fillId="0" borderId="0" xfId="0" applyFont="1" applyBorder="1" applyAlignment="1" applyProtection="1">
      <alignment horizontal="center"/>
    </xf>
    <xf numFmtId="0" fontId="1" fillId="0" borderId="0" xfId="0" applyFont="1" applyFill="1" applyBorder="1" applyAlignment="1" applyProtection="1">
      <alignment horizontal="center" vertical="center"/>
    </xf>
    <xf numFmtId="2" fontId="9" fillId="3" borderId="31" xfId="0" applyNumberFormat="1" applyFont="1" applyFill="1" applyBorder="1" applyAlignment="1" applyProtection="1">
      <alignment horizontal="center" vertical="center" wrapText="1"/>
    </xf>
    <xf numFmtId="0" fontId="1" fillId="0" borderId="24" xfId="0" applyFont="1" applyFill="1" applyBorder="1" applyAlignment="1" applyProtection="1">
      <alignment horizontal="right"/>
    </xf>
    <xf numFmtId="0" fontId="10" fillId="0" borderId="1" xfId="0" applyFont="1" applyBorder="1" applyAlignment="1" applyProtection="1">
      <alignment horizontal="left"/>
    </xf>
    <xf numFmtId="0" fontId="1" fillId="0" borderId="6" xfId="0" applyFont="1" applyFill="1" applyBorder="1" applyAlignment="1" applyProtection="1">
      <alignment horizontal="left"/>
    </xf>
    <xf numFmtId="0" fontId="10" fillId="0" borderId="1" xfId="0" applyFont="1" applyBorder="1" applyAlignment="1" applyProtection="1">
      <alignment horizontal="right"/>
    </xf>
    <xf numFmtId="0" fontId="10" fillId="0" borderId="1" xfId="0" applyFont="1" applyFill="1" applyBorder="1" applyAlignment="1" applyProtection="1">
      <alignment horizontal="left"/>
    </xf>
    <xf numFmtId="0" fontId="1" fillId="0" borderId="0" xfId="0" applyFont="1" applyAlignment="1" applyProtection="1">
      <alignment vertical="center"/>
    </xf>
    <xf numFmtId="0" fontId="10" fillId="0" borderId="6" xfId="0" applyFont="1" applyFill="1" applyBorder="1" applyAlignment="1" applyProtection="1">
      <alignment vertical="center"/>
    </xf>
    <xf numFmtId="0" fontId="1" fillId="4" borderId="6" xfId="0" applyFont="1" applyFill="1" applyBorder="1" applyAlignment="1" applyProtection="1">
      <alignment horizontal="left"/>
    </xf>
    <xf numFmtId="0" fontId="32" fillId="0" borderId="6" xfId="0" applyFont="1" applyFill="1" applyBorder="1" applyAlignment="1" applyProtection="1">
      <alignment vertical="center"/>
    </xf>
    <xf numFmtId="0" fontId="15" fillId="0" borderId="0" xfId="0" applyFont="1" applyFill="1" applyAlignment="1" applyProtection="1">
      <alignment horizontal="center" vertical="center"/>
    </xf>
    <xf numFmtId="0" fontId="4" fillId="0" borderId="0" xfId="0" applyNumberFormat="1" applyFont="1" applyFill="1" applyAlignment="1" applyProtection="1"/>
    <xf numFmtId="0" fontId="4" fillId="0" borderId="0" xfId="0" applyNumberFormat="1" applyFont="1" applyFill="1" applyAlignment="1" applyProtection="1">
      <alignment horizontal="left"/>
    </xf>
    <xf numFmtId="0" fontId="4" fillId="0" borderId="1" xfId="0" applyNumberFormat="1" applyFont="1" applyFill="1" applyBorder="1" applyAlignment="1" applyProtection="1">
      <alignment horizontal="center"/>
    </xf>
    <xf numFmtId="0" fontId="4" fillId="0" borderId="25" xfId="0" applyNumberFormat="1" applyFont="1" applyFill="1" applyBorder="1" applyAlignment="1" applyProtection="1">
      <alignment horizontal="center" wrapText="1"/>
    </xf>
    <xf numFmtId="0" fontId="4" fillId="0" borderId="1" xfId="0" applyNumberFormat="1" applyFont="1" applyFill="1" applyBorder="1" applyAlignment="1" applyProtection="1">
      <alignment horizontal="left"/>
    </xf>
    <xf numFmtId="0" fontId="4" fillId="0" borderId="1" xfId="0" applyFont="1" applyFill="1" applyBorder="1" applyAlignment="1" applyProtection="1"/>
    <xf numFmtId="0" fontId="7" fillId="2" borderId="18" xfId="0" applyFont="1" applyFill="1" applyBorder="1" applyAlignment="1" applyProtection="1">
      <alignment horizontal="left"/>
    </xf>
    <xf numFmtId="0" fontId="7" fillId="2" borderId="24" xfId="0" applyFont="1" applyFill="1" applyBorder="1" applyAlignment="1" applyProtection="1">
      <alignment horizontal="left"/>
    </xf>
    <xf numFmtId="0" fontId="7" fillId="2" borderId="24" xfId="0" applyFont="1" applyFill="1" applyBorder="1" applyAlignment="1" applyProtection="1">
      <alignment horizontal="left"/>
    </xf>
    <xf numFmtId="0" fontId="4" fillId="2" borderId="1" xfId="0" applyNumberFormat="1" applyFont="1" applyFill="1" applyBorder="1" applyAlignment="1" applyProtection="1">
      <alignment horizontal="center"/>
    </xf>
    <xf numFmtId="0" fontId="4" fillId="2" borderId="8" xfId="0" applyNumberFormat="1" applyFont="1" applyFill="1" applyBorder="1" applyAlignment="1" applyProtection="1">
      <alignment horizontal="center" wrapText="1"/>
    </xf>
    <xf numFmtId="164" fontId="4" fillId="2" borderId="20" xfId="0" applyNumberFormat="1" applyFont="1" applyFill="1" applyBorder="1" applyAlignment="1" applyProtection="1">
      <alignment horizontal="center"/>
    </xf>
    <xf numFmtId="0" fontId="4" fillId="0" borderId="1" xfId="0" applyFont="1" applyFill="1" applyBorder="1" applyAlignment="1" applyProtection="1">
      <alignment horizontal="left"/>
    </xf>
    <xf numFmtId="0" fontId="7" fillId="2" borderId="1" xfId="0" applyFont="1" applyFill="1" applyBorder="1" applyAlignment="1" applyProtection="1"/>
    <xf numFmtId="0" fontId="6" fillId="2" borderId="1" xfId="0" applyFont="1" applyFill="1" applyBorder="1" applyAlignment="1" applyProtection="1"/>
    <xf numFmtId="0" fontId="6" fillId="2" borderId="1" xfId="0" applyNumberFormat="1" applyFont="1" applyFill="1" applyBorder="1" applyAlignment="1" applyProtection="1">
      <alignment horizontal="left"/>
    </xf>
    <xf numFmtId="0" fontId="7" fillId="2" borderId="1" xfId="0" applyFont="1" applyFill="1" applyBorder="1" applyAlignment="1" applyProtection="1">
      <alignment horizontal="left"/>
    </xf>
    <xf numFmtId="49" fontId="4" fillId="0" borderId="1" xfId="0" applyNumberFormat="1" applyFont="1" applyFill="1" applyBorder="1" applyAlignment="1" applyProtection="1"/>
    <xf numFmtId="49" fontId="4" fillId="0" borderId="1" xfId="0" applyNumberFormat="1" applyFont="1" applyFill="1" applyBorder="1" applyAlignment="1" applyProtection="1">
      <alignment horizontal="left"/>
    </xf>
    <xf numFmtId="0" fontId="4" fillId="2" borderId="1" xfId="0" applyFont="1" applyFill="1" applyBorder="1" applyAlignment="1" applyProtection="1">
      <alignment horizontal="center"/>
    </xf>
    <xf numFmtId="0" fontId="7" fillId="2" borderId="1" xfId="0" applyFont="1" applyFill="1" applyBorder="1" applyAlignment="1" applyProtection="1">
      <alignment horizontal="center"/>
    </xf>
    <xf numFmtId="0" fontId="4" fillId="4" borderId="1" xfId="0" applyFont="1" applyFill="1" applyBorder="1" applyAlignment="1" applyProtection="1"/>
    <xf numFmtId="0" fontId="4" fillId="0" borderId="0" xfId="0" applyNumberFormat="1" applyFont="1" applyFill="1" applyBorder="1" applyAlignment="1" applyProtection="1">
      <alignment horizontal="left"/>
    </xf>
    <xf numFmtId="0" fontId="4" fillId="0" borderId="0" xfId="0" applyNumberFormat="1" applyFont="1" applyFill="1" applyAlignment="1" applyProtection="1">
      <alignment vertical="top"/>
    </xf>
    <xf numFmtId="0" fontId="4" fillId="4" borderId="1" xfId="0" applyNumberFormat="1" applyFont="1" applyFill="1" applyBorder="1" applyAlignment="1" applyProtection="1">
      <alignment horizontal="center"/>
    </xf>
    <xf numFmtId="0" fontId="7" fillId="2" borderId="2" xfId="0" applyFont="1" applyFill="1" applyBorder="1" applyAlignment="1" applyProtection="1">
      <alignment horizontal="left"/>
    </xf>
    <xf numFmtId="0" fontId="6" fillId="2" borderId="2" xfId="0" applyFont="1" applyFill="1" applyBorder="1" applyAlignment="1" applyProtection="1"/>
    <xf numFmtId="0" fontId="4" fillId="2" borderId="2" xfId="0" applyNumberFormat="1" applyFont="1" applyFill="1" applyBorder="1" applyAlignment="1" applyProtection="1">
      <alignment horizontal="center"/>
    </xf>
    <xf numFmtId="164" fontId="4" fillId="2" borderId="22" xfId="0" applyNumberFormat="1" applyFont="1" applyFill="1" applyBorder="1" applyAlignment="1" applyProtection="1">
      <alignment horizontal="center" wrapText="1"/>
    </xf>
    <xf numFmtId="0" fontId="4" fillId="0" borderId="19" xfId="0" applyNumberFormat="1" applyFont="1" applyFill="1" applyBorder="1" applyAlignment="1" applyProtection="1">
      <alignment horizontal="center"/>
    </xf>
    <xf numFmtId="0" fontId="4" fillId="0" borderId="19" xfId="0" applyFont="1" applyFill="1" applyBorder="1" applyAlignment="1" applyProtection="1">
      <alignment horizontal="left"/>
    </xf>
    <xf numFmtId="0" fontId="4" fillId="0" borderId="19" xfId="0" applyFont="1" applyFill="1" applyBorder="1" applyAlignment="1" applyProtection="1">
      <alignment vertical="center" wrapText="1"/>
    </xf>
    <xf numFmtId="0" fontId="5" fillId="5" borderId="13" xfId="0"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5" fillId="0" borderId="0" xfId="0" applyNumberFormat="1" applyFont="1" applyFill="1" applyAlignment="1" applyProtection="1">
      <alignment horizontal="center"/>
    </xf>
    <xf numFmtId="0" fontId="4" fillId="2" borderId="1" xfId="0" applyNumberFormat="1" applyFont="1" applyFill="1" applyBorder="1" applyAlignment="1" applyProtection="1">
      <alignment horizontal="center" wrapText="1"/>
    </xf>
    <xf numFmtId="0" fontId="4" fillId="2" borderId="25" xfId="0" applyNumberFormat="1" applyFont="1" applyFill="1" applyBorder="1" applyAlignment="1" applyProtection="1">
      <alignment horizontal="center" wrapText="1"/>
    </xf>
    <xf numFmtId="0" fontId="4" fillId="2" borderId="24" xfId="0" applyNumberFormat="1" applyFont="1" applyFill="1" applyBorder="1" applyAlignment="1" applyProtection="1">
      <alignment horizontal="center" wrapText="1"/>
    </xf>
    <xf numFmtId="0" fontId="0" fillId="0" borderId="0" xfId="0" applyProtection="1"/>
    <xf numFmtId="0" fontId="5" fillId="3" borderId="1" xfId="0" applyFont="1" applyFill="1" applyBorder="1" applyAlignment="1" applyProtection="1">
      <alignment horizontal="center" vertical="center" wrapText="1"/>
    </xf>
    <xf numFmtId="0" fontId="0" fillId="0" borderId="1" xfId="0" applyBorder="1" applyProtection="1"/>
    <xf numFmtId="44" fontId="0" fillId="0" borderId="1" xfId="0" applyNumberFormat="1" applyBorder="1" applyProtection="1"/>
    <xf numFmtId="44" fontId="35" fillId="5" borderId="1" xfId="0" applyNumberFormat="1" applyFont="1" applyFill="1" applyBorder="1" applyProtection="1"/>
    <xf numFmtId="14" fontId="0" fillId="0" borderId="0" xfId="0" applyNumberFormat="1" applyProtection="1"/>
    <xf numFmtId="0" fontId="24" fillId="10" borderId="9"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center" vertical="center" wrapText="1"/>
      <protection locked="0"/>
    </xf>
    <xf numFmtId="0" fontId="24" fillId="10" borderId="4" xfId="0" applyFont="1" applyFill="1" applyBorder="1" applyAlignment="1" applyProtection="1">
      <alignment horizontal="center" vertical="center" wrapText="1"/>
      <protection locked="0"/>
    </xf>
    <xf numFmtId="165" fontId="34" fillId="10" borderId="1" xfId="0" applyNumberFormat="1" applyFont="1" applyFill="1" applyBorder="1" applyAlignment="1" applyProtection="1">
      <alignment horizontal="center" vertical="center" wrapText="1"/>
      <protection locked="0"/>
    </xf>
    <xf numFmtId="165" fontId="34" fillId="10" borderId="2"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left"/>
      <protection locked="0"/>
    </xf>
    <xf numFmtId="1" fontId="10" fillId="10" borderId="1" xfId="0" applyNumberFormat="1" applyFont="1" applyFill="1" applyBorder="1" applyAlignment="1" applyProtection="1">
      <alignment horizontal="left"/>
      <protection locked="0"/>
    </xf>
    <xf numFmtId="165" fontId="21" fillId="10" borderId="1" xfId="0" applyNumberFormat="1" applyFont="1" applyFill="1" applyBorder="1" applyAlignment="1" applyProtection="1">
      <alignment horizontal="center" vertical="center" wrapText="1"/>
      <protection locked="0"/>
    </xf>
  </cellXfs>
  <cellStyles count="4">
    <cellStyle name="Currency 2" xfId="3" xr:uid="{00000000-0005-0000-0000-000000000000}"/>
    <cellStyle name="Normal" xfId="0" builtinId="0"/>
    <cellStyle name="Normal 2" xfId="1" xr:uid="{00000000-0005-0000-0000-000002000000}"/>
    <cellStyle name="Title" xfId="2" builtinId="1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710295</xdr:colOff>
      <xdr:row>0</xdr:row>
      <xdr:rowOff>0</xdr:rowOff>
    </xdr:from>
    <xdr:to>
      <xdr:col>9</xdr:col>
      <xdr:colOff>940670</xdr:colOff>
      <xdr:row>3</xdr:row>
      <xdr:rowOff>63500</xdr:rowOff>
    </xdr:to>
    <xdr:pic>
      <xdr:nvPicPr>
        <xdr:cNvPr id="3" name="Picture 2" descr="UKSBS-HEX-RB.png">
          <a:extLst>
            <a:ext uri="{FF2B5EF4-FFF2-40B4-BE49-F238E27FC236}">
              <a16:creationId xmlns:a16="http://schemas.microsoft.com/office/drawing/2014/main" id="{F1D980F0-1789-4C37-942B-BD409BA45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2995" y="0"/>
          <a:ext cx="1147950" cy="66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710295</xdr:colOff>
      <xdr:row>0</xdr:row>
      <xdr:rowOff>0</xdr:rowOff>
    </xdr:from>
    <xdr:to>
      <xdr:col>9</xdr:col>
      <xdr:colOff>865529</xdr:colOff>
      <xdr:row>3</xdr:row>
      <xdr:rowOff>6350</xdr:rowOff>
    </xdr:to>
    <xdr:pic>
      <xdr:nvPicPr>
        <xdr:cNvPr id="2" name="Picture 2" descr="UKSBS-HEX-RB.png">
          <a:extLst>
            <a:ext uri="{FF2B5EF4-FFF2-40B4-BE49-F238E27FC236}">
              <a16:creationId xmlns:a16="http://schemas.microsoft.com/office/drawing/2014/main" id="{E07185A8-2DC6-4CFF-A968-9727BDCF7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0770" y="0"/>
          <a:ext cx="1139484"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710295</xdr:colOff>
      <xdr:row>0</xdr:row>
      <xdr:rowOff>0</xdr:rowOff>
    </xdr:from>
    <xdr:to>
      <xdr:col>9</xdr:col>
      <xdr:colOff>154330</xdr:colOff>
      <xdr:row>2</xdr:row>
      <xdr:rowOff>38100</xdr:rowOff>
    </xdr:to>
    <xdr:pic>
      <xdr:nvPicPr>
        <xdr:cNvPr id="2" name="Picture 2" descr="UKSBS-HEX-RB.png">
          <a:extLst>
            <a:ext uri="{FF2B5EF4-FFF2-40B4-BE49-F238E27FC236}">
              <a16:creationId xmlns:a16="http://schemas.microsoft.com/office/drawing/2014/main" id="{FF971574-C9EF-4FC3-8D4F-46DA8479C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88595" y="0"/>
          <a:ext cx="11394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BD50-C5B1-49C5-B37C-524BDE5A3EDE}">
  <dimension ref="B3:M16"/>
  <sheetViews>
    <sheetView showGridLines="0" tabSelected="1" workbookViewId="0"/>
  </sheetViews>
  <sheetFormatPr defaultRowHeight="15" x14ac:dyDescent="0.25"/>
  <cols>
    <col min="1" max="1" width="9.140625" style="187"/>
    <col min="2" max="2" width="12.5703125" style="187" bestFit="1" customWidth="1"/>
    <col min="3" max="3" width="14.85546875" style="187" customWidth="1"/>
    <col min="4" max="12" width="9.140625" style="187"/>
    <col min="13" max="13" width="16.5703125" style="187" customWidth="1"/>
    <col min="14" max="16384" width="9.140625" style="187"/>
  </cols>
  <sheetData>
    <row r="3" spans="2:13" ht="2.25" customHeight="1" thickBot="1" x14ac:dyDescent="0.3"/>
    <row r="4" spans="2:13" ht="15.75" x14ac:dyDescent="0.25">
      <c r="B4" s="188" t="s">
        <v>681</v>
      </c>
      <c r="C4" s="188" t="s">
        <v>407</v>
      </c>
      <c r="F4" s="42" t="s">
        <v>684</v>
      </c>
      <c r="G4" s="43"/>
      <c r="H4" s="43"/>
      <c r="I4" s="43"/>
      <c r="J4" s="43"/>
      <c r="K4" s="43"/>
      <c r="L4" s="43"/>
      <c r="M4" s="44"/>
    </row>
    <row r="5" spans="2:13" x14ac:dyDescent="0.25">
      <c r="B5" s="189" t="s">
        <v>678</v>
      </c>
      <c r="C5" s="190">
        <f>Dry!L286</f>
        <v>0</v>
      </c>
      <c r="F5" s="14"/>
      <c r="G5" s="15"/>
      <c r="H5" s="15"/>
      <c r="I5" s="15"/>
      <c r="J5" s="15"/>
      <c r="K5" s="15"/>
      <c r="L5" s="15"/>
      <c r="M5" s="16"/>
    </row>
    <row r="6" spans="2:13" x14ac:dyDescent="0.25">
      <c r="B6" s="189" t="s">
        <v>679</v>
      </c>
      <c r="C6" s="190">
        <f>Bond!K82</f>
        <v>0</v>
      </c>
      <c r="F6" s="14"/>
      <c r="G6" s="15"/>
      <c r="H6" s="15"/>
      <c r="I6" s="15"/>
      <c r="J6" s="15"/>
      <c r="K6" s="15"/>
      <c r="L6" s="15"/>
      <c r="M6" s="16"/>
    </row>
    <row r="7" spans="2:13" x14ac:dyDescent="0.25">
      <c r="B7" s="189" t="s">
        <v>680</v>
      </c>
      <c r="C7" s="190">
        <f>Frozen!M168</f>
        <v>0</v>
      </c>
      <c r="F7" s="14"/>
      <c r="G7" s="15"/>
      <c r="H7" s="15"/>
      <c r="I7" s="15"/>
      <c r="J7" s="15"/>
      <c r="K7" s="15"/>
      <c r="L7" s="15"/>
      <c r="M7" s="16"/>
    </row>
    <row r="8" spans="2:13" ht="28.5" customHeight="1" x14ac:dyDescent="0.25">
      <c r="B8" s="188" t="s">
        <v>682</v>
      </c>
      <c r="C8" s="191">
        <f>SUM(C5:C7)</f>
        <v>0</v>
      </c>
      <c r="F8" s="14"/>
      <c r="G8" s="15"/>
      <c r="H8" s="15"/>
      <c r="I8" s="15"/>
      <c r="J8" s="15"/>
      <c r="K8" s="15"/>
      <c r="L8" s="15"/>
      <c r="M8" s="16"/>
    </row>
    <row r="9" spans="2:13" ht="3.75" customHeight="1" x14ac:dyDescent="0.25">
      <c r="F9" s="14"/>
      <c r="G9" s="15"/>
      <c r="H9" s="15"/>
      <c r="I9" s="15"/>
      <c r="J9" s="15"/>
      <c r="K9" s="15"/>
      <c r="L9" s="15"/>
      <c r="M9" s="16"/>
    </row>
    <row r="10" spans="2:13" ht="15.75" customHeight="1" thickBot="1" x14ac:dyDescent="0.3">
      <c r="F10" s="17"/>
      <c r="G10" s="18"/>
      <c r="H10" s="18"/>
      <c r="I10" s="18"/>
      <c r="J10" s="18"/>
      <c r="K10" s="18"/>
      <c r="L10" s="18"/>
      <c r="M10" s="19"/>
    </row>
    <row r="15" spans="2:13" x14ac:dyDescent="0.25">
      <c r="C15" s="192"/>
    </row>
    <row r="16" spans="2:13" x14ac:dyDescent="0.25">
      <c r="C16" s="192"/>
    </row>
  </sheetData>
  <sheetProtection algorithmName="SHA-512" hashValue="cHHCwwDw7e8NBo+0to5BgUXidcN//F0CZMP9t2M4emOZ+0tBDM9RlTsVKktM+NUgzjVqrWUrcVWPVvZPShIx/w==" saltValue="UGY31GXcf+mrmzdTRi5hQw==" spinCount="100000" sheet="1" objects="1" scenarios="1"/>
  <mergeCells count="1">
    <mergeCell ref="F4:M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0"/>
  <sheetViews>
    <sheetView showGridLines="0" zoomScale="90" zoomScaleNormal="90" workbookViewId="0"/>
  </sheetViews>
  <sheetFormatPr defaultColWidth="4.5703125" defaultRowHeight="15.75" x14ac:dyDescent="0.25"/>
  <cols>
    <col min="1" max="1" width="61.85546875" style="148" bestFit="1" customWidth="1"/>
    <col min="2" max="2" width="23" style="148" customWidth="1"/>
    <col min="3" max="4" width="15.5703125" style="149" customWidth="1"/>
    <col min="5" max="9" width="13.7109375" style="148" customWidth="1"/>
    <col min="10" max="10" width="14.7109375" style="148" customWidth="1"/>
    <col min="11" max="11" width="21.42578125" style="148" bestFit="1" customWidth="1"/>
    <col min="12" max="12" width="22.28515625" style="148" customWidth="1"/>
    <col min="13" max="16384" width="4.5703125" style="148"/>
  </cols>
  <sheetData>
    <row r="1" spans="1:14" s="6" customFormat="1" ht="44.25" customHeight="1" x14ac:dyDescent="0.2">
      <c r="A1" s="30" t="s">
        <v>654</v>
      </c>
      <c r="I1" s="31"/>
      <c r="J1" s="32"/>
    </row>
    <row r="2" spans="1:14" s="6" customFormat="1" ht="4.5" customHeight="1" x14ac:dyDescent="0.2">
      <c r="A2" s="33"/>
      <c r="B2" s="33"/>
      <c r="C2" s="33"/>
      <c r="D2" s="33"/>
      <c r="E2" s="33"/>
      <c r="F2" s="33"/>
      <c r="G2" s="33"/>
      <c r="H2" s="33"/>
      <c r="I2" s="33"/>
      <c r="J2" s="34"/>
    </row>
    <row r="3" spans="1:14" s="6" customFormat="1" ht="3" customHeight="1" x14ac:dyDescent="0.2">
      <c r="A3" s="35"/>
      <c r="B3" s="35"/>
      <c r="C3" s="35"/>
      <c r="D3" s="35"/>
      <c r="E3" s="35"/>
      <c r="F3" s="35"/>
      <c r="G3" s="35"/>
      <c r="H3" s="35"/>
      <c r="I3" s="35"/>
      <c r="J3" s="36"/>
    </row>
    <row r="4" spans="1:14" s="6" customFormat="1" ht="15" thickBot="1" x14ac:dyDescent="0.25">
      <c r="I4" s="31"/>
    </row>
    <row r="5" spans="1:14" s="6" customFormat="1" ht="15.75" customHeight="1" thickBot="1" x14ac:dyDescent="0.25">
      <c r="A5" s="37" t="s">
        <v>655</v>
      </c>
      <c r="B5" s="38" t="s">
        <v>665</v>
      </c>
      <c r="C5" s="39"/>
      <c r="D5" s="39"/>
      <c r="E5" s="40"/>
      <c r="F5" s="41"/>
      <c r="G5" s="42" t="s">
        <v>685</v>
      </c>
      <c r="H5" s="43"/>
      <c r="I5" s="43"/>
      <c r="J5" s="43"/>
      <c r="K5" s="43"/>
      <c r="L5" s="43"/>
      <c r="M5" s="43"/>
      <c r="N5" s="44"/>
    </row>
    <row r="6" spans="1:14" s="6" customFormat="1" thickBot="1" x14ac:dyDescent="0.25">
      <c r="A6" s="37" t="s">
        <v>656</v>
      </c>
      <c r="B6" s="38" t="s">
        <v>664</v>
      </c>
      <c r="C6" s="39"/>
      <c r="D6" s="39"/>
      <c r="E6" s="40"/>
      <c r="F6" s="13"/>
      <c r="G6" s="14"/>
      <c r="H6" s="15"/>
      <c r="I6" s="15"/>
      <c r="J6" s="15"/>
      <c r="K6" s="15"/>
      <c r="L6" s="15"/>
      <c r="M6" s="15"/>
      <c r="N6" s="16"/>
    </row>
    <row r="7" spans="1:14" s="6" customFormat="1" thickBot="1" x14ac:dyDescent="0.25">
      <c r="A7" s="29" t="s">
        <v>657</v>
      </c>
      <c r="B7" s="193" t="s">
        <v>658</v>
      </c>
      <c r="C7" s="194"/>
      <c r="D7" s="194"/>
      <c r="E7" s="195"/>
      <c r="F7" s="13"/>
      <c r="G7" s="14"/>
      <c r="H7" s="15"/>
      <c r="I7" s="15"/>
      <c r="J7" s="15"/>
      <c r="K7" s="15"/>
      <c r="L7" s="15"/>
      <c r="M7" s="15"/>
      <c r="N7" s="16"/>
    </row>
    <row r="8" spans="1:14" s="6" customFormat="1" ht="43.5" customHeight="1" x14ac:dyDescent="0.2">
      <c r="A8" s="11"/>
      <c r="B8" s="12"/>
      <c r="C8" s="12"/>
      <c r="D8" s="12"/>
      <c r="E8" s="12"/>
      <c r="F8" s="13"/>
      <c r="G8" s="14"/>
      <c r="H8" s="15"/>
      <c r="I8" s="15"/>
      <c r="J8" s="15"/>
      <c r="K8" s="15"/>
      <c r="L8" s="15"/>
      <c r="M8" s="15"/>
      <c r="N8" s="16"/>
    </row>
    <row r="9" spans="1:14" s="49" customFormat="1" ht="43.5" customHeight="1" x14ac:dyDescent="0.25">
      <c r="B9" s="46"/>
      <c r="C9" s="46"/>
      <c r="D9" s="46"/>
      <c r="E9" s="46"/>
      <c r="F9" s="46"/>
      <c r="G9" s="14"/>
      <c r="H9" s="15"/>
      <c r="I9" s="15"/>
      <c r="J9" s="15"/>
      <c r="K9" s="15"/>
      <c r="L9" s="15"/>
      <c r="M9" s="15"/>
      <c r="N9" s="16"/>
    </row>
    <row r="10" spans="1:14" s="49" customFormat="1" ht="43.5" customHeight="1" x14ac:dyDescent="0.25">
      <c r="B10" s="46"/>
      <c r="C10" s="46"/>
      <c r="D10" s="46"/>
      <c r="E10" s="46"/>
      <c r="F10" s="46"/>
      <c r="G10" s="14"/>
      <c r="H10" s="15"/>
      <c r="I10" s="15"/>
      <c r="J10" s="15"/>
      <c r="K10" s="15"/>
      <c r="L10" s="15"/>
      <c r="M10" s="15"/>
      <c r="N10" s="16"/>
    </row>
    <row r="11" spans="1:14" s="49" customFormat="1" ht="43.5" customHeight="1" thickBot="1" x14ac:dyDescent="0.3">
      <c r="B11" s="46"/>
      <c r="C11" s="46"/>
      <c r="D11" s="46"/>
      <c r="E11" s="46"/>
      <c r="F11" s="46"/>
      <c r="G11" s="17"/>
      <c r="H11" s="18"/>
      <c r="I11" s="18"/>
      <c r="J11" s="18"/>
      <c r="K11" s="18"/>
      <c r="L11" s="18"/>
      <c r="M11" s="18"/>
      <c r="N11" s="19"/>
    </row>
    <row r="12" spans="1:14" s="7" customFormat="1" ht="15.75" customHeight="1" x14ac:dyDescent="0.35">
      <c r="A12" s="20"/>
      <c r="B12" s="21"/>
      <c r="C12" s="20"/>
      <c r="D12" s="20"/>
      <c r="E12" s="22"/>
      <c r="F12" s="22"/>
      <c r="G12" s="22"/>
    </row>
    <row r="13" spans="1:14" s="49" customFormat="1" x14ac:dyDescent="0.25">
      <c r="A13" s="3" t="s">
        <v>673</v>
      </c>
      <c r="B13" s="3"/>
      <c r="C13" s="3"/>
      <c r="D13" s="3"/>
      <c r="E13" s="3"/>
      <c r="F13" s="3"/>
      <c r="G13" s="3"/>
      <c r="H13" s="3"/>
      <c r="I13" s="3"/>
      <c r="J13" s="3"/>
      <c r="K13" s="3"/>
      <c r="L13" s="3"/>
      <c r="M13" s="3"/>
      <c r="N13" s="3"/>
    </row>
    <row r="14" spans="1:14" s="7" customFormat="1" ht="15.75" customHeight="1" x14ac:dyDescent="0.35">
      <c r="A14" s="20"/>
      <c r="B14" s="21"/>
      <c r="C14" s="20"/>
      <c r="D14" s="20"/>
      <c r="E14" s="22"/>
      <c r="F14" s="22"/>
      <c r="G14" s="22"/>
    </row>
    <row r="15" spans="1:14" s="25" customFormat="1" ht="19.5" customHeight="1" x14ac:dyDescent="0.25">
      <c r="A15" s="23" t="s">
        <v>672</v>
      </c>
      <c r="B15" s="23"/>
      <c r="C15" s="23"/>
      <c r="D15" s="23"/>
      <c r="E15" s="23"/>
      <c r="F15" s="23"/>
      <c r="G15" s="23"/>
      <c r="H15" s="23"/>
      <c r="I15" s="24"/>
      <c r="J15" s="24"/>
      <c r="K15" s="24"/>
    </row>
    <row r="16" spans="1:14" ht="16.5" thickBot="1" x14ac:dyDescent="0.3"/>
    <row r="17" spans="1:12" s="183" customFormat="1" ht="48" thickBot="1" x14ac:dyDescent="0.3">
      <c r="A17" s="26" t="s">
        <v>397</v>
      </c>
      <c r="B17" s="180" t="s">
        <v>670</v>
      </c>
      <c r="C17" s="181" t="s">
        <v>398</v>
      </c>
      <c r="D17" s="27" t="s">
        <v>666</v>
      </c>
      <c r="E17" s="181" t="s">
        <v>0</v>
      </c>
      <c r="F17" s="181" t="s">
        <v>1</v>
      </c>
      <c r="G17" s="181" t="s">
        <v>2</v>
      </c>
      <c r="H17" s="181" t="s">
        <v>3</v>
      </c>
      <c r="I17" s="181" t="s">
        <v>4</v>
      </c>
      <c r="J17" s="93" t="s">
        <v>675</v>
      </c>
      <c r="K17" s="28" t="s">
        <v>5</v>
      </c>
      <c r="L17" s="182" t="s">
        <v>6</v>
      </c>
    </row>
    <row r="18" spans="1:12" x14ac:dyDescent="0.25">
      <c r="A18" s="164" t="s">
        <v>7</v>
      </c>
      <c r="B18" s="162"/>
      <c r="C18" s="81"/>
      <c r="D18" s="81"/>
      <c r="E18" s="184"/>
      <c r="F18" s="184"/>
      <c r="G18" s="184"/>
      <c r="H18" s="184"/>
      <c r="I18" s="184"/>
      <c r="J18" s="157"/>
      <c r="K18" s="185"/>
      <c r="L18" s="186"/>
    </row>
    <row r="19" spans="1:12" x14ac:dyDescent="0.25">
      <c r="A19" s="153" t="s">
        <v>8</v>
      </c>
      <c r="B19" s="1"/>
      <c r="C19" s="160" t="s">
        <v>9</v>
      </c>
      <c r="D19" s="196">
        <v>0</v>
      </c>
      <c r="E19" s="150">
        <v>1</v>
      </c>
      <c r="F19" s="150">
        <v>2</v>
      </c>
      <c r="G19" s="150">
        <v>8</v>
      </c>
      <c r="H19" s="150">
        <v>20</v>
      </c>
      <c r="I19" s="150">
        <v>6</v>
      </c>
      <c r="J19" s="150">
        <v>10</v>
      </c>
      <c r="K19" s="151">
        <f>SUM(E19:J19)</f>
        <v>47</v>
      </c>
      <c r="L19" s="9">
        <f>D19*K19</f>
        <v>0</v>
      </c>
    </row>
    <row r="20" spans="1:12" x14ac:dyDescent="0.25">
      <c r="A20" s="153" t="s">
        <v>10</v>
      </c>
      <c r="B20" s="1"/>
      <c r="C20" s="160" t="s">
        <v>11</v>
      </c>
      <c r="D20" s="196">
        <v>0</v>
      </c>
      <c r="E20" s="150">
        <v>0</v>
      </c>
      <c r="F20" s="150">
        <v>0</v>
      </c>
      <c r="G20" s="150">
        <v>0</v>
      </c>
      <c r="H20" s="150">
        <v>2</v>
      </c>
      <c r="I20" s="150">
        <v>1</v>
      </c>
      <c r="J20" s="150">
        <v>1</v>
      </c>
      <c r="K20" s="151">
        <f>SUM(E20:J20)</f>
        <v>4</v>
      </c>
      <c r="L20" s="9">
        <f t="shared" ref="L20:L26" si="0">D20*K20</f>
        <v>0</v>
      </c>
    </row>
    <row r="21" spans="1:12" x14ac:dyDescent="0.25">
      <c r="A21" s="153" t="s">
        <v>12</v>
      </c>
      <c r="B21" s="1"/>
      <c r="C21" s="160" t="s">
        <v>13</v>
      </c>
      <c r="D21" s="196">
        <v>0</v>
      </c>
      <c r="E21" s="150">
        <v>1</v>
      </c>
      <c r="F21" s="150">
        <v>0</v>
      </c>
      <c r="G21" s="150">
        <v>2</v>
      </c>
      <c r="H21" s="150">
        <v>6</v>
      </c>
      <c r="I21" s="150">
        <v>4</v>
      </c>
      <c r="J21" s="150">
        <v>4</v>
      </c>
      <c r="K21" s="151">
        <f t="shared" ref="K21:K26" si="1">SUM(E21:J21)</f>
        <v>17</v>
      </c>
      <c r="L21" s="9">
        <f t="shared" si="0"/>
        <v>0</v>
      </c>
    </row>
    <row r="22" spans="1:12" x14ac:dyDescent="0.25">
      <c r="A22" s="153" t="s">
        <v>14</v>
      </c>
      <c r="B22" s="1"/>
      <c r="C22" s="160" t="s">
        <v>15</v>
      </c>
      <c r="D22" s="196">
        <v>0</v>
      </c>
      <c r="E22" s="150">
        <v>3</v>
      </c>
      <c r="F22" s="150">
        <v>1</v>
      </c>
      <c r="G22" s="150">
        <v>4</v>
      </c>
      <c r="H22" s="150">
        <v>12</v>
      </c>
      <c r="I22" s="150">
        <v>10</v>
      </c>
      <c r="J22" s="150">
        <v>5</v>
      </c>
      <c r="K22" s="151">
        <f t="shared" si="1"/>
        <v>35</v>
      </c>
      <c r="L22" s="9">
        <f t="shared" si="0"/>
        <v>0</v>
      </c>
    </row>
    <row r="23" spans="1:12" x14ac:dyDescent="0.25">
      <c r="A23" s="153" t="s">
        <v>16</v>
      </c>
      <c r="B23" s="1"/>
      <c r="C23" s="160" t="s">
        <v>17</v>
      </c>
      <c r="D23" s="196">
        <v>0</v>
      </c>
      <c r="E23" s="150">
        <v>1</v>
      </c>
      <c r="F23" s="150">
        <v>1</v>
      </c>
      <c r="G23" s="150">
        <v>2</v>
      </c>
      <c r="H23" s="150">
        <v>3</v>
      </c>
      <c r="I23" s="150">
        <v>0</v>
      </c>
      <c r="J23" s="150">
        <v>1</v>
      </c>
      <c r="K23" s="151">
        <f t="shared" si="1"/>
        <v>8</v>
      </c>
      <c r="L23" s="9">
        <f t="shared" si="0"/>
        <v>0</v>
      </c>
    </row>
    <row r="24" spans="1:12" x14ac:dyDescent="0.25">
      <c r="A24" s="153" t="s">
        <v>676</v>
      </c>
      <c r="B24" s="1"/>
      <c r="C24" s="160" t="s">
        <v>18</v>
      </c>
      <c r="D24" s="196">
        <v>0</v>
      </c>
      <c r="E24" s="150">
        <v>5</v>
      </c>
      <c r="F24" s="150">
        <v>2</v>
      </c>
      <c r="G24" s="150">
        <v>15</v>
      </c>
      <c r="H24" s="150">
        <v>60</v>
      </c>
      <c r="I24" s="150">
        <v>10</v>
      </c>
      <c r="J24" s="150">
        <v>2</v>
      </c>
      <c r="K24" s="151">
        <f t="shared" si="1"/>
        <v>94</v>
      </c>
      <c r="L24" s="9">
        <f t="shared" si="0"/>
        <v>0</v>
      </c>
    </row>
    <row r="25" spans="1:12" x14ac:dyDescent="0.25">
      <c r="A25" s="153" t="s">
        <v>19</v>
      </c>
      <c r="B25" s="1"/>
      <c r="C25" s="160" t="s">
        <v>20</v>
      </c>
      <c r="D25" s="196">
        <v>0</v>
      </c>
      <c r="E25" s="150">
        <v>1</v>
      </c>
      <c r="F25" s="150">
        <v>1</v>
      </c>
      <c r="G25" s="150">
        <v>4</v>
      </c>
      <c r="H25" s="150">
        <v>10</v>
      </c>
      <c r="I25" s="150">
        <v>2</v>
      </c>
      <c r="J25" s="150">
        <v>0</v>
      </c>
      <c r="K25" s="151">
        <f t="shared" si="1"/>
        <v>18</v>
      </c>
      <c r="L25" s="9">
        <f t="shared" si="0"/>
        <v>0</v>
      </c>
    </row>
    <row r="26" spans="1:12" x14ac:dyDescent="0.25">
      <c r="A26" s="179" t="s">
        <v>677</v>
      </c>
      <c r="B26" s="2"/>
      <c r="C26" s="178" t="s">
        <v>21</v>
      </c>
      <c r="D26" s="196">
        <v>0</v>
      </c>
      <c r="E26" s="177">
        <v>1</v>
      </c>
      <c r="F26" s="177">
        <v>1</v>
      </c>
      <c r="G26" s="177">
        <v>2</v>
      </c>
      <c r="H26" s="177">
        <v>4</v>
      </c>
      <c r="I26" s="177">
        <v>1</v>
      </c>
      <c r="J26" s="177">
        <v>1</v>
      </c>
      <c r="K26" s="151">
        <f t="shared" si="1"/>
        <v>10</v>
      </c>
      <c r="L26" s="9">
        <f t="shared" si="0"/>
        <v>0</v>
      </c>
    </row>
    <row r="27" spans="1:12" x14ac:dyDescent="0.25">
      <c r="A27" s="173" t="s">
        <v>22</v>
      </c>
      <c r="B27" s="174"/>
      <c r="C27" s="82"/>
      <c r="D27" s="82"/>
      <c r="E27" s="175"/>
      <c r="F27" s="175"/>
      <c r="G27" s="175"/>
      <c r="H27" s="175"/>
      <c r="I27" s="175"/>
      <c r="J27" s="175"/>
      <c r="K27" s="158"/>
      <c r="L27" s="176"/>
    </row>
    <row r="28" spans="1:12" x14ac:dyDescent="0.25">
      <c r="A28" s="153" t="s">
        <v>23</v>
      </c>
      <c r="B28" s="2"/>
      <c r="C28" s="160" t="s">
        <v>24</v>
      </c>
      <c r="D28" s="196">
        <v>0</v>
      </c>
      <c r="E28" s="150">
        <v>1</v>
      </c>
      <c r="F28" s="150">
        <v>1</v>
      </c>
      <c r="G28" s="150">
        <v>1</v>
      </c>
      <c r="H28" s="150">
        <v>3</v>
      </c>
      <c r="I28" s="150">
        <v>1</v>
      </c>
      <c r="J28" s="150">
        <v>1</v>
      </c>
      <c r="K28" s="151">
        <f t="shared" ref="K28:K46" si="2">SUM(E28:J28)</f>
        <v>8</v>
      </c>
      <c r="L28" s="9">
        <f t="shared" ref="L28:L46" si="3">D28*K28</f>
        <v>0</v>
      </c>
    </row>
    <row r="29" spans="1:12" x14ac:dyDescent="0.25">
      <c r="A29" s="153" t="s">
        <v>25</v>
      </c>
      <c r="B29" s="2"/>
      <c r="C29" s="160" t="s">
        <v>20</v>
      </c>
      <c r="D29" s="196">
        <v>0</v>
      </c>
      <c r="E29" s="150">
        <v>1</v>
      </c>
      <c r="F29" s="150">
        <v>1</v>
      </c>
      <c r="G29" s="150">
        <v>2</v>
      </c>
      <c r="H29" s="150">
        <v>4</v>
      </c>
      <c r="I29" s="150">
        <v>2</v>
      </c>
      <c r="J29" s="150">
        <v>4</v>
      </c>
      <c r="K29" s="151">
        <f t="shared" si="2"/>
        <v>14</v>
      </c>
      <c r="L29" s="9">
        <f t="shared" si="3"/>
        <v>0</v>
      </c>
    </row>
    <row r="30" spans="1:12" x14ac:dyDescent="0.25">
      <c r="A30" s="153" t="s">
        <v>26</v>
      </c>
      <c r="B30" s="2"/>
      <c r="C30" s="160" t="s">
        <v>27</v>
      </c>
      <c r="D30" s="196">
        <v>0</v>
      </c>
      <c r="E30" s="150">
        <v>1</v>
      </c>
      <c r="F30" s="150">
        <v>1</v>
      </c>
      <c r="G30" s="150">
        <v>2</v>
      </c>
      <c r="H30" s="150">
        <v>4</v>
      </c>
      <c r="I30" s="150">
        <v>2</v>
      </c>
      <c r="J30" s="150">
        <v>4</v>
      </c>
      <c r="K30" s="151">
        <f t="shared" si="2"/>
        <v>14</v>
      </c>
      <c r="L30" s="9">
        <f t="shared" si="3"/>
        <v>0</v>
      </c>
    </row>
    <row r="31" spans="1:12" x14ac:dyDescent="0.25">
      <c r="A31" s="153" t="s">
        <v>28</v>
      </c>
      <c r="B31" s="2"/>
      <c r="C31" s="160" t="s">
        <v>29</v>
      </c>
      <c r="D31" s="196">
        <v>0</v>
      </c>
      <c r="E31" s="150">
        <v>10</v>
      </c>
      <c r="F31" s="150">
        <v>5</v>
      </c>
      <c r="G31" s="150">
        <v>20</v>
      </c>
      <c r="H31" s="172">
        <v>150</v>
      </c>
      <c r="I31" s="150">
        <v>40</v>
      </c>
      <c r="J31" s="150">
        <v>40</v>
      </c>
      <c r="K31" s="151">
        <f t="shared" si="2"/>
        <v>265</v>
      </c>
      <c r="L31" s="9">
        <f t="shared" si="3"/>
        <v>0</v>
      </c>
    </row>
    <row r="32" spans="1:12" x14ac:dyDescent="0.25">
      <c r="A32" s="153" t="s">
        <v>30</v>
      </c>
      <c r="B32" s="2"/>
      <c r="C32" s="160" t="s">
        <v>31</v>
      </c>
      <c r="D32" s="196">
        <v>0</v>
      </c>
      <c r="E32" s="150">
        <v>1</v>
      </c>
      <c r="F32" s="150">
        <v>1</v>
      </c>
      <c r="G32" s="150">
        <v>1</v>
      </c>
      <c r="H32" s="150">
        <v>1</v>
      </c>
      <c r="I32" s="150">
        <v>0</v>
      </c>
      <c r="J32" s="150">
        <v>2</v>
      </c>
      <c r="K32" s="151">
        <f t="shared" si="2"/>
        <v>6</v>
      </c>
      <c r="L32" s="9">
        <f t="shared" si="3"/>
        <v>0</v>
      </c>
    </row>
    <row r="33" spans="1:12" x14ac:dyDescent="0.25">
      <c r="A33" s="153" t="s">
        <v>32</v>
      </c>
      <c r="B33" s="2"/>
      <c r="C33" s="160" t="s">
        <v>33</v>
      </c>
      <c r="D33" s="196">
        <v>0</v>
      </c>
      <c r="E33" s="150">
        <v>1</v>
      </c>
      <c r="F33" s="150">
        <v>1</v>
      </c>
      <c r="G33" s="150">
        <v>2</v>
      </c>
      <c r="H33" s="150">
        <v>4</v>
      </c>
      <c r="I33" s="150">
        <v>1</v>
      </c>
      <c r="J33" s="150">
        <v>2</v>
      </c>
      <c r="K33" s="151">
        <f t="shared" si="2"/>
        <v>11</v>
      </c>
      <c r="L33" s="9">
        <f t="shared" si="3"/>
        <v>0</v>
      </c>
    </row>
    <row r="34" spans="1:12" x14ac:dyDescent="0.25">
      <c r="A34" s="153" t="s">
        <v>34</v>
      </c>
      <c r="B34" s="2"/>
      <c r="C34" s="160" t="s">
        <v>31</v>
      </c>
      <c r="D34" s="196">
        <v>0</v>
      </c>
      <c r="E34" s="150">
        <v>3</v>
      </c>
      <c r="F34" s="150">
        <v>1</v>
      </c>
      <c r="G34" s="150">
        <v>4</v>
      </c>
      <c r="H34" s="150">
        <v>8</v>
      </c>
      <c r="I34" s="150">
        <v>2</v>
      </c>
      <c r="J34" s="150">
        <v>4</v>
      </c>
      <c r="K34" s="151">
        <f t="shared" si="2"/>
        <v>22</v>
      </c>
      <c r="L34" s="9">
        <f t="shared" si="3"/>
        <v>0</v>
      </c>
    </row>
    <row r="35" spans="1:12" x14ac:dyDescent="0.25">
      <c r="A35" s="153" t="s">
        <v>35</v>
      </c>
      <c r="B35" s="2"/>
      <c r="C35" s="160" t="s">
        <v>36</v>
      </c>
      <c r="D35" s="196">
        <v>0</v>
      </c>
      <c r="E35" s="150">
        <v>1</v>
      </c>
      <c r="F35" s="150">
        <v>0</v>
      </c>
      <c r="G35" s="150">
        <v>2</v>
      </c>
      <c r="H35" s="150">
        <v>2</v>
      </c>
      <c r="I35" s="150">
        <v>0</v>
      </c>
      <c r="J35" s="150">
        <v>1</v>
      </c>
      <c r="K35" s="151">
        <f t="shared" si="2"/>
        <v>6</v>
      </c>
      <c r="L35" s="9">
        <f t="shared" si="3"/>
        <v>0</v>
      </c>
    </row>
    <row r="36" spans="1:12" x14ac:dyDescent="0.25">
      <c r="A36" s="153" t="s">
        <v>37</v>
      </c>
      <c r="B36" s="2"/>
      <c r="C36" s="160" t="s">
        <v>24</v>
      </c>
      <c r="D36" s="196">
        <v>0</v>
      </c>
      <c r="E36" s="150">
        <v>1</v>
      </c>
      <c r="F36" s="150">
        <v>1</v>
      </c>
      <c r="G36" s="150">
        <v>1</v>
      </c>
      <c r="H36" s="150">
        <v>4</v>
      </c>
      <c r="I36" s="150">
        <v>1</v>
      </c>
      <c r="J36" s="150">
        <v>1</v>
      </c>
      <c r="K36" s="151">
        <f t="shared" si="2"/>
        <v>9</v>
      </c>
      <c r="L36" s="9">
        <f t="shared" si="3"/>
        <v>0</v>
      </c>
    </row>
    <row r="37" spans="1:12" x14ac:dyDescent="0.25">
      <c r="A37" s="153" t="s">
        <v>37</v>
      </c>
      <c r="B37" s="2"/>
      <c r="C37" s="160" t="s">
        <v>38</v>
      </c>
      <c r="D37" s="196">
        <v>0</v>
      </c>
      <c r="E37" s="150">
        <v>0</v>
      </c>
      <c r="F37" s="150">
        <v>0</v>
      </c>
      <c r="G37" s="150">
        <v>1</v>
      </c>
      <c r="H37" s="150">
        <v>8</v>
      </c>
      <c r="I37" s="150">
        <v>2</v>
      </c>
      <c r="J37" s="150">
        <v>2</v>
      </c>
      <c r="K37" s="151">
        <f t="shared" si="2"/>
        <v>13</v>
      </c>
      <c r="L37" s="9">
        <f t="shared" si="3"/>
        <v>0</v>
      </c>
    </row>
    <row r="38" spans="1:12" x14ac:dyDescent="0.25">
      <c r="A38" s="153" t="s">
        <v>39</v>
      </c>
      <c r="B38" s="2"/>
      <c r="C38" s="160" t="s">
        <v>40</v>
      </c>
      <c r="D38" s="196">
        <v>0</v>
      </c>
      <c r="E38" s="150">
        <v>1</v>
      </c>
      <c r="F38" s="150">
        <v>1</v>
      </c>
      <c r="G38" s="150">
        <v>1</v>
      </c>
      <c r="H38" s="150">
        <v>2</v>
      </c>
      <c r="I38" s="150">
        <v>1</v>
      </c>
      <c r="J38" s="150">
        <v>2</v>
      </c>
      <c r="K38" s="151">
        <f t="shared" si="2"/>
        <v>8</v>
      </c>
      <c r="L38" s="9">
        <f t="shared" si="3"/>
        <v>0</v>
      </c>
    </row>
    <row r="39" spans="1:12" x14ac:dyDescent="0.25">
      <c r="A39" s="153" t="s">
        <v>41</v>
      </c>
      <c r="B39" s="2"/>
      <c r="C39" s="160" t="s">
        <v>42</v>
      </c>
      <c r="D39" s="196">
        <v>0</v>
      </c>
      <c r="E39" s="150">
        <v>0</v>
      </c>
      <c r="F39" s="150">
        <v>0</v>
      </c>
      <c r="G39" s="150">
        <v>10</v>
      </c>
      <c r="H39" s="150">
        <v>30</v>
      </c>
      <c r="I39" s="150">
        <v>10</v>
      </c>
      <c r="J39" s="150">
        <v>20</v>
      </c>
      <c r="K39" s="151">
        <f t="shared" si="2"/>
        <v>70</v>
      </c>
      <c r="L39" s="9">
        <f t="shared" si="3"/>
        <v>0</v>
      </c>
    </row>
    <row r="40" spans="1:12" x14ac:dyDescent="0.25">
      <c r="A40" s="153" t="s">
        <v>41</v>
      </c>
      <c r="B40" s="2"/>
      <c r="C40" s="160" t="s">
        <v>43</v>
      </c>
      <c r="D40" s="196">
        <v>0</v>
      </c>
      <c r="E40" s="150">
        <v>4</v>
      </c>
      <c r="F40" s="150">
        <v>4</v>
      </c>
      <c r="G40" s="150">
        <v>0</v>
      </c>
      <c r="H40" s="150">
        <v>0</v>
      </c>
      <c r="I40" s="150">
        <v>0</v>
      </c>
      <c r="J40" s="150">
        <v>0</v>
      </c>
      <c r="K40" s="151">
        <f t="shared" si="2"/>
        <v>8</v>
      </c>
      <c r="L40" s="9">
        <f t="shared" si="3"/>
        <v>0</v>
      </c>
    </row>
    <row r="41" spans="1:12" x14ac:dyDescent="0.25">
      <c r="A41" s="153" t="s">
        <v>44</v>
      </c>
      <c r="B41" s="2"/>
      <c r="C41" s="160" t="s">
        <v>45</v>
      </c>
      <c r="D41" s="196">
        <v>0</v>
      </c>
      <c r="E41" s="150">
        <v>6</v>
      </c>
      <c r="F41" s="150">
        <v>1</v>
      </c>
      <c r="G41" s="150">
        <v>10</v>
      </c>
      <c r="H41" s="150">
        <v>20</v>
      </c>
      <c r="I41" s="150">
        <v>5</v>
      </c>
      <c r="J41" s="150">
        <v>10</v>
      </c>
      <c r="K41" s="151">
        <f t="shared" si="2"/>
        <v>52</v>
      </c>
      <c r="L41" s="9">
        <f t="shared" si="3"/>
        <v>0</v>
      </c>
    </row>
    <row r="42" spans="1:12" x14ac:dyDescent="0.25">
      <c r="A42" s="153" t="s">
        <v>46</v>
      </c>
      <c r="B42" s="2"/>
      <c r="C42" s="160" t="s">
        <v>47</v>
      </c>
      <c r="D42" s="196">
        <v>0</v>
      </c>
      <c r="E42" s="150">
        <v>4</v>
      </c>
      <c r="F42" s="150">
        <v>1</v>
      </c>
      <c r="G42" s="150">
        <v>5</v>
      </c>
      <c r="H42" s="150">
        <v>16</v>
      </c>
      <c r="I42" s="150">
        <v>10</v>
      </c>
      <c r="J42" s="150">
        <v>14</v>
      </c>
      <c r="K42" s="151">
        <f t="shared" si="2"/>
        <v>50</v>
      </c>
      <c r="L42" s="9">
        <f t="shared" si="3"/>
        <v>0</v>
      </c>
    </row>
    <row r="43" spans="1:12" x14ac:dyDescent="0.25">
      <c r="A43" s="153" t="s">
        <v>48</v>
      </c>
      <c r="B43" s="2"/>
      <c r="C43" s="160" t="s">
        <v>47</v>
      </c>
      <c r="D43" s="196">
        <v>0</v>
      </c>
      <c r="E43" s="150">
        <v>2</v>
      </c>
      <c r="F43" s="150">
        <v>1</v>
      </c>
      <c r="G43" s="150">
        <v>4</v>
      </c>
      <c r="H43" s="150">
        <v>5</v>
      </c>
      <c r="I43" s="150">
        <v>3</v>
      </c>
      <c r="J43" s="150">
        <v>2</v>
      </c>
      <c r="K43" s="151">
        <f t="shared" si="2"/>
        <v>17</v>
      </c>
      <c r="L43" s="9">
        <f t="shared" si="3"/>
        <v>0</v>
      </c>
    </row>
    <row r="44" spans="1:12" x14ac:dyDescent="0.25">
      <c r="A44" s="153" t="s">
        <v>49</v>
      </c>
      <c r="B44" s="2"/>
      <c r="C44" s="160" t="s">
        <v>50</v>
      </c>
      <c r="D44" s="196">
        <v>0</v>
      </c>
      <c r="E44" s="150">
        <v>1</v>
      </c>
      <c r="F44" s="150">
        <v>1</v>
      </c>
      <c r="G44" s="150">
        <v>2</v>
      </c>
      <c r="H44" s="150">
        <v>10</v>
      </c>
      <c r="I44" s="150">
        <v>4</v>
      </c>
      <c r="J44" s="150">
        <v>8</v>
      </c>
      <c r="K44" s="151">
        <f t="shared" si="2"/>
        <v>26</v>
      </c>
      <c r="L44" s="9">
        <f t="shared" si="3"/>
        <v>0</v>
      </c>
    </row>
    <row r="45" spans="1:12" x14ac:dyDescent="0.25">
      <c r="A45" s="153" t="s">
        <v>51</v>
      </c>
      <c r="B45" s="2"/>
      <c r="C45" s="160" t="s">
        <v>52</v>
      </c>
      <c r="D45" s="196">
        <v>0</v>
      </c>
      <c r="E45" s="150">
        <v>1</v>
      </c>
      <c r="F45" s="150">
        <v>1</v>
      </c>
      <c r="G45" s="150">
        <v>3</v>
      </c>
      <c r="H45" s="150">
        <v>8</v>
      </c>
      <c r="I45" s="150">
        <v>3</v>
      </c>
      <c r="J45" s="150">
        <v>6</v>
      </c>
      <c r="K45" s="151">
        <f t="shared" si="2"/>
        <v>22</v>
      </c>
      <c r="L45" s="9">
        <f t="shared" si="3"/>
        <v>0</v>
      </c>
    </row>
    <row r="46" spans="1:12" x14ac:dyDescent="0.25">
      <c r="A46" s="153" t="s">
        <v>53</v>
      </c>
      <c r="B46" s="2"/>
      <c r="C46" s="160" t="s">
        <v>50</v>
      </c>
      <c r="D46" s="196">
        <v>0</v>
      </c>
      <c r="E46" s="150">
        <v>1</v>
      </c>
      <c r="F46" s="150">
        <v>1</v>
      </c>
      <c r="G46" s="150">
        <v>4</v>
      </c>
      <c r="H46" s="150">
        <v>8</v>
      </c>
      <c r="I46" s="150">
        <v>3</v>
      </c>
      <c r="J46" s="150">
        <v>6</v>
      </c>
      <c r="K46" s="151">
        <f t="shared" si="2"/>
        <v>23</v>
      </c>
      <c r="L46" s="9">
        <f t="shared" si="3"/>
        <v>0</v>
      </c>
    </row>
    <row r="47" spans="1:12" x14ac:dyDescent="0.25">
      <c r="A47" s="164" t="s">
        <v>54</v>
      </c>
      <c r="B47" s="162"/>
      <c r="C47" s="81"/>
      <c r="D47" s="81"/>
      <c r="E47" s="157"/>
      <c r="F47" s="157"/>
      <c r="G47" s="157"/>
      <c r="H47" s="157"/>
      <c r="I47" s="157"/>
      <c r="J47" s="157"/>
      <c r="K47" s="158"/>
      <c r="L47" s="159"/>
    </row>
    <row r="48" spans="1:12" x14ac:dyDescent="0.25">
      <c r="A48" s="153" t="s">
        <v>55</v>
      </c>
      <c r="B48" s="2"/>
      <c r="C48" s="160" t="s">
        <v>56</v>
      </c>
      <c r="D48" s="196">
        <v>0</v>
      </c>
      <c r="E48" s="150">
        <v>2</v>
      </c>
      <c r="F48" s="150">
        <v>1</v>
      </c>
      <c r="G48" s="150">
        <v>4</v>
      </c>
      <c r="H48" s="150">
        <v>10</v>
      </c>
      <c r="I48" s="150">
        <v>5</v>
      </c>
      <c r="J48" s="150">
        <v>10</v>
      </c>
      <c r="K48" s="151">
        <f t="shared" ref="K48:K53" si="4">SUM(E48:J48)</f>
        <v>32</v>
      </c>
      <c r="L48" s="9">
        <f t="shared" ref="L48:L53" si="5">D48*K48</f>
        <v>0</v>
      </c>
    </row>
    <row r="49" spans="1:12" x14ac:dyDescent="0.25">
      <c r="A49" s="153" t="s">
        <v>57</v>
      </c>
      <c r="B49" s="2"/>
      <c r="C49" s="160" t="s">
        <v>58</v>
      </c>
      <c r="D49" s="196">
        <v>0</v>
      </c>
      <c r="E49" s="150">
        <v>1</v>
      </c>
      <c r="F49" s="150">
        <v>1</v>
      </c>
      <c r="G49" s="150">
        <v>3</v>
      </c>
      <c r="H49" s="150">
        <v>6</v>
      </c>
      <c r="I49" s="150">
        <v>3</v>
      </c>
      <c r="J49" s="150">
        <v>5</v>
      </c>
      <c r="K49" s="151">
        <f t="shared" si="4"/>
        <v>19</v>
      </c>
      <c r="L49" s="9">
        <f t="shared" si="5"/>
        <v>0</v>
      </c>
    </row>
    <row r="50" spans="1:12" x14ac:dyDescent="0.25">
      <c r="A50" s="153" t="s">
        <v>59</v>
      </c>
      <c r="B50" s="2"/>
      <c r="C50" s="160" t="s">
        <v>60</v>
      </c>
      <c r="D50" s="196">
        <v>0</v>
      </c>
      <c r="E50" s="150">
        <v>1</v>
      </c>
      <c r="F50" s="150">
        <v>1</v>
      </c>
      <c r="G50" s="150">
        <v>2</v>
      </c>
      <c r="H50" s="150">
        <v>4</v>
      </c>
      <c r="I50" s="150">
        <v>2</v>
      </c>
      <c r="J50" s="150">
        <v>3</v>
      </c>
      <c r="K50" s="151">
        <f t="shared" si="4"/>
        <v>13</v>
      </c>
      <c r="L50" s="9">
        <f t="shared" si="5"/>
        <v>0</v>
      </c>
    </row>
    <row r="51" spans="1:12" x14ac:dyDescent="0.25">
      <c r="A51" s="153" t="s">
        <v>61</v>
      </c>
      <c r="B51" s="2"/>
      <c r="C51" s="160" t="s">
        <v>60</v>
      </c>
      <c r="D51" s="196">
        <v>0</v>
      </c>
      <c r="E51" s="150">
        <v>1</v>
      </c>
      <c r="F51" s="150">
        <v>1</v>
      </c>
      <c r="G51" s="150">
        <v>2</v>
      </c>
      <c r="H51" s="150">
        <v>5</v>
      </c>
      <c r="I51" s="150">
        <v>3</v>
      </c>
      <c r="J51" s="150">
        <v>4</v>
      </c>
      <c r="K51" s="151">
        <f t="shared" si="4"/>
        <v>16</v>
      </c>
      <c r="L51" s="9">
        <f t="shared" si="5"/>
        <v>0</v>
      </c>
    </row>
    <row r="52" spans="1:12" x14ac:dyDescent="0.25">
      <c r="A52" s="153" t="s">
        <v>62</v>
      </c>
      <c r="B52" s="2"/>
      <c r="C52" s="160" t="s">
        <v>58</v>
      </c>
      <c r="D52" s="196">
        <v>0</v>
      </c>
      <c r="E52" s="150">
        <v>1</v>
      </c>
      <c r="F52" s="150">
        <v>1</v>
      </c>
      <c r="G52" s="150">
        <v>2</v>
      </c>
      <c r="H52" s="150">
        <v>8</v>
      </c>
      <c r="I52" s="150">
        <v>2</v>
      </c>
      <c r="J52" s="150">
        <v>5</v>
      </c>
      <c r="K52" s="151">
        <f t="shared" si="4"/>
        <v>19</v>
      </c>
      <c r="L52" s="9">
        <f t="shared" si="5"/>
        <v>0</v>
      </c>
    </row>
    <row r="53" spans="1:12" x14ac:dyDescent="0.25">
      <c r="A53" s="153" t="s">
        <v>63</v>
      </c>
      <c r="B53" s="2"/>
      <c r="C53" s="160" t="s">
        <v>56</v>
      </c>
      <c r="D53" s="196">
        <v>0</v>
      </c>
      <c r="E53" s="150">
        <v>3</v>
      </c>
      <c r="F53" s="150">
        <v>3</v>
      </c>
      <c r="G53" s="150">
        <v>15</v>
      </c>
      <c r="H53" s="150">
        <v>25</v>
      </c>
      <c r="I53" s="150">
        <v>10</v>
      </c>
      <c r="J53" s="150">
        <v>10</v>
      </c>
      <c r="K53" s="151">
        <f t="shared" si="4"/>
        <v>66</v>
      </c>
      <c r="L53" s="9">
        <f t="shared" si="5"/>
        <v>0</v>
      </c>
    </row>
    <row r="54" spans="1:12" x14ac:dyDescent="0.25">
      <c r="A54" s="164" t="s">
        <v>64</v>
      </c>
      <c r="B54" s="162"/>
      <c r="C54" s="81"/>
      <c r="D54" s="81"/>
      <c r="E54" s="157"/>
      <c r="F54" s="157"/>
      <c r="G54" s="157"/>
      <c r="H54" s="157"/>
      <c r="I54" s="157"/>
      <c r="J54" s="157"/>
      <c r="K54" s="158"/>
      <c r="L54" s="159"/>
    </row>
    <row r="55" spans="1:12" x14ac:dyDescent="0.25">
      <c r="A55" s="153" t="s">
        <v>65</v>
      </c>
      <c r="B55" s="2"/>
      <c r="C55" s="160" t="s">
        <v>66</v>
      </c>
      <c r="D55" s="196">
        <v>0</v>
      </c>
      <c r="E55" s="150">
        <v>8</v>
      </c>
      <c r="F55" s="150">
        <v>1</v>
      </c>
      <c r="G55" s="150">
        <v>12</v>
      </c>
      <c r="H55" s="150">
        <v>40</v>
      </c>
      <c r="I55" s="150">
        <v>8</v>
      </c>
      <c r="J55" s="150">
        <v>30</v>
      </c>
      <c r="K55" s="151">
        <f t="shared" ref="K55:K69" si="6">SUM(E55:J55)</f>
        <v>99</v>
      </c>
      <c r="L55" s="9">
        <f t="shared" ref="L55:L69" si="7">D55*K55</f>
        <v>0</v>
      </c>
    </row>
    <row r="56" spans="1:12" x14ac:dyDescent="0.25">
      <c r="A56" s="153" t="s">
        <v>67</v>
      </c>
      <c r="B56" s="2"/>
      <c r="C56" s="160" t="s">
        <v>68</v>
      </c>
      <c r="D56" s="196">
        <v>0</v>
      </c>
      <c r="E56" s="150">
        <v>1</v>
      </c>
      <c r="F56" s="150">
        <v>1</v>
      </c>
      <c r="G56" s="150">
        <v>2</v>
      </c>
      <c r="H56" s="150">
        <v>4</v>
      </c>
      <c r="I56" s="150">
        <v>2</v>
      </c>
      <c r="J56" s="150">
        <v>3</v>
      </c>
      <c r="K56" s="151">
        <f t="shared" si="6"/>
        <v>13</v>
      </c>
      <c r="L56" s="9">
        <f t="shared" si="7"/>
        <v>0</v>
      </c>
    </row>
    <row r="57" spans="1:12" x14ac:dyDescent="0.25">
      <c r="A57" s="153" t="s">
        <v>69</v>
      </c>
      <c r="B57" s="2"/>
      <c r="C57" s="160" t="s">
        <v>70</v>
      </c>
      <c r="D57" s="196">
        <v>0</v>
      </c>
      <c r="E57" s="150">
        <v>1</v>
      </c>
      <c r="F57" s="150">
        <v>1</v>
      </c>
      <c r="G57" s="150">
        <v>2</v>
      </c>
      <c r="H57" s="150">
        <v>8</v>
      </c>
      <c r="I57" s="150">
        <v>2</v>
      </c>
      <c r="J57" s="150">
        <v>10</v>
      </c>
      <c r="K57" s="151">
        <f t="shared" si="6"/>
        <v>24</v>
      </c>
      <c r="L57" s="9">
        <f t="shared" si="7"/>
        <v>0</v>
      </c>
    </row>
    <row r="58" spans="1:12" x14ac:dyDescent="0.25">
      <c r="A58" s="153" t="s">
        <v>71</v>
      </c>
      <c r="B58" s="2"/>
      <c r="C58" s="160" t="s">
        <v>72</v>
      </c>
      <c r="D58" s="196">
        <v>0</v>
      </c>
      <c r="E58" s="150">
        <v>1</v>
      </c>
      <c r="F58" s="150">
        <v>0</v>
      </c>
      <c r="G58" s="150">
        <v>2</v>
      </c>
      <c r="H58" s="150">
        <v>4</v>
      </c>
      <c r="I58" s="150">
        <v>2</v>
      </c>
      <c r="J58" s="150">
        <v>3</v>
      </c>
      <c r="K58" s="151">
        <f t="shared" si="6"/>
        <v>12</v>
      </c>
      <c r="L58" s="9">
        <f t="shared" si="7"/>
        <v>0</v>
      </c>
    </row>
    <row r="59" spans="1:12" x14ac:dyDescent="0.25">
      <c r="A59" s="153" t="s">
        <v>73</v>
      </c>
      <c r="B59" s="2"/>
      <c r="C59" s="160" t="s">
        <v>74</v>
      </c>
      <c r="D59" s="196">
        <v>0</v>
      </c>
      <c r="E59" s="150">
        <v>1</v>
      </c>
      <c r="F59" s="150">
        <v>0</v>
      </c>
      <c r="G59" s="150">
        <v>2</v>
      </c>
      <c r="H59" s="150">
        <v>4</v>
      </c>
      <c r="I59" s="150">
        <v>1</v>
      </c>
      <c r="J59" s="150">
        <v>3</v>
      </c>
      <c r="K59" s="151">
        <f t="shared" si="6"/>
        <v>11</v>
      </c>
      <c r="L59" s="9">
        <f t="shared" si="7"/>
        <v>0</v>
      </c>
    </row>
    <row r="60" spans="1:12" x14ac:dyDescent="0.25">
      <c r="A60" s="153" t="s">
        <v>75</v>
      </c>
      <c r="B60" s="2"/>
      <c r="C60" s="160" t="s">
        <v>68</v>
      </c>
      <c r="D60" s="196">
        <v>0</v>
      </c>
      <c r="E60" s="150">
        <v>1</v>
      </c>
      <c r="F60" s="150">
        <v>1</v>
      </c>
      <c r="G60" s="150">
        <v>2</v>
      </c>
      <c r="H60" s="150">
        <v>4</v>
      </c>
      <c r="I60" s="150">
        <v>2</v>
      </c>
      <c r="J60" s="150">
        <v>3</v>
      </c>
      <c r="K60" s="151">
        <f t="shared" si="6"/>
        <v>13</v>
      </c>
      <c r="L60" s="9">
        <f t="shared" si="7"/>
        <v>0</v>
      </c>
    </row>
    <row r="61" spans="1:12" x14ac:dyDescent="0.25">
      <c r="A61" s="153" t="s">
        <v>76</v>
      </c>
      <c r="B61" s="2"/>
      <c r="C61" s="160" t="s">
        <v>77</v>
      </c>
      <c r="D61" s="196">
        <v>0</v>
      </c>
      <c r="E61" s="150">
        <v>1</v>
      </c>
      <c r="F61" s="150">
        <v>1</v>
      </c>
      <c r="G61" s="150">
        <v>2</v>
      </c>
      <c r="H61" s="150">
        <v>4</v>
      </c>
      <c r="I61" s="150">
        <v>2</v>
      </c>
      <c r="J61" s="150">
        <v>3</v>
      </c>
      <c r="K61" s="151">
        <f t="shared" si="6"/>
        <v>13</v>
      </c>
      <c r="L61" s="9">
        <f t="shared" si="7"/>
        <v>0</v>
      </c>
    </row>
    <row r="62" spans="1:12" x14ac:dyDescent="0.25">
      <c r="A62" s="153" t="s">
        <v>78</v>
      </c>
      <c r="B62" s="2"/>
      <c r="C62" s="160" t="s">
        <v>74</v>
      </c>
      <c r="D62" s="196">
        <v>0</v>
      </c>
      <c r="E62" s="150">
        <v>1</v>
      </c>
      <c r="F62" s="150">
        <v>0</v>
      </c>
      <c r="G62" s="150">
        <v>2</v>
      </c>
      <c r="H62" s="150">
        <v>4</v>
      </c>
      <c r="I62" s="150">
        <v>2</v>
      </c>
      <c r="J62" s="150">
        <v>3</v>
      </c>
      <c r="K62" s="151">
        <f t="shared" si="6"/>
        <v>12</v>
      </c>
      <c r="L62" s="9">
        <f t="shared" si="7"/>
        <v>0</v>
      </c>
    </row>
    <row r="63" spans="1:12" x14ac:dyDescent="0.25">
      <c r="A63" s="153" t="s">
        <v>79</v>
      </c>
      <c r="B63" s="2"/>
      <c r="C63" s="160" t="s">
        <v>77</v>
      </c>
      <c r="D63" s="196">
        <v>0</v>
      </c>
      <c r="E63" s="150">
        <v>1</v>
      </c>
      <c r="F63" s="150">
        <v>1</v>
      </c>
      <c r="G63" s="150">
        <v>2</v>
      </c>
      <c r="H63" s="150">
        <v>4</v>
      </c>
      <c r="I63" s="150">
        <v>2</v>
      </c>
      <c r="J63" s="150">
        <v>3</v>
      </c>
      <c r="K63" s="151">
        <f t="shared" si="6"/>
        <v>13</v>
      </c>
      <c r="L63" s="9">
        <f t="shared" si="7"/>
        <v>0</v>
      </c>
    </row>
    <row r="64" spans="1:12" x14ac:dyDescent="0.25">
      <c r="A64" s="153" t="s">
        <v>80</v>
      </c>
      <c r="B64" s="2"/>
      <c r="C64" s="160" t="s">
        <v>81</v>
      </c>
      <c r="D64" s="196">
        <v>0</v>
      </c>
      <c r="E64" s="150">
        <v>1</v>
      </c>
      <c r="F64" s="150">
        <v>1</v>
      </c>
      <c r="G64" s="150">
        <v>2</v>
      </c>
      <c r="H64" s="150">
        <v>4</v>
      </c>
      <c r="I64" s="150">
        <v>2</v>
      </c>
      <c r="J64" s="150">
        <v>3</v>
      </c>
      <c r="K64" s="151">
        <f t="shared" si="6"/>
        <v>13</v>
      </c>
      <c r="L64" s="9">
        <f t="shared" si="7"/>
        <v>0</v>
      </c>
    </row>
    <row r="65" spans="1:12" x14ac:dyDescent="0.25">
      <c r="A65" s="153" t="s">
        <v>82</v>
      </c>
      <c r="B65" s="2"/>
      <c r="C65" s="160" t="s">
        <v>68</v>
      </c>
      <c r="D65" s="196">
        <v>0</v>
      </c>
      <c r="E65" s="150">
        <v>1</v>
      </c>
      <c r="F65" s="150">
        <v>1</v>
      </c>
      <c r="G65" s="150">
        <v>2</v>
      </c>
      <c r="H65" s="150">
        <v>4</v>
      </c>
      <c r="I65" s="150">
        <v>2</v>
      </c>
      <c r="J65" s="150">
        <v>3</v>
      </c>
      <c r="K65" s="151">
        <f t="shared" si="6"/>
        <v>13</v>
      </c>
      <c r="L65" s="9">
        <f t="shared" si="7"/>
        <v>0</v>
      </c>
    </row>
    <row r="66" spans="1:12" x14ac:dyDescent="0.25">
      <c r="A66" s="153" t="s">
        <v>83</v>
      </c>
      <c r="B66" s="2"/>
      <c r="C66" s="160" t="s">
        <v>84</v>
      </c>
      <c r="D66" s="196">
        <v>0</v>
      </c>
      <c r="E66" s="150">
        <v>1</v>
      </c>
      <c r="F66" s="150">
        <v>1</v>
      </c>
      <c r="G66" s="150">
        <v>2</v>
      </c>
      <c r="H66" s="150">
        <v>4</v>
      </c>
      <c r="I66" s="150">
        <v>2</v>
      </c>
      <c r="J66" s="150">
        <v>3</v>
      </c>
      <c r="K66" s="151">
        <f t="shared" si="6"/>
        <v>13</v>
      </c>
      <c r="L66" s="9">
        <f t="shared" si="7"/>
        <v>0</v>
      </c>
    </row>
    <row r="67" spans="1:12" x14ac:dyDescent="0.25">
      <c r="A67" s="153" t="s">
        <v>85</v>
      </c>
      <c r="B67" s="2"/>
      <c r="C67" s="152" t="s">
        <v>86</v>
      </c>
      <c r="D67" s="196">
        <v>0</v>
      </c>
      <c r="E67" s="150">
        <v>1</v>
      </c>
      <c r="F67" s="150">
        <v>1</v>
      </c>
      <c r="G67" s="150">
        <v>2</v>
      </c>
      <c r="H67" s="150">
        <v>4</v>
      </c>
      <c r="I67" s="150">
        <v>2</v>
      </c>
      <c r="J67" s="150">
        <v>3</v>
      </c>
      <c r="K67" s="151">
        <f t="shared" si="6"/>
        <v>13</v>
      </c>
      <c r="L67" s="9">
        <f t="shared" si="7"/>
        <v>0</v>
      </c>
    </row>
    <row r="68" spans="1:12" x14ac:dyDescent="0.25">
      <c r="A68" s="153" t="s">
        <v>87</v>
      </c>
      <c r="B68" s="2"/>
      <c r="C68" s="152" t="s">
        <v>88</v>
      </c>
      <c r="D68" s="196">
        <v>0</v>
      </c>
      <c r="E68" s="150">
        <v>1</v>
      </c>
      <c r="F68" s="150">
        <v>1</v>
      </c>
      <c r="G68" s="150">
        <v>2</v>
      </c>
      <c r="H68" s="150">
        <v>4</v>
      </c>
      <c r="I68" s="150">
        <v>2</v>
      </c>
      <c r="J68" s="150">
        <v>3</v>
      </c>
      <c r="K68" s="151">
        <f t="shared" si="6"/>
        <v>13</v>
      </c>
      <c r="L68" s="9">
        <f t="shared" si="7"/>
        <v>0</v>
      </c>
    </row>
    <row r="69" spans="1:12" x14ac:dyDescent="0.25">
      <c r="A69" s="153" t="s">
        <v>89</v>
      </c>
      <c r="B69" s="2"/>
      <c r="C69" s="160" t="s">
        <v>74</v>
      </c>
      <c r="D69" s="196">
        <v>0</v>
      </c>
      <c r="E69" s="150">
        <v>1</v>
      </c>
      <c r="F69" s="150">
        <v>0</v>
      </c>
      <c r="G69" s="150">
        <v>2</v>
      </c>
      <c r="H69" s="150">
        <v>4</v>
      </c>
      <c r="I69" s="150">
        <v>2</v>
      </c>
      <c r="J69" s="150">
        <v>3</v>
      </c>
      <c r="K69" s="151">
        <f t="shared" si="6"/>
        <v>12</v>
      </c>
      <c r="L69" s="9">
        <f t="shared" si="7"/>
        <v>0</v>
      </c>
    </row>
    <row r="70" spans="1:12" x14ac:dyDescent="0.25">
      <c r="A70" s="164" t="s">
        <v>90</v>
      </c>
      <c r="B70" s="162"/>
      <c r="C70" s="81"/>
      <c r="D70" s="81"/>
      <c r="E70" s="157"/>
      <c r="F70" s="157"/>
      <c r="G70" s="157"/>
      <c r="H70" s="157"/>
      <c r="I70" s="157"/>
      <c r="J70" s="157"/>
      <c r="K70" s="158"/>
      <c r="L70" s="159"/>
    </row>
    <row r="71" spans="1:12" x14ac:dyDescent="0.25">
      <c r="A71" s="153" t="s">
        <v>91</v>
      </c>
      <c r="B71" s="2"/>
      <c r="C71" s="160" t="s">
        <v>92</v>
      </c>
      <c r="D71" s="196">
        <v>0</v>
      </c>
      <c r="E71" s="150">
        <v>1</v>
      </c>
      <c r="F71" s="150">
        <v>1</v>
      </c>
      <c r="G71" s="150">
        <v>2</v>
      </c>
      <c r="H71" s="150">
        <v>3</v>
      </c>
      <c r="I71" s="150">
        <v>2</v>
      </c>
      <c r="J71" s="150">
        <v>3</v>
      </c>
      <c r="K71" s="151">
        <f t="shared" ref="K71:K86" si="8">SUM(E71:J71)</f>
        <v>12</v>
      </c>
      <c r="L71" s="9">
        <f t="shared" ref="L71:L86" si="9">D71*K71</f>
        <v>0</v>
      </c>
    </row>
    <row r="72" spans="1:12" x14ac:dyDescent="0.25">
      <c r="A72" s="153" t="s">
        <v>93</v>
      </c>
      <c r="B72" s="2"/>
      <c r="C72" s="160" t="s">
        <v>94</v>
      </c>
      <c r="D72" s="196">
        <v>0</v>
      </c>
      <c r="E72" s="150">
        <v>1</v>
      </c>
      <c r="F72" s="150">
        <v>1</v>
      </c>
      <c r="G72" s="150">
        <v>2</v>
      </c>
      <c r="H72" s="150">
        <v>8</v>
      </c>
      <c r="I72" s="150">
        <v>2</v>
      </c>
      <c r="J72" s="150">
        <v>3</v>
      </c>
      <c r="K72" s="151">
        <f t="shared" si="8"/>
        <v>17</v>
      </c>
      <c r="L72" s="9">
        <f t="shared" si="9"/>
        <v>0</v>
      </c>
    </row>
    <row r="73" spans="1:12" x14ac:dyDescent="0.25">
      <c r="A73" s="153" t="s">
        <v>95</v>
      </c>
      <c r="B73" s="2"/>
      <c r="C73" s="160" t="s">
        <v>96</v>
      </c>
      <c r="D73" s="196">
        <v>0</v>
      </c>
      <c r="E73" s="150">
        <v>1</v>
      </c>
      <c r="F73" s="150">
        <v>1</v>
      </c>
      <c r="G73" s="150">
        <v>2</v>
      </c>
      <c r="H73" s="150">
        <v>4</v>
      </c>
      <c r="I73" s="150">
        <v>2</v>
      </c>
      <c r="J73" s="150">
        <v>3</v>
      </c>
      <c r="K73" s="151">
        <f t="shared" si="8"/>
        <v>13</v>
      </c>
      <c r="L73" s="9">
        <f t="shared" si="9"/>
        <v>0</v>
      </c>
    </row>
    <row r="74" spans="1:12" x14ac:dyDescent="0.25">
      <c r="A74" s="153" t="s">
        <v>97</v>
      </c>
      <c r="B74" s="2"/>
      <c r="C74" s="160" t="s">
        <v>98</v>
      </c>
      <c r="D74" s="196">
        <v>0</v>
      </c>
      <c r="E74" s="150">
        <v>1</v>
      </c>
      <c r="F74" s="150">
        <v>1</v>
      </c>
      <c r="G74" s="150">
        <v>2</v>
      </c>
      <c r="H74" s="150">
        <v>6</v>
      </c>
      <c r="I74" s="150">
        <v>2</v>
      </c>
      <c r="J74" s="150">
        <v>3</v>
      </c>
      <c r="K74" s="151">
        <f t="shared" si="8"/>
        <v>15</v>
      </c>
      <c r="L74" s="9">
        <f t="shared" si="9"/>
        <v>0</v>
      </c>
    </row>
    <row r="75" spans="1:12" x14ac:dyDescent="0.25">
      <c r="A75" s="153" t="s">
        <v>99</v>
      </c>
      <c r="B75" s="2"/>
      <c r="C75" s="160" t="s">
        <v>100</v>
      </c>
      <c r="D75" s="196">
        <v>0</v>
      </c>
      <c r="E75" s="150">
        <v>1</v>
      </c>
      <c r="F75" s="150">
        <v>1</v>
      </c>
      <c r="G75" s="150">
        <v>2</v>
      </c>
      <c r="H75" s="150">
        <v>6</v>
      </c>
      <c r="I75" s="150">
        <v>2</v>
      </c>
      <c r="J75" s="150">
        <v>3</v>
      </c>
      <c r="K75" s="151">
        <f t="shared" si="8"/>
        <v>15</v>
      </c>
      <c r="L75" s="9">
        <f t="shared" si="9"/>
        <v>0</v>
      </c>
    </row>
    <row r="76" spans="1:12" x14ac:dyDescent="0.25">
      <c r="A76" s="153" t="s">
        <v>101</v>
      </c>
      <c r="B76" s="2"/>
      <c r="C76" s="160" t="s">
        <v>102</v>
      </c>
      <c r="D76" s="196">
        <v>0</v>
      </c>
      <c r="E76" s="150">
        <v>1</v>
      </c>
      <c r="F76" s="150">
        <v>1</v>
      </c>
      <c r="G76" s="150">
        <v>2</v>
      </c>
      <c r="H76" s="150">
        <v>6</v>
      </c>
      <c r="I76" s="150">
        <v>2</v>
      </c>
      <c r="J76" s="150">
        <v>3</v>
      </c>
      <c r="K76" s="151">
        <f t="shared" si="8"/>
        <v>15</v>
      </c>
      <c r="L76" s="9">
        <f t="shared" si="9"/>
        <v>0</v>
      </c>
    </row>
    <row r="77" spans="1:12" x14ac:dyDescent="0.25">
      <c r="A77" s="153" t="s">
        <v>103</v>
      </c>
      <c r="B77" s="2"/>
      <c r="C77" s="160" t="s">
        <v>96</v>
      </c>
      <c r="D77" s="196">
        <v>0</v>
      </c>
      <c r="E77" s="150">
        <v>1</v>
      </c>
      <c r="F77" s="150">
        <v>1</v>
      </c>
      <c r="G77" s="150">
        <v>2</v>
      </c>
      <c r="H77" s="150">
        <v>6</v>
      </c>
      <c r="I77" s="150">
        <v>2</v>
      </c>
      <c r="J77" s="150">
        <v>3</v>
      </c>
      <c r="K77" s="151">
        <f t="shared" si="8"/>
        <v>15</v>
      </c>
      <c r="L77" s="9">
        <f t="shared" si="9"/>
        <v>0</v>
      </c>
    </row>
    <row r="78" spans="1:12" x14ac:dyDescent="0.25">
      <c r="A78" s="153" t="s">
        <v>104</v>
      </c>
      <c r="B78" s="2"/>
      <c r="C78" s="160" t="s">
        <v>105</v>
      </c>
      <c r="D78" s="196">
        <v>0</v>
      </c>
      <c r="E78" s="150">
        <v>1</v>
      </c>
      <c r="F78" s="150">
        <v>1</v>
      </c>
      <c r="G78" s="150">
        <v>2</v>
      </c>
      <c r="H78" s="150">
        <v>6</v>
      </c>
      <c r="I78" s="150">
        <v>2</v>
      </c>
      <c r="J78" s="150">
        <v>3</v>
      </c>
      <c r="K78" s="151">
        <f t="shared" si="8"/>
        <v>15</v>
      </c>
      <c r="L78" s="9">
        <f t="shared" si="9"/>
        <v>0</v>
      </c>
    </row>
    <row r="79" spans="1:12" x14ac:dyDescent="0.25">
      <c r="A79" s="153" t="s">
        <v>106</v>
      </c>
      <c r="B79" s="2"/>
      <c r="C79" s="160" t="s">
        <v>107</v>
      </c>
      <c r="D79" s="196">
        <v>0</v>
      </c>
      <c r="E79" s="150">
        <v>1</v>
      </c>
      <c r="F79" s="150">
        <v>1</v>
      </c>
      <c r="G79" s="150">
        <v>2</v>
      </c>
      <c r="H79" s="150">
        <v>6</v>
      </c>
      <c r="I79" s="150">
        <v>2</v>
      </c>
      <c r="J79" s="150">
        <v>3</v>
      </c>
      <c r="K79" s="151">
        <f t="shared" si="8"/>
        <v>15</v>
      </c>
      <c r="L79" s="9">
        <f t="shared" si="9"/>
        <v>0</v>
      </c>
    </row>
    <row r="80" spans="1:12" x14ac:dyDescent="0.25">
      <c r="A80" s="153" t="s">
        <v>108</v>
      </c>
      <c r="B80" s="2"/>
      <c r="C80" s="160" t="s">
        <v>31</v>
      </c>
      <c r="D80" s="196">
        <v>0</v>
      </c>
      <c r="E80" s="150">
        <v>1</v>
      </c>
      <c r="F80" s="150">
        <v>1</v>
      </c>
      <c r="G80" s="150">
        <v>2</v>
      </c>
      <c r="H80" s="150">
        <v>6</v>
      </c>
      <c r="I80" s="150">
        <v>2</v>
      </c>
      <c r="J80" s="150">
        <v>3</v>
      </c>
      <c r="K80" s="151">
        <f t="shared" si="8"/>
        <v>15</v>
      </c>
      <c r="L80" s="9">
        <f t="shared" si="9"/>
        <v>0</v>
      </c>
    </row>
    <row r="81" spans="1:12" x14ac:dyDescent="0.25">
      <c r="A81" s="153" t="s">
        <v>109</v>
      </c>
      <c r="B81" s="2"/>
      <c r="C81" s="160" t="s">
        <v>110</v>
      </c>
      <c r="D81" s="196">
        <v>0</v>
      </c>
      <c r="E81" s="150">
        <v>1</v>
      </c>
      <c r="F81" s="150">
        <v>1</v>
      </c>
      <c r="G81" s="150">
        <v>2</v>
      </c>
      <c r="H81" s="150">
        <v>6</v>
      </c>
      <c r="I81" s="150">
        <v>2</v>
      </c>
      <c r="J81" s="150">
        <v>3</v>
      </c>
      <c r="K81" s="151">
        <f t="shared" si="8"/>
        <v>15</v>
      </c>
      <c r="L81" s="9">
        <f t="shared" si="9"/>
        <v>0</v>
      </c>
    </row>
    <row r="82" spans="1:12" x14ac:dyDescent="0.25">
      <c r="A82" s="153" t="s">
        <v>111</v>
      </c>
      <c r="B82" s="2"/>
      <c r="C82" s="160" t="s">
        <v>58</v>
      </c>
      <c r="D82" s="196">
        <v>0</v>
      </c>
      <c r="E82" s="150">
        <v>1</v>
      </c>
      <c r="F82" s="150">
        <v>1</v>
      </c>
      <c r="G82" s="150">
        <v>2</v>
      </c>
      <c r="H82" s="150">
        <v>12</v>
      </c>
      <c r="I82" s="150">
        <v>4</v>
      </c>
      <c r="J82" s="150">
        <v>3</v>
      </c>
      <c r="K82" s="151">
        <f t="shared" si="8"/>
        <v>23</v>
      </c>
      <c r="L82" s="9">
        <f t="shared" si="9"/>
        <v>0</v>
      </c>
    </row>
    <row r="83" spans="1:12" x14ac:dyDescent="0.25">
      <c r="A83" s="153" t="s">
        <v>112</v>
      </c>
      <c r="B83" s="2"/>
      <c r="C83" s="160" t="s">
        <v>113</v>
      </c>
      <c r="D83" s="196">
        <v>0</v>
      </c>
      <c r="E83" s="150">
        <v>1</v>
      </c>
      <c r="F83" s="150">
        <v>1</v>
      </c>
      <c r="G83" s="150">
        <v>2</v>
      </c>
      <c r="H83" s="150">
        <v>6</v>
      </c>
      <c r="I83" s="150">
        <v>2</v>
      </c>
      <c r="J83" s="150">
        <v>3</v>
      </c>
      <c r="K83" s="151">
        <f t="shared" si="8"/>
        <v>15</v>
      </c>
      <c r="L83" s="9">
        <f t="shared" si="9"/>
        <v>0</v>
      </c>
    </row>
    <row r="84" spans="1:12" x14ac:dyDescent="0.25">
      <c r="A84" s="153" t="s">
        <v>114</v>
      </c>
      <c r="B84" s="2"/>
      <c r="C84" s="160" t="s">
        <v>31</v>
      </c>
      <c r="D84" s="196">
        <v>0</v>
      </c>
      <c r="E84" s="150">
        <v>1</v>
      </c>
      <c r="F84" s="150">
        <v>1</v>
      </c>
      <c r="G84" s="150">
        <v>2</v>
      </c>
      <c r="H84" s="150">
        <v>6</v>
      </c>
      <c r="I84" s="150">
        <v>2</v>
      </c>
      <c r="J84" s="150">
        <v>3</v>
      </c>
      <c r="K84" s="151">
        <f t="shared" si="8"/>
        <v>15</v>
      </c>
      <c r="L84" s="9">
        <f t="shared" si="9"/>
        <v>0</v>
      </c>
    </row>
    <row r="85" spans="1:12" x14ac:dyDescent="0.25">
      <c r="A85" s="153" t="s">
        <v>115</v>
      </c>
      <c r="B85" s="2"/>
      <c r="C85" s="160" t="s">
        <v>116</v>
      </c>
      <c r="D85" s="196">
        <v>0</v>
      </c>
      <c r="E85" s="150">
        <v>1</v>
      </c>
      <c r="F85" s="150">
        <v>1</v>
      </c>
      <c r="G85" s="150">
        <v>2</v>
      </c>
      <c r="H85" s="150">
        <v>6</v>
      </c>
      <c r="I85" s="150">
        <v>2</v>
      </c>
      <c r="J85" s="150">
        <v>3</v>
      </c>
      <c r="K85" s="151">
        <f t="shared" si="8"/>
        <v>15</v>
      </c>
      <c r="L85" s="9">
        <f t="shared" si="9"/>
        <v>0</v>
      </c>
    </row>
    <row r="86" spans="1:12" x14ac:dyDescent="0.25">
      <c r="A86" s="153" t="s">
        <v>117</v>
      </c>
      <c r="B86" s="2"/>
      <c r="C86" s="160" t="s">
        <v>118</v>
      </c>
      <c r="D86" s="196">
        <v>0</v>
      </c>
      <c r="E86" s="150">
        <v>1</v>
      </c>
      <c r="F86" s="150">
        <v>1</v>
      </c>
      <c r="G86" s="150">
        <v>2</v>
      </c>
      <c r="H86" s="150">
        <v>6</v>
      </c>
      <c r="I86" s="150">
        <v>2</v>
      </c>
      <c r="J86" s="150">
        <v>3</v>
      </c>
      <c r="K86" s="151">
        <f t="shared" si="8"/>
        <v>15</v>
      </c>
      <c r="L86" s="9">
        <f t="shared" si="9"/>
        <v>0</v>
      </c>
    </row>
    <row r="87" spans="1:12" x14ac:dyDescent="0.25">
      <c r="A87" s="164" t="s">
        <v>119</v>
      </c>
      <c r="B87" s="162"/>
      <c r="C87" s="81"/>
      <c r="D87" s="81"/>
      <c r="E87" s="157"/>
      <c r="F87" s="157"/>
      <c r="G87" s="157"/>
      <c r="H87" s="157"/>
      <c r="I87" s="157"/>
      <c r="J87" s="157"/>
      <c r="K87" s="158"/>
      <c r="L87" s="159"/>
    </row>
    <row r="88" spans="1:12" x14ac:dyDescent="0.25">
      <c r="A88" s="153" t="s">
        <v>120</v>
      </c>
      <c r="B88" s="2"/>
      <c r="C88" s="160" t="s">
        <v>121</v>
      </c>
      <c r="D88" s="196">
        <v>0</v>
      </c>
      <c r="E88" s="150">
        <v>1</v>
      </c>
      <c r="F88" s="150">
        <v>1</v>
      </c>
      <c r="G88" s="150">
        <v>2</v>
      </c>
      <c r="H88" s="150">
        <v>5</v>
      </c>
      <c r="I88" s="150">
        <v>3</v>
      </c>
      <c r="J88" s="150">
        <v>5</v>
      </c>
      <c r="K88" s="151">
        <f t="shared" ref="K88:K95" si="10">SUM(E88:J88)</f>
        <v>17</v>
      </c>
      <c r="L88" s="9">
        <f t="shared" ref="L88:L95" si="11">D88*K88</f>
        <v>0</v>
      </c>
    </row>
    <row r="89" spans="1:12" x14ac:dyDescent="0.25">
      <c r="A89" s="153" t="s">
        <v>122</v>
      </c>
      <c r="B89" s="2"/>
      <c r="C89" s="160" t="s">
        <v>123</v>
      </c>
      <c r="D89" s="196">
        <v>0</v>
      </c>
      <c r="E89" s="150">
        <v>4</v>
      </c>
      <c r="F89" s="150">
        <v>4</v>
      </c>
      <c r="G89" s="150">
        <v>5</v>
      </c>
      <c r="H89" s="150">
        <v>40</v>
      </c>
      <c r="I89" s="150">
        <v>10</v>
      </c>
      <c r="J89" s="150">
        <v>40</v>
      </c>
      <c r="K89" s="151">
        <f t="shared" si="10"/>
        <v>103</v>
      </c>
      <c r="L89" s="9">
        <f t="shared" si="11"/>
        <v>0</v>
      </c>
    </row>
    <row r="90" spans="1:12" x14ac:dyDescent="0.25">
      <c r="A90" s="153" t="s">
        <v>124</v>
      </c>
      <c r="B90" s="2"/>
      <c r="C90" s="160" t="s">
        <v>31</v>
      </c>
      <c r="D90" s="196">
        <v>0</v>
      </c>
      <c r="E90" s="150">
        <v>1</v>
      </c>
      <c r="F90" s="150">
        <v>1</v>
      </c>
      <c r="G90" s="150">
        <v>1</v>
      </c>
      <c r="H90" s="150">
        <v>2</v>
      </c>
      <c r="I90" s="150">
        <v>1</v>
      </c>
      <c r="J90" s="150">
        <v>2</v>
      </c>
      <c r="K90" s="151">
        <f t="shared" si="10"/>
        <v>8</v>
      </c>
      <c r="L90" s="9">
        <f t="shared" si="11"/>
        <v>0</v>
      </c>
    </row>
    <row r="91" spans="1:12" x14ac:dyDescent="0.25">
      <c r="A91" s="153" t="s">
        <v>125</v>
      </c>
      <c r="B91" s="2"/>
      <c r="C91" s="160" t="s">
        <v>123</v>
      </c>
      <c r="D91" s="196">
        <v>0</v>
      </c>
      <c r="E91" s="150">
        <v>4</v>
      </c>
      <c r="F91" s="150">
        <v>0</v>
      </c>
      <c r="G91" s="150">
        <v>3</v>
      </c>
      <c r="H91" s="150">
        <v>12</v>
      </c>
      <c r="I91" s="150">
        <v>4</v>
      </c>
      <c r="J91" s="150">
        <v>10</v>
      </c>
      <c r="K91" s="151">
        <f t="shared" si="10"/>
        <v>33</v>
      </c>
      <c r="L91" s="9">
        <f t="shared" si="11"/>
        <v>0</v>
      </c>
    </row>
    <row r="92" spans="1:12" x14ac:dyDescent="0.25">
      <c r="A92" s="153" t="s">
        <v>126</v>
      </c>
      <c r="B92" s="2"/>
      <c r="C92" s="160" t="s">
        <v>58</v>
      </c>
      <c r="D92" s="196">
        <v>0</v>
      </c>
      <c r="E92" s="150">
        <v>1</v>
      </c>
      <c r="F92" s="150">
        <v>0</v>
      </c>
      <c r="G92" s="150">
        <v>1</v>
      </c>
      <c r="H92" s="150">
        <v>2</v>
      </c>
      <c r="I92" s="150">
        <v>1</v>
      </c>
      <c r="J92" s="150">
        <v>2</v>
      </c>
      <c r="K92" s="151">
        <f t="shared" si="10"/>
        <v>7</v>
      </c>
      <c r="L92" s="9">
        <f t="shared" si="11"/>
        <v>0</v>
      </c>
    </row>
    <row r="93" spans="1:12" x14ac:dyDescent="0.25">
      <c r="A93" s="153" t="s">
        <v>127</v>
      </c>
      <c r="B93" s="2"/>
      <c r="C93" s="160" t="s">
        <v>128</v>
      </c>
      <c r="D93" s="196">
        <v>0</v>
      </c>
      <c r="E93" s="150">
        <v>1</v>
      </c>
      <c r="F93" s="150">
        <v>0</v>
      </c>
      <c r="G93" s="150">
        <v>1</v>
      </c>
      <c r="H93" s="150">
        <v>1</v>
      </c>
      <c r="I93" s="150">
        <v>1</v>
      </c>
      <c r="J93" s="150">
        <v>2</v>
      </c>
      <c r="K93" s="151">
        <f t="shared" si="10"/>
        <v>6</v>
      </c>
      <c r="L93" s="9">
        <f t="shared" si="11"/>
        <v>0</v>
      </c>
    </row>
    <row r="94" spans="1:12" x14ac:dyDescent="0.25">
      <c r="A94" s="160" t="s">
        <v>129</v>
      </c>
      <c r="B94" s="2"/>
      <c r="C94" s="160" t="s">
        <v>58</v>
      </c>
      <c r="D94" s="196">
        <v>0</v>
      </c>
      <c r="E94" s="150">
        <v>1</v>
      </c>
      <c r="F94" s="150">
        <v>1</v>
      </c>
      <c r="G94" s="150">
        <v>1</v>
      </c>
      <c r="H94" s="150">
        <v>2</v>
      </c>
      <c r="I94" s="150">
        <v>1</v>
      </c>
      <c r="J94" s="150">
        <v>2</v>
      </c>
      <c r="K94" s="151">
        <f t="shared" si="10"/>
        <v>8</v>
      </c>
      <c r="L94" s="9">
        <f t="shared" si="11"/>
        <v>0</v>
      </c>
    </row>
    <row r="95" spans="1:12" x14ac:dyDescent="0.25">
      <c r="A95" s="153" t="s">
        <v>130</v>
      </c>
      <c r="B95" s="2"/>
      <c r="C95" s="160" t="s">
        <v>123</v>
      </c>
      <c r="D95" s="196">
        <v>0</v>
      </c>
      <c r="E95" s="150">
        <v>1</v>
      </c>
      <c r="F95" s="150">
        <v>0</v>
      </c>
      <c r="G95" s="150">
        <v>1</v>
      </c>
      <c r="H95" s="150">
        <v>8</v>
      </c>
      <c r="I95" s="150">
        <v>1</v>
      </c>
      <c r="J95" s="150">
        <v>2</v>
      </c>
      <c r="K95" s="151">
        <f t="shared" si="10"/>
        <v>13</v>
      </c>
      <c r="L95" s="9">
        <f t="shared" si="11"/>
        <v>0</v>
      </c>
    </row>
    <row r="96" spans="1:12" x14ac:dyDescent="0.25">
      <c r="A96" s="164" t="s">
        <v>131</v>
      </c>
      <c r="B96" s="162"/>
      <c r="C96" s="81"/>
      <c r="D96" s="81"/>
      <c r="E96" s="157"/>
      <c r="F96" s="157"/>
      <c r="G96" s="157"/>
      <c r="H96" s="157"/>
      <c r="I96" s="157"/>
      <c r="J96" s="157"/>
      <c r="K96" s="158"/>
      <c r="L96" s="159"/>
    </row>
    <row r="97" spans="1:12" x14ac:dyDescent="0.25">
      <c r="A97" s="153" t="s">
        <v>132</v>
      </c>
      <c r="B97" s="2"/>
      <c r="C97" s="160" t="s">
        <v>133</v>
      </c>
      <c r="D97" s="196">
        <v>0</v>
      </c>
      <c r="E97" s="150">
        <v>0</v>
      </c>
      <c r="F97" s="150">
        <v>0</v>
      </c>
      <c r="G97" s="150">
        <v>0</v>
      </c>
      <c r="H97" s="150">
        <v>4</v>
      </c>
      <c r="I97" s="150">
        <v>0</v>
      </c>
      <c r="J97" s="150">
        <v>4</v>
      </c>
      <c r="K97" s="151">
        <f t="shared" ref="K97:K107" si="12">SUM(E97:J97)</f>
        <v>8</v>
      </c>
      <c r="L97" s="9">
        <f t="shared" ref="L97:L107" si="13">D97*K97</f>
        <v>0</v>
      </c>
    </row>
    <row r="98" spans="1:12" x14ac:dyDescent="0.25">
      <c r="A98" s="153" t="s">
        <v>134</v>
      </c>
      <c r="B98" s="2"/>
      <c r="C98" s="152" t="s">
        <v>135</v>
      </c>
      <c r="D98" s="196">
        <v>0</v>
      </c>
      <c r="E98" s="150">
        <v>1</v>
      </c>
      <c r="F98" s="150">
        <v>1</v>
      </c>
      <c r="G98" s="150">
        <v>2</v>
      </c>
      <c r="H98" s="150">
        <v>4</v>
      </c>
      <c r="I98" s="150">
        <v>2</v>
      </c>
      <c r="J98" s="150">
        <v>3</v>
      </c>
      <c r="K98" s="151">
        <f t="shared" si="12"/>
        <v>13</v>
      </c>
      <c r="L98" s="9">
        <f t="shared" si="13"/>
        <v>0</v>
      </c>
    </row>
    <row r="99" spans="1:12" x14ac:dyDescent="0.25">
      <c r="A99" s="153" t="s">
        <v>136</v>
      </c>
      <c r="B99" s="2"/>
      <c r="C99" s="160" t="s">
        <v>137</v>
      </c>
      <c r="D99" s="196">
        <v>0</v>
      </c>
      <c r="E99" s="150">
        <v>1</v>
      </c>
      <c r="F99" s="150">
        <v>1</v>
      </c>
      <c r="G99" s="150">
        <v>2</v>
      </c>
      <c r="H99" s="150">
        <v>4</v>
      </c>
      <c r="I99" s="150">
        <v>2</v>
      </c>
      <c r="J99" s="150">
        <v>3</v>
      </c>
      <c r="K99" s="151">
        <f t="shared" si="12"/>
        <v>13</v>
      </c>
      <c r="L99" s="9">
        <f t="shared" si="13"/>
        <v>0</v>
      </c>
    </row>
    <row r="100" spans="1:12" x14ac:dyDescent="0.25">
      <c r="A100" s="153" t="s">
        <v>138</v>
      </c>
      <c r="B100" s="2"/>
      <c r="C100" s="160" t="s">
        <v>139</v>
      </c>
      <c r="D100" s="196">
        <v>0</v>
      </c>
      <c r="E100" s="150">
        <v>0</v>
      </c>
      <c r="F100" s="150">
        <v>0</v>
      </c>
      <c r="G100" s="150">
        <v>2</v>
      </c>
      <c r="H100" s="150">
        <v>4</v>
      </c>
      <c r="I100" s="150">
        <v>1</v>
      </c>
      <c r="J100" s="150">
        <v>3</v>
      </c>
      <c r="K100" s="151">
        <f t="shared" si="12"/>
        <v>10</v>
      </c>
      <c r="L100" s="9">
        <f t="shared" si="13"/>
        <v>0</v>
      </c>
    </row>
    <row r="101" spans="1:12" x14ac:dyDescent="0.25">
      <c r="A101" s="153" t="s">
        <v>140</v>
      </c>
      <c r="B101" s="2"/>
      <c r="C101" s="160" t="s">
        <v>141</v>
      </c>
      <c r="D101" s="196">
        <v>0</v>
      </c>
      <c r="E101" s="150">
        <v>1</v>
      </c>
      <c r="F101" s="150">
        <v>1</v>
      </c>
      <c r="G101" s="150">
        <v>2</v>
      </c>
      <c r="H101" s="150">
        <v>4</v>
      </c>
      <c r="I101" s="150">
        <v>2</v>
      </c>
      <c r="J101" s="150">
        <v>1</v>
      </c>
      <c r="K101" s="151">
        <f t="shared" si="12"/>
        <v>11</v>
      </c>
      <c r="L101" s="9">
        <f t="shared" si="13"/>
        <v>0</v>
      </c>
    </row>
    <row r="102" spans="1:12" x14ac:dyDescent="0.25">
      <c r="A102" s="153" t="s">
        <v>142</v>
      </c>
      <c r="B102" s="2"/>
      <c r="C102" s="160" t="s">
        <v>143</v>
      </c>
      <c r="D102" s="196">
        <v>0</v>
      </c>
      <c r="E102" s="150">
        <v>20</v>
      </c>
      <c r="F102" s="150">
        <v>10</v>
      </c>
      <c r="G102" s="150">
        <v>52</v>
      </c>
      <c r="H102" s="150">
        <v>200</v>
      </c>
      <c r="I102" s="150">
        <v>40</v>
      </c>
      <c r="J102" s="150">
        <v>100</v>
      </c>
      <c r="K102" s="151">
        <f t="shared" si="12"/>
        <v>422</v>
      </c>
      <c r="L102" s="9">
        <f t="shared" si="13"/>
        <v>0</v>
      </c>
    </row>
    <row r="103" spans="1:12" s="171" customFormat="1" x14ac:dyDescent="0.25">
      <c r="A103" s="153" t="s">
        <v>144</v>
      </c>
      <c r="B103" s="2"/>
      <c r="C103" s="160" t="s">
        <v>139</v>
      </c>
      <c r="D103" s="196">
        <v>0</v>
      </c>
      <c r="E103" s="150">
        <v>1</v>
      </c>
      <c r="F103" s="150">
        <v>1</v>
      </c>
      <c r="G103" s="150">
        <v>4</v>
      </c>
      <c r="H103" s="150">
        <v>10</v>
      </c>
      <c r="I103" s="150">
        <v>1</v>
      </c>
      <c r="J103" s="150">
        <v>2</v>
      </c>
      <c r="K103" s="151">
        <f t="shared" si="12"/>
        <v>19</v>
      </c>
      <c r="L103" s="9">
        <f t="shared" si="13"/>
        <v>0</v>
      </c>
    </row>
    <row r="104" spans="1:12" x14ac:dyDescent="0.25">
      <c r="A104" s="153" t="s">
        <v>145</v>
      </c>
      <c r="B104" s="2"/>
      <c r="C104" s="160" t="s">
        <v>58</v>
      </c>
      <c r="D104" s="196">
        <v>0</v>
      </c>
      <c r="E104" s="150">
        <v>2</v>
      </c>
      <c r="F104" s="150">
        <v>1</v>
      </c>
      <c r="G104" s="150">
        <v>4</v>
      </c>
      <c r="H104" s="150">
        <v>10</v>
      </c>
      <c r="I104" s="150">
        <v>4</v>
      </c>
      <c r="J104" s="150">
        <v>6</v>
      </c>
      <c r="K104" s="151">
        <f t="shared" si="12"/>
        <v>27</v>
      </c>
      <c r="L104" s="9">
        <f t="shared" si="13"/>
        <v>0</v>
      </c>
    </row>
    <row r="105" spans="1:12" x14ac:dyDescent="0.25">
      <c r="A105" s="153" t="s">
        <v>146</v>
      </c>
      <c r="B105" s="2"/>
      <c r="C105" s="160" t="s">
        <v>58</v>
      </c>
      <c r="D105" s="196">
        <v>0</v>
      </c>
      <c r="E105" s="150">
        <v>3</v>
      </c>
      <c r="F105" s="150">
        <v>2</v>
      </c>
      <c r="G105" s="150">
        <v>10</v>
      </c>
      <c r="H105" s="150">
        <v>20</v>
      </c>
      <c r="I105" s="150">
        <v>6</v>
      </c>
      <c r="J105" s="150">
        <v>10</v>
      </c>
      <c r="K105" s="151">
        <f t="shared" si="12"/>
        <v>51</v>
      </c>
      <c r="L105" s="9">
        <f t="shared" si="13"/>
        <v>0</v>
      </c>
    </row>
    <row r="106" spans="1:12" x14ac:dyDescent="0.25">
      <c r="A106" s="153" t="s">
        <v>147</v>
      </c>
      <c r="B106" s="2"/>
      <c r="C106" s="160" t="s">
        <v>143</v>
      </c>
      <c r="D106" s="196">
        <v>0</v>
      </c>
      <c r="E106" s="150">
        <v>0</v>
      </c>
      <c r="F106" s="150">
        <v>0</v>
      </c>
      <c r="G106" s="150">
        <v>2</v>
      </c>
      <c r="H106" s="150">
        <v>4</v>
      </c>
      <c r="I106" s="150">
        <v>0</v>
      </c>
      <c r="J106" s="150">
        <v>1</v>
      </c>
      <c r="K106" s="151">
        <f t="shared" si="12"/>
        <v>7</v>
      </c>
      <c r="L106" s="9">
        <f t="shared" si="13"/>
        <v>0</v>
      </c>
    </row>
    <row r="107" spans="1:12" x14ac:dyDescent="0.25">
      <c r="A107" s="153" t="s">
        <v>148</v>
      </c>
      <c r="B107" s="2"/>
      <c r="C107" s="160" t="s">
        <v>149</v>
      </c>
      <c r="D107" s="196">
        <v>0</v>
      </c>
      <c r="E107" s="150">
        <v>1</v>
      </c>
      <c r="F107" s="150">
        <v>1</v>
      </c>
      <c r="G107" s="150">
        <v>2</v>
      </c>
      <c r="H107" s="150">
        <v>6</v>
      </c>
      <c r="I107" s="150">
        <v>1</v>
      </c>
      <c r="J107" s="150">
        <v>3</v>
      </c>
      <c r="K107" s="151">
        <f t="shared" si="12"/>
        <v>14</v>
      </c>
      <c r="L107" s="9">
        <f t="shared" si="13"/>
        <v>0</v>
      </c>
    </row>
    <row r="108" spans="1:12" x14ac:dyDescent="0.25">
      <c r="A108" s="164" t="s">
        <v>150</v>
      </c>
      <c r="B108" s="162"/>
      <c r="C108" s="81"/>
      <c r="D108" s="81"/>
      <c r="E108" s="157"/>
      <c r="F108" s="157"/>
      <c r="G108" s="157"/>
      <c r="H108" s="157"/>
      <c r="I108" s="157"/>
      <c r="J108" s="157"/>
      <c r="K108" s="158"/>
      <c r="L108" s="159"/>
    </row>
    <row r="109" spans="1:12" x14ac:dyDescent="0.25">
      <c r="A109" s="169" t="s">
        <v>151</v>
      </c>
      <c r="B109" s="2"/>
      <c r="C109" s="160" t="s">
        <v>152</v>
      </c>
      <c r="D109" s="196">
        <v>0</v>
      </c>
      <c r="E109" s="150">
        <v>5</v>
      </c>
      <c r="F109" s="150">
        <v>2</v>
      </c>
      <c r="G109" s="150">
        <v>6</v>
      </c>
      <c r="H109" s="150">
        <v>12</v>
      </c>
      <c r="I109" s="150">
        <v>4</v>
      </c>
      <c r="J109" s="150">
        <v>6</v>
      </c>
      <c r="K109" s="151">
        <f t="shared" ref="K109:K123" si="14">SUM(E109:J109)</f>
        <v>35</v>
      </c>
      <c r="L109" s="9">
        <f t="shared" ref="L109:L123" si="15">D109*K109</f>
        <v>0</v>
      </c>
    </row>
    <row r="110" spans="1:12" x14ac:dyDescent="0.25">
      <c r="A110" s="153" t="s">
        <v>153</v>
      </c>
      <c r="B110" s="2"/>
      <c r="C110" s="160" t="s">
        <v>154</v>
      </c>
      <c r="D110" s="196">
        <v>0</v>
      </c>
      <c r="E110" s="150">
        <v>0</v>
      </c>
      <c r="F110" s="150">
        <v>0</v>
      </c>
      <c r="G110" s="150">
        <v>3</v>
      </c>
      <c r="H110" s="150">
        <v>10</v>
      </c>
      <c r="I110" s="150">
        <v>6</v>
      </c>
      <c r="J110" s="150">
        <v>0</v>
      </c>
      <c r="K110" s="151">
        <f t="shared" si="14"/>
        <v>19</v>
      </c>
      <c r="L110" s="9">
        <f t="shared" si="15"/>
        <v>0</v>
      </c>
    </row>
    <row r="111" spans="1:12" x14ac:dyDescent="0.25">
      <c r="A111" s="153" t="s">
        <v>155</v>
      </c>
      <c r="B111" s="2"/>
      <c r="C111" s="160" t="s">
        <v>156</v>
      </c>
      <c r="D111" s="196">
        <v>0</v>
      </c>
      <c r="E111" s="150">
        <v>52</v>
      </c>
      <c r="F111" s="150">
        <v>20</v>
      </c>
      <c r="G111" s="150">
        <v>104</v>
      </c>
      <c r="H111" s="150">
        <v>500</v>
      </c>
      <c r="I111" s="150">
        <v>104</v>
      </c>
      <c r="J111" s="150">
        <v>300</v>
      </c>
      <c r="K111" s="151">
        <f t="shared" si="14"/>
        <v>1080</v>
      </c>
      <c r="L111" s="9">
        <f t="shared" si="15"/>
        <v>0</v>
      </c>
    </row>
    <row r="112" spans="1:12" x14ac:dyDescent="0.25">
      <c r="A112" s="153" t="s">
        <v>157</v>
      </c>
      <c r="B112" s="2"/>
      <c r="C112" s="160" t="s">
        <v>158</v>
      </c>
      <c r="D112" s="196">
        <v>0</v>
      </c>
      <c r="E112" s="150">
        <v>1</v>
      </c>
      <c r="F112" s="150">
        <v>1</v>
      </c>
      <c r="G112" s="150">
        <v>5</v>
      </c>
      <c r="H112" s="150">
        <v>10</v>
      </c>
      <c r="I112" s="150">
        <v>5</v>
      </c>
      <c r="J112" s="150">
        <v>10</v>
      </c>
      <c r="K112" s="151">
        <f t="shared" si="14"/>
        <v>32</v>
      </c>
      <c r="L112" s="9">
        <f t="shared" si="15"/>
        <v>0</v>
      </c>
    </row>
    <row r="113" spans="1:12" x14ac:dyDescent="0.25">
      <c r="A113" s="153" t="s">
        <v>159</v>
      </c>
      <c r="B113" s="2"/>
      <c r="C113" s="160" t="s">
        <v>160</v>
      </c>
      <c r="D113" s="196">
        <v>0</v>
      </c>
      <c r="E113" s="150">
        <v>1</v>
      </c>
      <c r="F113" s="150">
        <v>1</v>
      </c>
      <c r="G113" s="150">
        <v>3</v>
      </c>
      <c r="H113" s="150">
        <v>10</v>
      </c>
      <c r="I113" s="150">
        <v>5</v>
      </c>
      <c r="J113" s="150">
        <v>8</v>
      </c>
      <c r="K113" s="151">
        <f t="shared" si="14"/>
        <v>28</v>
      </c>
      <c r="L113" s="9">
        <f t="shared" si="15"/>
        <v>0</v>
      </c>
    </row>
    <row r="114" spans="1:12" x14ac:dyDescent="0.25">
      <c r="A114" s="153" t="s">
        <v>161</v>
      </c>
      <c r="B114" s="2"/>
      <c r="C114" s="160" t="s">
        <v>158</v>
      </c>
      <c r="D114" s="196">
        <v>0</v>
      </c>
      <c r="E114" s="150">
        <v>1</v>
      </c>
      <c r="F114" s="150">
        <v>0</v>
      </c>
      <c r="G114" s="150">
        <v>1</v>
      </c>
      <c r="H114" s="150">
        <v>10</v>
      </c>
      <c r="I114" s="150">
        <v>5</v>
      </c>
      <c r="J114" s="150">
        <v>8</v>
      </c>
      <c r="K114" s="151">
        <f t="shared" si="14"/>
        <v>25</v>
      </c>
      <c r="L114" s="9">
        <f t="shared" si="15"/>
        <v>0</v>
      </c>
    </row>
    <row r="115" spans="1:12" x14ac:dyDescent="0.25">
      <c r="A115" s="153" t="s">
        <v>162</v>
      </c>
      <c r="B115" s="2"/>
      <c r="C115" s="160" t="s">
        <v>158</v>
      </c>
      <c r="D115" s="196">
        <v>0</v>
      </c>
      <c r="E115" s="150">
        <v>1</v>
      </c>
      <c r="F115" s="150">
        <v>1</v>
      </c>
      <c r="G115" s="150">
        <v>2</v>
      </c>
      <c r="H115" s="150">
        <v>20</v>
      </c>
      <c r="I115" s="150">
        <v>5</v>
      </c>
      <c r="J115" s="150">
        <v>8</v>
      </c>
      <c r="K115" s="151">
        <f t="shared" si="14"/>
        <v>37</v>
      </c>
      <c r="L115" s="9">
        <f t="shared" si="15"/>
        <v>0</v>
      </c>
    </row>
    <row r="116" spans="1:12" x14ac:dyDescent="0.25">
      <c r="A116" s="153" t="s">
        <v>163</v>
      </c>
      <c r="B116" s="2"/>
      <c r="C116" s="160" t="s">
        <v>164</v>
      </c>
      <c r="D116" s="196">
        <v>0</v>
      </c>
      <c r="E116" s="150">
        <v>1</v>
      </c>
      <c r="F116" s="150">
        <v>1</v>
      </c>
      <c r="G116" s="150">
        <v>3</v>
      </c>
      <c r="H116" s="150">
        <v>10</v>
      </c>
      <c r="I116" s="150">
        <v>3</v>
      </c>
      <c r="J116" s="150">
        <v>8</v>
      </c>
      <c r="K116" s="151">
        <f t="shared" si="14"/>
        <v>26</v>
      </c>
      <c r="L116" s="9">
        <f t="shared" si="15"/>
        <v>0</v>
      </c>
    </row>
    <row r="117" spans="1:12" x14ac:dyDescent="0.25">
      <c r="A117" s="153" t="s">
        <v>165</v>
      </c>
      <c r="B117" s="2"/>
      <c r="C117" s="160" t="s">
        <v>166</v>
      </c>
      <c r="D117" s="196">
        <v>0</v>
      </c>
      <c r="E117" s="150">
        <v>1</v>
      </c>
      <c r="F117" s="150">
        <v>1</v>
      </c>
      <c r="G117" s="150">
        <v>3</v>
      </c>
      <c r="H117" s="150">
        <v>8</v>
      </c>
      <c r="I117" s="150">
        <v>3</v>
      </c>
      <c r="J117" s="150">
        <v>8</v>
      </c>
      <c r="K117" s="151">
        <f t="shared" si="14"/>
        <v>24</v>
      </c>
      <c r="L117" s="9">
        <f t="shared" si="15"/>
        <v>0</v>
      </c>
    </row>
    <row r="118" spans="1:12" x14ac:dyDescent="0.25">
      <c r="A118" s="153" t="s">
        <v>167</v>
      </c>
      <c r="B118" s="2"/>
      <c r="C118" s="160" t="s">
        <v>158</v>
      </c>
      <c r="D118" s="196">
        <v>0</v>
      </c>
      <c r="E118" s="150">
        <v>1</v>
      </c>
      <c r="F118" s="150">
        <v>1</v>
      </c>
      <c r="G118" s="150">
        <v>3</v>
      </c>
      <c r="H118" s="150">
        <v>30</v>
      </c>
      <c r="I118" s="150">
        <v>3</v>
      </c>
      <c r="J118" s="150">
        <v>8</v>
      </c>
      <c r="K118" s="151">
        <f t="shared" si="14"/>
        <v>46</v>
      </c>
      <c r="L118" s="9">
        <f t="shared" si="15"/>
        <v>0</v>
      </c>
    </row>
    <row r="119" spans="1:12" x14ac:dyDescent="0.25">
      <c r="A119" s="153" t="s">
        <v>168</v>
      </c>
      <c r="B119" s="2"/>
      <c r="C119" s="160" t="s">
        <v>158</v>
      </c>
      <c r="D119" s="196">
        <v>0</v>
      </c>
      <c r="E119" s="150">
        <v>1</v>
      </c>
      <c r="F119" s="150">
        <v>1</v>
      </c>
      <c r="G119" s="150">
        <v>3</v>
      </c>
      <c r="H119" s="150">
        <v>20</v>
      </c>
      <c r="I119" s="150">
        <v>3</v>
      </c>
      <c r="J119" s="150">
        <v>8</v>
      </c>
      <c r="K119" s="151">
        <f t="shared" si="14"/>
        <v>36</v>
      </c>
      <c r="L119" s="9">
        <f t="shared" si="15"/>
        <v>0</v>
      </c>
    </row>
    <row r="120" spans="1:12" x14ac:dyDescent="0.25">
      <c r="A120" s="153" t="s">
        <v>169</v>
      </c>
      <c r="B120" s="2"/>
      <c r="C120" s="160" t="s">
        <v>170</v>
      </c>
      <c r="D120" s="196">
        <v>0</v>
      </c>
      <c r="E120" s="150">
        <v>0</v>
      </c>
      <c r="F120" s="150">
        <v>0</v>
      </c>
      <c r="G120" s="150">
        <v>2</v>
      </c>
      <c r="H120" s="150">
        <v>10</v>
      </c>
      <c r="I120" s="150">
        <v>2</v>
      </c>
      <c r="J120" s="150">
        <v>0</v>
      </c>
      <c r="K120" s="151">
        <f t="shared" si="14"/>
        <v>14</v>
      </c>
      <c r="L120" s="9">
        <f t="shared" si="15"/>
        <v>0</v>
      </c>
    </row>
    <row r="121" spans="1:12" x14ac:dyDescent="0.25">
      <c r="A121" s="153" t="s">
        <v>171</v>
      </c>
      <c r="B121" s="2"/>
      <c r="C121" s="160" t="s">
        <v>172</v>
      </c>
      <c r="D121" s="196">
        <v>0</v>
      </c>
      <c r="E121" s="150">
        <v>2</v>
      </c>
      <c r="F121" s="150">
        <v>2</v>
      </c>
      <c r="G121" s="150">
        <v>0</v>
      </c>
      <c r="H121" s="150">
        <v>2</v>
      </c>
      <c r="I121" s="150">
        <v>4</v>
      </c>
      <c r="J121" s="150">
        <v>0</v>
      </c>
      <c r="K121" s="151">
        <f t="shared" si="14"/>
        <v>10</v>
      </c>
      <c r="L121" s="9">
        <f t="shared" si="15"/>
        <v>0</v>
      </c>
    </row>
    <row r="122" spans="1:12" x14ac:dyDescent="0.25">
      <c r="A122" s="153" t="s">
        <v>173</v>
      </c>
      <c r="B122" s="2"/>
      <c r="C122" s="160" t="s">
        <v>158</v>
      </c>
      <c r="D122" s="196">
        <v>0</v>
      </c>
      <c r="E122" s="150">
        <v>1</v>
      </c>
      <c r="F122" s="150">
        <v>0</v>
      </c>
      <c r="G122" s="150">
        <v>2</v>
      </c>
      <c r="H122" s="150">
        <v>10</v>
      </c>
      <c r="I122" s="150">
        <v>2</v>
      </c>
      <c r="J122" s="150">
        <v>4</v>
      </c>
      <c r="K122" s="151">
        <f t="shared" si="14"/>
        <v>19</v>
      </c>
      <c r="L122" s="9">
        <f t="shared" si="15"/>
        <v>0</v>
      </c>
    </row>
    <row r="123" spans="1:12" x14ac:dyDescent="0.25">
      <c r="A123" s="153" t="s">
        <v>174</v>
      </c>
      <c r="B123" s="2"/>
      <c r="C123" s="160" t="s">
        <v>158</v>
      </c>
      <c r="D123" s="196">
        <v>0</v>
      </c>
      <c r="E123" s="150">
        <v>1</v>
      </c>
      <c r="F123" s="150">
        <v>0</v>
      </c>
      <c r="G123" s="150">
        <v>2</v>
      </c>
      <c r="H123" s="150">
        <v>6</v>
      </c>
      <c r="I123" s="150">
        <v>2</v>
      </c>
      <c r="J123" s="150">
        <v>4</v>
      </c>
      <c r="K123" s="151">
        <f t="shared" si="14"/>
        <v>15</v>
      </c>
      <c r="L123" s="9">
        <f t="shared" si="15"/>
        <v>0</v>
      </c>
    </row>
    <row r="124" spans="1:12" x14ac:dyDescent="0.25">
      <c r="A124" s="164" t="s">
        <v>175</v>
      </c>
      <c r="B124" s="162"/>
      <c r="C124" s="81"/>
      <c r="D124" s="81"/>
      <c r="E124" s="157"/>
      <c r="F124" s="157"/>
      <c r="G124" s="157"/>
      <c r="H124" s="157"/>
      <c r="I124" s="157"/>
      <c r="J124" s="157"/>
      <c r="K124" s="158"/>
      <c r="L124" s="159"/>
    </row>
    <row r="125" spans="1:12" x14ac:dyDescent="0.25">
      <c r="A125" s="153" t="s">
        <v>176</v>
      </c>
      <c r="B125" s="2"/>
      <c r="C125" s="170" t="s">
        <v>177</v>
      </c>
      <c r="D125" s="196">
        <v>0</v>
      </c>
      <c r="E125" s="150">
        <v>1</v>
      </c>
      <c r="F125" s="150">
        <v>1</v>
      </c>
      <c r="G125" s="150">
        <v>2</v>
      </c>
      <c r="H125" s="150">
        <v>4</v>
      </c>
      <c r="I125" s="150">
        <v>4</v>
      </c>
      <c r="J125" s="150">
        <v>2</v>
      </c>
      <c r="K125" s="151">
        <f t="shared" ref="K125:K132" si="16">SUM(E125:J125)</f>
        <v>14</v>
      </c>
      <c r="L125" s="9">
        <f t="shared" ref="L125:L132" si="17">D125*K125</f>
        <v>0</v>
      </c>
    </row>
    <row r="126" spans="1:12" x14ac:dyDescent="0.25">
      <c r="A126" s="153" t="s">
        <v>176</v>
      </c>
      <c r="B126" s="2"/>
      <c r="C126" s="160" t="s">
        <v>178</v>
      </c>
      <c r="D126" s="196">
        <v>0</v>
      </c>
      <c r="E126" s="150">
        <v>0</v>
      </c>
      <c r="F126" s="150">
        <v>0</v>
      </c>
      <c r="G126" s="150">
        <v>2</v>
      </c>
      <c r="H126" s="150">
        <v>4</v>
      </c>
      <c r="I126" s="150">
        <v>0</v>
      </c>
      <c r="J126" s="150">
        <v>2</v>
      </c>
      <c r="K126" s="151">
        <f t="shared" si="16"/>
        <v>8</v>
      </c>
      <c r="L126" s="9">
        <f t="shared" si="17"/>
        <v>0</v>
      </c>
    </row>
    <row r="127" spans="1:12" x14ac:dyDescent="0.25">
      <c r="A127" s="153" t="s">
        <v>179</v>
      </c>
      <c r="B127" s="2"/>
      <c r="C127" s="160" t="s">
        <v>180</v>
      </c>
      <c r="D127" s="196">
        <v>0</v>
      </c>
      <c r="E127" s="150">
        <v>1</v>
      </c>
      <c r="F127" s="150">
        <v>0</v>
      </c>
      <c r="G127" s="150">
        <v>2</v>
      </c>
      <c r="H127" s="150">
        <v>2</v>
      </c>
      <c r="I127" s="150">
        <v>0</v>
      </c>
      <c r="J127" s="150">
        <v>0</v>
      </c>
      <c r="K127" s="151">
        <f t="shared" si="16"/>
        <v>5</v>
      </c>
      <c r="L127" s="9">
        <f t="shared" si="17"/>
        <v>0</v>
      </c>
    </row>
    <row r="128" spans="1:12" x14ac:dyDescent="0.25">
      <c r="A128" s="153" t="s">
        <v>181</v>
      </c>
      <c r="B128" s="2"/>
      <c r="C128" s="160" t="s">
        <v>182</v>
      </c>
      <c r="D128" s="196">
        <v>0</v>
      </c>
      <c r="E128" s="150">
        <v>1</v>
      </c>
      <c r="F128" s="150">
        <v>1</v>
      </c>
      <c r="G128" s="150">
        <v>4</v>
      </c>
      <c r="H128" s="150">
        <v>10</v>
      </c>
      <c r="I128" s="150">
        <v>4</v>
      </c>
      <c r="J128" s="150">
        <v>4</v>
      </c>
      <c r="K128" s="151">
        <f t="shared" si="16"/>
        <v>24</v>
      </c>
      <c r="L128" s="9">
        <f t="shared" si="17"/>
        <v>0</v>
      </c>
    </row>
    <row r="129" spans="1:12" x14ac:dyDescent="0.25">
      <c r="A129" s="153" t="s">
        <v>183</v>
      </c>
      <c r="B129" s="2"/>
      <c r="C129" s="160" t="s">
        <v>24</v>
      </c>
      <c r="D129" s="196">
        <v>0</v>
      </c>
      <c r="E129" s="150">
        <v>1</v>
      </c>
      <c r="F129" s="150">
        <v>0</v>
      </c>
      <c r="G129" s="150">
        <v>1</v>
      </c>
      <c r="H129" s="150">
        <v>4</v>
      </c>
      <c r="I129" s="150">
        <v>1</v>
      </c>
      <c r="J129" s="150">
        <v>0</v>
      </c>
      <c r="K129" s="151">
        <f t="shared" si="16"/>
        <v>7</v>
      </c>
      <c r="L129" s="9">
        <f t="shared" si="17"/>
        <v>0</v>
      </c>
    </row>
    <row r="130" spans="1:12" x14ac:dyDescent="0.25">
      <c r="A130" s="153" t="s">
        <v>184</v>
      </c>
      <c r="B130" s="2"/>
      <c r="C130" s="160" t="s">
        <v>185</v>
      </c>
      <c r="D130" s="196">
        <v>0</v>
      </c>
      <c r="E130" s="150">
        <v>2</v>
      </c>
      <c r="F130" s="150">
        <v>1</v>
      </c>
      <c r="G130" s="150">
        <v>4</v>
      </c>
      <c r="H130" s="150">
        <v>25</v>
      </c>
      <c r="I130" s="150">
        <v>6</v>
      </c>
      <c r="J130" s="150">
        <v>10</v>
      </c>
      <c r="K130" s="151">
        <f t="shared" si="16"/>
        <v>48</v>
      </c>
      <c r="L130" s="9">
        <f t="shared" si="17"/>
        <v>0</v>
      </c>
    </row>
    <row r="131" spans="1:12" x14ac:dyDescent="0.25">
      <c r="A131" s="153" t="s">
        <v>186</v>
      </c>
      <c r="B131" s="2"/>
      <c r="C131" s="160" t="s">
        <v>185</v>
      </c>
      <c r="D131" s="196">
        <v>0</v>
      </c>
      <c r="E131" s="150">
        <v>2</v>
      </c>
      <c r="F131" s="150">
        <v>1</v>
      </c>
      <c r="G131" s="150">
        <v>4</v>
      </c>
      <c r="H131" s="150">
        <v>25</v>
      </c>
      <c r="I131" s="150">
        <v>6</v>
      </c>
      <c r="J131" s="150">
        <v>10</v>
      </c>
      <c r="K131" s="151">
        <f t="shared" si="16"/>
        <v>48</v>
      </c>
      <c r="L131" s="9">
        <f t="shared" si="17"/>
        <v>0</v>
      </c>
    </row>
    <row r="132" spans="1:12" x14ac:dyDescent="0.25">
      <c r="A132" s="153" t="s">
        <v>187</v>
      </c>
      <c r="B132" s="2"/>
      <c r="C132" s="170" t="s">
        <v>177</v>
      </c>
      <c r="D132" s="196">
        <v>0</v>
      </c>
      <c r="E132" s="150">
        <v>1</v>
      </c>
      <c r="F132" s="150">
        <v>1</v>
      </c>
      <c r="G132" s="150">
        <v>1</v>
      </c>
      <c r="H132" s="150">
        <v>8</v>
      </c>
      <c r="I132" s="150">
        <v>4</v>
      </c>
      <c r="J132" s="150">
        <v>4</v>
      </c>
      <c r="K132" s="151">
        <f t="shared" si="16"/>
        <v>19</v>
      </c>
      <c r="L132" s="9">
        <f t="shared" si="17"/>
        <v>0</v>
      </c>
    </row>
    <row r="133" spans="1:12" x14ac:dyDescent="0.25">
      <c r="A133" s="164" t="s">
        <v>188</v>
      </c>
      <c r="B133" s="162"/>
      <c r="C133" s="81"/>
      <c r="D133" s="81"/>
      <c r="E133" s="157"/>
      <c r="F133" s="157"/>
      <c r="G133" s="157"/>
      <c r="H133" s="157"/>
      <c r="I133" s="157"/>
      <c r="J133" s="157"/>
      <c r="K133" s="158"/>
      <c r="L133" s="159"/>
    </row>
    <row r="134" spans="1:12" x14ac:dyDescent="0.25">
      <c r="A134" s="153" t="s">
        <v>189</v>
      </c>
      <c r="B134" s="2"/>
      <c r="C134" s="160" t="s">
        <v>190</v>
      </c>
      <c r="D134" s="196">
        <v>0</v>
      </c>
      <c r="E134" s="150">
        <v>1</v>
      </c>
      <c r="F134" s="150">
        <v>1</v>
      </c>
      <c r="G134" s="150">
        <v>2</v>
      </c>
      <c r="H134" s="150">
        <v>6</v>
      </c>
      <c r="I134" s="150">
        <v>2</v>
      </c>
      <c r="J134" s="150">
        <v>6</v>
      </c>
      <c r="K134" s="151">
        <f>SUM(E134:J134)</f>
        <v>18</v>
      </c>
      <c r="L134" s="9">
        <f t="shared" ref="L134:L137" si="18">D134*K134</f>
        <v>0</v>
      </c>
    </row>
    <row r="135" spans="1:12" x14ac:dyDescent="0.25">
      <c r="A135" s="153" t="s">
        <v>191</v>
      </c>
      <c r="B135" s="2"/>
      <c r="C135" s="160" t="s">
        <v>192</v>
      </c>
      <c r="D135" s="196">
        <v>0</v>
      </c>
      <c r="E135" s="150">
        <v>2</v>
      </c>
      <c r="F135" s="150">
        <v>1</v>
      </c>
      <c r="G135" s="150">
        <v>4</v>
      </c>
      <c r="H135" s="150">
        <v>8</v>
      </c>
      <c r="I135" s="150">
        <v>4</v>
      </c>
      <c r="J135" s="150">
        <v>10</v>
      </c>
      <c r="K135" s="151">
        <f>SUM(E135:J135)</f>
        <v>29</v>
      </c>
      <c r="L135" s="9">
        <f t="shared" si="18"/>
        <v>0</v>
      </c>
    </row>
    <row r="136" spans="1:12" x14ac:dyDescent="0.25">
      <c r="A136" s="153" t="s">
        <v>193</v>
      </c>
      <c r="B136" s="2"/>
      <c r="C136" s="160" t="s">
        <v>194</v>
      </c>
      <c r="D136" s="196">
        <v>0</v>
      </c>
      <c r="E136" s="150">
        <v>1</v>
      </c>
      <c r="F136" s="150">
        <v>1</v>
      </c>
      <c r="G136" s="150">
        <v>4</v>
      </c>
      <c r="H136" s="150">
        <v>6</v>
      </c>
      <c r="I136" s="150">
        <v>3</v>
      </c>
      <c r="J136" s="150">
        <v>4</v>
      </c>
      <c r="K136" s="151">
        <f>SUM(E136:J136)</f>
        <v>19</v>
      </c>
      <c r="L136" s="9">
        <f t="shared" si="18"/>
        <v>0</v>
      </c>
    </row>
    <row r="137" spans="1:12" x14ac:dyDescent="0.25">
      <c r="A137" s="153" t="s">
        <v>195</v>
      </c>
      <c r="B137" s="2"/>
      <c r="C137" s="160" t="s">
        <v>196</v>
      </c>
      <c r="D137" s="196">
        <v>0</v>
      </c>
      <c r="E137" s="150">
        <v>8</v>
      </c>
      <c r="F137" s="150">
        <v>4</v>
      </c>
      <c r="G137" s="150">
        <v>12</v>
      </c>
      <c r="H137" s="150">
        <v>24</v>
      </c>
      <c r="I137" s="150">
        <v>10</v>
      </c>
      <c r="J137" s="150">
        <v>10</v>
      </c>
      <c r="K137" s="151">
        <f>SUM(E137:J137)</f>
        <v>68</v>
      </c>
      <c r="L137" s="9">
        <f t="shared" si="18"/>
        <v>0</v>
      </c>
    </row>
    <row r="138" spans="1:12" x14ac:dyDescent="0.25">
      <c r="A138" s="164" t="s">
        <v>197</v>
      </c>
      <c r="B138" s="162"/>
      <c r="C138" s="81"/>
      <c r="D138" s="81"/>
      <c r="E138" s="157"/>
      <c r="F138" s="157"/>
      <c r="G138" s="157"/>
      <c r="H138" s="157"/>
      <c r="I138" s="157"/>
      <c r="J138" s="157"/>
      <c r="K138" s="158"/>
      <c r="L138" s="159"/>
    </row>
    <row r="139" spans="1:12" x14ac:dyDescent="0.25">
      <c r="A139" s="153" t="s">
        <v>198</v>
      </c>
      <c r="B139" s="2"/>
      <c r="C139" s="160" t="s">
        <v>199</v>
      </c>
      <c r="D139" s="196">
        <v>0</v>
      </c>
      <c r="E139" s="150">
        <v>1</v>
      </c>
      <c r="F139" s="150">
        <v>1</v>
      </c>
      <c r="G139" s="150">
        <v>0</v>
      </c>
      <c r="H139" s="150">
        <v>0</v>
      </c>
      <c r="I139" s="150">
        <v>0</v>
      </c>
      <c r="J139" s="150">
        <v>0</v>
      </c>
      <c r="K139" s="151">
        <f t="shared" ref="K139:K168" si="19">SUM(E139:J139)</f>
        <v>2</v>
      </c>
      <c r="L139" s="9">
        <f t="shared" ref="L139:L168" si="20">D139*K139</f>
        <v>0</v>
      </c>
    </row>
    <row r="140" spans="1:12" x14ac:dyDescent="0.25">
      <c r="A140" s="153" t="s">
        <v>200</v>
      </c>
      <c r="B140" s="2"/>
      <c r="C140" s="160" t="s">
        <v>201</v>
      </c>
      <c r="D140" s="196">
        <v>0</v>
      </c>
      <c r="E140" s="150">
        <v>5</v>
      </c>
      <c r="F140" s="150">
        <v>0</v>
      </c>
      <c r="G140" s="150">
        <v>8</v>
      </c>
      <c r="H140" s="150">
        <v>8</v>
      </c>
      <c r="I140" s="150">
        <v>0</v>
      </c>
      <c r="J140" s="150">
        <v>0</v>
      </c>
      <c r="K140" s="151">
        <f t="shared" si="19"/>
        <v>21</v>
      </c>
      <c r="L140" s="9">
        <f t="shared" si="20"/>
        <v>0</v>
      </c>
    </row>
    <row r="141" spans="1:12" x14ac:dyDescent="0.25">
      <c r="A141" s="153" t="s">
        <v>200</v>
      </c>
      <c r="B141" s="2"/>
      <c r="C141" s="160" t="s">
        <v>202</v>
      </c>
      <c r="D141" s="196">
        <v>0</v>
      </c>
      <c r="E141" s="150">
        <v>0</v>
      </c>
      <c r="F141" s="150">
        <v>0</v>
      </c>
      <c r="G141" s="150">
        <v>4</v>
      </c>
      <c r="H141" s="150">
        <v>24</v>
      </c>
      <c r="I141" s="150">
        <v>10</v>
      </c>
      <c r="J141" s="150">
        <v>24</v>
      </c>
      <c r="K141" s="151">
        <f t="shared" si="19"/>
        <v>62</v>
      </c>
      <c r="L141" s="9">
        <f t="shared" si="20"/>
        <v>0</v>
      </c>
    </row>
    <row r="142" spans="1:12" x14ac:dyDescent="0.25">
      <c r="A142" s="153" t="s">
        <v>203</v>
      </c>
      <c r="B142" s="2"/>
      <c r="C142" s="160" t="s">
        <v>204</v>
      </c>
      <c r="D142" s="196">
        <v>0</v>
      </c>
      <c r="E142" s="150">
        <v>1</v>
      </c>
      <c r="F142" s="150">
        <v>2</v>
      </c>
      <c r="G142" s="150">
        <v>8</v>
      </c>
      <c r="H142" s="150">
        <v>12</v>
      </c>
      <c r="I142" s="150">
        <v>8</v>
      </c>
      <c r="J142" s="150">
        <v>0</v>
      </c>
      <c r="K142" s="151">
        <f t="shared" si="19"/>
        <v>31</v>
      </c>
      <c r="L142" s="9">
        <f t="shared" si="20"/>
        <v>0</v>
      </c>
    </row>
    <row r="143" spans="1:12" x14ac:dyDescent="0.25">
      <c r="A143" s="153" t="s">
        <v>205</v>
      </c>
      <c r="B143" s="2"/>
      <c r="C143" s="160" t="s">
        <v>206</v>
      </c>
      <c r="D143" s="196">
        <v>0</v>
      </c>
      <c r="E143" s="150">
        <v>2</v>
      </c>
      <c r="F143" s="150">
        <v>1</v>
      </c>
      <c r="G143" s="150">
        <v>6</v>
      </c>
      <c r="H143" s="150">
        <v>8</v>
      </c>
      <c r="I143" s="150">
        <v>2</v>
      </c>
      <c r="J143" s="150">
        <v>2</v>
      </c>
      <c r="K143" s="151">
        <f t="shared" si="19"/>
        <v>21</v>
      </c>
      <c r="L143" s="9">
        <f t="shared" si="20"/>
        <v>0</v>
      </c>
    </row>
    <row r="144" spans="1:12" x14ac:dyDescent="0.25">
      <c r="A144" s="153" t="s">
        <v>207</v>
      </c>
      <c r="B144" s="2"/>
      <c r="C144" s="160" t="s">
        <v>40</v>
      </c>
      <c r="D144" s="196">
        <v>0</v>
      </c>
      <c r="E144" s="150">
        <v>3</v>
      </c>
      <c r="F144" s="150">
        <v>1</v>
      </c>
      <c r="G144" s="150">
        <v>4</v>
      </c>
      <c r="H144" s="150">
        <v>8</v>
      </c>
      <c r="I144" s="150">
        <v>3</v>
      </c>
      <c r="J144" s="150">
        <v>4</v>
      </c>
      <c r="K144" s="151">
        <f t="shared" si="19"/>
        <v>23</v>
      </c>
      <c r="L144" s="9">
        <f t="shared" si="20"/>
        <v>0</v>
      </c>
    </row>
    <row r="145" spans="1:12" x14ac:dyDescent="0.25">
      <c r="A145" s="153" t="s">
        <v>208</v>
      </c>
      <c r="B145" s="2"/>
      <c r="C145" s="160" t="s">
        <v>209</v>
      </c>
      <c r="D145" s="196">
        <v>0</v>
      </c>
      <c r="E145" s="150">
        <v>2</v>
      </c>
      <c r="F145" s="150">
        <v>1</v>
      </c>
      <c r="G145" s="150">
        <v>12</v>
      </c>
      <c r="H145" s="150">
        <v>10</v>
      </c>
      <c r="I145" s="150">
        <v>2</v>
      </c>
      <c r="J145" s="150">
        <v>8</v>
      </c>
      <c r="K145" s="151">
        <f t="shared" si="19"/>
        <v>35</v>
      </c>
      <c r="L145" s="9">
        <f t="shared" si="20"/>
        <v>0</v>
      </c>
    </row>
    <row r="146" spans="1:12" x14ac:dyDescent="0.25">
      <c r="A146" s="153" t="s">
        <v>210</v>
      </c>
      <c r="B146" s="2"/>
      <c r="C146" s="160" t="s">
        <v>211</v>
      </c>
      <c r="D146" s="196">
        <v>0</v>
      </c>
      <c r="E146" s="150">
        <v>1</v>
      </c>
      <c r="F146" s="150">
        <v>1</v>
      </c>
      <c r="G146" s="150">
        <v>2</v>
      </c>
      <c r="H146" s="150">
        <v>8</v>
      </c>
      <c r="I146" s="150">
        <v>0</v>
      </c>
      <c r="J146" s="150">
        <v>10</v>
      </c>
      <c r="K146" s="151">
        <f t="shared" si="19"/>
        <v>22</v>
      </c>
      <c r="L146" s="9">
        <f t="shared" si="20"/>
        <v>0</v>
      </c>
    </row>
    <row r="147" spans="1:12" x14ac:dyDescent="0.25">
      <c r="A147" s="153" t="s">
        <v>212</v>
      </c>
      <c r="B147" s="2"/>
      <c r="C147" s="160" t="s">
        <v>40</v>
      </c>
      <c r="D147" s="196">
        <v>0</v>
      </c>
      <c r="E147" s="150">
        <v>1</v>
      </c>
      <c r="F147" s="150">
        <v>0</v>
      </c>
      <c r="G147" s="150">
        <v>4</v>
      </c>
      <c r="H147" s="150">
        <v>10</v>
      </c>
      <c r="I147" s="150">
        <v>4</v>
      </c>
      <c r="J147" s="150">
        <v>10</v>
      </c>
      <c r="K147" s="151">
        <f t="shared" si="19"/>
        <v>29</v>
      </c>
      <c r="L147" s="9">
        <f t="shared" si="20"/>
        <v>0</v>
      </c>
    </row>
    <row r="148" spans="1:12" x14ac:dyDescent="0.25">
      <c r="A148" s="169" t="s">
        <v>213</v>
      </c>
      <c r="B148" s="2"/>
      <c r="C148" s="160" t="s">
        <v>214</v>
      </c>
      <c r="D148" s="196">
        <v>0</v>
      </c>
      <c r="E148" s="150">
        <v>1</v>
      </c>
      <c r="F148" s="150">
        <v>1</v>
      </c>
      <c r="G148" s="150">
        <v>2</v>
      </c>
      <c r="H148" s="150">
        <v>6</v>
      </c>
      <c r="I148" s="150">
        <v>4</v>
      </c>
      <c r="J148" s="150">
        <v>6</v>
      </c>
      <c r="K148" s="151">
        <f t="shared" si="19"/>
        <v>20</v>
      </c>
      <c r="L148" s="9">
        <f t="shared" si="20"/>
        <v>0</v>
      </c>
    </row>
    <row r="149" spans="1:12" x14ac:dyDescent="0.25">
      <c r="A149" s="153" t="s">
        <v>215</v>
      </c>
      <c r="B149" s="2"/>
      <c r="C149" s="160" t="s">
        <v>40</v>
      </c>
      <c r="D149" s="196">
        <v>0</v>
      </c>
      <c r="E149" s="150">
        <v>8</v>
      </c>
      <c r="F149" s="150">
        <v>3</v>
      </c>
      <c r="G149" s="150">
        <v>6</v>
      </c>
      <c r="H149" s="150">
        <v>8</v>
      </c>
      <c r="I149" s="150">
        <v>6</v>
      </c>
      <c r="J149" s="150">
        <v>6</v>
      </c>
      <c r="K149" s="151">
        <f t="shared" si="19"/>
        <v>37</v>
      </c>
      <c r="L149" s="9">
        <f t="shared" si="20"/>
        <v>0</v>
      </c>
    </row>
    <row r="150" spans="1:12" x14ac:dyDescent="0.25">
      <c r="A150" s="153" t="s">
        <v>215</v>
      </c>
      <c r="B150" s="2"/>
      <c r="C150" s="160" t="s">
        <v>216</v>
      </c>
      <c r="D150" s="196">
        <v>0</v>
      </c>
      <c r="E150" s="150">
        <v>0</v>
      </c>
      <c r="F150" s="150">
        <v>0</v>
      </c>
      <c r="G150" s="150">
        <v>6</v>
      </c>
      <c r="H150" s="150">
        <v>24</v>
      </c>
      <c r="I150" s="150">
        <v>10</v>
      </c>
      <c r="J150" s="150">
        <v>20</v>
      </c>
      <c r="K150" s="151">
        <f t="shared" si="19"/>
        <v>60</v>
      </c>
      <c r="L150" s="9">
        <f t="shared" si="20"/>
        <v>0</v>
      </c>
    </row>
    <row r="151" spans="1:12" x14ac:dyDescent="0.25">
      <c r="A151" s="153" t="s">
        <v>217</v>
      </c>
      <c r="B151" s="2"/>
      <c r="C151" s="160" t="s">
        <v>40</v>
      </c>
      <c r="D151" s="196">
        <v>0</v>
      </c>
      <c r="E151" s="150">
        <v>2</v>
      </c>
      <c r="F151" s="150">
        <v>1</v>
      </c>
      <c r="G151" s="150">
        <v>4</v>
      </c>
      <c r="H151" s="150">
        <v>12</v>
      </c>
      <c r="I151" s="150">
        <v>4</v>
      </c>
      <c r="J151" s="150">
        <v>6</v>
      </c>
      <c r="K151" s="151">
        <f t="shared" si="19"/>
        <v>29</v>
      </c>
      <c r="L151" s="9">
        <f t="shared" si="20"/>
        <v>0</v>
      </c>
    </row>
    <row r="152" spans="1:12" x14ac:dyDescent="0.25">
      <c r="A152" s="153" t="s">
        <v>218</v>
      </c>
      <c r="B152" s="2"/>
      <c r="C152" s="160" t="s">
        <v>219</v>
      </c>
      <c r="D152" s="196">
        <v>0</v>
      </c>
      <c r="E152" s="150">
        <v>2</v>
      </c>
      <c r="F152" s="150">
        <v>0</v>
      </c>
      <c r="G152" s="150">
        <v>10</v>
      </c>
      <c r="H152" s="150">
        <v>50</v>
      </c>
      <c r="I152" s="150">
        <v>6</v>
      </c>
      <c r="J152" s="150">
        <v>4</v>
      </c>
      <c r="K152" s="151">
        <f t="shared" si="19"/>
        <v>72</v>
      </c>
      <c r="L152" s="9">
        <f t="shared" si="20"/>
        <v>0</v>
      </c>
    </row>
    <row r="153" spans="1:12" x14ac:dyDescent="0.25">
      <c r="A153" s="153" t="s">
        <v>218</v>
      </c>
      <c r="B153" s="2"/>
      <c r="C153" s="160" t="s">
        <v>40</v>
      </c>
      <c r="D153" s="196">
        <v>0</v>
      </c>
      <c r="E153" s="150">
        <v>10</v>
      </c>
      <c r="F153" s="150">
        <v>8</v>
      </c>
      <c r="G153" s="150">
        <v>16</v>
      </c>
      <c r="H153" s="150">
        <v>20</v>
      </c>
      <c r="I153" s="150">
        <v>10</v>
      </c>
      <c r="J153" s="150">
        <v>10</v>
      </c>
      <c r="K153" s="151">
        <f t="shared" si="19"/>
        <v>74</v>
      </c>
      <c r="L153" s="9">
        <f t="shared" si="20"/>
        <v>0</v>
      </c>
    </row>
    <row r="154" spans="1:12" x14ac:dyDescent="0.25">
      <c r="A154" s="153" t="s">
        <v>220</v>
      </c>
      <c r="B154" s="2"/>
      <c r="C154" s="160" t="s">
        <v>221</v>
      </c>
      <c r="D154" s="196">
        <v>0</v>
      </c>
      <c r="E154" s="150">
        <v>5</v>
      </c>
      <c r="F154" s="150">
        <v>2</v>
      </c>
      <c r="G154" s="150">
        <v>4</v>
      </c>
      <c r="H154" s="150">
        <v>2</v>
      </c>
      <c r="I154" s="150">
        <v>4</v>
      </c>
      <c r="J154" s="150">
        <v>0</v>
      </c>
      <c r="K154" s="151">
        <f t="shared" si="19"/>
        <v>17</v>
      </c>
      <c r="L154" s="9">
        <f t="shared" si="20"/>
        <v>0</v>
      </c>
    </row>
    <row r="155" spans="1:12" x14ac:dyDescent="0.25">
      <c r="A155" s="153" t="s">
        <v>220</v>
      </c>
      <c r="B155" s="2"/>
      <c r="C155" s="160" t="s">
        <v>222</v>
      </c>
      <c r="D155" s="196">
        <v>0</v>
      </c>
      <c r="E155" s="150">
        <v>0</v>
      </c>
      <c r="F155" s="150">
        <v>0</v>
      </c>
      <c r="G155" s="150">
        <v>2</v>
      </c>
      <c r="H155" s="150">
        <v>6</v>
      </c>
      <c r="I155" s="150">
        <v>0</v>
      </c>
      <c r="J155" s="150">
        <v>4</v>
      </c>
      <c r="K155" s="151">
        <f t="shared" si="19"/>
        <v>12</v>
      </c>
      <c r="L155" s="9">
        <f t="shared" si="20"/>
        <v>0</v>
      </c>
    </row>
    <row r="156" spans="1:12" x14ac:dyDescent="0.25">
      <c r="A156" s="153" t="s">
        <v>223</v>
      </c>
      <c r="B156" s="2"/>
      <c r="C156" s="160" t="s">
        <v>40</v>
      </c>
      <c r="D156" s="196">
        <v>0</v>
      </c>
      <c r="E156" s="150">
        <v>10</v>
      </c>
      <c r="F156" s="150">
        <v>2</v>
      </c>
      <c r="G156" s="150">
        <v>20</v>
      </c>
      <c r="H156" s="150">
        <v>16</v>
      </c>
      <c r="I156" s="150">
        <v>6</v>
      </c>
      <c r="J156" s="150">
        <v>10</v>
      </c>
      <c r="K156" s="151">
        <f t="shared" si="19"/>
        <v>64</v>
      </c>
      <c r="L156" s="9">
        <f t="shared" si="20"/>
        <v>0</v>
      </c>
    </row>
    <row r="157" spans="1:12" x14ac:dyDescent="0.25">
      <c r="A157" s="153" t="s">
        <v>223</v>
      </c>
      <c r="B157" s="2"/>
      <c r="C157" s="160" t="s">
        <v>202</v>
      </c>
      <c r="D157" s="196">
        <v>0</v>
      </c>
      <c r="E157" s="150">
        <v>0</v>
      </c>
      <c r="F157" s="150">
        <v>0</v>
      </c>
      <c r="G157" s="150">
        <v>10</v>
      </c>
      <c r="H157" s="150">
        <v>20</v>
      </c>
      <c r="I157" s="150">
        <v>4</v>
      </c>
      <c r="J157" s="150">
        <v>10</v>
      </c>
      <c r="K157" s="151">
        <f t="shared" si="19"/>
        <v>44</v>
      </c>
      <c r="L157" s="9">
        <f t="shared" si="20"/>
        <v>0</v>
      </c>
    </row>
    <row r="158" spans="1:12" x14ac:dyDescent="0.25">
      <c r="A158" s="153" t="s">
        <v>224</v>
      </c>
      <c r="B158" s="2"/>
      <c r="C158" s="160" t="s">
        <v>214</v>
      </c>
      <c r="D158" s="196">
        <v>0</v>
      </c>
      <c r="E158" s="150">
        <v>2</v>
      </c>
      <c r="F158" s="150">
        <v>0</v>
      </c>
      <c r="G158" s="150">
        <v>2</v>
      </c>
      <c r="H158" s="150">
        <v>4</v>
      </c>
      <c r="I158" s="150">
        <v>4</v>
      </c>
      <c r="J158" s="150">
        <v>0</v>
      </c>
      <c r="K158" s="151">
        <f t="shared" si="19"/>
        <v>12</v>
      </c>
      <c r="L158" s="9">
        <f t="shared" si="20"/>
        <v>0</v>
      </c>
    </row>
    <row r="159" spans="1:12" x14ac:dyDescent="0.25">
      <c r="A159" s="153" t="s">
        <v>224</v>
      </c>
      <c r="B159" s="2"/>
      <c r="C159" s="160" t="s">
        <v>202</v>
      </c>
      <c r="D159" s="196">
        <v>0</v>
      </c>
      <c r="E159" s="150">
        <v>0</v>
      </c>
      <c r="F159" s="150">
        <v>0</v>
      </c>
      <c r="G159" s="150">
        <v>2</v>
      </c>
      <c r="H159" s="150">
        <v>4</v>
      </c>
      <c r="I159" s="150">
        <v>4</v>
      </c>
      <c r="J159" s="150">
        <v>2</v>
      </c>
      <c r="K159" s="151">
        <f t="shared" si="19"/>
        <v>12</v>
      </c>
      <c r="L159" s="9">
        <f t="shared" si="20"/>
        <v>0</v>
      </c>
    </row>
    <row r="160" spans="1:12" x14ac:dyDescent="0.25">
      <c r="A160" s="153" t="s">
        <v>225</v>
      </c>
      <c r="B160" s="2"/>
      <c r="C160" s="160" t="s">
        <v>226</v>
      </c>
      <c r="D160" s="196">
        <v>0</v>
      </c>
      <c r="E160" s="150">
        <v>8</v>
      </c>
      <c r="F160" s="150">
        <v>2</v>
      </c>
      <c r="G160" s="150">
        <v>10</v>
      </c>
      <c r="H160" s="150">
        <v>10</v>
      </c>
      <c r="I160" s="150">
        <v>6</v>
      </c>
      <c r="J160" s="150">
        <v>6</v>
      </c>
      <c r="K160" s="151">
        <f t="shared" si="19"/>
        <v>42</v>
      </c>
      <c r="L160" s="9">
        <f t="shared" si="20"/>
        <v>0</v>
      </c>
    </row>
    <row r="161" spans="1:12" x14ac:dyDescent="0.25">
      <c r="A161" s="153" t="s">
        <v>227</v>
      </c>
      <c r="B161" s="2"/>
      <c r="C161" s="160" t="s">
        <v>228</v>
      </c>
      <c r="D161" s="196">
        <v>0</v>
      </c>
      <c r="E161" s="150">
        <v>10</v>
      </c>
      <c r="F161" s="150">
        <v>0</v>
      </c>
      <c r="G161" s="150">
        <v>0</v>
      </c>
      <c r="H161" s="150">
        <v>10</v>
      </c>
      <c r="I161" s="150">
        <v>4</v>
      </c>
      <c r="J161" s="150">
        <v>0</v>
      </c>
      <c r="K161" s="151">
        <f t="shared" si="19"/>
        <v>24</v>
      </c>
      <c r="L161" s="9">
        <f t="shared" si="20"/>
        <v>0</v>
      </c>
    </row>
    <row r="162" spans="1:12" x14ac:dyDescent="0.25">
      <c r="A162" s="153" t="s">
        <v>227</v>
      </c>
      <c r="B162" s="2"/>
      <c r="C162" s="160" t="s">
        <v>229</v>
      </c>
      <c r="D162" s="196">
        <v>0</v>
      </c>
      <c r="E162" s="150">
        <v>0</v>
      </c>
      <c r="F162" s="150">
        <v>3</v>
      </c>
      <c r="G162" s="150">
        <v>10</v>
      </c>
      <c r="H162" s="150">
        <v>12</v>
      </c>
      <c r="I162" s="150">
        <v>12</v>
      </c>
      <c r="J162" s="150">
        <v>24</v>
      </c>
      <c r="K162" s="151">
        <f t="shared" si="19"/>
        <v>61</v>
      </c>
      <c r="L162" s="9">
        <f t="shared" si="20"/>
        <v>0</v>
      </c>
    </row>
    <row r="163" spans="1:12" x14ac:dyDescent="0.25">
      <c r="A163" s="153" t="s">
        <v>230</v>
      </c>
      <c r="B163" s="2"/>
      <c r="C163" s="160" t="s">
        <v>70</v>
      </c>
      <c r="D163" s="196">
        <v>0</v>
      </c>
      <c r="E163" s="150">
        <v>0</v>
      </c>
      <c r="F163" s="150">
        <v>0</v>
      </c>
      <c r="G163" s="150">
        <v>1</v>
      </c>
      <c r="H163" s="150">
        <v>4</v>
      </c>
      <c r="I163" s="150">
        <v>2</v>
      </c>
      <c r="J163" s="150">
        <v>2</v>
      </c>
      <c r="K163" s="151">
        <f t="shared" si="19"/>
        <v>9</v>
      </c>
      <c r="L163" s="9">
        <f t="shared" si="20"/>
        <v>0</v>
      </c>
    </row>
    <row r="164" spans="1:12" x14ac:dyDescent="0.25">
      <c r="A164" s="153" t="s">
        <v>231</v>
      </c>
      <c r="B164" s="2"/>
      <c r="C164" s="160" t="s">
        <v>232</v>
      </c>
      <c r="D164" s="196">
        <v>0</v>
      </c>
      <c r="E164" s="150">
        <v>2</v>
      </c>
      <c r="F164" s="150">
        <v>1</v>
      </c>
      <c r="G164" s="150">
        <v>1</v>
      </c>
      <c r="H164" s="150">
        <v>0</v>
      </c>
      <c r="I164" s="150">
        <v>0</v>
      </c>
      <c r="J164" s="150">
        <v>0</v>
      </c>
      <c r="K164" s="151">
        <f t="shared" si="19"/>
        <v>4</v>
      </c>
      <c r="L164" s="9">
        <f t="shared" si="20"/>
        <v>0</v>
      </c>
    </row>
    <row r="165" spans="1:12" x14ac:dyDescent="0.25">
      <c r="A165" s="153" t="s">
        <v>233</v>
      </c>
      <c r="B165" s="2"/>
      <c r="C165" s="160" t="s">
        <v>164</v>
      </c>
      <c r="D165" s="196">
        <v>0</v>
      </c>
      <c r="E165" s="150">
        <v>4</v>
      </c>
      <c r="F165" s="150">
        <v>0</v>
      </c>
      <c r="G165" s="150">
        <v>6</v>
      </c>
      <c r="H165" s="150">
        <v>4</v>
      </c>
      <c r="I165" s="150">
        <v>0</v>
      </c>
      <c r="J165" s="150">
        <v>0</v>
      </c>
      <c r="K165" s="151">
        <f t="shared" si="19"/>
        <v>14</v>
      </c>
      <c r="L165" s="9">
        <f t="shared" si="20"/>
        <v>0</v>
      </c>
    </row>
    <row r="166" spans="1:12" x14ac:dyDescent="0.25">
      <c r="A166" s="153" t="s">
        <v>234</v>
      </c>
      <c r="B166" s="2"/>
      <c r="C166" s="160" t="s">
        <v>40</v>
      </c>
      <c r="D166" s="196">
        <v>0</v>
      </c>
      <c r="E166" s="150">
        <v>8</v>
      </c>
      <c r="F166" s="150">
        <v>4</v>
      </c>
      <c r="G166" s="150">
        <v>50</v>
      </c>
      <c r="H166" s="150">
        <v>0</v>
      </c>
      <c r="I166" s="150">
        <v>8</v>
      </c>
      <c r="J166" s="150">
        <v>8</v>
      </c>
      <c r="K166" s="151">
        <f t="shared" si="19"/>
        <v>78</v>
      </c>
      <c r="L166" s="9">
        <f t="shared" si="20"/>
        <v>0</v>
      </c>
    </row>
    <row r="167" spans="1:12" x14ac:dyDescent="0.25">
      <c r="A167" s="153" t="s">
        <v>234</v>
      </c>
      <c r="B167" s="2"/>
      <c r="C167" s="160" t="s">
        <v>235</v>
      </c>
      <c r="D167" s="196">
        <v>0</v>
      </c>
      <c r="E167" s="150">
        <v>0</v>
      </c>
      <c r="F167" s="150">
        <v>0</v>
      </c>
      <c r="G167" s="150">
        <v>5</v>
      </c>
      <c r="H167" s="150">
        <v>6</v>
      </c>
      <c r="I167" s="150">
        <v>20</v>
      </c>
      <c r="J167" s="150">
        <v>4</v>
      </c>
      <c r="K167" s="151">
        <f t="shared" si="19"/>
        <v>35</v>
      </c>
      <c r="L167" s="9">
        <f t="shared" si="20"/>
        <v>0</v>
      </c>
    </row>
    <row r="168" spans="1:12" x14ac:dyDescent="0.25">
      <c r="A168" s="153" t="s">
        <v>236</v>
      </c>
      <c r="B168" s="2"/>
      <c r="C168" s="160" t="s">
        <v>237</v>
      </c>
      <c r="D168" s="196">
        <v>0</v>
      </c>
      <c r="E168" s="150">
        <v>2</v>
      </c>
      <c r="F168" s="150">
        <v>1</v>
      </c>
      <c r="G168" s="150">
        <v>4</v>
      </c>
      <c r="H168" s="150">
        <v>6</v>
      </c>
      <c r="I168" s="150">
        <v>2</v>
      </c>
      <c r="J168" s="150">
        <v>4</v>
      </c>
      <c r="K168" s="151">
        <f t="shared" si="19"/>
        <v>19</v>
      </c>
      <c r="L168" s="9">
        <f t="shared" si="20"/>
        <v>0</v>
      </c>
    </row>
    <row r="169" spans="1:12" x14ac:dyDescent="0.25">
      <c r="A169" s="168" t="s">
        <v>238</v>
      </c>
      <c r="B169" s="162"/>
      <c r="C169" s="81"/>
      <c r="D169" s="81"/>
      <c r="E169" s="157"/>
      <c r="F169" s="157"/>
      <c r="G169" s="157"/>
      <c r="H169" s="157"/>
      <c r="I169" s="157"/>
      <c r="J169" s="157"/>
      <c r="K169" s="158"/>
      <c r="L169" s="159"/>
    </row>
    <row r="170" spans="1:12" x14ac:dyDescent="0.25">
      <c r="A170" s="153" t="s">
        <v>239</v>
      </c>
      <c r="B170" s="2"/>
      <c r="C170" s="160" t="s">
        <v>240</v>
      </c>
      <c r="D170" s="196">
        <v>0</v>
      </c>
      <c r="E170" s="150">
        <v>3</v>
      </c>
      <c r="F170" s="150">
        <v>2</v>
      </c>
      <c r="G170" s="150">
        <v>8</v>
      </c>
      <c r="H170" s="150">
        <v>12</v>
      </c>
      <c r="I170" s="150">
        <v>5</v>
      </c>
      <c r="J170" s="150">
        <v>10</v>
      </c>
      <c r="K170" s="151">
        <f t="shared" ref="K170:K171" si="21">SUM(E170:J170)</f>
        <v>40</v>
      </c>
      <c r="L170" s="9">
        <f t="shared" ref="L170:L179" si="22">D170*K170</f>
        <v>0</v>
      </c>
    </row>
    <row r="171" spans="1:12" x14ac:dyDescent="0.25">
      <c r="A171" s="153" t="s">
        <v>241</v>
      </c>
      <c r="B171" s="2"/>
      <c r="C171" s="153" t="s">
        <v>242</v>
      </c>
      <c r="D171" s="196">
        <v>0</v>
      </c>
      <c r="E171" s="150">
        <v>0</v>
      </c>
      <c r="F171" s="150">
        <v>0</v>
      </c>
      <c r="G171" s="150">
        <v>2</v>
      </c>
      <c r="H171" s="150">
        <v>4</v>
      </c>
      <c r="I171" s="150">
        <v>1</v>
      </c>
      <c r="J171" s="150">
        <v>3</v>
      </c>
      <c r="K171" s="151">
        <f t="shared" si="21"/>
        <v>10</v>
      </c>
      <c r="L171" s="9">
        <f t="shared" si="22"/>
        <v>0</v>
      </c>
    </row>
    <row r="172" spans="1:12" x14ac:dyDescent="0.25">
      <c r="A172" s="153" t="s">
        <v>243</v>
      </c>
      <c r="B172" s="2"/>
      <c r="C172" s="160" t="s">
        <v>40</v>
      </c>
      <c r="D172" s="196">
        <v>0</v>
      </c>
      <c r="E172" s="150">
        <v>1</v>
      </c>
      <c r="F172" s="150">
        <v>1</v>
      </c>
      <c r="G172" s="150">
        <v>6</v>
      </c>
      <c r="H172" s="150">
        <v>10</v>
      </c>
      <c r="I172" s="150">
        <v>5</v>
      </c>
      <c r="J172" s="150">
        <v>3</v>
      </c>
      <c r="K172" s="151">
        <f t="shared" ref="K172:K179" si="23">SUM(E172:J172)</f>
        <v>26</v>
      </c>
      <c r="L172" s="9">
        <f t="shared" si="22"/>
        <v>0</v>
      </c>
    </row>
    <row r="173" spans="1:12" x14ac:dyDescent="0.25">
      <c r="A173" s="153" t="s">
        <v>244</v>
      </c>
      <c r="B173" s="2"/>
      <c r="C173" s="160" t="s">
        <v>245</v>
      </c>
      <c r="D173" s="196">
        <v>0</v>
      </c>
      <c r="E173" s="150">
        <v>2</v>
      </c>
      <c r="F173" s="150">
        <v>2</v>
      </c>
      <c r="G173" s="150">
        <v>6</v>
      </c>
      <c r="H173" s="150">
        <v>10</v>
      </c>
      <c r="I173" s="150">
        <v>2</v>
      </c>
      <c r="J173" s="150">
        <v>2</v>
      </c>
      <c r="K173" s="151">
        <f t="shared" si="23"/>
        <v>24</v>
      </c>
      <c r="L173" s="9">
        <f t="shared" si="22"/>
        <v>0</v>
      </c>
    </row>
    <row r="174" spans="1:12" x14ac:dyDescent="0.25">
      <c r="A174" s="153" t="s">
        <v>244</v>
      </c>
      <c r="B174" s="2"/>
      <c r="C174" s="160" t="s">
        <v>246</v>
      </c>
      <c r="D174" s="196">
        <v>0</v>
      </c>
      <c r="E174" s="150">
        <v>1</v>
      </c>
      <c r="F174" s="150">
        <v>0</v>
      </c>
      <c r="G174" s="150">
        <v>1</v>
      </c>
      <c r="H174" s="150">
        <v>0</v>
      </c>
      <c r="I174" s="150">
        <v>0</v>
      </c>
      <c r="J174" s="150">
        <v>0</v>
      </c>
      <c r="K174" s="151">
        <f t="shared" si="23"/>
        <v>2</v>
      </c>
      <c r="L174" s="9">
        <f t="shared" si="22"/>
        <v>0</v>
      </c>
    </row>
    <row r="175" spans="1:12" x14ac:dyDescent="0.25">
      <c r="A175" s="153" t="s">
        <v>247</v>
      </c>
      <c r="B175" s="2"/>
      <c r="C175" s="160" t="s">
        <v>248</v>
      </c>
      <c r="D175" s="196">
        <v>0</v>
      </c>
      <c r="E175" s="150">
        <v>1</v>
      </c>
      <c r="F175" s="150">
        <v>1</v>
      </c>
      <c r="G175" s="150">
        <v>4</v>
      </c>
      <c r="H175" s="150">
        <v>6</v>
      </c>
      <c r="I175" s="150">
        <v>4</v>
      </c>
      <c r="J175" s="150">
        <v>4</v>
      </c>
      <c r="K175" s="151">
        <f t="shared" si="23"/>
        <v>20</v>
      </c>
      <c r="L175" s="9">
        <f t="shared" si="22"/>
        <v>0</v>
      </c>
    </row>
    <row r="176" spans="1:12" x14ac:dyDescent="0.25">
      <c r="A176" s="153" t="s">
        <v>249</v>
      </c>
      <c r="B176" s="2"/>
      <c r="C176" s="160" t="s">
        <v>245</v>
      </c>
      <c r="D176" s="196">
        <v>0</v>
      </c>
      <c r="E176" s="150">
        <v>2</v>
      </c>
      <c r="F176" s="150">
        <v>1</v>
      </c>
      <c r="G176" s="150">
        <v>4</v>
      </c>
      <c r="H176" s="150">
        <v>8</v>
      </c>
      <c r="I176" s="150">
        <v>2</v>
      </c>
      <c r="J176" s="150">
        <v>4</v>
      </c>
      <c r="K176" s="151">
        <f t="shared" si="23"/>
        <v>21</v>
      </c>
      <c r="L176" s="9">
        <f t="shared" si="22"/>
        <v>0</v>
      </c>
    </row>
    <row r="177" spans="1:12" x14ac:dyDescent="0.25">
      <c r="A177" s="153" t="s">
        <v>250</v>
      </c>
      <c r="B177" s="2"/>
      <c r="C177" s="160" t="s">
        <v>251</v>
      </c>
      <c r="D177" s="196">
        <v>0</v>
      </c>
      <c r="E177" s="150">
        <v>0</v>
      </c>
      <c r="F177" s="150">
        <v>0</v>
      </c>
      <c r="G177" s="150">
        <v>0</v>
      </c>
      <c r="H177" s="150">
        <v>4</v>
      </c>
      <c r="I177" s="150">
        <v>0</v>
      </c>
      <c r="J177" s="150">
        <v>2</v>
      </c>
      <c r="K177" s="151">
        <f t="shared" si="23"/>
        <v>6</v>
      </c>
      <c r="L177" s="9">
        <f t="shared" si="22"/>
        <v>0</v>
      </c>
    </row>
    <row r="178" spans="1:12" x14ac:dyDescent="0.25">
      <c r="A178" s="153" t="s">
        <v>250</v>
      </c>
      <c r="B178" s="2"/>
      <c r="C178" s="160" t="s">
        <v>252</v>
      </c>
      <c r="D178" s="196">
        <v>0</v>
      </c>
      <c r="E178" s="150">
        <v>6</v>
      </c>
      <c r="F178" s="150">
        <v>1</v>
      </c>
      <c r="G178" s="150">
        <v>8</v>
      </c>
      <c r="H178" s="150">
        <v>4</v>
      </c>
      <c r="I178" s="150">
        <v>8</v>
      </c>
      <c r="J178" s="150">
        <v>8</v>
      </c>
      <c r="K178" s="151">
        <f t="shared" si="23"/>
        <v>35</v>
      </c>
      <c r="L178" s="9">
        <f t="shared" si="22"/>
        <v>0</v>
      </c>
    </row>
    <row r="179" spans="1:12" x14ac:dyDescent="0.25">
      <c r="A179" s="153" t="s">
        <v>253</v>
      </c>
      <c r="B179" s="2"/>
      <c r="C179" s="160" t="s">
        <v>254</v>
      </c>
      <c r="D179" s="196">
        <v>0</v>
      </c>
      <c r="E179" s="150">
        <v>0</v>
      </c>
      <c r="F179" s="150">
        <v>0</v>
      </c>
      <c r="G179" s="150">
        <v>4</v>
      </c>
      <c r="H179" s="150">
        <v>8</v>
      </c>
      <c r="I179" s="150">
        <v>2</v>
      </c>
      <c r="J179" s="150">
        <v>4</v>
      </c>
      <c r="K179" s="151">
        <f t="shared" si="23"/>
        <v>18</v>
      </c>
      <c r="L179" s="9">
        <f t="shared" si="22"/>
        <v>0</v>
      </c>
    </row>
    <row r="180" spans="1:12" x14ac:dyDescent="0.25">
      <c r="A180" s="164" t="s">
        <v>255</v>
      </c>
      <c r="B180" s="162"/>
      <c r="C180" s="81"/>
      <c r="D180" s="81"/>
      <c r="E180" s="157"/>
      <c r="F180" s="157"/>
      <c r="G180" s="157"/>
      <c r="H180" s="157"/>
      <c r="I180" s="157"/>
      <c r="J180" s="157"/>
      <c r="K180" s="158"/>
      <c r="L180" s="159"/>
    </row>
    <row r="181" spans="1:12" x14ac:dyDescent="0.25">
      <c r="A181" s="153" t="s">
        <v>256</v>
      </c>
      <c r="B181" s="2"/>
      <c r="C181" s="160" t="s">
        <v>257</v>
      </c>
      <c r="D181" s="196">
        <v>0</v>
      </c>
      <c r="E181" s="150">
        <v>8</v>
      </c>
      <c r="F181" s="150">
        <v>2</v>
      </c>
      <c r="G181" s="150">
        <v>10</v>
      </c>
      <c r="H181" s="150">
        <v>20</v>
      </c>
      <c r="I181" s="150">
        <v>6</v>
      </c>
      <c r="J181" s="150">
        <v>20</v>
      </c>
      <c r="K181" s="151">
        <f t="shared" ref="K181:K187" si="24">SUM(E181:J181)</f>
        <v>66</v>
      </c>
      <c r="L181" s="9">
        <f t="shared" ref="L181:L187" si="25">D181*K181</f>
        <v>0</v>
      </c>
    </row>
    <row r="182" spans="1:12" x14ac:dyDescent="0.25">
      <c r="A182" s="153" t="s">
        <v>258</v>
      </c>
      <c r="B182" s="2"/>
      <c r="C182" s="160" t="s">
        <v>257</v>
      </c>
      <c r="D182" s="196">
        <v>0</v>
      </c>
      <c r="E182" s="150">
        <v>1</v>
      </c>
      <c r="F182" s="150">
        <v>3</v>
      </c>
      <c r="G182" s="150">
        <v>5</v>
      </c>
      <c r="H182" s="150">
        <v>8</v>
      </c>
      <c r="I182" s="150">
        <v>4</v>
      </c>
      <c r="J182" s="150">
        <v>4</v>
      </c>
      <c r="K182" s="151">
        <f t="shared" si="24"/>
        <v>25</v>
      </c>
      <c r="L182" s="9">
        <f t="shared" si="25"/>
        <v>0</v>
      </c>
    </row>
    <row r="183" spans="1:12" x14ac:dyDescent="0.25">
      <c r="A183" s="153" t="s">
        <v>259</v>
      </c>
      <c r="B183" s="2"/>
      <c r="C183" s="160" t="s">
        <v>257</v>
      </c>
      <c r="D183" s="196">
        <v>0</v>
      </c>
      <c r="E183" s="150">
        <v>1</v>
      </c>
      <c r="F183" s="150">
        <v>2</v>
      </c>
      <c r="G183" s="150">
        <v>7</v>
      </c>
      <c r="H183" s="150">
        <v>15</v>
      </c>
      <c r="I183" s="150">
        <v>1</v>
      </c>
      <c r="J183" s="150">
        <v>4</v>
      </c>
      <c r="K183" s="151">
        <f t="shared" si="24"/>
        <v>30</v>
      </c>
      <c r="L183" s="9">
        <f t="shared" si="25"/>
        <v>0</v>
      </c>
    </row>
    <row r="184" spans="1:12" x14ac:dyDescent="0.25">
      <c r="A184" s="153" t="s">
        <v>260</v>
      </c>
      <c r="B184" s="2"/>
      <c r="C184" s="160" t="s">
        <v>257</v>
      </c>
      <c r="D184" s="196">
        <v>0</v>
      </c>
      <c r="E184" s="150">
        <v>7</v>
      </c>
      <c r="F184" s="150">
        <v>3</v>
      </c>
      <c r="G184" s="150">
        <v>30</v>
      </c>
      <c r="H184" s="150">
        <v>20</v>
      </c>
      <c r="I184" s="150">
        <v>6</v>
      </c>
      <c r="J184" s="150">
        <v>30</v>
      </c>
      <c r="K184" s="151">
        <f t="shared" si="24"/>
        <v>96</v>
      </c>
      <c r="L184" s="9">
        <f t="shared" si="25"/>
        <v>0</v>
      </c>
    </row>
    <row r="185" spans="1:12" x14ac:dyDescent="0.25">
      <c r="A185" s="153" t="s">
        <v>261</v>
      </c>
      <c r="B185" s="2"/>
      <c r="C185" s="160" t="s">
        <v>262</v>
      </c>
      <c r="D185" s="196">
        <v>0</v>
      </c>
      <c r="E185" s="150">
        <v>0</v>
      </c>
      <c r="F185" s="150">
        <v>0</v>
      </c>
      <c r="G185" s="150">
        <v>0</v>
      </c>
      <c r="H185" s="150">
        <v>10</v>
      </c>
      <c r="I185" s="150">
        <v>0</v>
      </c>
      <c r="J185" s="150">
        <v>0</v>
      </c>
      <c r="K185" s="151">
        <f t="shared" si="24"/>
        <v>10</v>
      </c>
      <c r="L185" s="9">
        <f t="shared" si="25"/>
        <v>0</v>
      </c>
    </row>
    <row r="186" spans="1:12" x14ac:dyDescent="0.25">
      <c r="A186" s="153" t="s">
        <v>263</v>
      </c>
      <c r="B186" s="2"/>
      <c r="C186" s="160" t="s">
        <v>257</v>
      </c>
      <c r="D186" s="196">
        <v>0</v>
      </c>
      <c r="E186" s="150">
        <v>1</v>
      </c>
      <c r="F186" s="150">
        <v>2</v>
      </c>
      <c r="G186" s="150">
        <v>10</v>
      </c>
      <c r="H186" s="150">
        <v>5</v>
      </c>
      <c r="I186" s="150">
        <v>2</v>
      </c>
      <c r="J186" s="150">
        <v>4</v>
      </c>
      <c r="K186" s="151">
        <f t="shared" si="24"/>
        <v>24</v>
      </c>
      <c r="L186" s="9">
        <f t="shared" si="25"/>
        <v>0</v>
      </c>
    </row>
    <row r="187" spans="1:12" x14ac:dyDescent="0.25">
      <c r="A187" s="153" t="s">
        <v>264</v>
      </c>
      <c r="B187" s="2"/>
      <c r="C187" s="160" t="s">
        <v>257</v>
      </c>
      <c r="D187" s="196">
        <v>0</v>
      </c>
      <c r="E187" s="150">
        <v>1</v>
      </c>
      <c r="F187" s="150">
        <v>1</v>
      </c>
      <c r="G187" s="150">
        <v>4</v>
      </c>
      <c r="H187" s="150">
        <v>5</v>
      </c>
      <c r="I187" s="150">
        <v>2</v>
      </c>
      <c r="J187" s="150">
        <v>4</v>
      </c>
      <c r="K187" s="151">
        <f t="shared" si="24"/>
        <v>17</v>
      </c>
      <c r="L187" s="9">
        <f t="shared" si="25"/>
        <v>0</v>
      </c>
    </row>
    <row r="188" spans="1:12" x14ac:dyDescent="0.25">
      <c r="A188" s="164" t="s">
        <v>265</v>
      </c>
      <c r="B188" s="162"/>
      <c r="C188" s="81"/>
      <c r="D188" s="81"/>
      <c r="E188" s="157"/>
      <c r="F188" s="157"/>
      <c r="G188" s="157"/>
      <c r="H188" s="157"/>
      <c r="I188" s="157"/>
      <c r="J188" s="157"/>
      <c r="K188" s="158"/>
      <c r="L188" s="159"/>
    </row>
    <row r="189" spans="1:12" x14ac:dyDescent="0.25">
      <c r="A189" s="153" t="s">
        <v>266</v>
      </c>
      <c r="B189" s="2"/>
      <c r="C189" s="160" t="s">
        <v>267</v>
      </c>
      <c r="D189" s="196">
        <v>0</v>
      </c>
      <c r="E189" s="150">
        <v>1</v>
      </c>
      <c r="F189" s="150">
        <v>1</v>
      </c>
      <c r="G189" s="150">
        <v>3</v>
      </c>
      <c r="H189" s="150">
        <v>8</v>
      </c>
      <c r="I189" s="150">
        <v>4</v>
      </c>
      <c r="J189" s="150">
        <v>4</v>
      </c>
      <c r="K189" s="151">
        <f>SUM(E189:J189)</f>
        <v>21</v>
      </c>
      <c r="L189" s="9">
        <f t="shared" ref="L189:L193" si="26">D189*K189</f>
        <v>0</v>
      </c>
    </row>
    <row r="190" spans="1:12" x14ac:dyDescent="0.25">
      <c r="A190" s="153" t="s">
        <v>268</v>
      </c>
      <c r="B190" s="2"/>
      <c r="C190" s="160" t="s">
        <v>267</v>
      </c>
      <c r="D190" s="196">
        <v>0</v>
      </c>
      <c r="E190" s="150">
        <v>1</v>
      </c>
      <c r="F190" s="150">
        <v>0</v>
      </c>
      <c r="G190" s="150">
        <v>3</v>
      </c>
      <c r="H190" s="150">
        <v>12</v>
      </c>
      <c r="I190" s="150">
        <v>8</v>
      </c>
      <c r="J190" s="150">
        <v>10</v>
      </c>
      <c r="K190" s="151">
        <f>SUM(E190:J190)</f>
        <v>34</v>
      </c>
      <c r="L190" s="9">
        <f t="shared" si="26"/>
        <v>0</v>
      </c>
    </row>
    <row r="191" spans="1:12" x14ac:dyDescent="0.25">
      <c r="A191" s="153" t="s">
        <v>269</v>
      </c>
      <c r="B191" s="2"/>
      <c r="C191" s="160" t="s">
        <v>267</v>
      </c>
      <c r="D191" s="196">
        <v>0</v>
      </c>
      <c r="E191" s="150">
        <v>1</v>
      </c>
      <c r="F191" s="150">
        <v>1</v>
      </c>
      <c r="G191" s="150">
        <v>3</v>
      </c>
      <c r="H191" s="150">
        <v>6</v>
      </c>
      <c r="I191" s="150">
        <v>6</v>
      </c>
      <c r="J191" s="150">
        <v>8</v>
      </c>
      <c r="K191" s="151">
        <f>SUM(E191:J191)</f>
        <v>25</v>
      </c>
      <c r="L191" s="9">
        <f t="shared" si="26"/>
        <v>0</v>
      </c>
    </row>
    <row r="192" spans="1:12" x14ac:dyDescent="0.25">
      <c r="A192" s="153" t="s">
        <v>270</v>
      </c>
      <c r="B192" s="2"/>
      <c r="C192" s="153" t="s">
        <v>267</v>
      </c>
      <c r="D192" s="196">
        <v>0</v>
      </c>
      <c r="E192" s="150">
        <v>1</v>
      </c>
      <c r="F192" s="150">
        <v>0</v>
      </c>
      <c r="G192" s="150">
        <v>3</v>
      </c>
      <c r="H192" s="150">
        <v>6</v>
      </c>
      <c r="I192" s="150">
        <v>4</v>
      </c>
      <c r="J192" s="150">
        <v>4</v>
      </c>
      <c r="K192" s="151">
        <f>SUM(E192:J192)</f>
        <v>18</v>
      </c>
      <c r="L192" s="9">
        <f t="shared" si="26"/>
        <v>0</v>
      </c>
    </row>
    <row r="193" spans="1:12" x14ac:dyDescent="0.25">
      <c r="A193" s="153" t="s">
        <v>271</v>
      </c>
      <c r="B193" s="2"/>
      <c r="C193" s="160" t="s">
        <v>267</v>
      </c>
      <c r="D193" s="196">
        <v>0</v>
      </c>
      <c r="E193" s="150">
        <v>1</v>
      </c>
      <c r="F193" s="150">
        <v>1</v>
      </c>
      <c r="G193" s="150">
        <v>3</v>
      </c>
      <c r="H193" s="150">
        <v>12</v>
      </c>
      <c r="I193" s="150">
        <v>4</v>
      </c>
      <c r="J193" s="150">
        <v>12</v>
      </c>
      <c r="K193" s="151">
        <f>SUM(E193:J193)</f>
        <v>33</v>
      </c>
      <c r="L193" s="9">
        <f t="shared" si="26"/>
        <v>0</v>
      </c>
    </row>
    <row r="194" spans="1:12" x14ac:dyDescent="0.25">
      <c r="A194" s="164" t="s">
        <v>272</v>
      </c>
      <c r="B194" s="162"/>
      <c r="C194" s="81"/>
      <c r="D194" s="81"/>
      <c r="E194" s="157"/>
      <c r="F194" s="157"/>
      <c r="G194" s="157"/>
      <c r="H194" s="157"/>
      <c r="I194" s="157"/>
      <c r="J194" s="157"/>
      <c r="K194" s="158"/>
      <c r="L194" s="159"/>
    </row>
    <row r="195" spans="1:12" x14ac:dyDescent="0.25">
      <c r="A195" s="153" t="s">
        <v>273</v>
      </c>
      <c r="B195" s="2"/>
      <c r="C195" s="160" t="s">
        <v>58</v>
      </c>
      <c r="D195" s="196">
        <v>0</v>
      </c>
      <c r="E195" s="150">
        <v>3</v>
      </c>
      <c r="F195" s="150">
        <v>1</v>
      </c>
      <c r="G195" s="150">
        <v>4</v>
      </c>
      <c r="H195" s="150">
        <v>8</v>
      </c>
      <c r="I195" s="150">
        <v>4</v>
      </c>
      <c r="J195" s="150">
        <v>4</v>
      </c>
      <c r="K195" s="151">
        <f>SUM(E195:J195)</f>
        <v>24</v>
      </c>
      <c r="L195" s="9">
        <f t="shared" ref="L195:L198" si="27">D195*K195</f>
        <v>0</v>
      </c>
    </row>
    <row r="196" spans="1:12" x14ac:dyDescent="0.25">
      <c r="A196" s="153" t="s">
        <v>274</v>
      </c>
      <c r="B196" s="2"/>
      <c r="C196" s="160" t="s">
        <v>275</v>
      </c>
      <c r="D196" s="196">
        <v>0</v>
      </c>
      <c r="E196" s="150">
        <v>1</v>
      </c>
      <c r="F196" s="150">
        <v>1</v>
      </c>
      <c r="G196" s="150">
        <v>4</v>
      </c>
      <c r="H196" s="150">
        <v>10</v>
      </c>
      <c r="I196" s="150">
        <v>4</v>
      </c>
      <c r="J196" s="150">
        <v>4</v>
      </c>
      <c r="K196" s="151">
        <f>SUM(E196:J196)</f>
        <v>24</v>
      </c>
      <c r="L196" s="9">
        <f t="shared" si="27"/>
        <v>0</v>
      </c>
    </row>
    <row r="197" spans="1:12" x14ac:dyDescent="0.25">
      <c r="A197" s="153" t="s">
        <v>276</v>
      </c>
      <c r="B197" s="2"/>
      <c r="C197" s="153" t="s">
        <v>277</v>
      </c>
      <c r="D197" s="196">
        <v>0</v>
      </c>
      <c r="E197" s="150">
        <v>2</v>
      </c>
      <c r="F197" s="150">
        <v>1</v>
      </c>
      <c r="G197" s="150">
        <v>4</v>
      </c>
      <c r="H197" s="150">
        <v>12</v>
      </c>
      <c r="I197" s="150">
        <v>4</v>
      </c>
      <c r="J197" s="150">
        <v>4</v>
      </c>
      <c r="K197" s="151">
        <f>SUM(E197:J197)</f>
        <v>27</v>
      </c>
      <c r="L197" s="9">
        <f t="shared" si="27"/>
        <v>0</v>
      </c>
    </row>
    <row r="198" spans="1:12" x14ac:dyDescent="0.25">
      <c r="A198" s="153" t="s">
        <v>278</v>
      </c>
      <c r="B198" s="2"/>
      <c r="C198" s="160" t="s">
        <v>279</v>
      </c>
      <c r="D198" s="196">
        <v>0</v>
      </c>
      <c r="E198" s="150">
        <v>2</v>
      </c>
      <c r="F198" s="150">
        <v>1</v>
      </c>
      <c r="G198" s="150">
        <v>4</v>
      </c>
      <c r="H198" s="150">
        <v>12</v>
      </c>
      <c r="I198" s="150">
        <v>4</v>
      </c>
      <c r="J198" s="150">
        <v>4</v>
      </c>
      <c r="K198" s="151">
        <f>SUM(E198:J198)</f>
        <v>27</v>
      </c>
      <c r="L198" s="9">
        <f t="shared" si="27"/>
        <v>0</v>
      </c>
    </row>
    <row r="199" spans="1:12" x14ac:dyDescent="0.25">
      <c r="A199" s="164" t="s">
        <v>280</v>
      </c>
      <c r="B199" s="162"/>
      <c r="C199" s="81"/>
      <c r="D199" s="81"/>
      <c r="E199" s="157"/>
      <c r="F199" s="157"/>
      <c r="G199" s="157"/>
      <c r="H199" s="157"/>
      <c r="I199" s="157"/>
      <c r="J199" s="157"/>
      <c r="K199" s="158"/>
      <c r="L199" s="159"/>
    </row>
    <row r="200" spans="1:12" x14ac:dyDescent="0.25">
      <c r="A200" s="153" t="s">
        <v>281</v>
      </c>
      <c r="B200" s="2"/>
      <c r="C200" s="160" t="s">
        <v>40</v>
      </c>
      <c r="D200" s="196">
        <v>0</v>
      </c>
      <c r="E200" s="150">
        <v>2</v>
      </c>
      <c r="F200" s="150">
        <v>1</v>
      </c>
      <c r="G200" s="150">
        <v>4</v>
      </c>
      <c r="H200" s="150">
        <v>6</v>
      </c>
      <c r="I200" s="150">
        <v>4</v>
      </c>
      <c r="J200" s="150">
        <v>5</v>
      </c>
      <c r="K200" s="151">
        <f t="shared" ref="K200:K213" si="28">SUM(E200:J200)</f>
        <v>22</v>
      </c>
      <c r="L200" s="9">
        <f t="shared" ref="L200:L213" si="29">D200*K200</f>
        <v>0</v>
      </c>
    </row>
    <row r="201" spans="1:12" x14ac:dyDescent="0.25">
      <c r="A201" s="153" t="s">
        <v>282</v>
      </c>
      <c r="B201" s="2"/>
      <c r="C201" s="160" t="s">
        <v>40</v>
      </c>
      <c r="D201" s="196">
        <v>0</v>
      </c>
      <c r="E201" s="150">
        <v>1</v>
      </c>
      <c r="F201" s="150">
        <v>1</v>
      </c>
      <c r="G201" s="150">
        <v>2</v>
      </c>
      <c r="H201" s="150">
        <v>8</v>
      </c>
      <c r="I201" s="150">
        <v>4</v>
      </c>
      <c r="J201" s="150">
        <v>8</v>
      </c>
      <c r="K201" s="151">
        <f t="shared" si="28"/>
        <v>24</v>
      </c>
      <c r="L201" s="9">
        <f t="shared" si="29"/>
        <v>0</v>
      </c>
    </row>
    <row r="202" spans="1:12" x14ac:dyDescent="0.25">
      <c r="A202" s="153" t="s">
        <v>283</v>
      </c>
      <c r="B202" s="2"/>
      <c r="C202" s="160" t="s">
        <v>284</v>
      </c>
      <c r="D202" s="196">
        <v>0</v>
      </c>
      <c r="E202" s="150">
        <v>1</v>
      </c>
      <c r="F202" s="150">
        <v>0</v>
      </c>
      <c r="G202" s="150">
        <v>2</v>
      </c>
      <c r="H202" s="150">
        <v>3</v>
      </c>
      <c r="I202" s="150">
        <v>1</v>
      </c>
      <c r="J202" s="150">
        <v>1</v>
      </c>
      <c r="K202" s="151">
        <f t="shared" si="28"/>
        <v>8</v>
      </c>
      <c r="L202" s="9">
        <f t="shared" si="29"/>
        <v>0</v>
      </c>
    </row>
    <row r="203" spans="1:12" x14ac:dyDescent="0.25">
      <c r="A203" s="153" t="s">
        <v>285</v>
      </c>
      <c r="B203" s="2"/>
      <c r="C203" s="160" t="s">
        <v>284</v>
      </c>
      <c r="D203" s="196">
        <v>0</v>
      </c>
      <c r="E203" s="150">
        <v>2</v>
      </c>
      <c r="F203" s="150">
        <v>1</v>
      </c>
      <c r="G203" s="150">
        <v>0</v>
      </c>
      <c r="H203" s="150">
        <v>0</v>
      </c>
      <c r="I203" s="150">
        <v>0</v>
      </c>
      <c r="J203" s="150">
        <v>0</v>
      </c>
      <c r="K203" s="151">
        <f t="shared" si="28"/>
        <v>3</v>
      </c>
      <c r="L203" s="9">
        <f t="shared" si="29"/>
        <v>0</v>
      </c>
    </row>
    <row r="204" spans="1:12" x14ac:dyDescent="0.25">
      <c r="A204" s="153" t="s">
        <v>285</v>
      </c>
      <c r="B204" s="2"/>
      <c r="C204" s="160" t="s">
        <v>58</v>
      </c>
      <c r="D204" s="196">
        <v>0</v>
      </c>
      <c r="E204" s="150">
        <v>0</v>
      </c>
      <c r="F204" s="150">
        <v>0</v>
      </c>
      <c r="G204" s="150">
        <v>2</v>
      </c>
      <c r="H204" s="150">
        <v>6</v>
      </c>
      <c r="I204" s="150">
        <v>2</v>
      </c>
      <c r="J204" s="150">
        <v>8</v>
      </c>
      <c r="K204" s="151">
        <f t="shared" si="28"/>
        <v>18</v>
      </c>
      <c r="L204" s="9">
        <f t="shared" si="29"/>
        <v>0</v>
      </c>
    </row>
    <row r="205" spans="1:12" x14ac:dyDescent="0.25">
      <c r="A205" s="153" t="s">
        <v>286</v>
      </c>
      <c r="B205" s="2"/>
      <c r="C205" s="160" t="s">
        <v>284</v>
      </c>
      <c r="D205" s="196">
        <v>0</v>
      </c>
      <c r="E205" s="150">
        <v>1</v>
      </c>
      <c r="F205" s="150">
        <v>1</v>
      </c>
      <c r="G205" s="150">
        <v>0</v>
      </c>
      <c r="H205" s="150">
        <v>0</v>
      </c>
      <c r="I205" s="150">
        <v>0</v>
      </c>
      <c r="J205" s="150">
        <v>0</v>
      </c>
      <c r="K205" s="151">
        <f t="shared" si="28"/>
        <v>2</v>
      </c>
      <c r="L205" s="9">
        <f t="shared" si="29"/>
        <v>0</v>
      </c>
    </row>
    <row r="206" spans="1:12" x14ac:dyDescent="0.25">
      <c r="A206" s="153" t="s">
        <v>287</v>
      </c>
      <c r="B206" s="2"/>
      <c r="C206" s="160" t="s">
        <v>58</v>
      </c>
      <c r="D206" s="196">
        <v>0</v>
      </c>
      <c r="E206" s="150">
        <v>0</v>
      </c>
      <c r="F206" s="150">
        <v>0</v>
      </c>
      <c r="G206" s="150">
        <v>2</v>
      </c>
      <c r="H206" s="150">
        <v>4</v>
      </c>
      <c r="I206" s="150">
        <v>2</v>
      </c>
      <c r="J206" s="150">
        <v>3</v>
      </c>
      <c r="K206" s="151">
        <f t="shared" si="28"/>
        <v>11</v>
      </c>
      <c r="L206" s="9">
        <f t="shared" si="29"/>
        <v>0</v>
      </c>
    </row>
    <row r="207" spans="1:12" x14ac:dyDescent="0.25">
      <c r="A207" s="153" t="s">
        <v>288</v>
      </c>
      <c r="B207" s="2"/>
      <c r="C207" s="160" t="s">
        <v>289</v>
      </c>
      <c r="D207" s="196">
        <v>0</v>
      </c>
      <c r="E207" s="150">
        <v>1</v>
      </c>
      <c r="F207" s="150">
        <v>0</v>
      </c>
      <c r="G207" s="150">
        <v>2</v>
      </c>
      <c r="H207" s="150">
        <v>6</v>
      </c>
      <c r="I207" s="150">
        <v>2</v>
      </c>
      <c r="J207" s="150">
        <v>4</v>
      </c>
      <c r="K207" s="151">
        <f t="shared" si="28"/>
        <v>15</v>
      </c>
      <c r="L207" s="9">
        <f t="shared" si="29"/>
        <v>0</v>
      </c>
    </row>
    <row r="208" spans="1:12" x14ac:dyDescent="0.25">
      <c r="A208" s="153" t="s">
        <v>290</v>
      </c>
      <c r="B208" s="2"/>
      <c r="C208" s="160" t="s">
        <v>58</v>
      </c>
      <c r="D208" s="196">
        <v>0</v>
      </c>
      <c r="E208" s="150">
        <v>0</v>
      </c>
      <c r="F208" s="150">
        <v>0</v>
      </c>
      <c r="G208" s="150">
        <v>0</v>
      </c>
      <c r="H208" s="150">
        <v>2</v>
      </c>
      <c r="I208" s="150">
        <v>0</v>
      </c>
      <c r="J208" s="150">
        <v>0</v>
      </c>
      <c r="K208" s="151">
        <f t="shared" si="28"/>
        <v>2</v>
      </c>
      <c r="L208" s="9">
        <f t="shared" si="29"/>
        <v>0</v>
      </c>
    </row>
    <row r="209" spans="1:12" x14ac:dyDescent="0.25">
      <c r="A209" s="153" t="s">
        <v>291</v>
      </c>
      <c r="B209" s="2"/>
      <c r="C209" s="160" t="s">
        <v>58</v>
      </c>
      <c r="D209" s="196">
        <v>0</v>
      </c>
      <c r="E209" s="150">
        <v>1</v>
      </c>
      <c r="F209" s="150">
        <v>0</v>
      </c>
      <c r="G209" s="150">
        <v>1</v>
      </c>
      <c r="H209" s="150">
        <v>2</v>
      </c>
      <c r="I209" s="150">
        <v>1</v>
      </c>
      <c r="J209" s="150">
        <v>3</v>
      </c>
      <c r="K209" s="151">
        <f t="shared" si="28"/>
        <v>8</v>
      </c>
      <c r="L209" s="9">
        <f t="shared" si="29"/>
        <v>0</v>
      </c>
    </row>
    <row r="210" spans="1:12" x14ac:dyDescent="0.25">
      <c r="A210" s="153" t="s">
        <v>292</v>
      </c>
      <c r="B210" s="2"/>
      <c r="C210" s="160" t="s">
        <v>58</v>
      </c>
      <c r="D210" s="196">
        <v>0</v>
      </c>
      <c r="E210" s="150">
        <v>1</v>
      </c>
      <c r="F210" s="150">
        <v>0</v>
      </c>
      <c r="G210" s="150">
        <v>1</v>
      </c>
      <c r="H210" s="150">
        <v>2</v>
      </c>
      <c r="I210" s="150">
        <v>1</v>
      </c>
      <c r="J210" s="150">
        <v>2</v>
      </c>
      <c r="K210" s="151">
        <f t="shared" si="28"/>
        <v>7</v>
      </c>
      <c r="L210" s="9">
        <f t="shared" si="29"/>
        <v>0</v>
      </c>
    </row>
    <row r="211" spans="1:12" x14ac:dyDescent="0.25">
      <c r="A211" s="153" t="s">
        <v>293</v>
      </c>
      <c r="B211" s="2"/>
      <c r="C211" s="160" t="s">
        <v>60</v>
      </c>
      <c r="D211" s="196">
        <v>0</v>
      </c>
      <c r="E211" s="150">
        <v>0</v>
      </c>
      <c r="F211" s="150">
        <v>0</v>
      </c>
      <c r="G211" s="150">
        <v>1</v>
      </c>
      <c r="H211" s="150">
        <v>1</v>
      </c>
      <c r="I211" s="150">
        <v>0</v>
      </c>
      <c r="J211" s="150">
        <v>1</v>
      </c>
      <c r="K211" s="151">
        <f t="shared" si="28"/>
        <v>3</v>
      </c>
      <c r="L211" s="9">
        <f t="shared" si="29"/>
        <v>0</v>
      </c>
    </row>
    <row r="212" spans="1:12" x14ac:dyDescent="0.25">
      <c r="A212" s="153" t="s">
        <v>294</v>
      </c>
      <c r="B212" s="2"/>
      <c r="C212" s="160" t="s">
        <v>60</v>
      </c>
      <c r="D212" s="196">
        <v>0</v>
      </c>
      <c r="E212" s="150">
        <v>0</v>
      </c>
      <c r="F212" s="150">
        <v>0</v>
      </c>
      <c r="G212" s="150">
        <v>0</v>
      </c>
      <c r="H212" s="150">
        <v>2</v>
      </c>
      <c r="I212" s="150">
        <v>1</v>
      </c>
      <c r="J212" s="150">
        <v>1</v>
      </c>
      <c r="K212" s="151">
        <f t="shared" si="28"/>
        <v>4</v>
      </c>
      <c r="L212" s="9">
        <f t="shared" si="29"/>
        <v>0</v>
      </c>
    </row>
    <row r="213" spans="1:12" x14ac:dyDescent="0.25">
      <c r="A213" s="153" t="s">
        <v>295</v>
      </c>
      <c r="B213" s="2"/>
      <c r="C213" s="160" t="s">
        <v>296</v>
      </c>
      <c r="D213" s="196">
        <v>0</v>
      </c>
      <c r="E213" s="150">
        <v>1</v>
      </c>
      <c r="F213" s="150">
        <v>0</v>
      </c>
      <c r="G213" s="150">
        <v>1</v>
      </c>
      <c r="H213" s="150">
        <v>3</v>
      </c>
      <c r="I213" s="150">
        <v>2</v>
      </c>
      <c r="J213" s="150">
        <v>2</v>
      </c>
      <c r="K213" s="151">
        <f t="shared" si="28"/>
        <v>9</v>
      </c>
      <c r="L213" s="9">
        <f t="shared" si="29"/>
        <v>0</v>
      </c>
    </row>
    <row r="214" spans="1:12" x14ac:dyDescent="0.25">
      <c r="A214" s="164" t="s">
        <v>297</v>
      </c>
      <c r="B214" s="162"/>
      <c r="C214" s="81"/>
      <c r="D214" s="81"/>
      <c r="E214" s="157"/>
      <c r="F214" s="157"/>
      <c r="G214" s="157"/>
      <c r="H214" s="157"/>
      <c r="I214" s="157"/>
      <c r="J214" s="157"/>
      <c r="K214" s="158"/>
      <c r="L214" s="159"/>
    </row>
    <row r="215" spans="1:12" x14ac:dyDescent="0.25">
      <c r="A215" s="153" t="s">
        <v>298</v>
      </c>
      <c r="B215" s="2"/>
      <c r="C215" s="160" t="s">
        <v>29</v>
      </c>
      <c r="D215" s="196">
        <v>0</v>
      </c>
      <c r="E215" s="150">
        <v>2</v>
      </c>
      <c r="F215" s="150">
        <v>1</v>
      </c>
      <c r="G215" s="150">
        <v>4</v>
      </c>
      <c r="H215" s="150">
        <v>12</v>
      </c>
      <c r="I215" s="150">
        <v>6</v>
      </c>
      <c r="J215" s="150">
        <v>8</v>
      </c>
      <c r="K215" s="151">
        <f t="shared" ref="K215:K231" si="30">SUM(E215:J215)</f>
        <v>33</v>
      </c>
      <c r="L215" s="9">
        <f t="shared" ref="L215:L231" si="31">D215*K215</f>
        <v>0</v>
      </c>
    </row>
    <row r="216" spans="1:12" x14ac:dyDescent="0.25">
      <c r="A216" s="153" t="s">
        <v>299</v>
      </c>
      <c r="B216" s="2"/>
      <c r="C216" s="160" t="s">
        <v>300</v>
      </c>
      <c r="D216" s="196">
        <v>0</v>
      </c>
      <c r="E216" s="150">
        <v>0</v>
      </c>
      <c r="F216" s="150">
        <v>0</v>
      </c>
      <c r="G216" s="150">
        <v>6</v>
      </c>
      <c r="H216" s="150">
        <v>12</v>
      </c>
      <c r="I216" s="150">
        <v>6</v>
      </c>
      <c r="J216" s="150">
        <v>8</v>
      </c>
      <c r="K216" s="151">
        <f t="shared" si="30"/>
        <v>32</v>
      </c>
      <c r="L216" s="9">
        <f t="shared" si="31"/>
        <v>0</v>
      </c>
    </row>
    <row r="217" spans="1:12" x14ac:dyDescent="0.25">
      <c r="A217" s="153" t="s">
        <v>301</v>
      </c>
      <c r="B217" s="2"/>
      <c r="C217" s="160" t="s">
        <v>58</v>
      </c>
      <c r="D217" s="196">
        <v>0</v>
      </c>
      <c r="E217" s="150">
        <v>0</v>
      </c>
      <c r="F217" s="150">
        <v>0</v>
      </c>
      <c r="G217" s="150">
        <v>2</v>
      </c>
      <c r="H217" s="150">
        <v>3</v>
      </c>
      <c r="I217" s="150">
        <v>2</v>
      </c>
      <c r="J217" s="150">
        <v>3</v>
      </c>
      <c r="K217" s="151">
        <f t="shared" si="30"/>
        <v>10</v>
      </c>
      <c r="L217" s="9">
        <f t="shared" si="31"/>
        <v>0</v>
      </c>
    </row>
    <row r="218" spans="1:12" x14ac:dyDescent="0.25">
      <c r="A218" s="153" t="s">
        <v>302</v>
      </c>
      <c r="B218" s="2"/>
      <c r="C218" s="160" t="s">
        <v>303</v>
      </c>
      <c r="D218" s="196">
        <v>0</v>
      </c>
      <c r="E218" s="150">
        <v>4</v>
      </c>
      <c r="F218" s="150">
        <v>2</v>
      </c>
      <c r="G218" s="150">
        <v>2</v>
      </c>
      <c r="H218" s="150">
        <v>8</v>
      </c>
      <c r="I218" s="150">
        <v>2</v>
      </c>
      <c r="J218" s="150">
        <v>0</v>
      </c>
      <c r="K218" s="151">
        <f t="shared" si="30"/>
        <v>18</v>
      </c>
      <c r="L218" s="9">
        <f t="shared" si="31"/>
        <v>0</v>
      </c>
    </row>
    <row r="219" spans="1:12" x14ac:dyDescent="0.25">
      <c r="A219" s="153" t="s">
        <v>304</v>
      </c>
      <c r="B219" s="2"/>
      <c r="C219" s="160" t="s">
        <v>180</v>
      </c>
      <c r="D219" s="196">
        <v>0</v>
      </c>
      <c r="E219" s="150">
        <v>4</v>
      </c>
      <c r="F219" s="150">
        <v>2</v>
      </c>
      <c r="G219" s="150">
        <v>0</v>
      </c>
      <c r="H219" s="150">
        <v>0</v>
      </c>
      <c r="I219" s="150">
        <v>0</v>
      </c>
      <c r="J219" s="150">
        <v>0</v>
      </c>
      <c r="K219" s="151">
        <f t="shared" si="30"/>
        <v>6</v>
      </c>
      <c r="L219" s="9">
        <f t="shared" si="31"/>
        <v>0</v>
      </c>
    </row>
    <row r="220" spans="1:12" x14ac:dyDescent="0.25">
      <c r="A220" s="153" t="s">
        <v>304</v>
      </c>
      <c r="B220" s="2"/>
      <c r="C220" s="160" t="s">
        <v>305</v>
      </c>
      <c r="D220" s="196">
        <v>0</v>
      </c>
      <c r="E220" s="150">
        <v>0</v>
      </c>
      <c r="F220" s="150">
        <v>0</v>
      </c>
      <c r="G220" s="150">
        <v>8</v>
      </c>
      <c r="H220" s="150">
        <v>20</v>
      </c>
      <c r="I220" s="150">
        <v>8</v>
      </c>
      <c r="J220" s="150">
        <v>10</v>
      </c>
      <c r="K220" s="151">
        <f t="shared" si="30"/>
        <v>46</v>
      </c>
      <c r="L220" s="9">
        <f t="shared" si="31"/>
        <v>0</v>
      </c>
    </row>
    <row r="221" spans="1:12" x14ac:dyDescent="0.25">
      <c r="A221" s="153" t="s">
        <v>306</v>
      </c>
      <c r="B221" s="2"/>
      <c r="C221" s="160" t="s">
        <v>58</v>
      </c>
      <c r="D221" s="196">
        <v>0</v>
      </c>
      <c r="E221" s="150">
        <v>0</v>
      </c>
      <c r="F221" s="150">
        <v>0</v>
      </c>
      <c r="G221" s="150">
        <v>1</v>
      </c>
      <c r="H221" s="150">
        <v>2</v>
      </c>
      <c r="I221" s="150">
        <v>1</v>
      </c>
      <c r="J221" s="150">
        <v>1</v>
      </c>
      <c r="K221" s="151">
        <f t="shared" si="30"/>
        <v>5</v>
      </c>
      <c r="L221" s="9">
        <f t="shared" si="31"/>
        <v>0</v>
      </c>
    </row>
    <row r="222" spans="1:12" x14ac:dyDescent="0.25">
      <c r="A222" s="153" t="s">
        <v>307</v>
      </c>
      <c r="B222" s="2"/>
      <c r="C222" s="152" t="s">
        <v>308</v>
      </c>
      <c r="D222" s="196">
        <v>0</v>
      </c>
      <c r="E222" s="150">
        <v>4</v>
      </c>
      <c r="F222" s="150">
        <v>2</v>
      </c>
      <c r="G222" s="150">
        <v>0</v>
      </c>
      <c r="H222" s="150">
        <v>0</v>
      </c>
      <c r="I222" s="150">
        <v>0</v>
      </c>
      <c r="J222" s="150">
        <v>0</v>
      </c>
      <c r="K222" s="151">
        <f t="shared" si="30"/>
        <v>6</v>
      </c>
      <c r="L222" s="9">
        <f t="shared" si="31"/>
        <v>0</v>
      </c>
    </row>
    <row r="223" spans="1:12" x14ac:dyDescent="0.25">
      <c r="A223" s="153" t="s">
        <v>309</v>
      </c>
      <c r="B223" s="2"/>
      <c r="C223" s="160" t="s">
        <v>310</v>
      </c>
      <c r="D223" s="196">
        <v>0</v>
      </c>
      <c r="E223" s="150">
        <v>1</v>
      </c>
      <c r="F223" s="150">
        <v>1</v>
      </c>
      <c r="G223" s="150">
        <v>2</v>
      </c>
      <c r="H223" s="150">
        <v>4</v>
      </c>
      <c r="I223" s="150">
        <v>2</v>
      </c>
      <c r="J223" s="150">
        <v>3</v>
      </c>
      <c r="K223" s="151">
        <f t="shared" si="30"/>
        <v>13</v>
      </c>
      <c r="L223" s="9">
        <f t="shared" si="31"/>
        <v>0</v>
      </c>
    </row>
    <row r="224" spans="1:12" x14ac:dyDescent="0.25">
      <c r="A224" s="153" t="s">
        <v>311</v>
      </c>
      <c r="B224" s="2"/>
      <c r="C224" s="160" t="s">
        <v>310</v>
      </c>
      <c r="D224" s="196">
        <v>0</v>
      </c>
      <c r="E224" s="150">
        <v>1</v>
      </c>
      <c r="F224" s="150">
        <v>0</v>
      </c>
      <c r="G224" s="150">
        <v>2</v>
      </c>
      <c r="H224" s="150">
        <v>4</v>
      </c>
      <c r="I224" s="150">
        <v>2</v>
      </c>
      <c r="J224" s="150">
        <v>3</v>
      </c>
      <c r="K224" s="151">
        <f t="shared" si="30"/>
        <v>12</v>
      </c>
      <c r="L224" s="9">
        <f t="shared" si="31"/>
        <v>0</v>
      </c>
    </row>
    <row r="225" spans="1:12" x14ac:dyDescent="0.25">
      <c r="A225" s="153" t="s">
        <v>312</v>
      </c>
      <c r="B225" s="2"/>
      <c r="C225" s="160" t="s">
        <v>313</v>
      </c>
      <c r="D225" s="196">
        <v>0</v>
      </c>
      <c r="E225" s="150">
        <v>1</v>
      </c>
      <c r="F225" s="150">
        <v>1</v>
      </c>
      <c r="G225" s="150">
        <v>2</v>
      </c>
      <c r="H225" s="150">
        <v>8</v>
      </c>
      <c r="I225" s="150">
        <v>2</v>
      </c>
      <c r="J225" s="150">
        <v>4</v>
      </c>
      <c r="K225" s="151">
        <f t="shared" si="30"/>
        <v>18</v>
      </c>
      <c r="L225" s="9">
        <f t="shared" si="31"/>
        <v>0</v>
      </c>
    </row>
    <row r="226" spans="1:12" x14ac:dyDescent="0.25">
      <c r="A226" s="153" t="s">
        <v>314</v>
      </c>
      <c r="B226" s="2"/>
      <c r="C226" s="160" t="s">
        <v>315</v>
      </c>
      <c r="D226" s="196">
        <v>0</v>
      </c>
      <c r="E226" s="150">
        <v>2</v>
      </c>
      <c r="F226" s="150">
        <v>1</v>
      </c>
      <c r="G226" s="150">
        <v>0</v>
      </c>
      <c r="H226" s="150">
        <v>0</v>
      </c>
      <c r="I226" s="150">
        <v>0</v>
      </c>
      <c r="J226" s="150">
        <v>0</v>
      </c>
      <c r="K226" s="151">
        <f t="shared" si="30"/>
        <v>3</v>
      </c>
      <c r="L226" s="9">
        <f t="shared" si="31"/>
        <v>0</v>
      </c>
    </row>
    <row r="227" spans="1:12" x14ac:dyDescent="0.25">
      <c r="A227" s="153" t="s">
        <v>314</v>
      </c>
      <c r="B227" s="2"/>
      <c r="C227" s="160" t="s">
        <v>310</v>
      </c>
      <c r="D227" s="196">
        <v>0</v>
      </c>
      <c r="E227" s="150">
        <v>0</v>
      </c>
      <c r="F227" s="150">
        <v>0</v>
      </c>
      <c r="G227" s="150">
        <v>2</v>
      </c>
      <c r="H227" s="150">
        <v>4</v>
      </c>
      <c r="I227" s="150">
        <v>2</v>
      </c>
      <c r="J227" s="150">
        <v>4</v>
      </c>
      <c r="K227" s="151">
        <f t="shared" si="30"/>
        <v>12</v>
      </c>
      <c r="L227" s="9">
        <f t="shared" si="31"/>
        <v>0</v>
      </c>
    </row>
    <row r="228" spans="1:12" x14ac:dyDescent="0.25">
      <c r="A228" s="153" t="s">
        <v>316</v>
      </c>
      <c r="B228" s="2"/>
      <c r="C228" s="160" t="s">
        <v>317</v>
      </c>
      <c r="D228" s="196">
        <v>0</v>
      </c>
      <c r="E228" s="150">
        <v>4</v>
      </c>
      <c r="F228" s="150">
        <v>2</v>
      </c>
      <c r="G228" s="150">
        <v>6</v>
      </c>
      <c r="H228" s="150">
        <v>18</v>
      </c>
      <c r="I228" s="150">
        <v>10</v>
      </c>
      <c r="J228" s="150">
        <v>12</v>
      </c>
      <c r="K228" s="151">
        <f t="shared" si="30"/>
        <v>52</v>
      </c>
      <c r="L228" s="9">
        <f t="shared" si="31"/>
        <v>0</v>
      </c>
    </row>
    <row r="229" spans="1:12" x14ac:dyDescent="0.25">
      <c r="A229" s="153" t="s">
        <v>318</v>
      </c>
      <c r="B229" s="2"/>
      <c r="C229" s="160" t="s">
        <v>317</v>
      </c>
      <c r="D229" s="196">
        <v>0</v>
      </c>
      <c r="E229" s="150">
        <v>4</v>
      </c>
      <c r="F229" s="150">
        <v>2</v>
      </c>
      <c r="G229" s="150">
        <v>6</v>
      </c>
      <c r="H229" s="150">
        <v>30</v>
      </c>
      <c r="I229" s="150">
        <v>5</v>
      </c>
      <c r="J229" s="150">
        <v>10</v>
      </c>
      <c r="K229" s="151">
        <f t="shared" si="30"/>
        <v>57</v>
      </c>
      <c r="L229" s="9">
        <f t="shared" si="31"/>
        <v>0</v>
      </c>
    </row>
    <row r="230" spans="1:12" x14ac:dyDescent="0.25">
      <c r="A230" s="153" t="s">
        <v>319</v>
      </c>
      <c r="B230" s="2"/>
      <c r="C230" s="152" t="s">
        <v>180</v>
      </c>
      <c r="D230" s="196">
        <v>0</v>
      </c>
      <c r="E230" s="150">
        <v>1</v>
      </c>
      <c r="F230" s="150">
        <v>1</v>
      </c>
      <c r="G230" s="150">
        <v>0</v>
      </c>
      <c r="H230" s="150">
        <v>0</v>
      </c>
      <c r="I230" s="150">
        <v>0</v>
      </c>
      <c r="J230" s="150">
        <v>0</v>
      </c>
      <c r="K230" s="151">
        <f t="shared" si="30"/>
        <v>2</v>
      </c>
      <c r="L230" s="9">
        <f t="shared" si="31"/>
        <v>0</v>
      </c>
    </row>
    <row r="231" spans="1:12" x14ac:dyDescent="0.25">
      <c r="A231" s="153" t="s">
        <v>320</v>
      </c>
      <c r="B231" s="2"/>
      <c r="C231" s="152" t="s">
        <v>180</v>
      </c>
      <c r="D231" s="196">
        <v>0</v>
      </c>
      <c r="E231" s="150">
        <v>1</v>
      </c>
      <c r="F231" s="150">
        <v>0</v>
      </c>
      <c r="G231" s="150">
        <v>2</v>
      </c>
      <c r="H231" s="150">
        <v>10</v>
      </c>
      <c r="I231" s="150">
        <v>4</v>
      </c>
      <c r="J231" s="150">
        <v>4</v>
      </c>
      <c r="K231" s="151">
        <f t="shared" si="30"/>
        <v>21</v>
      </c>
      <c r="L231" s="9">
        <f t="shared" si="31"/>
        <v>0</v>
      </c>
    </row>
    <row r="232" spans="1:12" x14ac:dyDescent="0.25">
      <c r="A232" s="164" t="s">
        <v>321</v>
      </c>
      <c r="B232" s="162"/>
      <c r="C232" s="81"/>
      <c r="D232" s="81"/>
      <c r="E232" s="157"/>
      <c r="F232" s="157"/>
      <c r="G232" s="157"/>
      <c r="H232" s="157"/>
      <c r="I232" s="157"/>
      <c r="J232" s="157"/>
      <c r="K232" s="158"/>
      <c r="L232" s="159"/>
    </row>
    <row r="233" spans="1:12" x14ac:dyDescent="0.25">
      <c r="A233" s="153" t="s">
        <v>322</v>
      </c>
      <c r="B233" s="2"/>
      <c r="C233" s="152" t="s">
        <v>323</v>
      </c>
      <c r="D233" s="196">
        <v>0</v>
      </c>
      <c r="E233" s="150">
        <v>2</v>
      </c>
      <c r="F233" s="150">
        <v>1</v>
      </c>
      <c r="G233" s="150">
        <v>8</v>
      </c>
      <c r="H233" s="150">
        <v>20</v>
      </c>
      <c r="I233" s="150">
        <v>8</v>
      </c>
      <c r="J233" s="150">
        <v>16</v>
      </c>
      <c r="K233" s="151">
        <f t="shared" ref="K233:K238" si="32">SUM(E233:J233)</f>
        <v>55</v>
      </c>
      <c r="L233" s="9">
        <f t="shared" ref="L233:L238" si="33">D233*K233</f>
        <v>0</v>
      </c>
    </row>
    <row r="234" spans="1:12" x14ac:dyDescent="0.25">
      <c r="A234" s="153" t="s">
        <v>324</v>
      </c>
      <c r="B234" s="2"/>
      <c r="C234" s="152" t="s">
        <v>325</v>
      </c>
      <c r="D234" s="196">
        <v>0</v>
      </c>
      <c r="E234" s="150">
        <v>2</v>
      </c>
      <c r="F234" s="150">
        <v>1</v>
      </c>
      <c r="G234" s="150">
        <v>6</v>
      </c>
      <c r="H234" s="150">
        <v>12</v>
      </c>
      <c r="I234" s="150">
        <v>6</v>
      </c>
      <c r="J234" s="150">
        <v>8</v>
      </c>
      <c r="K234" s="151">
        <f t="shared" si="32"/>
        <v>35</v>
      </c>
      <c r="L234" s="9">
        <f t="shared" si="33"/>
        <v>0</v>
      </c>
    </row>
    <row r="235" spans="1:12" x14ac:dyDescent="0.25">
      <c r="A235" s="153" t="s">
        <v>326</v>
      </c>
      <c r="B235" s="2"/>
      <c r="C235" s="160" t="s">
        <v>327</v>
      </c>
      <c r="D235" s="196">
        <v>0</v>
      </c>
      <c r="E235" s="150">
        <v>0</v>
      </c>
      <c r="F235" s="150">
        <v>0</v>
      </c>
      <c r="G235" s="150">
        <v>4</v>
      </c>
      <c r="H235" s="150">
        <v>8</v>
      </c>
      <c r="I235" s="150">
        <v>2</v>
      </c>
      <c r="J235" s="150">
        <v>4</v>
      </c>
      <c r="K235" s="151">
        <f t="shared" si="32"/>
        <v>18</v>
      </c>
      <c r="L235" s="9">
        <f t="shared" si="33"/>
        <v>0</v>
      </c>
    </row>
    <row r="236" spans="1:12" x14ac:dyDescent="0.25">
      <c r="A236" s="153" t="s">
        <v>326</v>
      </c>
      <c r="B236" s="2"/>
      <c r="C236" s="160" t="s">
        <v>328</v>
      </c>
      <c r="D236" s="196">
        <v>0</v>
      </c>
      <c r="E236" s="150">
        <v>2</v>
      </c>
      <c r="F236" s="150">
        <v>1</v>
      </c>
      <c r="G236" s="150">
        <v>0</v>
      </c>
      <c r="H236" s="150">
        <v>0</v>
      </c>
      <c r="I236" s="150">
        <v>0</v>
      </c>
      <c r="J236" s="150">
        <v>0</v>
      </c>
      <c r="K236" s="151">
        <f t="shared" si="32"/>
        <v>3</v>
      </c>
      <c r="L236" s="9">
        <f t="shared" si="33"/>
        <v>0</v>
      </c>
    </row>
    <row r="237" spans="1:12" x14ac:dyDescent="0.25">
      <c r="A237" s="153" t="s">
        <v>329</v>
      </c>
      <c r="B237" s="2"/>
      <c r="C237" s="160" t="s">
        <v>325</v>
      </c>
      <c r="D237" s="196">
        <v>0</v>
      </c>
      <c r="E237" s="150">
        <v>0</v>
      </c>
      <c r="F237" s="150">
        <v>0</v>
      </c>
      <c r="G237" s="150">
        <v>4</v>
      </c>
      <c r="H237" s="150">
        <v>8</v>
      </c>
      <c r="I237" s="150">
        <v>4</v>
      </c>
      <c r="J237" s="150">
        <v>6</v>
      </c>
      <c r="K237" s="151">
        <f t="shared" si="32"/>
        <v>22</v>
      </c>
      <c r="L237" s="9">
        <f t="shared" si="33"/>
        <v>0</v>
      </c>
    </row>
    <row r="238" spans="1:12" x14ac:dyDescent="0.25">
      <c r="A238" s="153" t="s">
        <v>330</v>
      </c>
      <c r="B238" s="2"/>
      <c r="C238" s="160" t="s">
        <v>328</v>
      </c>
      <c r="D238" s="196">
        <v>0</v>
      </c>
      <c r="E238" s="150">
        <v>1</v>
      </c>
      <c r="F238" s="150">
        <v>0</v>
      </c>
      <c r="G238" s="150">
        <v>1</v>
      </c>
      <c r="H238" s="150">
        <v>7</v>
      </c>
      <c r="I238" s="150">
        <v>3</v>
      </c>
      <c r="J238" s="150">
        <v>4</v>
      </c>
      <c r="K238" s="151">
        <f t="shared" si="32"/>
        <v>16</v>
      </c>
      <c r="L238" s="9">
        <f t="shared" si="33"/>
        <v>0</v>
      </c>
    </row>
    <row r="239" spans="1:12" x14ac:dyDescent="0.25">
      <c r="A239" s="164" t="s">
        <v>331</v>
      </c>
      <c r="B239" s="162"/>
      <c r="C239" s="163"/>
      <c r="D239" s="163"/>
      <c r="E239" s="157"/>
      <c r="F239" s="157"/>
      <c r="G239" s="157"/>
      <c r="H239" s="157"/>
      <c r="I239" s="157"/>
      <c r="J239" s="157"/>
      <c r="K239" s="158"/>
      <c r="L239" s="159"/>
    </row>
    <row r="240" spans="1:12" x14ac:dyDescent="0.25">
      <c r="A240" s="153" t="s">
        <v>332</v>
      </c>
      <c r="B240" s="2"/>
      <c r="C240" s="160" t="s">
        <v>333</v>
      </c>
      <c r="D240" s="196">
        <v>0</v>
      </c>
      <c r="E240" s="150">
        <v>0</v>
      </c>
      <c r="F240" s="150">
        <v>0</v>
      </c>
      <c r="G240" s="150">
        <v>10</v>
      </c>
      <c r="H240" s="150">
        <v>50</v>
      </c>
      <c r="I240" s="150">
        <v>30</v>
      </c>
      <c r="J240" s="150">
        <v>30</v>
      </c>
      <c r="K240" s="151">
        <f t="shared" ref="K240:K246" si="34">SUM(E240:J240)</f>
        <v>120</v>
      </c>
      <c r="L240" s="9">
        <f t="shared" ref="L240:L246" si="35">D240*K240</f>
        <v>0</v>
      </c>
    </row>
    <row r="241" spans="1:12" x14ac:dyDescent="0.25">
      <c r="A241" s="153" t="s">
        <v>334</v>
      </c>
      <c r="B241" s="2"/>
      <c r="C241" s="160" t="s">
        <v>335</v>
      </c>
      <c r="D241" s="196">
        <v>0</v>
      </c>
      <c r="E241" s="150">
        <v>4</v>
      </c>
      <c r="F241" s="150">
        <v>2</v>
      </c>
      <c r="G241" s="150">
        <v>0</v>
      </c>
      <c r="H241" s="150">
        <v>0</v>
      </c>
      <c r="I241" s="150">
        <v>0</v>
      </c>
      <c r="J241" s="150">
        <v>0</v>
      </c>
      <c r="K241" s="151">
        <f t="shared" si="34"/>
        <v>6</v>
      </c>
      <c r="L241" s="9">
        <f t="shared" si="35"/>
        <v>0</v>
      </c>
    </row>
    <row r="242" spans="1:12" x14ac:dyDescent="0.25">
      <c r="A242" s="153" t="s">
        <v>336</v>
      </c>
      <c r="B242" s="2"/>
      <c r="C242" s="160" t="s">
        <v>337</v>
      </c>
      <c r="D242" s="196">
        <v>0</v>
      </c>
      <c r="E242" s="150">
        <v>1</v>
      </c>
      <c r="F242" s="150">
        <v>0</v>
      </c>
      <c r="G242" s="150">
        <v>2</v>
      </c>
      <c r="H242" s="150">
        <v>6</v>
      </c>
      <c r="I242" s="150">
        <v>2</v>
      </c>
      <c r="J242" s="150">
        <v>2</v>
      </c>
      <c r="K242" s="151">
        <f t="shared" si="34"/>
        <v>13</v>
      </c>
      <c r="L242" s="9">
        <f t="shared" si="35"/>
        <v>0</v>
      </c>
    </row>
    <row r="243" spans="1:12" x14ac:dyDescent="0.25">
      <c r="A243" s="153" t="s">
        <v>338</v>
      </c>
      <c r="B243" s="2"/>
      <c r="C243" s="160" t="s">
        <v>339</v>
      </c>
      <c r="D243" s="196">
        <v>0</v>
      </c>
      <c r="E243" s="150">
        <v>2</v>
      </c>
      <c r="F243" s="150">
        <v>1</v>
      </c>
      <c r="G243" s="150">
        <v>0</v>
      </c>
      <c r="H243" s="150">
        <v>0</v>
      </c>
      <c r="I243" s="150">
        <v>0</v>
      </c>
      <c r="J243" s="150">
        <v>0</v>
      </c>
      <c r="K243" s="151">
        <f t="shared" si="34"/>
        <v>3</v>
      </c>
      <c r="L243" s="9">
        <f t="shared" si="35"/>
        <v>0</v>
      </c>
    </row>
    <row r="244" spans="1:12" x14ac:dyDescent="0.25">
      <c r="A244" s="153" t="s">
        <v>338</v>
      </c>
      <c r="B244" s="2"/>
      <c r="C244" s="160" t="s">
        <v>340</v>
      </c>
      <c r="D244" s="196">
        <v>0</v>
      </c>
      <c r="E244" s="150">
        <v>0</v>
      </c>
      <c r="F244" s="150">
        <v>0</v>
      </c>
      <c r="G244" s="150">
        <v>4</v>
      </c>
      <c r="H244" s="150">
        <v>12</v>
      </c>
      <c r="I244" s="10">
        <v>4</v>
      </c>
      <c r="J244" s="150">
        <v>8</v>
      </c>
      <c r="K244" s="151">
        <f t="shared" si="34"/>
        <v>28</v>
      </c>
      <c r="L244" s="9">
        <f t="shared" si="35"/>
        <v>0</v>
      </c>
    </row>
    <row r="245" spans="1:12" x14ac:dyDescent="0.25">
      <c r="A245" s="153" t="s">
        <v>341</v>
      </c>
      <c r="B245" s="2"/>
      <c r="C245" s="160" t="s">
        <v>342</v>
      </c>
      <c r="D245" s="196">
        <v>0</v>
      </c>
      <c r="E245" s="150">
        <v>2</v>
      </c>
      <c r="F245" s="150">
        <v>1</v>
      </c>
      <c r="G245" s="150">
        <v>0</v>
      </c>
      <c r="H245" s="150">
        <v>0</v>
      </c>
      <c r="I245" s="150">
        <v>0</v>
      </c>
      <c r="J245" s="150">
        <v>0</v>
      </c>
      <c r="K245" s="151">
        <f t="shared" si="34"/>
        <v>3</v>
      </c>
      <c r="L245" s="9">
        <f t="shared" si="35"/>
        <v>0</v>
      </c>
    </row>
    <row r="246" spans="1:12" x14ac:dyDescent="0.25">
      <c r="A246" s="153" t="s">
        <v>341</v>
      </c>
      <c r="B246" s="2"/>
      <c r="C246" s="160" t="s">
        <v>343</v>
      </c>
      <c r="D246" s="196">
        <v>0</v>
      </c>
      <c r="E246" s="150">
        <v>0</v>
      </c>
      <c r="F246" s="150">
        <v>0</v>
      </c>
      <c r="G246" s="150">
        <v>6</v>
      </c>
      <c r="H246" s="150">
        <v>40</v>
      </c>
      <c r="I246" s="150">
        <v>20</v>
      </c>
      <c r="J246" s="150">
        <v>20</v>
      </c>
      <c r="K246" s="151">
        <f t="shared" si="34"/>
        <v>86</v>
      </c>
      <c r="L246" s="9">
        <f t="shared" si="35"/>
        <v>0</v>
      </c>
    </row>
    <row r="247" spans="1:12" x14ac:dyDescent="0.25">
      <c r="A247" s="161" t="s">
        <v>344</v>
      </c>
      <c r="B247" s="162"/>
      <c r="C247" s="81"/>
      <c r="D247" s="81"/>
      <c r="E247" s="157"/>
      <c r="F247" s="157"/>
      <c r="G247" s="167"/>
      <c r="H247" s="167"/>
      <c r="I247" s="167"/>
      <c r="J247" s="167"/>
      <c r="K247" s="158"/>
      <c r="L247" s="159"/>
    </row>
    <row r="248" spans="1:12" x14ac:dyDescent="0.25">
      <c r="A248" s="153" t="s">
        <v>345</v>
      </c>
      <c r="B248" s="2"/>
      <c r="C248" s="160" t="s">
        <v>346</v>
      </c>
      <c r="D248" s="196">
        <v>0</v>
      </c>
      <c r="E248" s="150">
        <v>2</v>
      </c>
      <c r="F248" s="150">
        <v>0.5</v>
      </c>
      <c r="G248" s="150">
        <v>2</v>
      </c>
      <c r="H248" s="150">
        <v>12</v>
      </c>
      <c r="I248" s="150">
        <v>2</v>
      </c>
      <c r="J248" s="150">
        <v>8</v>
      </c>
      <c r="K248" s="151">
        <f t="shared" ref="K248:K257" si="36">SUM(E248:J248)</f>
        <v>26.5</v>
      </c>
      <c r="L248" s="9">
        <f t="shared" ref="L248:L261" si="37">D248*K248</f>
        <v>0</v>
      </c>
    </row>
    <row r="249" spans="1:12" x14ac:dyDescent="0.25">
      <c r="A249" s="153" t="s">
        <v>347</v>
      </c>
      <c r="B249" s="2"/>
      <c r="C249" s="160" t="s">
        <v>346</v>
      </c>
      <c r="D249" s="196">
        <v>0</v>
      </c>
      <c r="E249" s="150">
        <v>1</v>
      </c>
      <c r="F249" s="150">
        <v>0.5</v>
      </c>
      <c r="G249" s="150">
        <v>2</v>
      </c>
      <c r="H249" s="150">
        <v>12</v>
      </c>
      <c r="I249" s="150">
        <v>8</v>
      </c>
      <c r="J249" s="150">
        <v>8</v>
      </c>
      <c r="K249" s="151">
        <f t="shared" si="36"/>
        <v>31.5</v>
      </c>
      <c r="L249" s="9">
        <f t="shared" si="37"/>
        <v>0</v>
      </c>
    </row>
    <row r="250" spans="1:12" x14ac:dyDescent="0.25">
      <c r="A250" s="153" t="s">
        <v>348</v>
      </c>
      <c r="B250" s="2"/>
      <c r="C250" s="160" t="s">
        <v>346</v>
      </c>
      <c r="D250" s="196">
        <v>0</v>
      </c>
      <c r="E250" s="150">
        <v>0</v>
      </c>
      <c r="F250" s="150">
        <v>0</v>
      </c>
      <c r="G250" s="150">
        <v>1</v>
      </c>
      <c r="H250" s="150">
        <v>2</v>
      </c>
      <c r="I250" s="150">
        <v>1</v>
      </c>
      <c r="J250" s="150">
        <v>2</v>
      </c>
      <c r="K250" s="151">
        <f t="shared" si="36"/>
        <v>6</v>
      </c>
      <c r="L250" s="9">
        <f t="shared" si="37"/>
        <v>0</v>
      </c>
    </row>
    <row r="251" spans="1:12" x14ac:dyDescent="0.25">
      <c r="A251" s="153" t="s">
        <v>349</v>
      </c>
      <c r="B251" s="2"/>
      <c r="C251" s="160" t="s">
        <v>346</v>
      </c>
      <c r="D251" s="196">
        <v>0</v>
      </c>
      <c r="E251" s="150">
        <v>0</v>
      </c>
      <c r="F251" s="150">
        <v>0</v>
      </c>
      <c r="G251" s="150">
        <v>1</v>
      </c>
      <c r="H251" s="150">
        <v>2</v>
      </c>
      <c r="I251" s="150">
        <v>1</v>
      </c>
      <c r="J251" s="150">
        <v>2</v>
      </c>
      <c r="K251" s="151">
        <f t="shared" si="36"/>
        <v>6</v>
      </c>
      <c r="L251" s="9">
        <f t="shared" si="37"/>
        <v>0</v>
      </c>
    </row>
    <row r="252" spans="1:12" x14ac:dyDescent="0.25">
      <c r="A252" s="153" t="s">
        <v>350</v>
      </c>
      <c r="B252" s="2"/>
      <c r="C252" s="160" t="s">
        <v>346</v>
      </c>
      <c r="D252" s="196">
        <v>0</v>
      </c>
      <c r="E252" s="150">
        <v>1</v>
      </c>
      <c r="F252" s="150">
        <v>0.5</v>
      </c>
      <c r="G252" s="150">
        <v>2</v>
      </c>
      <c r="H252" s="150">
        <v>3</v>
      </c>
      <c r="I252" s="150">
        <v>1</v>
      </c>
      <c r="J252" s="150">
        <v>2</v>
      </c>
      <c r="K252" s="151">
        <f t="shared" si="36"/>
        <v>9.5</v>
      </c>
      <c r="L252" s="9">
        <f t="shared" si="37"/>
        <v>0</v>
      </c>
    </row>
    <row r="253" spans="1:12" x14ac:dyDescent="0.25">
      <c r="A253" s="153" t="s">
        <v>351</v>
      </c>
      <c r="B253" s="2"/>
      <c r="C253" s="160" t="s">
        <v>346</v>
      </c>
      <c r="D253" s="196">
        <v>0</v>
      </c>
      <c r="E253" s="150">
        <v>2</v>
      </c>
      <c r="F253" s="150">
        <v>0.5</v>
      </c>
      <c r="G253" s="150">
        <v>3</v>
      </c>
      <c r="H253" s="150">
        <v>12</v>
      </c>
      <c r="I253" s="150">
        <v>5</v>
      </c>
      <c r="J253" s="150">
        <v>8</v>
      </c>
      <c r="K253" s="151">
        <f t="shared" si="36"/>
        <v>30.5</v>
      </c>
      <c r="L253" s="9">
        <f t="shared" si="37"/>
        <v>0</v>
      </c>
    </row>
    <row r="254" spans="1:12" x14ac:dyDescent="0.25">
      <c r="A254" s="153" t="s">
        <v>352</v>
      </c>
      <c r="B254" s="2"/>
      <c r="C254" s="152" t="s">
        <v>353</v>
      </c>
      <c r="D254" s="196">
        <v>0</v>
      </c>
      <c r="E254" s="150">
        <v>3</v>
      </c>
      <c r="F254" s="150">
        <v>1</v>
      </c>
      <c r="G254" s="150">
        <v>2</v>
      </c>
      <c r="H254" s="150">
        <v>0</v>
      </c>
      <c r="I254" s="150">
        <v>0</v>
      </c>
      <c r="J254" s="150">
        <v>0</v>
      </c>
      <c r="K254" s="151">
        <f t="shared" si="36"/>
        <v>6</v>
      </c>
      <c r="L254" s="9">
        <f t="shared" si="37"/>
        <v>0</v>
      </c>
    </row>
    <row r="255" spans="1:12" x14ac:dyDescent="0.25">
      <c r="A255" s="153" t="s">
        <v>354</v>
      </c>
      <c r="B255" s="2"/>
      <c r="C255" s="152" t="s">
        <v>355</v>
      </c>
      <c r="D255" s="196">
        <v>0</v>
      </c>
      <c r="E255" s="150">
        <v>0</v>
      </c>
      <c r="F255" s="150">
        <v>0</v>
      </c>
      <c r="G255" s="150">
        <v>4</v>
      </c>
      <c r="H255" s="150">
        <v>20</v>
      </c>
      <c r="I255" s="150">
        <v>8</v>
      </c>
      <c r="J255" s="150">
        <v>12</v>
      </c>
      <c r="K255" s="151">
        <f t="shared" si="36"/>
        <v>44</v>
      </c>
      <c r="L255" s="9">
        <f t="shared" si="37"/>
        <v>0</v>
      </c>
    </row>
    <row r="256" spans="1:12" x14ac:dyDescent="0.25">
      <c r="A256" s="153" t="s">
        <v>354</v>
      </c>
      <c r="B256" s="2"/>
      <c r="C256" s="152" t="s">
        <v>353</v>
      </c>
      <c r="D256" s="196">
        <v>0</v>
      </c>
      <c r="E256" s="150">
        <v>2</v>
      </c>
      <c r="F256" s="150">
        <v>1</v>
      </c>
      <c r="G256" s="150">
        <v>2</v>
      </c>
      <c r="H256" s="150">
        <v>0</v>
      </c>
      <c r="I256" s="150">
        <v>0</v>
      </c>
      <c r="J256" s="150">
        <v>0</v>
      </c>
      <c r="K256" s="151">
        <f t="shared" si="36"/>
        <v>5</v>
      </c>
      <c r="L256" s="9">
        <f t="shared" si="37"/>
        <v>0</v>
      </c>
    </row>
    <row r="257" spans="1:12" x14ac:dyDescent="0.25">
      <c r="A257" s="153" t="s">
        <v>352</v>
      </c>
      <c r="B257" s="2"/>
      <c r="C257" s="152" t="s">
        <v>355</v>
      </c>
      <c r="D257" s="196">
        <v>0</v>
      </c>
      <c r="E257" s="150">
        <v>0</v>
      </c>
      <c r="F257" s="150">
        <v>0</v>
      </c>
      <c r="G257" s="150">
        <v>4</v>
      </c>
      <c r="H257" s="150">
        <v>25</v>
      </c>
      <c r="I257" s="150">
        <v>6</v>
      </c>
      <c r="J257" s="150">
        <v>12</v>
      </c>
      <c r="K257" s="151">
        <f t="shared" si="36"/>
        <v>47</v>
      </c>
      <c r="L257" s="9">
        <f t="shared" si="37"/>
        <v>0</v>
      </c>
    </row>
    <row r="258" spans="1:12" x14ac:dyDescent="0.25">
      <c r="A258" s="153" t="s">
        <v>356</v>
      </c>
      <c r="B258" s="2"/>
      <c r="C258" s="160" t="s">
        <v>357</v>
      </c>
      <c r="D258" s="196">
        <v>0</v>
      </c>
      <c r="E258" s="150">
        <v>2</v>
      </c>
      <c r="F258" s="150">
        <v>1</v>
      </c>
      <c r="G258" s="150">
        <v>1</v>
      </c>
      <c r="H258" s="150">
        <v>4</v>
      </c>
      <c r="I258" s="150">
        <v>2</v>
      </c>
      <c r="J258" s="150">
        <v>4</v>
      </c>
      <c r="K258" s="151">
        <f>SUM(E258:J258)</f>
        <v>14</v>
      </c>
      <c r="L258" s="9">
        <f t="shared" si="37"/>
        <v>0</v>
      </c>
    </row>
    <row r="259" spans="1:12" x14ac:dyDescent="0.25">
      <c r="A259" s="153" t="s">
        <v>358</v>
      </c>
      <c r="B259" s="2"/>
      <c r="C259" s="166" t="s">
        <v>359</v>
      </c>
      <c r="D259" s="196">
        <v>0</v>
      </c>
      <c r="E259" s="150">
        <v>1</v>
      </c>
      <c r="F259" s="150">
        <v>0</v>
      </c>
      <c r="G259" s="150">
        <v>2</v>
      </c>
      <c r="H259" s="150">
        <v>0</v>
      </c>
      <c r="I259" s="150">
        <v>2</v>
      </c>
      <c r="J259" s="150">
        <v>0</v>
      </c>
      <c r="K259" s="151">
        <f>SUM(E259:J259)</f>
        <v>5</v>
      </c>
      <c r="L259" s="9">
        <f t="shared" si="37"/>
        <v>0</v>
      </c>
    </row>
    <row r="260" spans="1:12" x14ac:dyDescent="0.25">
      <c r="A260" s="153" t="s">
        <v>360</v>
      </c>
      <c r="B260" s="2"/>
      <c r="C260" s="160" t="s">
        <v>359</v>
      </c>
      <c r="D260" s="196">
        <v>0</v>
      </c>
      <c r="E260" s="150">
        <v>1</v>
      </c>
      <c r="F260" s="150">
        <v>0</v>
      </c>
      <c r="G260" s="150">
        <v>1</v>
      </c>
      <c r="H260" s="150">
        <v>0</v>
      </c>
      <c r="I260" s="150">
        <v>0</v>
      </c>
      <c r="J260" s="150">
        <v>0</v>
      </c>
      <c r="K260" s="151">
        <f>SUM(E260:J260)</f>
        <v>2</v>
      </c>
      <c r="L260" s="9">
        <f t="shared" si="37"/>
        <v>0</v>
      </c>
    </row>
    <row r="261" spans="1:12" x14ac:dyDescent="0.25">
      <c r="A261" s="153" t="s">
        <v>361</v>
      </c>
      <c r="B261" s="2"/>
      <c r="C261" s="160" t="s">
        <v>362</v>
      </c>
      <c r="D261" s="196">
        <v>0</v>
      </c>
      <c r="E261" s="150">
        <v>1</v>
      </c>
      <c r="F261" s="150">
        <v>0</v>
      </c>
      <c r="G261" s="150">
        <v>4</v>
      </c>
      <c r="H261" s="150">
        <v>8</v>
      </c>
      <c r="I261" s="150">
        <v>6</v>
      </c>
      <c r="J261" s="150">
        <v>4</v>
      </c>
      <c r="K261" s="151">
        <f>SUM(E261:J261)</f>
        <v>23</v>
      </c>
      <c r="L261" s="9">
        <f t="shared" si="37"/>
        <v>0</v>
      </c>
    </row>
    <row r="262" spans="1:12" x14ac:dyDescent="0.25">
      <c r="A262" s="161" t="s">
        <v>363</v>
      </c>
      <c r="B262" s="162"/>
      <c r="C262" s="81"/>
      <c r="D262" s="81"/>
      <c r="E262" s="157"/>
      <c r="F262" s="157"/>
      <c r="G262" s="157"/>
      <c r="H262" s="157"/>
      <c r="I262" s="157"/>
      <c r="J262" s="157"/>
      <c r="K262" s="158"/>
      <c r="L262" s="159"/>
    </row>
    <row r="263" spans="1:12" x14ac:dyDescent="0.25">
      <c r="A263" s="165" t="s">
        <v>364</v>
      </c>
      <c r="B263" s="2"/>
      <c r="C263" s="160" t="s">
        <v>365</v>
      </c>
      <c r="D263" s="196">
        <v>0</v>
      </c>
      <c r="E263" s="150">
        <v>2</v>
      </c>
      <c r="F263" s="150">
        <v>1</v>
      </c>
      <c r="G263" s="150">
        <v>3</v>
      </c>
      <c r="H263" s="150">
        <v>4</v>
      </c>
      <c r="I263" s="150">
        <v>2</v>
      </c>
      <c r="J263" s="150">
        <v>4</v>
      </c>
      <c r="K263" s="151">
        <f>SUM(E263:J263)</f>
        <v>16</v>
      </c>
      <c r="L263" s="9">
        <f t="shared" ref="L263:L266" si="38">D263*K263</f>
        <v>0</v>
      </c>
    </row>
    <row r="264" spans="1:12" x14ac:dyDescent="0.25">
      <c r="A264" s="153" t="s">
        <v>366</v>
      </c>
      <c r="B264" s="2"/>
      <c r="C264" s="160" t="s">
        <v>367</v>
      </c>
      <c r="D264" s="196">
        <v>0</v>
      </c>
      <c r="E264" s="150">
        <v>35</v>
      </c>
      <c r="F264" s="150">
        <v>10</v>
      </c>
      <c r="G264" s="150">
        <v>52</v>
      </c>
      <c r="H264" s="150">
        <v>300</v>
      </c>
      <c r="I264" s="150">
        <v>60</v>
      </c>
      <c r="J264" s="150">
        <v>52</v>
      </c>
      <c r="K264" s="151">
        <f>SUM(E264:J264)</f>
        <v>509</v>
      </c>
      <c r="L264" s="9">
        <f t="shared" si="38"/>
        <v>0</v>
      </c>
    </row>
    <row r="265" spans="1:12" x14ac:dyDescent="0.25">
      <c r="A265" s="153" t="s">
        <v>368</v>
      </c>
      <c r="B265" s="2"/>
      <c r="C265" s="160" t="s">
        <v>367</v>
      </c>
      <c r="D265" s="196">
        <v>0</v>
      </c>
      <c r="E265" s="150">
        <v>26</v>
      </c>
      <c r="F265" s="150">
        <v>6</v>
      </c>
      <c r="G265" s="150">
        <v>35</v>
      </c>
      <c r="H265" s="150">
        <v>50</v>
      </c>
      <c r="I265" s="150">
        <v>30</v>
      </c>
      <c r="J265" s="150">
        <v>15</v>
      </c>
      <c r="K265" s="151">
        <f>SUM(E265:J265)</f>
        <v>162</v>
      </c>
      <c r="L265" s="9">
        <f t="shared" si="38"/>
        <v>0</v>
      </c>
    </row>
    <row r="266" spans="1:12" x14ac:dyDescent="0.25">
      <c r="A266" s="153" t="s">
        <v>369</v>
      </c>
      <c r="B266" s="2"/>
      <c r="C266" s="160" t="s">
        <v>367</v>
      </c>
      <c r="D266" s="196">
        <v>0</v>
      </c>
      <c r="E266" s="150">
        <v>26</v>
      </c>
      <c r="F266" s="150">
        <v>6</v>
      </c>
      <c r="G266" s="150">
        <v>35</v>
      </c>
      <c r="H266" s="150">
        <v>50</v>
      </c>
      <c r="I266" s="150">
        <v>30</v>
      </c>
      <c r="J266" s="150">
        <v>15</v>
      </c>
      <c r="K266" s="151">
        <f>SUM(E266:J266)</f>
        <v>162</v>
      </c>
      <c r="L266" s="9">
        <f t="shared" si="38"/>
        <v>0</v>
      </c>
    </row>
    <row r="267" spans="1:12" x14ac:dyDescent="0.25">
      <c r="A267" s="164" t="s">
        <v>370</v>
      </c>
      <c r="B267" s="162"/>
      <c r="C267" s="81"/>
      <c r="D267" s="81"/>
      <c r="E267" s="157"/>
      <c r="F267" s="157"/>
      <c r="G267" s="157"/>
      <c r="H267" s="157"/>
      <c r="I267" s="157"/>
      <c r="J267" s="157"/>
      <c r="K267" s="158"/>
      <c r="L267" s="159"/>
    </row>
    <row r="268" spans="1:12" x14ac:dyDescent="0.25">
      <c r="A268" s="153" t="s">
        <v>371</v>
      </c>
      <c r="B268" s="2"/>
      <c r="C268" s="160" t="s">
        <v>372</v>
      </c>
      <c r="D268" s="196">
        <v>0</v>
      </c>
      <c r="E268" s="150">
        <v>3</v>
      </c>
      <c r="F268" s="150">
        <v>1</v>
      </c>
      <c r="G268" s="150">
        <v>10</v>
      </c>
      <c r="H268" s="150">
        <v>50</v>
      </c>
      <c r="I268" s="150">
        <v>10</v>
      </c>
      <c r="J268" s="150">
        <v>50</v>
      </c>
      <c r="K268" s="151">
        <f t="shared" ref="K268:K273" si="39">SUM(E268:J268)</f>
        <v>124</v>
      </c>
      <c r="L268" s="9">
        <f t="shared" ref="L268:L273" si="40">D268*K268</f>
        <v>0</v>
      </c>
    </row>
    <row r="269" spans="1:12" x14ac:dyDescent="0.25">
      <c r="A269" s="153" t="s">
        <v>373</v>
      </c>
      <c r="B269" s="2"/>
      <c r="C269" s="152" t="s">
        <v>374</v>
      </c>
      <c r="D269" s="196">
        <v>0</v>
      </c>
      <c r="E269" s="150">
        <v>3</v>
      </c>
      <c r="F269" s="150">
        <v>1</v>
      </c>
      <c r="G269" s="150">
        <v>10</v>
      </c>
      <c r="H269" s="150">
        <v>50</v>
      </c>
      <c r="I269" s="150">
        <v>10</v>
      </c>
      <c r="J269" s="150">
        <v>50</v>
      </c>
      <c r="K269" s="151">
        <f t="shared" si="39"/>
        <v>124</v>
      </c>
      <c r="L269" s="9">
        <f t="shared" si="40"/>
        <v>0</v>
      </c>
    </row>
    <row r="270" spans="1:12" x14ac:dyDescent="0.25">
      <c r="A270" s="153" t="s">
        <v>375</v>
      </c>
      <c r="B270" s="2"/>
      <c r="C270" s="160" t="s">
        <v>376</v>
      </c>
      <c r="D270" s="196">
        <v>0</v>
      </c>
      <c r="E270" s="150">
        <v>4</v>
      </c>
      <c r="F270" s="150">
        <v>2</v>
      </c>
      <c r="G270" s="150">
        <v>20</v>
      </c>
      <c r="H270" s="150">
        <v>100</v>
      </c>
      <c r="I270" s="150">
        <v>20</v>
      </c>
      <c r="J270" s="150">
        <v>75</v>
      </c>
      <c r="K270" s="151">
        <f t="shared" si="39"/>
        <v>221</v>
      </c>
      <c r="L270" s="9">
        <f t="shared" si="40"/>
        <v>0</v>
      </c>
    </row>
    <row r="271" spans="1:12" x14ac:dyDescent="0.25">
      <c r="A271" s="153" t="s">
        <v>377</v>
      </c>
      <c r="B271" s="2"/>
      <c r="C271" s="160" t="s">
        <v>378</v>
      </c>
      <c r="D271" s="196">
        <v>0</v>
      </c>
      <c r="E271" s="150">
        <v>4</v>
      </c>
      <c r="F271" s="150">
        <v>2</v>
      </c>
      <c r="G271" s="150">
        <v>30</v>
      </c>
      <c r="H271" s="150">
        <v>200</v>
      </c>
      <c r="I271" s="150">
        <v>30</v>
      </c>
      <c r="J271" s="150">
        <v>100</v>
      </c>
      <c r="K271" s="151">
        <f t="shared" si="39"/>
        <v>366</v>
      </c>
      <c r="L271" s="9">
        <f t="shared" si="40"/>
        <v>0</v>
      </c>
    </row>
    <row r="272" spans="1:12" x14ac:dyDescent="0.25">
      <c r="A272" s="153" t="s">
        <v>379</v>
      </c>
      <c r="B272" s="2"/>
      <c r="C272" s="160" t="s">
        <v>380</v>
      </c>
      <c r="D272" s="196">
        <v>0</v>
      </c>
      <c r="E272" s="150">
        <v>4</v>
      </c>
      <c r="F272" s="150">
        <v>2</v>
      </c>
      <c r="G272" s="150">
        <v>10</v>
      </c>
      <c r="H272" s="150">
        <v>100</v>
      </c>
      <c r="I272" s="150">
        <v>10</v>
      </c>
      <c r="J272" s="150">
        <v>50</v>
      </c>
      <c r="K272" s="151">
        <f t="shared" si="39"/>
        <v>176</v>
      </c>
      <c r="L272" s="9">
        <f t="shared" si="40"/>
        <v>0</v>
      </c>
    </row>
    <row r="273" spans="1:12" x14ac:dyDescent="0.25">
      <c r="A273" s="153" t="s">
        <v>381</v>
      </c>
      <c r="B273" s="2"/>
      <c r="C273" s="160" t="s">
        <v>382</v>
      </c>
      <c r="D273" s="196">
        <v>0</v>
      </c>
      <c r="E273" s="150">
        <v>4</v>
      </c>
      <c r="F273" s="150">
        <v>1</v>
      </c>
      <c r="G273" s="150">
        <v>10</v>
      </c>
      <c r="H273" s="150">
        <v>75</v>
      </c>
      <c r="I273" s="150">
        <v>10</v>
      </c>
      <c r="J273" s="150">
        <v>50</v>
      </c>
      <c r="K273" s="151">
        <f t="shared" si="39"/>
        <v>150</v>
      </c>
      <c r="L273" s="9">
        <f t="shared" si="40"/>
        <v>0</v>
      </c>
    </row>
    <row r="274" spans="1:12" x14ac:dyDescent="0.25">
      <c r="A274" s="161" t="s">
        <v>383</v>
      </c>
      <c r="B274" s="162"/>
      <c r="C274" s="163"/>
      <c r="D274" s="163"/>
      <c r="E274" s="157"/>
      <c r="F274" s="157"/>
      <c r="G274" s="157"/>
      <c r="H274" s="157"/>
      <c r="I274" s="157"/>
      <c r="J274" s="157"/>
      <c r="K274" s="158"/>
      <c r="L274" s="159"/>
    </row>
    <row r="275" spans="1:12" x14ac:dyDescent="0.25">
      <c r="A275" s="153" t="s">
        <v>384</v>
      </c>
      <c r="B275" s="2"/>
      <c r="C275" s="160" t="s">
        <v>385</v>
      </c>
      <c r="D275" s="196">
        <v>0</v>
      </c>
      <c r="E275" s="150">
        <v>4</v>
      </c>
      <c r="F275" s="150">
        <v>2</v>
      </c>
      <c r="G275" s="150">
        <v>8</v>
      </c>
      <c r="H275" s="150">
        <v>104</v>
      </c>
      <c r="I275" s="150">
        <v>24</v>
      </c>
      <c r="J275" s="150">
        <v>104</v>
      </c>
      <c r="K275" s="151">
        <f t="shared" ref="K275:K276" si="41">SUM(E275:J275)</f>
        <v>246</v>
      </c>
      <c r="L275" s="9">
        <f t="shared" ref="L275:L276" si="42">D275*K275</f>
        <v>0</v>
      </c>
    </row>
    <row r="276" spans="1:12" x14ac:dyDescent="0.25">
      <c r="A276" s="153" t="s">
        <v>386</v>
      </c>
      <c r="B276" s="2"/>
      <c r="C276" s="160" t="s">
        <v>385</v>
      </c>
      <c r="D276" s="196">
        <v>0</v>
      </c>
      <c r="E276" s="150">
        <v>4</v>
      </c>
      <c r="F276" s="150">
        <v>2</v>
      </c>
      <c r="G276" s="150">
        <v>8</v>
      </c>
      <c r="H276" s="150">
        <v>104</v>
      </c>
      <c r="I276" s="150">
        <v>24</v>
      </c>
      <c r="J276" s="150">
        <v>104</v>
      </c>
      <c r="K276" s="151">
        <f t="shared" si="41"/>
        <v>246</v>
      </c>
      <c r="L276" s="9">
        <f t="shared" si="42"/>
        <v>0</v>
      </c>
    </row>
    <row r="277" spans="1:12" x14ac:dyDescent="0.25">
      <c r="A277" s="154" t="s">
        <v>387</v>
      </c>
      <c r="B277" s="154"/>
      <c r="C277" s="155"/>
      <c r="D277" s="156"/>
      <c r="E277" s="157"/>
      <c r="F277" s="157"/>
      <c r="G277" s="157"/>
      <c r="H277" s="157"/>
      <c r="I277" s="157"/>
      <c r="J277" s="157"/>
      <c r="K277" s="158"/>
      <c r="L277" s="159"/>
    </row>
    <row r="278" spans="1:12" x14ac:dyDescent="0.25">
      <c r="A278" s="153" t="s">
        <v>388</v>
      </c>
      <c r="B278" s="2"/>
      <c r="C278" s="152" t="s">
        <v>389</v>
      </c>
      <c r="D278" s="196">
        <v>0</v>
      </c>
      <c r="E278" s="150">
        <v>2</v>
      </c>
      <c r="F278" s="150">
        <v>2</v>
      </c>
      <c r="G278" s="150">
        <v>6</v>
      </c>
      <c r="H278" s="150">
        <v>20</v>
      </c>
      <c r="I278" s="150">
        <v>4</v>
      </c>
      <c r="J278" s="150">
        <v>20</v>
      </c>
      <c r="K278" s="151">
        <f t="shared" ref="K278:K284" si="43">SUM(E278:J278)</f>
        <v>54</v>
      </c>
      <c r="L278" s="9">
        <f>D278*K278</f>
        <v>0</v>
      </c>
    </row>
    <row r="279" spans="1:12" x14ac:dyDescent="0.25">
      <c r="A279" s="153" t="s">
        <v>390</v>
      </c>
      <c r="B279" s="2"/>
      <c r="C279" s="152" t="s">
        <v>391</v>
      </c>
      <c r="D279" s="196">
        <v>0</v>
      </c>
      <c r="E279" s="150">
        <v>1</v>
      </c>
      <c r="F279" s="150">
        <v>1</v>
      </c>
      <c r="G279" s="150">
        <v>2</v>
      </c>
      <c r="H279" s="150">
        <v>6</v>
      </c>
      <c r="I279" s="150">
        <v>1</v>
      </c>
      <c r="J279" s="150">
        <v>6</v>
      </c>
      <c r="K279" s="151">
        <f t="shared" si="43"/>
        <v>17</v>
      </c>
      <c r="L279" s="9">
        <f t="shared" ref="L279:L284" si="44">D279*K279</f>
        <v>0</v>
      </c>
    </row>
    <row r="280" spans="1:12" x14ac:dyDescent="0.25">
      <c r="A280" s="153" t="s">
        <v>392</v>
      </c>
      <c r="B280" s="2"/>
      <c r="C280" s="152" t="s">
        <v>389</v>
      </c>
      <c r="D280" s="196">
        <v>0</v>
      </c>
      <c r="E280" s="150">
        <v>2</v>
      </c>
      <c r="F280" s="150">
        <v>2</v>
      </c>
      <c r="G280" s="150">
        <v>3</v>
      </c>
      <c r="H280" s="150">
        <v>10</v>
      </c>
      <c r="I280" s="150">
        <v>4</v>
      </c>
      <c r="J280" s="150">
        <v>10</v>
      </c>
      <c r="K280" s="151">
        <f t="shared" si="43"/>
        <v>31</v>
      </c>
      <c r="L280" s="9">
        <f t="shared" si="44"/>
        <v>0</v>
      </c>
    </row>
    <row r="281" spans="1:12" x14ac:dyDescent="0.25">
      <c r="A281" s="153" t="s">
        <v>393</v>
      </c>
      <c r="B281" s="2"/>
      <c r="C281" s="152" t="s">
        <v>389</v>
      </c>
      <c r="D281" s="196">
        <v>0</v>
      </c>
      <c r="E281" s="150">
        <v>3</v>
      </c>
      <c r="F281" s="150">
        <v>2</v>
      </c>
      <c r="G281" s="150">
        <v>6</v>
      </c>
      <c r="H281" s="150">
        <v>20</v>
      </c>
      <c r="I281" s="150">
        <v>8</v>
      </c>
      <c r="J281" s="150">
        <v>20</v>
      </c>
      <c r="K281" s="151">
        <f t="shared" si="43"/>
        <v>59</v>
      </c>
      <c r="L281" s="9">
        <f t="shared" si="44"/>
        <v>0</v>
      </c>
    </row>
    <row r="282" spans="1:12" x14ac:dyDescent="0.25">
      <c r="A282" s="153" t="s">
        <v>394</v>
      </c>
      <c r="B282" s="2"/>
      <c r="C282" s="152" t="s">
        <v>389</v>
      </c>
      <c r="D282" s="196">
        <v>0</v>
      </c>
      <c r="E282" s="150">
        <v>2</v>
      </c>
      <c r="F282" s="150">
        <v>1</v>
      </c>
      <c r="G282" s="150">
        <v>2</v>
      </c>
      <c r="H282" s="150">
        <v>20</v>
      </c>
      <c r="I282" s="150">
        <v>4</v>
      </c>
      <c r="J282" s="150">
        <v>20</v>
      </c>
      <c r="K282" s="151">
        <f t="shared" si="43"/>
        <v>49</v>
      </c>
      <c r="L282" s="9">
        <f t="shared" si="44"/>
        <v>0</v>
      </c>
    </row>
    <row r="283" spans="1:12" x14ac:dyDescent="0.25">
      <c r="A283" s="153" t="s">
        <v>395</v>
      </c>
      <c r="B283" s="2"/>
      <c r="C283" s="152" t="s">
        <v>389</v>
      </c>
      <c r="D283" s="196">
        <v>0</v>
      </c>
      <c r="E283" s="150">
        <v>3</v>
      </c>
      <c r="F283" s="150">
        <v>2</v>
      </c>
      <c r="G283" s="150">
        <v>6</v>
      </c>
      <c r="H283" s="150">
        <v>20</v>
      </c>
      <c r="I283" s="150">
        <v>4</v>
      </c>
      <c r="J283" s="150">
        <v>20</v>
      </c>
      <c r="K283" s="151">
        <f t="shared" si="43"/>
        <v>55</v>
      </c>
      <c r="L283" s="9">
        <f t="shared" si="44"/>
        <v>0</v>
      </c>
    </row>
    <row r="284" spans="1:12" x14ac:dyDescent="0.25">
      <c r="A284" s="153" t="s">
        <v>396</v>
      </c>
      <c r="B284" s="1"/>
      <c r="C284" s="152" t="s">
        <v>389</v>
      </c>
      <c r="D284" s="196">
        <v>0</v>
      </c>
      <c r="E284" s="150">
        <v>3</v>
      </c>
      <c r="F284" s="150">
        <v>1</v>
      </c>
      <c r="G284" s="150">
        <v>2</v>
      </c>
      <c r="H284" s="150">
        <v>20</v>
      </c>
      <c r="I284" s="150">
        <v>4</v>
      </c>
      <c r="J284" s="150">
        <v>20</v>
      </c>
      <c r="K284" s="151">
        <f t="shared" si="43"/>
        <v>50</v>
      </c>
      <c r="L284" s="9">
        <f t="shared" si="44"/>
        <v>0</v>
      </c>
    </row>
    <row r="286" spans="1:12" s="49" customFormat="1" ht="15.75" customHeight="1" x14ac:dyDescent="0.25">
      <c r="A286" s="3" t="s">
        <v>674</v>
      </c>
      <c r="B286" s="4"/>
      <c r="C286" s="4"/>
      <c r="D286" s="4"/>
      <c r="E286" s="4"/>
      <c r="F286" s="4"/>
      <c r="G286" s="4"/>
      <c r="H286" s="4"/>
      <c r="I286" s="4"/>
      <c r="J286" s="4"/>
      <c r="K286" s="4"/>
      <c r="L286" s="5">
        <f>SUM(L19:L26,L28:L46,L48:L53,L55:L69,L71:L86,L88:L95,L97:L107,L109:L123,L125:L132,L134:L137,L139:L168,L170:L179,L181:L187,L189:L193,L195:L198,L200:L213,L215:L231,L233:L238,L240:L246,L248:L261,L263:L266,L268:L273,L275:L276,L278:L284)</f>
        <v>0</v>
      </c>
    </row>
    <row r="287" spans="1:12" s="49" customFormat="1" ht="15.75" customHeight="1" x14ac:dyDescent="0.25">
      <c r="A287" s="6" t="s">
        <v>661</v>
      </c>
      <c r="B287" s="7"/>
      <c r="C287" s="7"/>
      <c r="D287" s="7"/>
      <c r="E287" s="7"/>
      <c r="F287" s="7"/>
      <c r="G287" s="7"/>
      <c r="H287" s="7"/>
      <c r="I287" s="7"/>
      <c r="J287" s="7"/>
      <c r="K287" s="7"/>
      <c r="L287" s="7"/>
    </row>
    <row r="290" spans="1:12" s="8" customFormat="1" x14ac:dyDescent="0.25">
      <c r="A290" s="148"/>
      <c r="B290" s="148"/>
      <c r="C290" s="149"/>
      <c r="D290" s="149"/>
      <c r="E290" s="148"/>
      <c r="F290" s="148"/>
      <c r="G290" s="148"/>
      <c r="H290" s="148"/>
      <c r="I290" s="148"/>
      <c r="J290" s="148"/>
      <c r="K290" s="148"/>
      <c r="L290" s="148"/>
    </row>
  </sheetData>
  <sheetProtection algorithmName="SHA-512" hashValue="ohjTaI+FjABXGq566O0dEF7ISNO8pirAbNUMGy0Cd2HDKXqGp8nI5mSyIjEdd82ztJ5H4C881enxjsVYITJ7IQ==" saltValue="E1mzI3rE5lkvKKgjYwVZ2g==" spinCount="100000" sheet="1" objects="1" scenarios="1"/>
  <mergeCells count="6">
    <mergeCell ref="A277:C277"/>
    <mergeCell ref="B5:E5"/>
    <mergeCell ref="G5:N11"/>
    <mergeCell ref="B6:E6"/>
    <mergeCell ref="B7:E7"/>
    <mergeCell ref="A15:H15"/>
  </mergeCells>
  <conditionalFormatting sqref="D17">
    <cfRule type="cellIs" dxfId="2" priority="1" stopIfTrue="1" operator="equal">
      <formula>"TBC"</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36"/>
  <sheetViews>
    <sheetView showGridLines="0" zoomScale="90" zoomScaleNormal="90" workbookViewId="0"/>
  </sheetViews>
  <sheetFormatPr defaultRowHeight="15.75" customHeight="1" x14ac:dyDescent="0.35"/>
  <cols>
    <col min="1" max="1" width="43.42578125" style="20" bestFit="1" customWidth="1"/>
    <col min="2" max="2" width="23.42578125" style="21" customWidth="1"/>
    <col min="3" max="3" width="15" style="20" customWidth="1"/>
    <col min="4" max="4" width="15.85546875" style="20" customWidth="1"/>
    <col min="5" max="7" width="13.7109375" style="22" customWidth="1"/>
    <col min="8" max="8" width="13.7109375" style="7" customWidth="1"/>
    <col min="9" max="9" width="14.7109375" style="7" customWidth="1"/>
    <col min="10" max="10" width="13.7109375" style="7" customWidth="1"/>
    <col min="11" max="11" width="23" style="7" customWidth="1"/>
    <col min="12" max="254" width="9.140625" style="7"/>
    <col min="255" max="255" width="84.28515625" style="7" customWidth="1"/>
    <col min="256" max="256" width="24.28515625" style="7" customWidth="1"/>
    <col min="257" max="257" width="10.42578125" style="7" customWidth="1"/>
    <col min="258" max="258" width="35.42578125" style="7" customWidth="1"/>
    <col min="259" max="259" width="41.5703125" style="7" customWidth="1"/>
    <col min="260" max="260" width="36.28515625" style="7" customWidth="1"/>
    <col min="261" max="261" width="41.5703125" style="7" customWidth="1"/>
    <col min="262" max="262" width="22.42578125" style="7" customWidth="1"/>
    <col min="263" max="263" width="24.140625" style="7" customWidth="1"/>
    <col min="264" max="264" width="20.28515625" style="7" customWidth="1"/>
    <col min="265" max="265" width="23.7109375" style="7" customWidth="1"/>
    <col min="266" max="266" width="21.28515625" style="7" customWidth="1"/>
    <col min="267" max="267" width="22.42578125" style="7" customWidth="1"/>
    <col min="268" max="510" width="9.140625" style="7"/>
    <col min="511" max="511" width="84.28515625" style="7" customWidth="1"/>
    <col min="512" max="512" width="24.28515625" style="7" customWidth="1"/>
    <col min="513" max="513" width="10.42578125" style="7" customWidth="1"/>
    <col min="514" max="514" width="35.42578125" style="7" customWidth="1"/>
    <col min="515" max="515" width="41.5703125" style="7" customWidth="1"/>
    <col min="516" max="516" width="36.28515625" style="7" customWidth="1"/>
    <col min="517" max="517" width="41.5703125" style="7" customWidth="1"/>
    <col min="518" max="518" width="22.42578125" style="7" customWidth="1"/>
    <col min="519" max="519" width="24.140625" style="7" customWidth="1"/>
    <col min="520" max="520" width="20.28515625" style="7" customWidth="1"/>
    <col min="521" max="521" width="23.7109375" style="7" customWidth="1"/>
    <col min="522" max="522" width="21.28515625" style="7" customWidth="1"/>
    <col min="523" max="523" width="22.42578125" style="7" customWidth="1"/>
    <col min="524" max="766" width="9.140625" style="7"/>
    <col min="767" max="767" width="84.28515625" style="7" customWidth="1"/>
    <col min="768" max="768" width="24.28515625" style="7" customWidth="1"/>
    <col min="769" max="769" width="10.42578125" style="7" customWidth="1"/>
    <col min="770" max="770" width="35.42578125" style="7" customWidth="1"/>
    <col min="771" max="771" width="41.5703125" style="7" customWidth="1"/>
    <col min="772" max="772" width="36.28515625" style="7" customWidth="1"/>
    <col min="773" max="773" width="41.5703125" style="7" customWidth="1"/>
    <col min="774" max="774" width="22.42578125" style="7" customWidth="1"/>
    <col min="775" max="775" width="24.140625" style="7" customWidth="1"/>
    <col min="776" max="776" width="20.28515625" style="7" customWidth="1"/>
    <col min="777" max="777" width="23.7109375" style="7" customWidth="1"/>
    <col min="778" max="778" width="21.28515625" style="7" customWidth="1"/>
    <col min="779" max="779" width="22.42578125" style="7" customWidth="1"/>
    <col min="780" max="1022" width="9.140625" style="7"/>
    <col min="1023" max="1023" width="84.28515625" style="7" customWidth="1"/>
    <col min="1024" max="1024" width="24.28515625" style="7" customWidth="1"/>
    <col min="1025" max="1025" width="10.42578125" style="7" customWidth="1"/>
    <col min="1026" max="1026" width="35.42578125" style="7" customWidth="1"/>
    <col min="1027" max="1027" width="41.5703125" style="7" customWidth="1"/>
    <col min="1028" max="1028" width="36.28515625" style="7" customWidth="1"/>
    <col min="1029" max="1029" width="41.5703125" style="7" customWidth="1"/>
    <col min="1030" max="1030" width="22.42578125" style="7" customWidth="1"/>
    <col min="1031" max="1031" width="24.140625" style="7" customWidth="1"/>
    <col min="1032" max="1032" width="20.28515625" style="7" customWidth="1"/>
    <col min="1033" max="1033" width="23.7109375" style="7" customWidth="1"/>
    <col min="1034" max="1034" width="21.28515625" style="7" customWidth="1"/>
    <col min="1035" max="1035" width="22.42578125" style="7" customWidth="1"/>
    <col min="1036" max="1278" width="9.140625" style="7"/>
    <col min="1279" max="1279" width="84.28515625" style="7" customWidth="1"/>
    <col min="1280" max="1280" width="24.28515625" style="7" customWidth="1"/>
    <col min="1281" max="1281" width="10.42578125" style="7" customWidth="1"/>
    <col min="1282" max="1282" width="35.42578125" style="7" customWidth="1"/>
    <col min="1283" max="1283" width="41.5703125" style="7" customWidth="1"/>
    <col min="1284" max="1284" width="36.28515625" style="7" customWidth="1"/>
    <col min="1285" max="1285" width="41.5703125" style="7" customWidth="1"/>
    <col min="1286" max="1286" width="22.42578125" style="7" customWidth="1"/>
    <col min="1287" max="1287" width="24.140625" style="7" customWidth="1"/>
    <col min="1288" max="1288" width="20.28515625" style="7" customWidth="1"/>
    <col min="1289" max="1289" width="23.7109375" style="7" customWidth="1"/>
    <col min="1290" max="1290" width="21.28515625" style="7" customWidth="1"/>
    <col min="1291" max="1291" width="22.42578125" style="7" customWidth="1"/>
    <col min="1292" max="1534" width="9.140625" style="7"/>
    <col min="1535" max="1535" width="84.28515625" style="7" customWidth="1"/>
    <col min="1536" max="1536" width="24.28515625" style="7" customWidth="1"/>
    <col min="1537" max="1537" width="10.42578125" style="7" customWidth="1"/>
    <col min="1538" max="1538" width="35.42578125" style="7" customWidth="1"/>
    <col min="1539" max="1539" width="41.5703125" style="7" customWidth="1"/>
    <col min="1540" max="1540" width="36.28515625" style="7" customWidth="1"/>
    <col min="1541" max="1541" width="41.5703125" style="7" customWidth="1"/>
    <col min="1542" max="1542" width="22.42578125" style="7" customWidth="1"/>
    <col min="1543" max="1543" width="24.140625" style="7" customWidth="1"/>
    <col min="1544" max="1544" width="20.28515625" style="7" customWidth="1"/>
    <col min="1545" max="1545" width="23.7109375" style="7" customWidth="1"/>
    <col min="1546" max="1546" width="21.28515625" style="7" customWidth="1"/>
    <col min="1547" max="1547" width="22.42578125" style="7" customWidth="1"/>
    <col min="1548" max="1790" width="9.140625" style="7"/>
    <col min="1791" max="1791" width="84.28515625" style="7" customWidth="1"/>
    <col min="1792" max="1792" width="24.28515625" style="7" customWidth="1"/>
    <col min="1793" max="1793" width="10.42578125" style="7" customWidth="1"/>
    <col min="1794" max="1794" width="35.42578125" style="7" customWidth="1"/>
    <col min="1795" max="1795" width="41.5703125" style="7" customWidth="1"/>
    <col min="1796" max="1796" width="36.28515625" style="7" customWidth="1"/>
    <col min="1797" max="1797" width="41.5703125" style="7" customWidth="1"/>
    <col min="1798" max="1798" width="22.42578125" style="7" customWidth="1"/>
    <col min="1799" max="1799" width="24.140625" style="7" customWidth="1"/>
    <col min="1800" max="1800" width="20.28515625" style="7" customWidth="1"/>
    <col min="1801" max="1801" width="23.7109375" style="7" customWidth="1"/>
    <col min="1802" max="1802" width="21.28515625" style="7" customWidth="1"/>
    <col min="1803" max="1803" width="22.42578125" style="7" customWidth="1"/>
    <col min="1804" max="2046" width="9.140625" style="7"/>
    <col min="2047" max="2047" width="84.28515625" style="7" customWidth="1"/>
    <col min="2048" max="2048" width="24.28515625" style="7" customWidth="1"/>
    <col min="2049" max="2049" width="10.42578125" style="7" customWidth="1"/>
    <col min="2050" max="2050" width="35.42578125" style="7" customWidth="1"/>
    <col min="2051" max="2051" width="41.5703125" style="7" customWidth="1"/>
    <col min="2052" max="2052" width="36.28515625" style="7" customWidth="1"/>
    <col min="2053" max="2053" width="41.5703125" style="7" customWidth="1"/>
    <col min="2054" max="2054" width="22.42578125" style="7" customWidth="1"/>
    <col min="2055" max="2055" width="24.140625" style="7" customWidth="1"/>
    <col min="2056" max="2056" width="20.28515625" style="7" customWidth="1"/>
    <col min="2057" max="2057" width="23.7109375" style="7" customWidth="1"/>
    <col min="2058" max="2058" width="21.28515625" style="7" customWidth="1"/>
    <col min="2059" max="2059" width="22.42578125" style="7" customWidth="1"/>
    <col min="2060" max="2302" width="9.140625" style="7"/>
    <col min="2303" max="2303" width="84.28515625" style="7" customWidth="1"/>
    <col min="2304" max="2304" width="24.28515625" style="7" customWidth="1"/>
    <col min="2305" max="2305" width="10.42578125" style="7" customWidth="1"/>
    <col min="2306" max="2306" width="35.42578125" style="7" customWidth="1"/>
    <col min="2307" max="2307" width="41.5703125" style="7" customWidth="1"/>
    <col min="2308" max="2308" width="36.28515625" style="7" customWidth="1"/>
    <col min="2309" max="2309" width="41.5703125" style="7" customWidth="1"/>
    <col min="2310" max="2310" width="22.42578125" style="7" customWidth="1"/>
    <col min="2311" max="2311" width="24.140625" style="7" customWidth="1"/>
    <col min="2312" max="2312" width="20.28515625" style="7" customWidth="1"/>
    <col min="2313" max="2313" width="23.7109375" style="7" customWidth="1"/>
    <col min="2314" max="2314" width="21.28515625" style="7" customWidth="1"/>
    <col min="2315" max="2315" width="22.42578125" style="7" customWidth="1"/>
    <col min="2316" max="2558" width="9.140625" style="7"/>
    <col min="2559" max="2559" width="84.28515625" style="7" customWidth="1"/>
    <col min="2560" max="2560" width="24.28515625" style="7" customWidth="1"/>
    <col min="2561" max="2561" width="10.42578125" style="7" customWidth="1"/>
    <col min="2562" max="2562" width="35.42578125" style="7" customWidth="1"/>
    <col min="2563" max="2563" width="41.5703125" style="7" customWidth="1"/>
    <col min="2564" max="2564" width="36.28515625" style="7" customWidth="1"/>
    <col min="2565" max="2565" width="41.5703125" style="7" customWidth="1"/>
    <col min="2566" max="2566" width="22.42578125" style="7" customWidth="1"/>
    <col min="2567" max="2567" width="24.140625" style="7" customWidth="1"/>
    <col min="2568" max="2568" width="20.28515625" style="7" customWidth="1"/>
    <col min="2569" max="2569" width="23.7109375" style="7" customWidth="1"/>
    <col min="2570" max="2570" width="21.28515625" style="7" customWidth="1"/>
    <col min="2571" max="2571" width="22.42578125" style="7" customWidth="1"/>
    <col min="2572" max="2814" width="9.140625" style="7"/>
    <col min="2815" max="2815" width="84.28515625" style="7" customWidth="1"/>
    <col min="2816" max="2816" width="24.28515625" style="7" customWidth="1"/>
    <col min="2817" max="2817" width="10.42578125" style="7" customWidth="1"/>
    <col min="2818" max="2818" width="35.42578125" style="7" customWidth="1"/>
    <col min="2819" max="2819" width="41.5703125" style="7" customWidth="1"/>
    <col min="2820" max="2820" width="36.28515625" style="7" customWidth="1"/>
    <col min="2821" max="2821" width="41.5703125" style="7" customWidth="1"/>
    <col min="2822" max="2822" width="22.42578125" style="7" customWidth="1"/>
    <col min="2823" max="2823" width="24.140625" style="7" customWidth="1"/>
    <col min="2824" max="2824" width="20.28515625" style="7" customWidth="1"/>
    <col min="2825" max="2825" width="23.7109375" style="7" customWidth="1"/>
    <col min="2826" max="2826" width="21.28515625" style="7" customWidth="1"/>
    <col min="2827" max="2827" width="22.42578125" style="7" customWidth="1"/>
    <col min="2828" max="3070" width="9.140625" style="7"/>
    <col min="3071" max="3071" width="84.28515625" style="7" customWidth="1"/>
    <col min="3072" max="3072" width="24.28515625" style="7" customWidth="1"/>
    <col min="3073" max="3073" width="10.42578125" style="7" customWidth="1"/>
    <col min="3074" max="3074" width="35.42578125" style="7" customWidth="1"/>
    <col min="3075" max="3075" width="41.5703125" style="7" customWidth="1"/>
    <col min="3076" max="3076" width="36.28515625" style="7" customWidth="1"/>
    <col min="3077" max="3077" width="41.5703125" style="7" customWidth="1"/>
    <col min="3078" max="3078" width="22.42578125" style="7" customWidth="1"/>
    <col min="3079" max="3079" width="24.140625" style="7" customWidth="1"/>
    <col min="3080" max="3080" width="20.28515625" style="7" customWidth="1"/>
    <col min="3081" max="3081" width="23.7109375" style="7" customWidth="1"/>
    <col min="3082" max="3082" width="21.28515625" style="7" customWidth="1"/>
    <col min="3083" max="3083" width="22.42578125" style="7" customWidth="1"/>
    <col min="3084" max="3326" width="9.140625" style="7"/>
    <col min="3327" max="3327" width="84.28515625" style="7" customWidth="1"/>
    <col min="3328" max="3328" width="24.28515625" style="7" customWidth="1"/>
    <col min="3329" max="3329" width="10.42578125" style="7" customWidth="1"/>
    <col min="3330" max="3330" width="35.42578125" style="7" customWidth="1"/>
    <col min="3331" max="3331" width="41.5703125" style="7" customWidth="1"/>
    <col min="3332" max="3332" width="36.28515625" style="7" customWidth="1"/>
    <col min="3333" max="3333" width="41.5703125" style="7" customWidth="1"/>
    <col min="3334" max="3334" width="22.42578125" style="7" customWidth="1"/>
    <col min="3335" max="3335" width="24.140625" style="7" customWidth="1"/>
    <col min="3336" max="3336" width="20.28515625" style="7" customWidth="1"/>
    <col min="3337" max="3337" width="23.7109375" style="7" customWidth="1"/>
    <col min="3338" max="3338" width="21.28515625" style="7" customWidth="1"/>
    <col min="3339" max="3339" width="22.42578125" style="7" customWidth="1"/>
    <col min="3340" max="3582" width="9.140625" style="7"/>
    <col min="3583" max="3583" width="84.28515625" style="7" customWidth="1"/>
    <col min="3584" max="3584" width="24.28515625" style="7" customWidth="1"/>
    <col min="3585" max="3585" width="10.42578125" style="7" customWidth="1"/>
    <col min="3586" max="3586" width="35.42578125" style="7" customWidth="1"/>
    <col min="3587" max="3587" width="41.5703125" style="7" customWidth="1"/>
    <col min="3588" max="3588" width="36.28515625" style="7" customWidth="1"/>
    <col min="3589" max="3589" width="41.5703125" style="7" customWidth="1"/>
    <col min="3590" max="3590" width="22.42578125" style="7" customWidth="1"/>
    <col min="3591" max="3591" width="24.140625" style="7" customWidth="1"/>
    <col min="3592" max="3592" width="20.28515625" style="7" customWidth="1"/>
    <col min="3593" max="3593" width="23.7109375" style="7" customWidth="1"/>
    <col min="3594" max="3594" width="21.28515625" style="7" customWidth="1"/>
    <col min="3595" max="3595" width="22.42578125" style="7" customWidth="1"/>
    <col min="3596" max="3838" width="9.140625" style="7"/>
    <col min="3839" max="3839" width="84.28515625" style="7" customWidth="1"/>
    <col min="3840" max="3840" width="24.28515625" style="7" customWidth="1"/>
    <col min="3841" max="3841" width="10.42578125" style="7" customWidth="1"/>
    <col min="3842" max="3842" width="35.42578125" style="7" customWidth="1"/>
    <col min="3843" max="3843" width="41.5703125" style="7" customWidth="1"/>
    <col min="3844" max="3844" width="36.28515625" style="7" customWidth="1"/>
    <col min="3845" max="3845" width="41.5703125" style="7" customWidth="1"/>
    <col min="3846" max="3846" width="22.42578125" style="7" customWidth="1"/>
    <col min="3847" max="3847" width="24.140625" style="7" customWidth="1"/>
    <col min="3848" max="3848" width="20.28515625" style="7" customWidth="1"/>
    <col min="3849" max="3849" width="23.7109375" style="7" customWidth="1"/>
    <col min="3850" max="3850" width="21.28515625" style="7" customWidth="1"/>
    <col min="3851" max="3851" width="22.42578125" style="7" customWidth="1"/>
    <col min="3852" max="4094" width="9.140625" style="7"/>
    <col min="4095" max="4095" width="84.28515625" style="7" customWidth="1"/>
    <col min="4096" max="4096" width="24.28515625" style="7" customWidth="1"/>
    <col min="4097" max="4097" width="10.42578125" style="7" customWidth="1"/>
    <col min="4098" max="4098" width="35.42578125" style="7" customWidth="1"/>
    <col min="4099" max="4099" width="41.5703125" style="7" customWidth="1"/>
    <col min="4100" max="4100" width="36.28515625" style="7" customWidth="1"/>
    <col min="4101" max="4101" width="41.5703125" style="7" customWidth="1"/>
    <col min="4102" max="4102" width="22.42578125" style="7" customWidth="1"/>
    <col min="4103" max="4103" width="24.140625" style="7" customWidth="1"/>
    <col min="4104" max="4104" width="20.28515625" style="7" customWidth="1"/>
    <col min="4105" max="4105" width="23.7109375" style="7" customWidth="1"/>
    <col min="4106" max="4106" width="21.28515625" style="7" customWidth="1"/>
    <col min="4107" max="4107" width="22.42578125" style="7" customWidth="1"/>
    <col min="4108" max="4350" width="9.140625" style="7"/>
    <col min="4351" max="4351" width="84.28515625" style="7" customWidth="1"/>
    <col min="4352" max="4352" width="24.28515625" style="7" customWidth="1"/>
    <col min="4353" max="4353" width="10.42578125" style="7" customWidth="1"/>
    <col min="4354" max="4354" width="35.42578125" style="7" customWidth="1"/>
    <col min="4355" max="4355" width="41.5703125" style="7" customWidth="1"/>
    <col min="4356" max="4356" width="36.28515625" style="7" customWidth="1"/>
    <col min="4357" max="4357" width="41.5703125" style="7" customWidth="1"/>
    <col min="4358" max="4358" width="22.42578125" style="7" customWidth="1"/>
    <col min="4359" max="4359" width="24.140625" style="7" customWidth="1"/>
    <col min="4360" max="4360" width="20.28515625" style="7" customWidth="1"/>
    <col min="4361" max="4361" width="23.7109375" style="7" customWidth="1"/>
    <col min="4362" max="4362" width="21.28515625" style="7" customWidth="1"/>
    <col min="4363" max="4363" width="22.42578125" style="7" customWidth="1"/>
    <col min="4364" max="4606" width="9.140625" style="7"/>
    <col min="4607" max="4607" width="84.28515625" style="7" customWidth="1"/>
    <col min="4608" max="4608" width="24.28515625" style="7" customWidth="1"/>
    <col min="4609" max="4609" width="10.42578125" style="7" customWidth="1"/>
    <col min="4610" max="4610" width="35.42578125" style="7" customWidth="1"/>
    <col min="4611" max="4611" width="41.5703125" style="7" customWidth="1"/>
    <col min="4612" max="4612" width="36.28515625" style="7" customWidth="1"/>
    <col min="4613" max="4613" width="41.5703125" style="7" customWidth="1"/>
    <col min="4614" max="4614" width="22.42578125" style="7" customWidth="1"/>
    <col min="4615" max="4615" width="24.140625" style="7" customWidth="1"/>
    <col min="4616" max="4616" width="20.28515625" style="7" customWidth="1"/>
    <col min="4617" max="4617" width="23.7109375" style="7" customWidth="1"/>
    <col min="4618" max="4618" width="21.28515625" style="7" customWidth="1"/>
    <col min="4619" max="4619" width="22.42578125" style="7" customWidth="1"/>
    <col min="4620" max="4862" width="9.140625" style="7"/>
    <col min="4863" max="4863" width="84.28515625" style="7" customWidth="1"/>
    <col min="4864" max="4864" width="24.28515625" style="7" customWidth="1"/>
    <col min="4865" max="4865" width="10.42578125" style="7" customWidth="1"/>
    <col min="4866" max="4866" width="35.42578125" style="7" customWidth="1"/>
    <col min="4867" max="4867" width="41.5703125" style="7" customWidth="1"/>
    <col min="4868" max="4868" width="36.28515625" style="7" customWidth="1"/>
    <col min="4869" max="4869" width="41.5703125" style="7" customWidth="1"/>
    <col min="4870" max="4870" width="22.42578125" style="7" customWidth="1"/>
    <col min="4871" max="4871" width="24.140625" style="7" customWidth="1"/>
    <col min="4872" max="4872" width="20.28515625" style="7" customWidth="1"/>
    <col min="4873" max="4873" width="23.7109375" style="7" customWidth="1"/>
    <col min="4874" max="4874" width="21.28515625" style="7" customWidth="1"/>
    <col min="4875" max="4875" width="22.42578125" style="7" customWidth="1"/>
    <col min="4876" max="5118" width="9.140625" style="7"/>
    <col min="5119" max="5119" width="84.28515625" style="7" customWidth="1"/>
    <col min="5120" max="5120" width="24.28515625" style="7" customWidth="1"/>
    <col min="5121" max="5121" width="10.42578125" style="7" customWidth="1"/>
    <col min="5122" max="5122" width="35.42578125" style="7" customWidth="1"/>
    <col min="5123" max="5123" width="41.5703125" style="7" customWidth="1"/>
    <col min="5124" max="5124" width="36.28515625" style="7" customWidth="1"/>
    <col min="5125" max="5125" width="41.5703125" style="7" customWidth="1"/>
    <col min="5126" max="5126" width="22.42578125" style="7" customWidth="1"/>
    <col min="5127" max="5127" width="24.140625" style="7" customWidth="1"/>
    <col min="5128" max="5128" width="20.28515625" style="7" customWidth="1"/>
    <col min="5129" max="5129" width="23.7109375" style="7" customWidth="1"/>
    <col min="5130" max="5130" width="21.28515625" style="7" customWidth="1"/>
    <col min="5131" max="5131" width="22.42578125" style="7" customWidth="1"/>
    <col min="5132" max="5374" width="9.140625" style="7"/>
    <col min="5375" max="5375" width="84.28515625" style="7" customWidth="1"/>
    <col min="5376" max="5376" width="24.28515625" style="7" customWidth="1"/>
    <col min="5377" max="5377" width="10.42578125" style="7" customWidth="1"/>
    <col min="5378" max="5378" width="35.42578125" style="7" customWidth="1"/>
    <col min="5379" max="5379" width="41.5703125" style="7" customWidth="1"/>
    <col min="5380" max="5380" width="36.28515625" style="7" customWidth="1"/>
    <col min="5381" max="5381" width="41.5703125" style="7" customWidth="1"/>
    <col min="5382" max="5382" width="22.42578125" style="7" customWidth="1"/>
    <col min="5383" max="5383" width="24.140625" style="7" customWidth="1"/>
    <col min="5384" max="5384" width="20.28515625" style="7" customWidth="1"/>
    <col min="5385" max="5385" width="23.7109375" style="7" customWidth="1"/>
    <col min="5386" max="5386" width="21.28515625" style="7" customWidth="1"/>
    <col min="5387" max="5387" width="22.42578125" style="7" customWidth="1"/>
    <col min="5388" max="5630" width="9.140625" style="7"/>
    <col min="5631" max="5631" width="84.28515625" style="7" customWidth="1"/>
    <col min="5632" max="5632" width="24.28515625" style="7" customWidth="1"/>
    <col min="5633" max="5633" width="10.42578125" style="7" customWidth="1"/>
    <col min="5634" max="5634" width="35.42578125" style="7" customWidth="1"/>
    <col min="5635" max="5635" width="41.5703125" style="7" customWidth="1"/>
    <col min="5636" max="5636" width="36.28515625" style="7" customWidth="1"/>
    <col min="5637" max="5637" width="41.5703125" style="7" customWidth="1"/>
    <col min="5638" max="5638" width="22.42578125" style="7" customWidth="1"/>
    <col min="5639" max="5639" width="24.140625" style="7" customWidth="1"/>
    <col min="5640" max="5640" width="20.28515625" style="7" customWidth="1"/>
    <col min="5641" max="5641" width="23.7109375" style="7" customWidth="1"/>
    <col min="5642" max="5642" width="21.28515625" style="7" customWidth="1"/>
    <col min="5643" max="5643" width="22.42578125" style="7" customWidth="1"/>
    <col min="5644" max="5886" width="9.140625" style="7"/>
    <col min="5887" max="5887" width="84.28515625" style="7" customWidth="1"/>
    <col min="5888" max="5888" width="24.28515625" style="7" customWidth="1"/>
    <col min="5889" max="5889" width="10.42578125" style="7" customWidth="1"/>
    <col min="5890" max="5890" width="35.42578125" style="7" customWidth="1"/>
    <col min="5891" max="5891" width="41.5703125" style="7" customWidth="1"/>
    <col min="5892" max="5892" width="36.28515625" style="7" customWidth="1"/>
    <col min="5893" max="5893" width="41.5703125" style="7" customWidth="1"/>
    <col min="5894" max="5894" width="22.42578125" style="7" customWidth="1"/>
    <col min="5895" max="5895" width="24.140625" style="7" customWidth="1"/>
    <col min="5896" max="5896" width="20.28515625" style="7" customWidth="1"/>
    <col min="5897" max="5897" width="23.7109375" style="7" customWidth="1"/>
    <col min="5898" max="5898" width="21.28515625" style="7" customWidth="1"/>
    <col min="5899" max="5899" width="22.42578125" style="7" customWidth="1"/>
    <col min="5900" max="6142" width="9.140625" style="7"/>
    <col min="6143" max="6143" width="84.28515625" style="7" customWidth="1"/>
    <col min="6144" max="6144" width="24.28515625" style="7" customWidth="1"/>
    <col min="6145" max="6145" width="10.42578125" style="7" customWidth="1"/>
    <col min="6146" max="6146" width="35.42578125" style="7" customWidth="1"/>
    <col min="6147" max="6147" width="41.5703125" style="7" customWidth="1"/>
    <col min="6148" max="6148" width="36.28515625" style="7" customWidth="1"/>
    <col min="6149" max="6149" width="41.5703125" style="7" customWidth="1"/>
    <col min="6150" max="6150" width="22.42578125" style="7" customWidth="1"/>
    <col min="6151" max="6151" width="24.140625" style="7" customWidth="1"/>
    <col min="6152" max="6152" width="20.28515625" style="7" customWidth="1"/>
    <col min="6153" max="6153" width="23.7109375" style="7" customWidth="1"/>
    <col min="6154" max="6154" width="21.28515625" style="7" customWidth="1"/>
    <col min="6155" max="6155" width="22.42578125" style="7" customWidth="1"/>
    <col min="6156" max="6398" width="9.140625" style="7"/>
    <col min="6399" max="6399" width="84.28515625" style="7" customWidth="1"/>
    <col min="6400" max="6400" width="24.28515625" style="7" customWidth="1"/>
    <col min="6401" max="6401" width="10.42578125" style="7" customWidth="1"/>
    <col min="6402" max="6402" width="35.42578125" style="7" customWidth="1"/>
    <col min="6403" max="6403" width="41.5703125" style="7" customWidth="1"/>
    <col min="6404" max="6404" width="36.28515625" style="7" customWidth="1"/>
    <col min="6405" max="6405" width="41.5703125" style="7" customWidth="1"/>
    <col min="6406" max="6406" width="22.42578125" style="7" customWidth="1"/>
    <col min="6407" max="6407" width="24.140625" style="7" customWidth="1"/>
    <col min="6408" max="6408" width="20.28515625" style="7" customWidth="1"/>
    <col min="6409" max="6409" width="23.7109375" style="7" customWidth="1"/>
    <col min="6410" max="6410" width="21.28515625" style="7" customWidth="1"/>
    <col min="6411" max="6411" width="22.42578125" style="7" customWidth="1"/>
    <col min="6412" max="6654" width="9.140625" style="7"/>
    <col min="6655" max="6655" width="84.28515625" style="7" customWidth="1"/>
    <col min="6656" max="6656" width="24.28515625" style="7" customWidth="1"/>
    <col min="6657" max="6657" width="10.42578125" style="7" customWidth="1"/>
    <col min="6658" max="6658" width="35.42578125" style="7" customWidth="1"/>
    <col min="6659" max="6659" width="41.5703125" style="7" customWidth="1"/>
    <col min="6660" max="6660" width="36.28515625" style="7" customWidth="1"/>
    <col min="6661" max="6661" width="41.5703125" style="7" customWidth="1"/>
    <col min="6662" max="6662" width="22.42578125" style="7" customWidth="1"/>
    <col min="6663" max="6663" width="24.140625" style="7" customWidth="1"/>
    <col min="6664" max="6664" width="20.28515625" style="7" customWidth="1"/>
    <col min="6665" max="6665" width="23.7109375" style="7" customWidth="1"/>
    <col min="6666" max="6666" width="21.28515625" style="7" customWidth="1"/>
    <col min="6667" max="6667" width="22.42578125" style="7" customWidth="1"/>
    <col min="6668" max="6910" width="9.140625" style="7"/>
    <col min="6911" max="6911" width="84.28515625" style="7" customWidth="1"/>
    <col min="6912" max="6912" width="24.28515625" style="7" customWidth="1"/>
    <col min="6913" max="6913" width="10.42578125" style="7" customWidth="1"/>
    <col min="6914" max="6914" width="35.42578125" style="7" customWidth="1"/>
    <col min="6915" max="6915" width="41.5703125" style="7" customWidth="1"/>
    <col min="6916" max="6916" width="36.28515625" style="7" customWidth="1"/>
    <col min="6917" max="6917" width="41.5703125" style="7" customWidth="1"/>
    <col min="6918" max="6918" width="22.42578125" style="7" customWidth="1"/>
    <col min="6919" max="6919" width="24.140625" style="7" customWidth="1"/>
    <col min="6920" max="6920" width="20.28515625" style="7" customWidth="1"/>
    <col min="6921" max="6921" width="23.7109375" style="7" customWidth="1"/>
    <col min="6922" max="6922" width="21.28515625" style="7" customWidth="1"/>
    <col min="6923" max="6923" width="22.42578125" style="7" customWidth="1"/>
    <col min="6924" max="7166" width="9.140625" style="7"/>
    <col min="7167" max="7167" width="84.28515625" style="7" customWidth="1"/>
    <col min="7168" max="7168" width="24.28515625" style="7" customWidth="1"/>
    <col min="7169" max="7169" width="10.42578125" style="7" customWidth="1"/>
    <col min="7170" max="7170" width="35.42578125" style="7" customWidth="1"/>
    <col min="7171" max="7171" width="41.5703125" style="7" customWidth="1"/>
    <col min="7172" max="7172" width="36.28515625" style="7" customWidth="1"/>
    <col min="7173" max="7173" width="41.5703125" style="7" customWidth="1"/>
    <col min="7174" max="7174" width="22.42578125" style="7" customWidth="1"/>
    <col min="7175" max="7175" width="24.140625" style="7" customWidth="1"/>
    <col min="7176" max="7176" width="20.28515625" style="7" customWidth="1"/>
    <col min="7177" max="7177" width="23.7109375" style="7" customWidth="1"/>
    <col min="7178" max="7178" width="21.28515625" style="7" customWidth="1"/>
    <col min="7179" max="7179" width="22.42578125" style="7" customWidth="1"/>
    <col min="7180" max="7422" width="9.140625" style="7"/>
    <col min="7423" max="7423" width="84.28515625" style="7" customWidth="1"/>
    <col min="7424" max="7424" width="24.28515625" style="7" customWidth="1"/>
    <col min="7425" max="7425" width="10.42578125" style="7" customWidth="1"/>
    <col min="7426" max="7426" width="35.42578125" style="7" customWidth="1"/>
    <col min="7427" max="7427" width="41.5703125" style="7" customWidth="1"/>
    <col min="7428" max="7428" width="36.28515625" style="7" customWidth="1"/>
    <col min="7429" max="7429" width="41.5703125" style="7" customWidth="1"/>
    <col min="7430" max="7430" width="22.42578125" style="7" customWidth="1"/>
    <col min="7431" max="7431" width="24.140625" style="7" customWidth="1"/>
    <col min="7432" max="7432" width="20.28515625" style="7" customWidth="1"/>
    <col min="7433" max="7433" width="23.7109375" style="7" customWidth="1"/>
    <col min="7434" max="7434" width="21.28515625" style="7" customWidth="1"/>
    <col min="7435" max="7435" width="22.42578125" style="7" customWidth="1"/>
    <col min="7436" max="7678" width="9.140625" style="7"/>
    <col min="7679" max="7679" width="84.28515625" style="7" customWidth="1"/>
    <col min="7680" max="7680" width="24.28515625" style="7" customWidth="1"/>
    <col min="7681" max="7681" width="10.42578125" style="7" customWidth="1"/>
    <col min="7682" max="7682" width="35.42578125" style="7" customWidth="1"/>
    <col min="7683" max="7683" width="41.5703125" style="7" customWidth="1"/>
    <col min="7684" max="7684" width="36.28515625" style="7" customWidth="1"/>
    <col min="7685" max="7685" width="41.5703125" style="7" customWidth="1"/>
    <col min="7686" max="7686" width="22.42578125" style="7" customWidth="1"/>
    <col min="7687" max="7687" width="24.140625" style="7" customWidth="1"/>
    <col min="7688" max="7688" width="20.28515625" style="7" customWidth="1"/>
    <col min="7689" max="7689" width="23.7109375" style="7" customWidth="1"/>
    <col min="7690" max="7690" width="21.28515625" style="7" customWidth="1"/>
    <col min="7691" max="7691" width="22.42578125" style="7" customWidth="1"/>
    <col min="7692" max="7934" width="9.140625" style="7"/>
    <col min="7935" max="7935" width="84.28515625" style="7" customWidth="1"/>
    <col min="7936" max="7936" width="24.28515625" style="7" customWidth="1"/>
    <col min="7937" max="7937" width="10.42578125" style="7" customWidth="1"/>
    <col min="7938" max="7938" width="35.42578125" style="7" customWidth="1"/>
    <col min="7939" max="7939" width="41.5703125" style="7" customWidth="1"/>
    <col min="7940" max="7940" width="36.28515625" style="7" customWidth="1"/>
    <col min="7941" max="7941" width="41.5703125" style="7" customWidth="1"/>
    <col min="7942" max="7942" width="22.42578125" style="7" customWidth="1"/>
    <col min="7943" max="7943" width="24.140625" style="7" customWidth="1"/>
    <col min="7944" max="7944" width="20.28515625" style="7" customWidth="1"/>
    <col min="7945" max="7945" width="23.7109375" style="7" customWidth="1"/>
    <col min="7946" max="7946" width="21.28515625" style="7" customWidth="1"/>
    <col min="7947" max="7947" width="22.42578125" style="7" customWidth="1"/>
    <col min="7948" max="8190" width="9.140625" style="7"/>
    <col min="8191" max="8191" width="84.28515625" style="7" customWidth="1"/>
    <col min="8192" max="8192" width="24.28515625" style="7" customWidth="1"/>
    <col min="8193" max="8193" width="10.42578125" style="7" customWidth="1"/>
    <col min="8194" max="8194" width="35.42578125" style="7" customWidth="1"/>
    <col min="8195" max="8195" width="41.5703125" style="7" customWidth="1"/>
    <col min="8196" max="8196" width="36.28515625" style="7" customWidth="1"/>
    <col min="8197" max="8197" width="41.5703125" style="7" customWidth="1"/>
    <col min="8198" max="8198" width="22.42578125" style="7" customWidth="1"/>
    <col min="8199" max="8199" width="24.140625" style="7" customWidth="1"/>
    <col min="8200" max="8200" width="20.28515625" style="7" customWidth="1"/>
    <col min="8201" max="8201" width="23.7109375" style="7" customWidth="1"/>
    <col min="8202" max="8202" width="21.28515625" style="7" customWidth="1"/>
    <col min="8203" max="8203" width="22.42578125" style="7" customWidth="1"/>
    <col min="8204" max="8446" width="9.140625" style="7"/>
    <col min="8447" max="8447" width="84.28515625" style="7" customWidth="1"/>
    <col min="8448" max="8448" width="24.28515625" style="7" customWidth="1"/>
    <col min="8449" max="8449" width="10.42578125" style="7" customWidth="1"/>
    <col min="8450" max="8450" width="35.42578125" style="7" customWidth="1"/>
    <col min="8451" max="8451" width="41.5703125" style="7" customWidth="1"/>
    <col min="8452" max="8452" width="36.28515625" style="7" customWidth="1"/>
    <col min="8453" max="8453" width="41.5703125" style="7" customWidth="1"/>
    <col min="8454" max="8454" width="22.42578125" style="7" customWidth="1"/>
    <col min="8455" max="8455" width="24.140625" style="7" customWidth="1"/>
    <col min="8456" max="8456" width="20.28515625" style="7" customWidth="1"/>
    <col min="8457" max="8457" width="23.7109375" style="7" customWidth="1"/>
    <col min="8458" max="8458" width="21.28515625" style="7" customWidth="1"/>
    <col min="8459" max="8459" width="22.42578125" style="7" customWidth="1"/>
    <col min="8460" max="8702" width="9.140625" style="7"/>
    <col min="8703" max="8703" width="84.28515625" style="7" customWidth="1"/>
    <col min="8704" max="8704" width="24.28515625" style="7" customWidth="1"/>
    <col min="8705" max="8705" width="10.42578125" style="7" customWidth="1"/>
    <col min="8706" max="8706" width="35.42578125" style="7" customWidth="1"/>
    <col min="8707" max="8707" width="41.5703125" style="7" customWidth="1"/>
    <col min="8708" max="8708" width="36.28515625" style="7" customWidth="1"/>
    <col min="8709" max="8709" width="41.5703125" style="7" customWidth="1"/>
    <col min="8710" max="8710" width="22.42578125" style="7" customWidth="1"/>
    <col min="8711" max="8711" width="24.140625" style="7" customWidth="1"/>
    <col min="8712" max="8712" width="20.28515625" style="7" customWidth="1"/>
    <col min="8713" max="8713" width="23.7109375" style="7" customWidth="1"/>
    <col min="8714" max="8714" width="21.28515625" style="7" customWidth="1"/>
    <col min="8715" max="8715" width="22.42578125" style="7" customWidth="1"/>
    <col min="8716" max="8958" width="9.140625" style="7"/>
    <col min="8959" max="8959" width="84.28515625" style="7" customWidth="1"/>
    <col min="8960" max="8960" width="24.28515625" style="7" customWidth="1"/>
    <col min="8961" max="8961" width="10.42578125" style="7" customWidth="1"/>
    <col min="8962" max="8962" width="35.42578125" style="7" customWidth="1"/>
    <col min="8963" max="8963" width="41.5703125" style="7" customWidth="1"/>
    <col min="8964" max="8964" width="36.28515625" style="7" customWidth="1"/>
    <col min="8965" max="8965" width="41.5703125" style="7" customWidth="1"/>
    <col min="8966" max="8966" width="22.42578125" style="7" customWidth="1"/>
    <col min="8967" max="8967" width="24.140625" style="7" customWidth="1"/>
    <col min="8968" max="8968" width="20.28515625" style="7" customWidth="1"/>
    <col min="8969" max="8969" width="23.7109375" style="7" customWidth="1"/>
    <col min="8970" max="8970" width="21.28515625" style="7" customWidth="1"/>
    <col min="8971" max="8971" width="22.42578125" style="7" customWidth="1"/>
    <col min="8972" max="9214" width="9.140625" style="7"/>
    <col min="9215" max="9215" width="84.28515625" style="7" customWidth="1"/>
    <col min="9216" max="9216" width="24.28515625" style="7" customWidth="1"/>
    <col min="9217" max="9217" width="10.42578125" style="7" customWidth="1"/>
    <col min="9218" max="9218" width="35.42578125" style="7" customWidth="1"/>
    <col min="9219" max="9219" width="41.5703125" style="7" customWidth="1"/>
    <col min="9220" max="9220" width="36.28515625" style="7" customWidth="1"/>
    <col min="9221" max="9221" width="41.5703125" style="7" customWidth="1"/>
    <col min="9222" max="9222" width="22.42578125" style="7" customWidth="1"/>
    <col min="9223" max="9223" width="24.140625" style="7" customWidth="1"/>
    <col min="9224" max="9224" width="20.28515625" style="7" customWidth="1"/>
    <col min="9225" max="9225" width="23.7109375" style="7" customWidth="1"/>
    <col min="9226" max="9226" width="21.28515625" style="7" customWidth="1"/>
    <col min="9227" max="9227" width="22.42578125" style="7" customWidth="1"/>
    <col min="9228" max="9470" width="9.140625" style="7"/>
    <col min="9471" max="9471" width="84.28515625" style="7" customWidth="1"/>
    <col min="9472" max="9472" width="24.28515625" style="7" customWidth="1"/>
    <col min="9473" max="9473" width="10.42578125" style="7" customWidth="1"/>
    <col min="9474" max="9474" width="35.42578125" style="7" customWidth="1"/>
    <col min="9475" max="9475" width="41.5703125" style="7" customWidth="1"/>
    <col min="9476" max="9476" width="36.28515625" style="7" customWidth="1"/>
    <col min="9477" max="9477" width="41.5703125" style="7" customWidth="1"/>
    <col min="9478" max="9478" width="22.42578125" style="7" customWidth="1"/>
    <col min="9479" max="9479" width="24.140625" style="7" customWidth="1"/>
    <col min="9480" max="9480" width="20.28515625" style="7" customWidth="1"/>
    <col min="9481" max="9481" width="23.7109375" style="7" customWidth="1"/>
    <col min="9482" max="9482" width="21.28515625" style="7" customWidth="1"/>
    <col min="9483" max="9483" width="22.42578125" style="7" customWidth="1"/>
    <col min="9484" max="9726" width="9.140625" style="7"/>
    <col min="9727" max="9727" width="84.28515625" style="7" customWidth="1"/>
    <col min="9728" max="9728" width="24.28515625" style="7" customWidth="1"/>
    <col min="9729" max="9729" width="10.42578125" style="7" customWidth="1"/>
    <col min="9730" max="9730" width="35.42578125" style="7" customWidth="1"/>
    <col min="9731" max="9731" width="41.5703125" style="7" customWidth="1"/>
    <col min="9732" max="9732" width="36.28515625" style="7" customWidth="1"/>
    <col min="9733" max="9733" width="41.5703125" style="7" customWidth="1"/>
    <col min="9734" max="9734" width="22.42578125" style="7" customWidth="1"/>
    <col min="9735" max="9735" width="24.140625" style="7" customWidth="1"/>
    <col min="9736" max="9736" width="20.28515625" style="7" customWidth="1"/>
    <col min="9737" max="9737" width="23.7109375" style="7" customWidth="1"/>
    <col min="9738" max="9738" width="21.28515625" style="7" customWidth="1"/>
    <col min="9739" max="9739" width="22.42578125" style="7" customWidth="1"/>
    <col min="9740" max="9982" width="9.140625" style="7"/>
    <col min="9983" max="9983" width="84.28515625" style="7" customWidth="1"/>
    <col min="9984" max="9984" width="24.28515625" style="7" customWidth="1"/>
    <col min="9985" max="9985" width="10.42578125" style="7" customWidth="1"/>
    <col min="9986" max="9986" width="35.42578125" style="7" customWidth="1"/>
    <col min="9987" max="9987" width="41.5703125" style="7" customWidth="1"/>
    <col min="9988" max="9988" width="36.28515625" style="7" customWidth="1"/>
    <col min="9989" max="9989" width="41.5703125" style="7" customWidth="1"/>
    <col min="9990" max="9990" width="22.42578125" style="7" customWidth="1"/>
    <col min="9991" max="9991" width="24.140625" style="7" customWidth="1"/>
    <col min="9992" max="9992" width="20.28515625" style="7" customWidth="1"/>
    <col min="9993" max="9993" width="23.7109375" style="7" customWidth="1"/>
    <col min="9994" max="9994" width="21.28515625" style="7" customWidth="1"/>
    <col min="9995" max="9995" width="22.42578125" style="7" customWidth="1"/>
    <col min="9996" max="10238" width="9.140625" style="7"/>
    <col min="10239" max="10239" width="84.28515625" style="7" customWidth="1"/>
    <col min="10240" max="10240" width="24.28515625" style="7" customWidth="1"/>
    <col min="10241" max="10241" width="10.42578125" style="7" customWidth="1"/>
    <col min="10242" max="10242" width="35.42578125" style="7" customWidth="1"/>
    <col min="10243" max="10243" width="41.5703125" style="7" customWidth="1"/>
    <col min="10244" max="10244" width="36.28515625" style="7" customWidth="1"/>
    <col min="10245" max="10245" width="41.5703125" style="7" customWidth="1"/>
    <col min="10246" max="10246" width="22.42578125" style="7" customWidth="1"/>
    <col min="10247" max="10247" width="24.140625" style="7" customWidth="1"/>
    <col min="10248" max="10248" width="20.28515625" style="7" customWidth="1"/>
    <col min="10249" max="10249" width="23.7109375" style="7" customWidth="1"/>
    <col min="10250" max="10250" width="21.28515625" style="7" customWidth="1"/>
    <col min="10251" max="10251" width="22.42578125" style="7" customWidth="1"/>
    <col min="10252" max="10494" width="9.140625" style="7"/>
    <col min="10495" max="10495" width="84.28515625" style="7" customWidth="1"/>
    <col min="10496" max="10496" width="24.28515625" style="7" customWidth="1"/>
    <col min="10497" max="10497" width="10.42578125" style="7" customWidth="1"/>
    <col min="10498" max="10498" width="35.42578125" style="7" customWidth="1"/>
    <col min="10499" max="10499" width="41.5703125" style="7" customWidth="1"/>
    <col min="10500" max="10500" width="36.28515625" style="7" customWidth="1"/>
    <col min="10501" max="10501" width="41.5703125" style="7" customWidth="1"/>
    <col min="10502" max="10502" width="22.42578125" style="7" customWidth="1"/>
    <col min="10503" max="10503" width="24.140625" style="7" customWidth="1"/>
    <col min="10504" max="10504" width="20.28515625" style="7" customWidth="1"/>
    <col min="10505" max="10505" width="23.7109375" style="7" customWidth="1"/>
    <col min="10506" max="10506" width="21.28515625" style="7" customWidth="1"/>
    <col min="10507" max="10507" width="22.42578125" style="7" customWidth="1"/>
    <col min="10508" max="10750" width="9.140625" style="7"/>
    <col min="10751" max="10751" width="84.28515625" style="7" customWidth="1"/>
    <col min="10752" max="10752" width="24.28515625" style="7" customWidth="1"/>
    <col min="10753" max="10753" width="10.42578125" style="7" customWidth="1"/>
    <col min="10754" max="10754" width="35.42578125" style="7" customWidth="1"/>
    <col min="10755" max="10755" width="41.5703125" style="7" customWidth="1"/>
    <col min="10756" max="10756" width="36.28515625" style="7" customWidth="1"/>
    <col min="10757" max="10757" width="41.5703125" style="7" customWidth="1"/>
    <col min="10758" max="10758" width="22.42578125" style="7" customWidth="1"/>
    <col min="10759" max="10759" width="24.140625" style="7" customWidth="1"/>
    <col min="10760" max="10760" width="20.28515625" style="7" customWidth="1"/>
    <col min="10761" max="10761" width="23.7109375" style="7" customWidth="1"/>
    <col min="10762" max="10762" width="21.28515625" style="7" customWidth="1"/>
    <col min="10763" max="10763" width="22.42578125" style="7" customWidth="1"/>
    <col min="10764" max="11006" width="9.140625" style="7"/>
    <col min="11007" max="11007" width="84.28515625" style="7" customWidth="1"/>
    <col min="11008" max="11008" width="24.28515625" style="7" customWidth="1"/>
    <col min="11009" max="11009" width="10.42578125" style="7" customWidth="1"/>
    <col min="11010" max="11010" width="35.42578125" style="7" customWidth="1"/>
    <col min="11011" max="11011" width="41.5703125" style="7" customWidth="1"/>
    <col min="11012" max="11012" width="36.28515625" style="7" customWidth="1"/>
    <col min="11013" max="11013" width="41.5703125" style="7" customWidth="1"/>
    <col min="11014" max="11014" width="22.42578125" style="7" customWidth="1"/>
    <col min="11015" max="11015" width="24.140625" style="7" customWidth="1"/>
    <col min="11016" max="11016" width="20.28515625" style="7" customWidth="1"/>
    <col min="11017" max="11017" width="23.7109375" style="7" customWidth="1"/>
    <col min="11018" max="11018" width="21.28515625" style="7" customWidth="1"/>
    <col min="11019" max="11019" width="22.42578125" style="7" customWidth="1"/>
    <col min="11020" max="11262" width="9.140625" style="7"/>
    <col min="11263" max="11263" width="84.28515625" style="7" customWidth="1"/>
    <col min="11264" max="11264" width="24.28515625" style="7" customWidth="1"/>
    <col min="11265" max="11265" width="10.42578125" style="7" customWidth="1"/>
    <col min="11266" max="11266" width="35.42578125" style="7" customWidth="1"/>
    <col min="11267" max="11267" width="41.5703125" style="7" customWidth="1"/>
    <col min="11268" max="11268" width="36.28515625" style="7" customWidth="1"/>
    <col min="11269" max="11269" width="41.5703125" style="7" customWidth="1"/>
    <col min="11270" max="11270" width="22.42578125" style="7" customWidth="1"/>
    <col min="11271" max="11271" width="24.140625" style="7" customWidth="1"/>
    <col min="11272" max="11272" width="20.28515625" style="7" customWidth="1"/>
    <col min="11273" max="11273" width="23.7109375" style="7" customWidth="1"/>
    <col min="11274" max="11274" width="21.28515625" style="7" customWidth="1"/>
    <col min="11275" max="11275" width="22.42578125" style="7" customWidth="1"/>
    <col min="11276" max="11518" width="9.140625" style="7"/>
    <col min="11519" max="11519" width="84.28515625" style="7" customWidth="1"/>
    <col min="11520" max="11520" width="24.28515625" style="7" customWidth="1"/>
    <col min="11521" max="11521" width="10.42578125" style="7" customWidth="1"/>
    <col min="11522" max="11522" width="35.42578125" style="7" customWidth="1"/>
    <col min="11523" max="11523" width="41.5703125" style="7" customWidth="1"/>
    <col min="11524" max="11524" width="36.28515625" style="7" customWidth="1"/>
    <col min="11525" max="11525" width="41.5703125" style="7" customWidth="1"/>
    <col min="11526" max="11526" width="22.42578125" style="7" customWidth="1"/>
    <col min="11527" max="11527" width="24.140625" style="7" customWidth="1"/>
    <col min="11528" max="11528" width="20.28515625" style="7" customWidth="1"/>
    <col min="11529" max="11529" width="23.7109375" style="7" customWidth="1"/>
    <col min="11530" max="11530" width="21.28515625" style="7" customWidth="1"/>
    <col min="11531" max="11531" width="22.42578125" style="7" customWidth="1"/>
    <col min="11532" max="11774" width="9.140625" style="7"/>
    <col min="11775" max="11775" width="84.28515625" style="7" customWidth="1"/>
    <col min="11776" max="11776" width="24.28515625" style="7" customWidth="1"/>
    <col min="11777" max="11777" width="10.42578125" style="7" customWidth="1"/>
    <col min="11778" max="11778" width="35.42578125" style="7" customWidth="1"/>
    <col min="11779" max="11779" width="41.5703125" style="7" customWidth="1"/>
    <col min="11780" max="11780" width="36.28515625" style="7" customWidth="1"/>
    <col min="11781" max="11781" width="41.5703125" style="7" customWidth="1"/>
    <col min="11782" max="11782" width="22.42578125" style="7" customWidth="1"/>
    <col min="11783" max="11783" width="24.140625" style="7" customWidth="1"/>
    <col min="11784" max="11784" width="20.28515625" style="7" customWidth="1"/>
    <col min="11785" max="11785" width="23.7109375" style="7" customWidth="1"/>
    <col min="11786" max="11786" width="21.28515625" style="7" customWidth="1"/>
    <col min="11787" max="11787" width="22.42578125" style="7" customWidth="1"/>
    <col min="11788" max="12030" width="9.140625" style="7"/>
    <col min="12031" max="12031" width="84.28515625" style="7" customWidth="1"/>
    <col min="12032" max="12032" width="24.28515625" style="7" customWidth="1"/>
    <col min="12033" max="12033" width="10.42578125" style="7" customWidth="1"/>
    <col min="12034" max="12034" width="35.42578125" style="7" customWidth="1"/>
    <col min="12035" max="12035" width="41.5703125" style="7" customWidth="1"/>
    <col min="12036" max="12036" width="36.28515625" style="7" customWidth="1"/>
    <col min="12037" max="12037" width="41.5703125" style="7" customWidth="1"/>
    <col min="12038" max="12038" width="22.42578125" style="7" customWidth="1"/>
    <col min="12039" max="12039" width="24.140625" style="7" customWidth="1"/>
    <col min="12040" max="12040" width="20.28515625" style="7" customWidth="1"/>
    <col min="12041" max="12041" width="23.7109375" style="7" customWidth="1"/>
    <col min="12042" max="12042" width="21.28515625" style="7" customWidth="1"/>
    <col min="12043" max="12043" width="22.42578125" style="7" customWidth="1"/>
    <col min="12044" max="12286" width="9.140625" style="7"/>
    <col min="12287" max="12287" width="84.28515625" style="7" customWidth="1"/>
    <col min="12288" max="12288" width="24.28515625" style="7" customWidth="1"/>
    <col min="12289" max="12289" width="10.42578125" style="7" customWidth="1"/>
    <col min="12290" max="12290" width="35.42578125" style="7" customWidth="1"/>
    <col min="12291" max="12291" width="41.5703125" style="7" customWidth="1"/>
    <col min="12292" max="12292" width="36.28515625" style="7" customWidth="1"/>
    <col min="12293" max="12293" width="41.5703125" style="7" customWidth="1"/>
    <col min="12294" max="12294" width="22.42578125" style="7" customWidth="1"/>
    <col min="12295" max="12295" width="24.140625" style="7" customWidth="1"/>
    <col min="12296" max="12296" width="20.28515625" style="7" customWidth="1"/>
    <col min="12297" max="12297" width="23.7109375" style="7" customWidth="1"/>
    <col min="12298" max="12298" width="21.28515625" style="7" customWidth="1"/>
    <col min="12299" max="12299" width="22.42578125" style="7" customWidth="1"/>
    <col min="12300" max="12542" width="9.140625" style="7"/>
    <col min="12543" max="12543" width="84.28515625" style="7" customWidth="1"/>
    <col min="12544" max="12544" width="24.28515625" style="7" customWidth="1"/>
    <col min="12545" max="12545" width="10.42578125" style="7" customWidth="1"/>
    <col min="12546" max="12546" width="35.42578125" style="7" customWidth="1"/>
    <col min="12547" max="12547" width="41.5703125" style="7" customWidth="1"/>
    <col min="12548" max="12548" width="36.28515625" style="7" customWidth="1"/>
    <col min="12549" max="12549" width="41.5703125" style="7" customWidth="1"/>
    <col min="12550" max="12550" width="22.42578125" style="7" customWidth="1"/>
    <col min="12551" max="12551" width="24.140625" style="7" customWidth="1"/>
    <col min="12552" max="12552" width="20.28515625" style="7" customWidth="1"/>
    <col min="12553" max="12553" width="23.7109375" style="7" customWidth="1"/>
    <col min="12554" max="12554" width="21.28515625" style="7" customWidth="1"/>
    <col min="12555" max="12555" width="22.42578125" style="7" customWidth="1"/>
    <col min="12556" max="12798" width="9.140625" style="7"/>
    <col min="12799" max="12799" width="84.28515625" style="7" customWidth="1"/>
    <col min="12800" max="12800" width="24.28515625" style="7" customWidth="1"/>
    <col min="12801" max="12801" width="10.42578125" style="7" customWidth="1"/>
    <col min="12802" max="12802" width="35.42578125" style="7" customWidth="1"/>
    <col min="12803" max="12803" width="41.5703125" style="7" customWidth="1"/>
    <col min="12804" max="12804" width="36.28515625" style="7" customWidth="1"/>
    <col min="12805" max="12805" width="41.5703125" style="7" customWidth="1"/>
    <col min="12806" max="12806" width="22.42578125" style="7" customWidth="1"/>
    <col min="12807" max="12807" width="24.140625" style="7" customWidth="1"/>
    <col min="12808" max="12808" width="20.28515625" style="7" customWidth="1"/>
    <col min="12809" max="12809" width="23.7109375" style="7" customWidth="1"/>
    <col min="12810" max="12810" width="21.28515625" style="7" customWidth="1"/>
    <col min="12811" max="12811" width="22.42578125" style="7" customWidth="1"/>
    <col min="12812" max="13054" width="9.140625" style="7"/>
    <col min="13055" max="13055" width="84.28515625" style="7" customWidth="1"/>
    <col min="13056" max="13056" width="24.28515625" style="7" customWidth="1"/>
    <col min="13057" max="13057" width="10.42578125" style="7" customWidth="1"/>
    <col min="13058" max="13058" width="35.42578125" style="7" customWidth="1"/>
    <col min="13059" max="13059" width="41.5703125" style="7" customWidth="1"/>
    <col min="13060" max="13060" width="36.28515625" style="7" customWidth="1"/>
    <col min="13061" max="13061" width="41.5703125" style="7" customWidth="1"/>
    <col min="13062" max="13062" width="22.42578125" style="7" customWidth="1"/>
    <col min="13063" max="13063" width="24.140625" style="7" customWidth="1"/>
    <col min="13064" max="13064" width="20.28515625" style="7" customWidth="1"/>
    <col min="13065" max="13065" width="23.7109375" style="7" customWidth="1"/>
    <col min="13066" max="13066" width="21.28515625" style="7" customWidth="1"/>
    <col min="13067" max="13067" width="22.42578125" style="7" customWidth="1"/>
    <col min="13068" max="13310" width="9.140625" style="7"/>
    <col min="13311" max="13311" width="84.28515625" style="7" customWidth="1"/>
    <col min="13312" max="13312" width="24.28515625" style="7" customWidth="1"/>
    <col min="13313" max="13313" width="10.42578125" style="7" customWidth="1"/>
    <col min="13314" max="13314" width="35.42578125" style="7" customWidth="1"/>
    <col min="13315" max="13315" width="41.5703125" style="7" customWidth="1"/>
    <col min="13316" max="13316" width="36.28515625" style="7" customWidth="1"/>
    <col min="13317" max="13317" width="41.5703125" style="7" customWidth="1"/>
    <col min="13318" max="13318" width="22.42578125" style="7" customWidth="1"/>
    <col min="13319" max="13319" width="24.140625" style="7" customWidth="1"/>
    <col min="13320" max="13320" width="20.28515625" style="7" customWidth="1"/>
    <col min="13321" max="13321" width="23.7109375" style="7" customWidth="1"/>
    <col min="13322" max="13322" width="21.28515625" style="7" customWidth="1"/>
    <col min="13323" max="13323" width="22.42578125" style="7" customWidth="1"/>
    <col min="13324" max="13566" width="9.140625" style="7"/>
    <col min="13567" max="13567" width="84.28515625" style="7" customWidth="1"/>
    <col min="13568" max="13568" width="24.28515625" style="7" customWidth="1"/>
    <col min="13569" max="13569" width="10.42578125" style="7" customWidth="1"/>
    <col min="13570" max="13570" width="35.42578125" style="7" customWidth="1"/>
    <col min="13571" max="13571" width="41.5703125" style="7" customWidth="1"/>
    <col min="13572" max="13572" width="36.28515625" style="7" customWidth="1"/>
    <col min="13573" max="13573" width="41.5703125" style="7" customWidth="1"/>
    <col min="13574" max="13574" width="22.42578125" style="7" customWidth="1"/>
    <col min="13575" max="13575" width="24.140625" style="7" customWidth="1"/>
    <col min="13576" max="13576" width="20.28515625" style="7" customWidth="1"/>
    <col min="13577" max="13577" width="23.7109375" style="7" customWidth="1"/>
    <col min="13578" max="13578" width="21.28515625" style="7" customWidth="1"/>
    <col min="13579" max="13579" width="22.42578125" style="7" customWidth="1"/>
    <col min="13580" max="13822" width="9.140625" style="7"/>
    <col min="13823" max="13823" width="84.28515625" style="7" customWidth="1"/>
    <col min="13824" max="13824" width="24.28515625" style="7" customWidth="1"/>
    <col min="13825" max="13825" width="10.42578125" style="7" customWidth="1"/>
    <col min="13826" max="13826" width="35.42578125" style="7" customWidth="1"/>
    <col min="13827" max="13827" width="41.5703125" style="7" customWidth="1"/>
    <col min="13828" max="13828" width="36.28515625" style="7" customWidth="1"/>
    <col min="13829" max="13829" width="41.5703125" style="7" customWidth="1"/>
    <col min="13830" max="13830" width="22.42578125" style="7" customWidth="1"/>
    <col min="13831" max="13831" width="24.140625" style="7" customWidth="1"/>
    <col min="13832" max="13832" width="20.28515625" style="7" customWidth="1"/>
    <col min="13833" max="13833" width="23.7109375" style="7" customWidth="1"/>
    <col min="13834" max="13834" width="21.28515625" style="7" customWidth="1"/>
    <col min="13835" max="13835" width="22.42578125" style="7" customWidth="1"/>
    <col min="13836" max="14078" width="9.140625" style="7"/>
    <col min="14079" max="14079" width="84.28515625" style="7" customWidth="1"/>
    <col min="14080" max="14080" width="24.28515625" style="7" customWidth="1"/>
    <col min="14081" max="14081" width="10.42578125" style="7" customWidth="1"/>
    <col min="14082" max="14082" width="35.42578125" style="7" customWidth="1"/>
    <col min="14083" max="14083" width="41.5703125" style="7" customWidth="1"/>
    <col min="14084" max="14084" width="36.28515625" style="7" customWidth="1"/>
    <col min="14085" max="14085" width="41.5703125" style="7" customWidth="1"/>
    <col min="14086" max="14086" width="22.42578125" style="7" customWidth="1"/>
    <col min="14087" max="14087" width="24.140625" style="7" customWidth="1"/>
    <col min="14088" max="14088" width="20.28515625" style="7" customWidth="1"/>
    <col min="14089" max="14089" width="23.7109375" style="7" customWidth="1"/>
    <col min="14090" max="14090" width="21.28515625" style="7" customWidth="1"/>
    <col min="14091" max="14091" width="22.42578125" style="7" customWidth="1"/>
    <col min="14092" max="14334" width="9.140625" style="7"/>
    <col min="14335" max="14335" width="84.28515625" style="7" customWidth="1"/>
    <col min="14336" max="14336" width="24.28515625" style="7" customWidth="1"/>
    <col min="14337" max="14337" width="10.42578125" style="7" customWidth="1"/>
    <col min="14338" max="14338" width="35.42578125" style="7" customWidth="1"/>
    <col min="14339" max="14339" width="41.5703125" style="7" customWidth="1"/>
    <col min="14340" max="14340" width="36.28515625" style="7" customWidth="1"/>
    <col min="14341" max="14341" width="41.5703125" style="7" customWidth="1"/>
    <col min="14342" max="14342" width="22.42578125" style="7" customWidth="1"/>
    <col min="14343" max="14343" width="24.140625" style="7" customWidth="1"/>
    <col min="14344" max="14344" width="20.28515625" style="7" customWidth="1"/>
    <col min="14345" max="14345" width="23.7109375" style="7" customWidth="1"/>
    <col min="14346" max="14346" width="21.28515625" style="7" customWidth="1"/>
    <col min="14347" max="14347" width="22.42578125" style="7" customWidth="1"/>
    <col min="14348" max="14590" width="9.140625" style="7"/>
    <col min="14591" max="14591" width="84.28515625" style="7" customWidth="1"/>
    <col min="14592" max="14592" width="24.28515625" style="7" customWidth="1"/>
    <col min="14593" max="14593" width="10.42578125" style="7" customWidth="1"/>
    <col min="14594" max="14594" width="35.42578125" style="7" customWidth="1"/>
    <col min="14595" max="14595" width="41.5703125" style="7" customWidth="1"/>
    <col min="14596" max="14596" width="36.28515625" style="7" customWidth="1"/>
    <col min="14597" max="14597" width="41.5703125" style="7" customWidth="1"/>
    <col min="14598" max="14598" width="22.42578125" style="7" customWidth="1"/>
    <col min="14599" max="14599" width="24.140625" style="7" customWidth="1"/>
    <col min="14600" max="14600" width="20.28515625" style="7" customWidth="1"/>
    <col min="14601" max="14601" width="23.7109375" style="7" customWidth="1"/>
    <col min="14602" max="14602" width="21.28515625" style="7" customWidth="1"/>
    <col min="14603" max="14603" width="22.42578125" style="7" customWidth="1"/>
    <col min="14604" max="14846" width="9.140625" style="7"/>
    <col min="14847" max="14847" width="84.28515625" style="7" customWidth="1"/>
    <col min="14848" max="14848" width="24.28515625" style="7" customWidth="1"/>
    <col min="14849" max="14849" width="10.42578125" style="7" customWidth="1"/>
    <col min="14850" max="14850" width="35.42578125" style="7" customWidth="1"/>
    <col min="14851" max="14851" width="41.5703125" style="7" customWidth="1"/>
    <col min="14852" max="14852" width="36.28515625" style="7" customWidth="1"/>
    <col min="14853" max="14853" width="41.5703125" style="7" customWidth="1"/>
    <col min="14854" max="14854" width="22.42578125" style="7" customWidth="1"/>
    <col min="14855" max="14855" width="24.140625" style="7" customWidth="1"/>
    <col min="14856" max="14856" width="20.28515625" style="7" customWidth="1"/>
    <col min="14857" max="14857" width="23.7109375" style="7" customWidth="1"/>
    <col min="14858" max="14858" width="21.28515625" style="7" customWidth="1"/>
    <col min="14859" max="14859" width="22.42578125" style="7" customWidth="1"/>
    <col min="14860" max="15102" width="9.140625" style="7"/>
    <col min="15103" max="15103" width="84.28515625" style="7" customWidth="1"/>
    <col min="15104" max="15104" width="24.28515625" style="7" customWidth="1"/>
    <col min="15105" max="15105" width="10.42578125" style="7" customWidth="1"/>
    <col min="15106" max="15106" width="35.42578125" style="7" customWidth="1"/>
    <col min="15107" max="15107" width="41.5703125" style="7" customWidth="1"/>
    <col min="15108" max="15108" width="36.28515625" style="7" customWidth="1"/>
    <col min="15109" max="15109" width="41.5703125" style="7" customWidth="1"/>
    <col min="15110" max="15110" width="22.42578125" style="7" customWidth="1"/>
    <col min="15111" max="15111" width="24.140625" style="7" customWidth="1"/>
    <col min="15112" max="15112" width="20.28515625" style="7" customWidth="1"/>
    <col min="15113" max="15113" width="23.7109375" style="7" customWidth="1"/>
    <col min="15114" max="15114" width="21.28515625" style="7" customWidth="1"/>
    <col min="15115" max="15115" width="22.42578125" style="7" customWidth="1"/>
    <col min="15116" max="15358" width="9.140625" style="7"/>
    <col min="15359" max="15359" width="84.28515625" style="7" customWidth="1"/>
    <col min="15360" max="15360" width="24.28515625" style="7" customWidth="1"/>
    <col min="15361" max="15361" width="10.42578125" style="7" customWidth="1"/>
    <col min="15362" max="15362" width="35.42578125" style="7" customWidth="1"/>
    <col min="15363" max="15363" width="41.5703125" style="7" customWidth="1"/>
    <col min="15364" max="15364" width="36.28515625" style="7" customWidth="1"/>
    <col min="15365" max="15365" width="41.5703125" style="7" customWidth="1"/>
    <col min="15366" max="15366" width="22.42578125" style="7" customWidth="1"/>
    <col min="15367" max="15367" width="24.140625" style="7" customWidth="1"/>
    <col min="15368" max="15368" width="20.28515625" style="7" customWidth="1"/>
    <col min="15369" max="15369" width="23.7109375" style="7" customWidth="1"/>
    <col min="15370" max="15370" width="21.28515625" style="7" customWidth="1"/>
    <col min="15371" max="15371" width="22.42578125" style="7" customWidth="1"/>
    <col min="15372" max="15614" width="9.140625" style="7"/>
    <col min="15615" max="15615" width="84.28515625" style="7" customWidth="1"/>
    <col min="15616" max="15616" width="24.28515625" style="7" customWidth="1"/>
    <col min="15617" max="15617" width="10.42578125" style="7" customWidth="1"/>
    <col min="15618" max="15618" width="35.42578125" style="7" customWidth="1"/>
    <col min="15619" max="15619" width="41.5703125" style="7" customWidth="1"/>
    <col min="15620" max="15620" width="36.28515625" style="7" customWidth="1"/>
    <col min="15621" max="15621" width="41.5703125" style="7" customWidth="1"/>
    <col min="15622" max="15622" width="22.42578125" style="7" customWidth="1"/>
    <col min="15623" max="15623" width="24.140625" style="7" customWidth="1"/>
    <col min="15624" max="15624" width="20.28515625" style="7" customWidth="1"/>
    <col min="15625" max="15625" width="23.7109375" style="7" customWidth="1"/>
    <col min="15626" max="15626" width="21.28515625" style="7" customWidth="1"/>
    <col min="15627" max="15627" width="22.42578125" style="7" customWidth="1"/>
    <col min="15628" max="15870" width="9.140625" style="7"/>
    <col min="15871" max="15871" width="84.28515625" style="7" customWidth="1"/>
    <col min="15872" max="15872" width="24.28515625" style="7" customWidth="1"/>
    <col min="15873" max="15873" width="10.42578125" style="7" customWidth="1"/>
    <col min="15874" max="15874" width="35.42578125" style="7" customWidth="1"/>
    <col min="15875" max="15875" width="41.5703125" style="7" customWidth="1"/>
    <col min="15876" max="15876" width="36.28515625" style="7" customWidth="1"/>
    <col min="15877" max="15877" width="41.5703125" style="7" customWidth="1"/>
    <col min="15878" max="15878" width="22.42578125" style="7" customWidth="1"/>
    <col min="15879" max="15879" width="24.140625" style="7" customWidth="1"/>
    <col min="15880" max="15880" width="20.28515625" style="7" customWidth="1"/>
    <col min="15881" max="15881" width="23.7109375" style="7" customWidth="1"/>
    <col min="15882" max="15882" width="21.28515625" style="7" customWidth="1"/>
    <col min="15883" max="15883" width="22.42578125" style="7" customWidth="1"/>
    <col min="15884" max="16126" width="9.140625" style="7"/>
    <col min="16127" max="16127" width="84.28515625" style="7" customWidth="1"/>
    <col min="16128" max="16128" width="24.28515625" style="7" customWidth="1"/>
    <col min="16129" max="16129" width="10.42578125" style="7" customWidth="1"/>
    <col min="16130" max="16130" width="35.42578125" style="7" customWidth="1"/>
    <col min="16131" max="16131" width="41.5703125" style="7" customWidth="1"/>
    <col min="16132" max="16132" width="36.28515625" style="7" customWidth="1"/>
    <col min="16133" max="16133" width="41.5703125" style="7" customWidth="1"/>
    <col min="16134" max="16134" width="22.42578125" style="7" customWidth="1"/>
    <col min="16135" max="16135" width="24.140625" style="7" customWidth="1"/>
    <col min="16136" max="16136" width="20.28515625" style="7" customWidth="1"/>
    <col min="16137" max="16137" width="23.7109375" style="7" customWidth="1"/>
    <col min="16138" max="16138" width="21.28515625" style="7" customWidth="1"/>
    <col min="16139" max="16139" width="22.42578125" style="7" customWidth="1"/>
    <col min="16140" max="16383" width="9.140625" style="7"/>
    <col min="16384" max="16384" width="9.140625" style="7" customWidth="1"/>
  </cols>
  <sheetData>
    <row r="1" spans="1:14" s="6" customFormat="1" ht="44.25" customHeight="1" x14ac:dyDescent="0.2">
      <c r="A1" s="30" t="s">
        <v>654</v>
      </c>
      <c r="I1" s="31"/>
      <c r="J1" s="32"/>
    </row>
    <row r="2" spans="1:14" s="6" customFormat="1" ht="4.5" customHeight="1" x14ac:dyDescent="0.2">
      <c r="A2" s="33"/>
      <c r="B2" s="33"/>
      <c r="C2" s="33"/>
      <c r="D2" s="33"/>
      <c r="E2" s="33"/>
      <c r="F2" s="33"/>
      <c r="G2" s="33"/>
      <c r="H2" s="33"/>
      <c r="I2" s="33"/>
      <c r="J2" s="34"/>
    </row>
    <row r="3" spans="1:14" s="6" customFormat="1" ht="3" customHeight="1" x14ac:dyDescent="0.2">
      <c r="A3" s="35"/>
      <c r="B3" s="35"/>
      <c r="C3" s="35"/>
      <c r="D3" s="35"/>
      <c r="E3" s="35"/>
      <c r="F3" s="35"/>
      <c r="G3" s="35"/>
      <c r="H3" s="35"/>
      <c r="I3" s="35"/>
      <c r="J3" s="36"/>
    </row>
    <row r="4" spans="1:14" s="6" customFormat="1" ht="15" thickBot="1" x14ac:dyDescent="0.25">
      <c r="I4" s="31"/>
    </row>
    <row r="5" spans="1:14" s="6" customFormat="1" ht="15.75" customHeight="1" thickBot="1" x14ac:dyDescent="0.25">
      <c r="A5" s="37" t="s">
        <v>655</v>
      </c>
      <c r="B5" s="38" t="s">
        <v>665</v>
      </c>
      <c r="C5" s="39"/>
      <c r="D5" s="39"/>
      <c r="E5" s="40"/>
      <c r="F5" s="41"/>
      <c r="G5" s="42" t="s">
        <v>686</v>
      </c>
      <c r="H5" s="43"/>
      <c r="I5" s="43"/>
      <c r="J5" s="43"/>
      <c r="K5" s="43"/>
      <c r="L5" s="43"/>
      <c r="M5" s="43"/>
      <c r="N5" s="44"/>
    </row>
    <row r="6" spans="1:14" s="6" customFormat="1" thickBot="1" x14ac:dyDescent="0.25">
      <c r="A6" s="37" t="s">
        <v>656</v>
      </c>
      <c r="B6" s="38" t="s">
        <v>664</v>
      </c>
      <c r="C6" s="39"/>
      <c r="D6" s="39"/>
      <c r="E6" s="40"/>
      <c r="F6" s="13"/>
      <c r="G6" s="14"/>
      <c r="H6" s="15"/>
      <c r="I6" s="15"/>
      <c r="J6" s="15"/>
      <c r="K6" s="15"/>
      <c r="L6" s="15"/>
      <c r="M6" s="15"/>
      <c r="N6" s="16"/>
    </row>
    <row r="7" spans="1:14" s="6" customFormat="1" thickBot="1" x14ac:dyDescent="0.25">
      <c r="A7" s="29" t="s">
        <v>657</v>
      </c>
      <c r="B7" s="193" t="s">
        <v>658</v>
      </c>
      <c r="C7" s="194"/>
      <c r="D7" s="194"/>
      <c r="E7" s="195"/>
      <c r="F7" s="13"/>
      <c r="G7" s="14"/>
      <c r="H7" s="15"/>
      <c r="I7" s="15"/>
      <c r="J7" s="15"/>
      <c r="K7" s="15"/>
      <c r="L7" s="15"/>
      <c r="M7" s="15"/>
      <c r="N7" s="16"/>
    </row>
    <row r="8" spans="1:14" s="6" customFormat="1" ht="43.5" customHeight="1" x14ac:dyDescent="0.2">
      <c r="A8" s="11"/>
      <c r="B8" s="12"/>
      <c r="C8" s="12"/>
      <c r="D8" s="12"/>
      <c r="E8" s="12"/>
      <c r="F8" s="13"/>
      <c r="G8" s="14"/>
      <c r="H8" s="15"/>
      <c r="I8" s="15"/>
      <c r="J8" s="15"/>
      <c r="K8" s="15"/>
      <c r="L8" s="15"/>
      <c r="M8" s="15"/>
      <c r="N8" s="16"/>
    </row>
    <row r="9" spans="1:14" s="49" customFormat="1" ht="43.5" customHeight="1" x14ac:dyDescent="0.25">
      <c r="B9" s="46"/>
      <c r="C9" s="46"/>
      <c r="D9" s="46"/>
      <c r="E9" s="46"/>
      <c r="F9" s="46"/>
      <c r="G9" s="14"/>
      <c r="H9" s="15"/>
      <c r="I9" s="15"/>
      <c r="J9" s="15"/>
      <c r="K9" s="15"/>
      <c r="L9" s="15"/>
      <c r="M9" s="15"/>
      <c r="N9" s="16"/>
    </row>
    <row r="10" spans="1:14" s="49" customFormat="1" ht="43.5" customHeight="1" x14ac:dyDescent="0.25">
      <c r="B10" s="46"/>
      <c r="C10" s="46"/>
      <c r="D10" s="46"/>
      <c r="E10" s="46"/>
      <c r="F10" s="46"/>
      <c r="G10" s="14"/>
      <c r="H10" s="15"/>
      <c r="I10" s="15"/>
      <c r="J10" s="15"/>
      <c r="K10" s="15"/>
      <c r="L10" s="15"/>
      <c r="M10" s="15"/>
      <c r="N10" s="16"/>
    </row>
    <row r="11" spans="1:14" s="49" customFormat="1" ht="43.5" customHeight="1" thickBot="1" x14ac:dyDescent="0.3">
      <c r="B11" s="46"/>
      <c r="C11" s="46"/>
      <c r="D11" s="46"/>
      <c r="E11" s="46"/>
      <c r="F11" s="46"/>
      <c r="G11" s="17"/>
      <c r="H11" s="18"/>
      <c r="I11" s="18"/>
      <c r="J11" s="18"/>
      <c r="K11" s="18"/>
      <c r="L11" s="18"/>
      <c r="M11" s="18"/>
      <c r="N11" s="19"/>
    </row>
    <row r="13" spans="1:14" s="49" customFormat="1" x14ac:dyDescent="0.25">
      <c r="A13" s="3" t="s">
        <v>671</v>
      </c>
      <c r="B13" s="3"/>
      <c r="C13" s="3"/>
      <c r="D13" s="3"/>
      <c r="E13" s="3"/>
      <c r="F13" s="3"/>
      <c r="G13" s="3"/>
      <c r="H13" s="3"/>
      <c r="I13" s="3"/>
      <c r="J13" s="3"/>
      <c r="K13" s="3"/>
      <c r="L13" s="3"/>
      <c r="M13" s="3"/>
      <c r="N13" s="3"/>
    </row>
    <row r="15" spans="1:14" s="25" customFormat="1" ht="19.5" customHeight="1" x14ac:dyDescent="0.25">
      <c r="A15" s="23" t="s">
        <v>672</v>
      </c>
      <c r="B15" s="23"/>
      <c r="C15" s="23"/>
      <c r="D15" s="23"/>
      <c r="E15" s="23"/>
      <c r="F15" s="23"/>
      <c r="G15" s="23"/>
      <c r="H15" s="23"/>
      <c r="I15" s="24"/>
      <c r="J15" s="24"/>
      <c r="K15" s="24"/>
    </row>
    <row r="16" spans="1:14" s="25" customFormat="1" ht="15.75" customHeight="1" thickBot="1" x14ac:dyDescent="0.3"/>
    <row r="17" spans="1:11" s="147" customFormat="1" ht="48" thickBot="1" x14ac:dyDescent="0.3">
      <c r="A17" s="26" t="s">
        <v>587</v>
      </c>
      <c r="B17" s="26" t="s">
        <v>588</v>
      </c>
      <c r="C17" s="26" t="s">
        <v>589</v>
      </c>
      <c r="D17" s="27" t="s">
        <v>666</v>
      </c>
      <c r="E17" s="93" t="s">
        <v>0</v>
      </c>
      <c r="F17" s="93" t="s">
        <v>1</v>
      </c>
      <c r="G17" s="93" t="s">
        <v>2</v>
      </c>
      <c r="H17" s="93" t="s">
        <v>3</v>
      </c>
      <c r="I17" s="93" t="s">
        <v>675</v>
      </c>
      <c r="J17" s="93" t="s">
        <v>590</v>
      </c>
      <c r="K17" s="95" t="s">
        <v>407</v>
      </c>
    </row>
    <row r="18" spans="1:11" ht="15.75" customHeight="1" x14ac:dyDescent="0.25">
      <c r="A18" s="72" t="s">
        <v>591</v>
      </c>
      <c r="B18" s="142" t="s">
        <v>592</v>
      </c>
      <c r="C18" s="139">
        <v>12</v>
      </c>
      <c r="D18" s="196">
        <v>0</v>
      </c>
      <c r="E18" s="114">
        <v>1</v>
      </c>
      <c r="F18" s="114">
        <v>1</v>
      </c>
      <c r="G18" s="114">
        <v>8</v>
      </c>
      <c r="H18" s="114">
        <v>12</v>
      </c>
      <c r="I18" s="114">
        <v>0</v>
      </c>
      <c r="J18" s="138">
        <f>SUM(E18:I18)</f>
        <v>22</v>
      </c>
      <c r="K18" s="9">
        <f t="shared" ref="K18:K51" si="0">D18*J18</f>
        <v>0</v>
      </c>
    </row>
    <row r="19" spans="1:11" ht="15.75" customHeight="1" x14ac:dyDescent="0.25">
      <c r="A19" s="143" t="s">
        <v>593</v>
      </c>
      <c r="B19" s="142" t="s">
        <v>592</v>
      </c>
      <c r="C19" s="139">
        <v>12</v>
      </c>
      <c r="D19" s="196">
        <v>0</v>
      </c>
      <c r="E19" s="114">
        <v>1</v>
      </c>
      <c r="F19" s="114">
        <v>1</v>
      </c>
      <c r="G19" s="114">
        <v>8</v>
      </c>
      <c r="H19" s="114">
        <v>12</v>
      </c>
      <c r="I19" s="114">
        <v>0</v>
      </c>
      <c r="J19" s="138">
        <f t="shared" ref="J19:J51" si="1">SUM(E19:I19)</f>
        <v>22</v>
      </c>
      <c r="K19" s="75">
        <f t="shared" si="0"/>
        <v>0</v>
      </c>
    </row>
    <row r="20" spans="1:11" ht="15.75" customHeight="1" x14ac:dyDescent="0.25">
      <c r="A20" s="72" t="s">
        <v>594</v>
      </c>
      <c r="B20" s="142" t="s">
        <v>592</v>
      </c>
      <c r="C20" s="139">
        <v>12</v>
      </c>
      <c r="D20" s="196">
        <v>0</v>
      </c>
      <c r="E20" s="114">
        <v>1</v>
      </c>
      <c r="F20" s="114">
        <v>0</v>
      </c>
      <c r="G20" s="114">
        <v>8</v>
      </c>
      <c r="H20" s="114">
        <v>12</v>
      </c>
      <c r="I20" s="114">
        <v>0</v>
      </c>
      <c r="J20" s="138">
        <f t="shared" si="1"/>
        <v>21</v>
      </c>
      <c r="K20" s="75">
        <f t="shared" si="0"/>
        <v>0</v>
      </c>
    </row>
    <row r="21" spans="1:11" ht="15.75" customHeight="1" x14ac:dyDescent="0.25">
      <c r="A21" s="72" t="s">
        <v>595</v>
      </c>
      <c r="B21" s="142" t="s">
        <v>592</v>
      </c>
      <c r="C21" s="139">
        <v>12</v>
      </c>
      <c r="D21" s="196">
        <v>0</v>
      </c>
      <c r="E21" s="114">
        <v>1</v>
      </c>
      <c r="F21" s="114">
        <v>1</v>
      </c>
      <c r="G21" s="114">
        <v>8</v>
      </c>
      <c r="H21" s="114">
        <v>12</v>
      </c>
      <c r="I21" s="114">
        <v>0</v>
      </c>
      <c r="J21" s="138">
        <f t="shared" si="1"/>
        <v>22</v>
      </c>
      <c r="K21" s="75">
        <f t="shared" si="0"/>
        <v>0</v>
      </c>
    </row>
    <row r="22" spans="1:11" ht="15.75" customHeight="1" x14ac:dyDescent="0.25">
      <c r="A22" s="72" t="s">
        <v>596</v>
      </c>
      <c r="B22" s="142" t="s">
        <v>592</v>
      </c>
      <c r="C22" s="139">
        <v>12</v>
      </c>
      <c r="D22" s="196">
        <v>0</v>
      </c>
      <c r="E22" s="114">
        <v>1</v>
      </c>
      <c r="F22" s="114">
        <v>1</v>
      </c>
      <c r="G22" s="114">
        <v>8</v>
      </c>
      <c r="H22" s="114">
        <v>12</v>
      </c>
      <c r="I22" s="114">
        <v>0</v>
      </c>
      <c r="J22" s="138">
        <f t="shared" si="1"/>
        <v>22</v>
      </c>
      <c r="K22" s="75">
        <f t="shared" si="0"/>
        <v>0</v>
      </c>
    </row>
    <row r="23" spans="1:11" ht="15.75" customHeight="1" x14ac:dyDescent="0.25">
      <c r="A23" s="72" t="s">
        <v>597</v>
      </c>
      <c r="B23" s="142" t="s">
        <v>592</v>
      </c>
      <c r="C23" s="139">
        <v>12</v>
      </c>
      <c r="D23" s="196">
        <v>0</v>
      </c>
      <c r="E23" s="114">
        <v>1</v>
      </c>
      <c r="F23" s="114">
        <v>1</v>
      </c>
      <c r="G23" s="114">
        <v>8</v>
      </c>
      <c r="H23" s="114">
        <v>12</v>
      </c>
      <c r="I23" s="114">
        <v>0</v>
      </c>
      <c r="J23" s="138">
        <f t="shared" si="1"/>
        <v>22</v>
      </c>
      <c r="K23" s="75">
        <f t="shared" si="0"/>
        <v>0</v>
      </c>
    </row>
    <row r="24" spans="1:11" ht="15.75" customHeight="1" x14ac:dyDescent="0.25">
      <c r="A24" s="72" t="s">
        <v>598</v>
      </c>
      <c r="B24" s="142" t="s">
        <v>592</v>
      </c>
      <c r="C24" s="139">
        <v>12</v>
      </c>
      <c r="D24" s="196">
        <v>0</v>
      </c>
      <c r="E24" s="114">
        <v>1</v>
      </c>
      <c r="F24" s="114">
        <v>0</v>
      </c>
      <c r="G24" s="114">
        <v>8</v>
      </c>
      <c r="H24" s="114">
        <v>12</v>
      </c>
      <c r="I24" s="114">
        <v>0</v>
      </c>
      <c r="J24" s="138">
        <f t="shared" si="1"/>
        <v>21</v>
      </c>
      <c r="K24" s="75">
        <f t="shared" si="0"/>
        <v>0</v>
      </c>
    </row>
    <row r="25" spans="1:11" ht="15.75" customHeight="1" x14ac:dyDescent="0.25">
      <c r="A25" s="72" t="s">
        <v>599</v>
      </c>
      <c r="B25" s="142" t="s">
        <v>592</v>
      </c>
      <c r="C25" s="139">
        <v>12</v>
      </c>
      <c r="D25" s="196">
        <v>0</v>
      </c>
      <c r="E25" s="114">
        <v>1</v>
      </c>
      <c r="F25" s="114">
        <v>0</v>
      </c>
      <c r="G25" s="114">
        <v>8</v>
      </c>
      <c r="H25" s="114">
        <v>12</v>
      </c>
      <c r="I25" s="114">
        <v>0</v>
      </c>
      <c r="J25" s="138">
        <f t="shared" si="1"/>
        <v>21</v>
      </c>
      <c r="K25" s="75">
        <f t="shared" si="0"/>
        <v>0</v>
      </c>
    </row>
    <row r="26" spans="1:11" ht="15.75" customHeight="1" x14ac:dyDescent="0.25">
      <c r="A26" s="144" t="s">
        <v>600</v>
      </c>
      <c r="B26" s="139" t="s">
        <v>601</v>
      </c>
      <c r="C26" s="125">
        <v>12</v>
      </c>
      <c r="D26" s="196">
        <v>0</v>
      </c>
      <c r="E26" s="114">
        <v>1</v>
      </c>
      <c r="F26" s="114">
        <v>1</v>
      </c>
      <c r="G26" s="114">
        <v>8</v>
      </c>
      <c r="H26" s="114">
        <v>18</v>
      </c>
      <c r="I26" s="114">
        <v>0</v>
      </c>
      <c r="J26" s="138">
        <f t="shared" si="1"/>
        <v>28</v>
      </c>
      <c r="K26" s="75">
        <f t="shared" si="0"/>
        <v>0</v>
      </c>
    </row>
    <row r="27" spans="1:11" ht="15.75" customHeight="1" x14ac:dyDescent="0.25">
      <c r="A27" s="140" t="s">
        <v>602</v>
      </c>
      <c r="B27" s="139" t="s">
        <v>603</v>
      </c>
      <c r="C27" s="125">
        <v>6</v>
      </c>
      <c r="D27" s="196">
        <v>0</v>
      </c>
      <c r="E27" s="114">
        <v>1</v>
      </c>
      <c r="F27" s="114">
        <v>1</v>
      </c>
      <c r="G27" s="114">
        <v>2</v>
      </c>
      <c r="H27" s="114">
        <v>4</v>
      </c>
      <c r="I27" s="114">
        <v>0</v>
      </c>
      <c r="J27" s="138">
        <f t="shared" si="1"/>
        <v>8</v>
      </c>
      <c r="K27" s="75">
        <f t="shared" si="0"/>
        <v>0</v>
      </c>
    </row>
    <row r="28" spans="1:11" ht="15.75" customHeight="1" x14ac:dyDescent="0.25">
      <c r="A28" s="145" t="s">
        <v>604</v>
      </c>
      <c r="B28" s="125" t="s">
        <v>605</v>
      </c>
      <c r="C28" s="125">
        <v>24</v>
      </c>
      <c r="D28" s="196">
        <v>0</v>
      </c>
      <c r="E28" s="114">
        <v>4</v>
      </c>
      <c r="F28" s="114">
        <v>2</v>
      </c>
      <c r="G28" s="114">
        <v>10</v>
      </c>
      <c r="H28" s="114">
        <v>100</v>
      </c>
      <c r="I28" s="114">
        <v>0</v>
      </c>
      <c r="J28" s="138">
        <f t="shared" si="1"/>
        <v>116</v>
      </c>
      <c r="K28" s="75">
        <f t="shared" si="0"/>
        <v>0</v>
      </c>
    </row>
    <row r="29" spans="1:11" ht="15.75" customHeight="1" x14ac:dyDescent="0.25">
      <c r="A29" s="140" t="s">
        <v>606</v>
      </c>
      <c r="B29" s="125" t="s">
        <v>605</v>
      </c>
      <c r="C29" s="125">
        <v>24</v>
      </c>
      <c r="D29" s="196">
        <v>0</v>
      </c>
      <c r="E29" s="114">
        <v>4</v>
      </c>
      <c r="F29" s="114">
        <v>2</v>
      </c>
      <c r="G29" s="114">
        <v>20</v>
      </c>
      <c r="H29" s="114">
        <v>30</v>
      </c>
      <c r="I29" s="114">
        <v>0</v>
      </c>
      <c r="J29" s="138">
        <f t="shared" si="1"/>
        <v>56</v>
      </c>
      <c r="K29" s="75">
        <f t="shared" si="0"/>
        <v>0</v>
      </c>
    </row>
    <row r="30" spans="1:11" ht="15.75" customHeight="1" x14ac:dyDescent="0.25">
      <c r="A30" s="140" t="s">
        <v>607</v>
      </c>
      <c r="B30" s="125" t="s">
        <v>605</v>
      </c>
      <c r="C30" s="125">
        <v>12</v>
      </c>
      <c r="D30" s="196">
        <v>0</v>
      </c>
      <c r="E30" s="114">
        <v>1</v>
      </c>
      <c r="F30" s="114">
        <v>1</v>
      </c>
      <c r="G30" s="114">
        <v>6</v>
      </c>
      <c r="H30" s="114">
        <v>20</v>
      </c>
      <c r="I30" s="114">
        <v>0</v>
      </c>
      <c r="J30" s="138">
        <f t="shared" si="1"/>
        <v>28</v>
      </c>
      <c r="K30" s="75">
        <f t="shared" si="0"/>
        <v>0</v>
      </c>
    </row>
    <row r="31" spans="1:11" ht="15.75" customHeight="1" x14ac:dyDescent="0.25">
      <c r="A31" s="140" t="s">
        <v>608</v>
      </c>
      <c r="B31" s="125" t="s">
        <v>609</v>
      </c>
      <c r="C31" s="125">
        <v>24</v>
      </c>
      <c r="D31" s="196">
        <v>0</v>
      </c>
      <c r="E31" s="114">
        <v>4</v>
      </c>
      <c r="F31" s="114">
        <v>2</v>
      </c>
      <c r="G31" s="114">
        <v>4</v>
      </c>
      <c r="H31" s="114">
        <v>4</v>
      </c>
      <c r="I31" s="114">
        <v>0</v>
      </c>
      <c r="J31" s="138">
        <f t="shared" si="1"/>
        <v>14</v>
      </c>
      <c r="K31" s="75">
        <f t="shared" si="0"/>
        <v>0</v>
      </c>
    </row>
    <row r="32" spans="1:11" ht="15.75" customHeight="1" x14ac:dyDescent="0.25">
      <c r="A32" s="72" t="s">
        <v>610</v>
      </c>
      <c r="B32" s="142" t="s">
        <v>611</v>
      </c>
      <c r="C32" s="130">
        <v>8</v>
      </c>
      <c r="D32" s="196">
        <v>0</v>
      </c>
      <c r="E32" s="114">
        <v>4</v>
      </c>
      <c r="F32" s="114">
        <v>2</v>
      </c>
      <c r="G32" s="114">
        <v>10</v>
      </c>
      <c r="H32" s="114">
        <v>24</v>
      </c>
      <c r="I32" s="114">
        <v>0</v>
      </c>
      <c r="J32" s="138">
        <f t="shared" si="1"/>
        <v>40</v>
      </c>
      <c r="K32" s="75">
        <f t="shared" si="0"/>
        <v>0</v>
      </c>
    </row>
    <row r="33" spans="1:11" ht="15.75" customHeight="1" x14ac:dyDescent="0.25">
      <c r="A33" s="72" t="s">
        <v>612</v>
      </c>
      <c r="B33" s="142" t="s">
        <v>611</v>
      </c>
      <c r="C33" s="130">
        <v>8</v>
      </c>
      <c r="D33" s="196">
        <v>0</v>
      </c>
      <c r="E33" s="114">
        <v>4</v>
      </c>
      <c r="F33" s="114">
        <v>2</v>
      </c>
      <c r="G33" s="114">
        <v>10</v>
      </c>
      <c r="H33" s="114">
        <v>24</v>
      </c>
      <c r="I33" s="114">
        <v>0</v>
      </c>
      <c r="J33" s="138">
        <f t="shared" si="1"/>
        <v>40</v>
      </c>
      <c r="K33" s="75">
        <f t="shared" si="0"/>
        <v>0</v>
      </c>
    </row>
    <row r="34" spans="1:11" ht="15.75" customHeight="1" x14ac:dyDescent="0.25">
      <c r="A34" s="72" t="s">
        <v>613</v>
      </c>
      <c r="B34" s="142" t="s">
        <v>611</v>
      </c>
      <c r="C34" s="130">
        <v>8</v>
      </c>
      <c r="D34" s="196">
        <v>0</v>
      </c>
      <c r="E34" s="141">
        <v>4</v>
      </c>
      <c r="F34" s="141">
        <v>2</v>
      </c>
      <c r="G34" s="141">
        <v>10</v>
      </c>
      <c r="H34" s="114">
        <v>24</v>
      </c>
      <c r="I34" s="114">
        <v>0</v>
      </c>
      <c r="J34" s="138">
        <f t="shared" si="1"/>
        <v>40</v>
      </c>
      <c r="K34" s="75">
        <f t="shared" si="0"/>
        <v>0</v>
      </c>
    </row>
    <row r="35" spans="1:11" ht="15.75" customHeight="1" x14ac:dyDescent="0.25">
      <c r="A35" s="72" t="s">
        <v>614</v>
      </c>
      <c r="B35" s="142" t="s">
        <v>611</v>
      </c>
      <c r="C35" s="130">
        <v>8</v>
      </c>
      <c r="D35" s="196">
        <v>0</v>
      </c>
      <c r="E35" s="141">
        <v>4</v>
      </c>
      <c r="F35" s="141">
        <v>2</v>
      </c>
      <c r="G35" s="141">
        <v>10</v>
      </c>
      <c r="H35" s="114">
        <v>24</v>
      </c>
      <c r="I35" s="114">
        <v>0</v>
      </c>
      <c r="J35" s="138">
        <f t="shared" si="1"/>
        <v>40</v>
      </c>
      <c r="K35" s="75">
        <f t="shared" si="0"/>
        <v>0</v>
      </c>
    </row>
    <row r="36" spans="1:11" ht="15.75" customHeight="1" x14ac:dyDescent="0.25">
      <c r="A36" s="72" t="s">
        <v>615</v>
      </c>
      <c r="B36" s="142" t="s">
        <v>611</v>
      </c>
      <c r="C36" s="130">
        <v>8</v>
      </c>
      <c r="D36" s="196">
        <v>0</v>
      </c>
      <c r="E36" s="141">
        <v>4</v>
      </c>
      <c r="F36" s="141">
        <v>2</v>
      </c>
      <c r="G36" s="141">
        <v>10</v>
      </c>
      <c r="H36" s="114">
        <v>24</v>
      </c>
      <c r="I36" s="114">
        <v>0</v>
      </c>
      <c r="J36" s="138">
        <f t="shared" si="1"/>
        <v>40</v>
      </c>
      <c r="K36" s="75">
        <f t="shared" si="0"/>
        <v>0</v>
      </c>
    </row>
    <row r="37" spans="1:11" ht="15.75" customHeight="1" x14ac:dyDescent="0.25">
      <c r="A37" s="72" t="s">
        <v>616</v>
      </c>
      <c r="B37" s="142" t="s">
        <v>605</v>
      </c>
      <c r="C37" s="130">
        <v>24</v>
      </c>
      <c r="D37" s="196">
        <v>0</v>
      </c>
      <c r="E37" s="114">
        <v>4</v>
      </c>
      <c r="F37" s="114">
        <v>2</v>
      </c>
      <c r="G37" s="114">
        <v>10</v>
      </c>
      <c r="H37" s="114">
        <v>50</v>
      </c>
      <c r="I37" s="114">
        <v>0</v>
      </c>
      <c r="J37" s="138">
        <f t="shared" si="1"/>
        <v>66</v>
      </c>
      <c r="K37" s="75">
        <f t="shared" si="0"/>
        <v>0</v>
      </c>
    </row>
    <row r="38" spans="1:11" ht="15.75" customHeight="1" x14ac:dyDescent="0.25">
      <c r="A38" s="146" t="s">
        <v>617</v>
      </c>
      <c r="B38" s="130" t="s">
        <v>609</v>
      </c>
      <c r="C38" s="125">
        <v>24</v>
      </c>
      <c r="D38" s="196">
        <v>0</v>
      </c>
      <c r="E38" s="114">
        <v>4</v>
      </c>
      <c r="F38" s="114">
        <v>2</v>
      </c>
      <c r="G38" s="114">
        <v>10</v>
      </c>
      <c r="H38" s="114">
        <v>20</v>
      </c>
      <c r="I38" s="114">
        <v>0</v>
      </c>
      <c r="J38" s="138">
        <f t="shared" si="1"/>
        <v>36</v>
      </c>
      <c r="K38" s="75">
        <f t="shared" si="0"/>
        <v>0</v>
      </c>
    </row>
    <row r="39" spans="1:11" ht="15.75" customHeight="1" x14ac:dyDescent="0.25">
      <c r="A39" s="140" t="s">
        <v>618</v>
      </c>
      <c r="B39" s="125" t="s">
        <v>605</v>
      </c>
      <c r="C39" s="125">
        <v>24</v>
      </c>
      <c r="D39" s="196">
        <v>0</v>
      </c>
      <c r="E39" s="114">
        <v>4</v>
      </c>
      <c r="F39" s="114">
        <v>2</v>
      </c>
      <c r="G39" s="114">
        <v>10</v>
      </c>
      <c r="H39" s="114">
        <v>20</v>
      </c>
      <c r="I39" s="114">
        <v>0</v>
      </c>
      <c r="J39" s="138">
        <f t="shared" si="1"/>
        <v>36</v>
      </c>
      <c r="K39" s="75">
        <f t="shared" si="0"/>
        <v>0</v>
      </c>
    </row>
    <row r="40" spans="1:11" ht="15.75" customHeight="1" x14ac:dyDescent="0.25">
      <c r="A40" s="72" t="s">
        <v>619</v>
      </c>
      <c r="B40" s="139" t="s">
        <v>620</v>
      </c>
      <c r="C40" s="125">
        <v>24</v>
      </c>
      <c r="D40" s="196">
        <v>0</v>
      </c>
      <c r="E40" s="114">
        <v>4</v>
      </c>
      <c r="F40" s="114">
        <v>2</v>
      </c>
      <c r="G40" s="114">
        <v>10</v>
      </c>
      <c r="H40" s="114">
        <v>20</v>
      </c>
      <c r="I40" s="114">
        <v>0</v>
      </c>
      <c r="J40" s="138">
        <f t="shared" si="1"/>
        <v>36</v>
      </c>
      <c r="K40" s="75">
        <f t="shared" si="0"/>
        <v>0</v>
      </c>
    </row>
    <row r="41" spans="1:11" ht="15.75" customHeight="1" x14ac:dyDescent="0.25">
      <c r="A41" s="72" t="s">
        <v>621</v>
      </c>
      <c r="B41" s="139" t="s">
        <v>611</v>
      </c>
      <c r="C41" s="125">
        <v>24</v>
      </c>
      <c r="D41" s="196">
        <v>0</v>
      </c>
      <c r="E41" s="114">
        <v>4</v>
      </c>
      <c r="F41" s="114">
        <v>2</v>
      </c>
      <c r="G41" s="114">
        <v>10</v>
      </c>
      <c r="H41" s="114">
        <v>20</v>
      </c>
      <c r="I41" s="114">
        <v>0</v>
      </c>
      <c r="J41" s="138">
        <f t="shared" si="1"/>
        <v>36</v>
      </c>
      <c r="K41" s="75">
        <f t="shared" si="0"/>
        <v>0</v>
      </c>
    </row>
    <row r="42" spans="1:11" ht="15.75" customHeight="1" x14ac:dyDescent="0.25">
      <c r="A42" s="72" t="s">
        <v>622</v>
      </c>
      <c r="B42" s="139" t="s">
        <v>605</v>
      </c>
      <c r="C42" s="125">
        <v>24</v>
      </c>
      <c r="D42" s="196">
        <v>0</v>
      </c>
      <c r="E42" s="114">
        <v>4</v>
      </c>
      <c r="F42" s="114">
        <v>2</v>
      </c>
      <c r="G42" s="114">
        <v>10</v>
      </c>
      <c r="H42" s="114">
        <v>100</v>
      </c>
      <c r="I42" s="114">
        <v>0</v>
      </c>
      <c r="J42" s="138">
        <f t="shared" si="1"/>
        <v>116</v>
      </c>
      <c r="K42" s="75">
        <f t="shared" si="0"/>
        <v>0</v>
      </c>
    </row>
    <row r="43" spans="1:11" ht="15.75" customHeight="1" x14ac:dyDescent="0.25">
      <c r="A43" s="72" t="s">
        <v>623</v>
      </c>
      <c r="B43" s="139" t="s">
        <v>605</v>
      </c>
      <c r="C43" s="125">
        <v>24</v>
      </c>
      <c r="D43" s="196">
        <v>0</v>
      </c>
      <c r="E43" s="114">
        <v>4</v>
      </c>
      <c r="F43" s="114">
        <v>2</v>
      </c>
      <c r="G43" s="114">
        <v>10</v>
      </c>
      <c r="H43" s="114">
        <v>50</v>
      </c>
      <c r="I43" s="114">
        <v>0</v>
      </c>
      <c r="J43" s="138">
        <f t="shared" si="1"/>
        <v>66</v>
      </c>
      <c r="K43" s="75">
        <f t="shared" si="0"/>
        <v>0</v>
      </c>
    </row>
    <row r="44" spans="1:11" ht="15.75" customHeight="1" x14ac:dyDescent="0.25">
      <c r="A44" s="72" t="s">
        <v>624</v>
      </c>
      <c r="B44" s="139" t="s">
        <v>605</v>
      </c>
      <c r="C44" s="125">
        <v>24</v>
      </c>
      <c r="D44" s="196">
        <v>0</v>
      </c>
      <c r="E44" s="114">
        <v>0</v>
      </c>
      <c r="F44" s="114">
        <v>0</v>
      </c>
      <c r="G44" s="114">
        <v>0</v>
      </c>
      <c r="H44" s="114">
        <v>0</v>
      </c>
      <c r="I44" s="114">
        <v>0</v>
      </c>
      <c r="J44" s="138">
        <f t="shared" si="1"/>
        <v>0</v>
      </c>
      <c r="K44" s="75">
        <f t="shared" si="0"/>
        <v>0</v>
      </c>
    </row>
    <row r="45" spans="1:11" ht="15.75" customHeight="1" x14ac:dyDescent="0.25">
      <c r="A45" s="72" t="s">
        <v>625</v>
      </c>
      <c r="B45" s="139" t="s">
        <v>605</v>
      </c>
      <c r="C45" s="125">
        <v>24</v>
      </c>
      <c r="D45" s="196">
        <v>0</v>
      </c>
      <c r="E45" s="114">
        <v>4</v>
      </c>
      <c r="F45" s="114">
        <v>2</v>
      </c>
      <c r="G45" s="114">
        <v>10</v>
      </c>
      <c r="H45" s="114">
        <v>100</v>
      </c>
      <c r="I45" s="114">
        <v>0</v>
      </c>
      <c r="J45" s="138">
        <f t="shared" si="1"/>
        <v>116</v>
      </c>
      <c r="K45" s="75">
        <f t="shared" si="0"/>
        <v>0</v>
      </c>
    </row>
    <row r="46" spans="1:11" ht="15.75" customHeight="1" x14ac:dyDescent="0.25">
      <c r="A46" s="72" t="s">
        <v>626</v>
      </c>
      <c r="B46" s="139" t="s">
        <v>605</v>
      </c>
      <c r="C46" s="125">
        <v>24</v>
      </c>
      <c r="D46" s="196">
        <v>0</v>
      </c>
      <c r="E46" s="114">
        <v>0</v>
      </c>
      <c r="F46" s="114">
        <v>0</v>
      </c>
      <c r="G46" s="114">
        <v>0</v>
      </c>
      <c r="H46" s="114">
        <v>0</v>
      </c>
      <c r="I46" s="114">
        <v>0</v>
      </c>
      <c r="J46" s="138">
        <f t="shared" si="1"/>
        <v>0</v>
      </c>
      <c r="K46" s="75">
        <f t="shared" si="0"/>
        <v>0</v>
      </c>
    </row>
    <row r="47" spans="1:11" ht="15.75" customHeight="1" x14ac:dyDescent="0.25">
      <c r="A47" s="72" t="s">
        <v>627</v>
      </c>
      <c r="B47" s="139" t="s">
        <v>628</v>
      </c>
      <c r="C47" s="125">
        <v>12</v>
      </c>
      <c r="D47" s="196">
        <v>0</v>
      </c>
      <c r="E47" s="114">
        <v>4</v>
      </c>
      <c r="F47" s="114">
        <v>2</v>
      </c>
      <c r="G47" s="114">
        <v>10</v>
      </c>
      <c r="H47" s="114">
        <v>50</v>
      </c>
      <c r="I47" s="114">
        <v>0</v>
      </c>
      <c r="J47" s="138">
        <f t="shared" si="1"/>
        <v>66</v>
      </c>
      <c r="K47" s="75">
        <f t="shared" si="0"/>
        <v>0</v>
      </c>
    </row>
    <row r="48" spans="1:11" ht="15.75" customHeight="1" x14ac:dyDescent="0.25">
      <c r="A48" s="72" t="s">
        <v>629</v>
      </c>
      <c r="B48" s="139" t="s">
        <v>628</v>
      </c>
      <c r="C48" s="125">
        <v>12</v>
      </c>
      <c r="D48" s="196">
        <v>0</v>
      </c>
      <c r="E48" s="114">
        <v>4</v>
      </c>
      <c r="F48" s="114">
        <v>2</v>
      </c>
      <c r="G48" s="114">
        <v>10</v>
      </c>
      <c r="H48" s="114">
        <v>25</v>
      </c>
      <c r="I48" s="114">
        <v>0</v>
      </c>
      <c r="J48" s="138">
        <f t="shared" si="1"/>
        <v>41</v>
      </c>
      <c r="K48" s="75">
        <f t="shared" si="0"/>
        <v>0</v>
      </c>
    </row>
    <row r="49" spans="1:14" ht="15.75" customHeight="1" x14ac:dyDescent="0.25">
      <c r="A49" s="72" t="s">
        <v>630</v>
      </c>
      <c r="B49" s="139" t="s">
        <v>611</v>
      </c>
      <c r="C49" s="125">
        <v>24</v>
      </c>
      <c r="D49" s="196">
        <v>0</v>
      </c>
      <c r="E49" s="114">
        <v>4</v>
      </c>
      <c r="F49" s="114">
        <v>2</v>
      </c>
      <c r="G49" s="114">
        <v>10</v>
      </c>
      <c r="H49" s="114">
        <v>10</v>
      </c>
      <c r="I49" s="114">
        <v>0</v>
      </c>
      <c r="J49" s="138">
        <f t="shared" si="1"/>
        <v>26</v>
      </c>
      <c r="K49" s="75">
        <f t="shared" si="0"/>
        <v>0</v>
      </c>
    </row>
    <row r="50" spans="1:14" ht="15.75" customHeight="1" x14ac:dyDescent="0.25">
      <c r="A50" s="140" t="s">
        <v>631</v>
      </c>
      <c r="B50" s="125" t="s">
        <v>605</v>
      </c>
      <c r="C50" s="125">
        <v>24</v>
      </c>
      <c r="D50" s="196">
        <v>0</v>
      </c>
      <c r="E50" s="114">
        <v>4</v>
      </c>
      <c r="F50" s="114">
        <v>2</v>
      </c>
      <c r="G50" s="114">
        <v>10</v>
      </c>
      <c r="H50" s="114">
        <v>50</v>
      </c>
      <c r="I50" s="114">
        <v>0</v>
      </c>
      <c r="J50" s="138">
        <f t="shared" si="1"/>
        <v>66</v>
      </c>
      <c r="K50" s="75">
        <f t="shared" si="0"/>
        <v>0</v>
      </c>
    </row>
    <row r="51" spans="1:14" ht="15.75" customHeight="1" x14ac:dyDescent="0.25">
      <c r="A51" s="140" t="s">
        <v>632</v>
      </c>
      <c r="B51" s="125" t="s">
        <v>611</v>
      </c>
      <c r="C51" s="125">
        <v>24</v>
      </c>
      <c r="D51" s="196">
        <v>0</v>
      </c>
      <c r="E51" s="114">
        <v>4</v>
      </c>
      <c r="F51" s="114">
        <v>2</v>
      </c>
      <c r="G51" s="114">
        <v>10</v>
      </c>
      <c r="H51" s="114">
        <v>50</v>
      </c>
      <c r="I51" s="114">
        <v>0</v>
      </c>
      <c r="J51" s="138">
        <f t="shared" si="1"/>
        <v>66</v>
      </c>
      <c r="K51" s="75">
        <f t="shared" si="0"/>
        <v>0</v>
      </c>
    </row>
    <row r="52" spans="1:14" ht="15.75" customHeight="1" x14ac:dyDescent="0.25">
      <c r="A52" s="131"/>
      <c r="B52" s="132"/>
      <c r="C52" s="132"/>
      <c r="D52" s="133"/>
      <c r="E52" s="133"/>
      <c r="F52" s="133"/>
      <c r="G52" s="133"/>
      <c r="H52" s="133"/>
      <c r="I52" s="133"/>
      <c r="J52" s="133"/>
      <c r="K52" s="134"/>
    </row>
    <row r="53" spans="1:14" s="49" customFormat="1" ht="15.75" customHeight="1" x14ac:dyDescent="0.25">
      <c r="A53" s="3" t="s">
        <v>663</v>
      </c>
      <c r="B53" s="4"/>
      <c r="C53" s="4"/>
      <c r="D53" s="4"/>
      <c r="E53" s="4"/>
      <c r="F53" s="4"/>
      <c r="G53" s="4"/>
      <c r="H53" s="4"/>
      <c r="I53" s="4"/>
      <c r="J53" s="4"/>
      <c r="K53" s="51">
        <f>SUM(K18:K51)</f>
        <v>0</v>
      </c>
      <c r="L53" s="7"/>
    </row>
    <row r="54" spans="1:14" s="49" customFormat="1" ht="15.75" customHeight="1" x14ac:dyDescent="0.25">
      <c r="A54" s="7"/>
      <c r="B54" s="7"/>
      <c r="C54" s="7"/>
      <c r="D54" s="7"/>
      <c r="E54" s="7"/>
      <c r="F54" s="7"/>
      <c r="G54" s="7"/>
      <c r="H54" s="7"/>
      <c r="I54" s="7"/>
      <c r="J54" s="7"/>
      <c r="K54" s="7"/>
      <c r="L54" s="7"/>
    </row>
    <row r="55" spans="1:14" ht="15.75" customHeight="1" x14ac:dyDescent="0.25">
      <c r="A55" s="131"/>
      <c r="B55" s="132"/>
      <c r="C55" s="135"/>
      <c r="D55" s="135"/>
      <c r="E55" s="136"/>
      <c r="F55" s="136"/>
      <c r="G55" s="136"/>
      <c r="H55" s="136"/>
      <c r="I55" s="136"/>
      <c r="J55" s="136"/>
      <c r="K55" s="106"/>
    </row>
    <row r="56" spans="1:14" s="49" customFormat="1" ht="15.75" customHeight="1" x14ac:dyDescent="0.25">
      <c r="A56" s="3" t="s">
        <v>669</v>
      </c>
      <c r="B56" s="3"/>
      <c r="C56" s="3"/>
      <c r="D56" s="3"/>
      <c r="E56" s="3"/>
      <c r="F56" s="3"/>
      <c r="G56" s="3"/>
      <c r="H56" s="3"/>
      <c r="I56" s="3"/>
      <c r="J56" s="3"/>
      <c r="K56" s="3"/>
      <c r="L56" s="7"/>
      <c r="M56" s="7"/>
      <c r="N56" s="7"/>
    </row>
    <row r="57" spans="1:14" s="49" customFormat="1" ht="15.75" customHeight="1" thickBot="1" x14ac:dyDescent="0.3"/>
    <row r="58" spans="1:14" ht="48" thickBot="1" x14ac:dyDescent="0.3">
      <c r="A58" s="26" t="s">
        <v>587</v>
      </c>
      <c r="B58" s="27" t="s">
        <v>588</v>
      </c>
      <c r="C58" s="27" t="s">
        <v>589</v>
      </c>
      <c r="D58" s="27" t="s">
        <v>666</v>
      </c>
      <c r="E58" s="93" t="s">
        <v>0</v>
      </c>
      <c r="F58" s="93" t="s">
        <v>1</v>
      </c>
      <c r="G58" s="93" t="s">
        <v>2</v>
      </c>
      <c r="H58" s="93" t="s">
        <v>3</v>
      </c>
      <c r="I58" s="93" t="s">
        <v>675</v>
      </c>
      <c r="J58" s="137" t="s">
        <v>590</v>
      </c>
      <c r="K58" s="95" t="s">
        <v>407</v>
      </c>
    </row>
    <row r="59" spans="1:14" ht="15.75" customHeight="1" x14ac:dyDescent="0.25">
      <c r="A59" s="122" t="s">
        <v>633</v>
      </c>
      <c r="B59" s="123" t="s">
        <v>605</v>
      </c>
      <c r="C59" s="124">
        <v>24</v>
      </c>
      <c r="D59" s="197">
        <v>0</v>
      </c>
      <c r="E59" s="114">
        <v>5</v>
      </c>
      <c r="F59" s="115">
        <v>4</v>
      </c>
      <c r="G59" s="116">
        <v>20</v>
      </c>
      <c r="H59" s="114">
        <v>200</v>
      </c>
      <c r="I59" s="117">
        <v>100</v>
      </c>
      <c r="J59" s="118">
        <f t="shared" ref="J59:J77" si="2">SUM(E59:I59)</f>
        <v>329</v>
      </c>
      <c r="K59" s="9">
        <f t="shared" ref="K59:K77" si="3">D59*J59</f>
        <v>0</v>
      </c>
    </row>
    <row r="60" spans="1:14" ht="15.75" customHeight="1" x14ac:dyDescent="0.25">
      <c r="A60" s="122" t="s">
        <v>634</v>
      </c>
      <c r="B60" s="125" t="s">
        <v>605</v>
      </c>
      <c r="C60" s="126">
        <v>24</v>
      </c>
      <c r="D60" s="196">
        <v>0</v>
      </c>
      <c r="E60" s="114">
        <v>4</v>
      </c>
      <c r="F60" s="114">
        <v>3</v>
      </c>
      <c r="G60" s="116">
        <v>8</v>
      </c>
      <c r="H60" s="114">
        <v>100</v>
      </c>
      <c r="I60" s="117">
        <v>50</v>
      </c>
      <c r="J60" s="118">
        <f t="shared" si="2"/>
        <v>165</v>
      </c>
      <c r="K60" s="75">
        <f t="shared" si="3"/>
        <v>0</v>
      </c>
    </row>
    <row r="61" spans="1:14" ht="15.75" customHeight="1" x14ac:dyDescent="0.25">
      <c r="A61" s="122" t="s">
        <v>635</v>
      </c>
      <c r="B61" s="125" t="s">
        <v>605</v>
      </c>
      <c r="C61" s="126">
        <v>24</v>
      </c>
      <c r="D61" s="196">
        <v>0</v>
      </c>
      <c r="E61" s="114">
        <v>1</v>
      </c>
      <c r="F61" s="114">
        <v>1</v>
      </c>
      <c r="G61" s="119">
        <v>10</v>
      </c>
      <c r="H61" s="114">
        <v>10</v>
      </c>
      <c r="I61" s="117">
        <v>5</v>
      </c>
      <c r="J61" s="118">
        <f t="shared" si="2"/>
        <v>27</v>
      </c>
      <c r="K61" s="75">
        <f t="shared" si="3"/>
        <v>0</v>
      </c>
    </row>
    <row r="62" spans="1:14" ht="15.75" customHeight="1" x14ac:dyDescent="0.25">
      <c r="A62" s="122" t="s">
        <v>636</v>
      </c>
      <c r="B62" s="125" t="s">
        <v>605</v>
      </c>
      <c r="C62" s="126">
        <v>24</v>
      </c>
      <c r="D62" s="196">
        <v>0</v>
      </c>
      <c r="E62" s="114">
        <v>1</v>
      </c>
      <c r="F62" s="114">
        <v>1</v>
      </c>
      <c r="G62" s="119">
        <v>8</v>
      </c>
      <c r="H62" s="114">
        <v>10</v>
      </c>
      <c r="I62" s="117">
        <v>5</v>
      </c>
      <c r="J62" s="118">
        <f t="shared" si="2"/>
        <v>25</v>
      </c>
      <c r="K62" s="75">
        <f t="shared" si="3"/>
        <v>0</v>
      </c>
    </row>
    <row r="63" spans="1:14" ht="15.75" customHeight="1" x14ac:dyDescent="0.25">
      <c r="A63" s="122" t="s">
        <v>637</v>
      </c>
      <c r="B63" s="125" t="s">
        <v>605</v>
      </c>
      <c r="C63" s="126">
        <v>24</v>
      </c>
      <c r="D63" s="196">
        <v>0</v>
      </c>
      <c r="E63" s="114">
        <v>1</v>
      </c>
      <c r="F63" s="114">
        <v>6</v>
      </c>
      <c r="G63" s="116">
        <v>6</v>
      </c>
      <c r="H63" s="114">
        <v>10</v>
      </c>
      <c r="I63" s="117">
        <v>5</v>
      </c>
      <c r="J63" s="118">
        <f t="shared" si="2"/>
        <v>28</v>
      </c>
      <c r="K63" s="75">
        <f t="shared" si="3"/>
        <v>0</v>
      </c>
    </row>
    <row r="64" spans="1:14" s="25" customFormat="1" ht="15.75" customHeight="1" x14ac:dyDescent="0.25">
      <c r="A64" s="122" t="s">
        <v>638</v>
      </c>
      <c r="B64" s="125" t="s">
        <v>605</v>
      </c>
      <c r="C64" s="126">
        <v>24</v>
      </c>
      <c r="D64" s="196">
        <v>0</v>
      </c>
      <c r="E64" s="114">
        <v>1</v>
      </c>
      <c r="F64" s="114">
        <v>0</v>
      </c>
      <c r="G64" s="116">
        <v>6</v>
      </c>
      <c r="H64" s="114">
        <v>10</v>
      </c>
      <c r="I64" s="117">
        <v>5</v>
      </c>
      <c r="J64" s="118">
        <f t="shared" si="2"/>
        <v>22</v>
      </c>
      <c r="K64" s="75">
        <f t="shared" si="3"/>
        <v>0</v>
      </c>
    </row>
    <row r="65" spans="1:12" s="25" customFormat="1" ht="15.75" customHeight="1" x14ac:dyDescent="0.25">
      <c r="A65" s="122" t="s">
        <v>639</v>
      </c>
      <c r="B65" s="125" t="s">
        <v>605</v>
      </c>
      <c r="C65" s="126">
        <v>24</v>
      </c>
      <c r="D65" s="196">
        <v>0</v>
      </c>
      <c r="E65" s="114">
        <v>1</v>
      </c>
      <c r="F65" s="114">
        <v>1</v>
      </c>
      <c r="G65" s="116">
        <v>6</v>
      </c>
      <c r="H65" s="114">
        <v>10</v>
      </c>
      <c r="I65" s="117">
        <v>5</v>
      </c>
      <c r="J65" s="118">
        <f t="shared" si="2"/>
        <v>23</v>
      </c>
      <c r="K65" s="75">
        <f t="shared" si="3"/>
        <v>0</v>
      </c>
    </row>
    <row r="66" spans="1:12" s="25" customFormat="1" ht="15.75" customHeight="1" x14ac:dyDescent="0.25">
      <c r="A66" s="122" t="s">
        <v>640</v>
      </c>
      <c r="B66" s="125" t="s">
        <v>605</v>
      </c>
      <c r="C66" s="126">
        <v>24</v>
      </c>
      <c r="D66" s="196">
        <v>0</v>
      </c>
      <c r="E66" s="114">
        <v>1</v>
      </c>
      <c r="F66" s="114">
        <v>1</v>
      </c>
      <c r="G66" s="116">
        <v>8</v>
      </c>
      <c r="H66" s="114">
        <v>10</v>
      </c>
      <c r="I66" s="117">
        <v>5</v>
      </c>
      <c r="J66" s="118">
        <f t="shared" si="2"/>
        <v>25</v>
      </c>
      <c r="K66" s="75">
        <f t="shared" si="3"/>
        <v>0</v>
      </c>
    </row>
    <row r="67" spans="1:12" ht="15.75" customHeight="1" x14ac:dyDescent="0.25">
      <c r="A67" s="122" t="s">
        <v>641</v>
      </c>
      <c r="B67" s="125" t="s">
        <v>642</v>
      </c>
      <c r="C67" s="126">
        <v>24</v>
      </c>
      <c r="D67" s="196">
        <v>0</v>
      </c>
      <c r="E67" s="114">
        <v>1</v>
      </c>
      <c r="F67" s="114">
        <v>2</v>
      </c>
      <c r="G67" s="116">
        <v>2</v>
      </c>
      <c r="H67" s="114">
        <v>0</v>
      </c>
      <c r="I67" s="117">
        <v>5</v>
      </c>
      <c r="J67" s="118">
        <f t="shared" si="2"/>
        <v>10</v>
      </c>
      <c r="K67" s="75">
        <f t="shared" si="3"/>
        <v>0</v>
      </c>
    </row>
    <row r="68" spans="1:12" ht="15.75" customHeight="1" x14ac:dyDescent="0.25">
      <c r="A68" s="122" t="s">
        <v>643</v>
      </c>
      <c r="B68" s="125" t="s">
        <v>642</v>
      </c>
      <c r="C68" s="126">
        <v>24</v>
      </c>
      <c r="D68" s="196">
        <v>0</v>
      </c>
      <c r="E68" s="114">
        <v>1</v>
      </c>
      <c r="F68" s="114">
        <v>0</v>
      </c>
      <c r="G68" s="116">
        <v>2</v>
      </c>
      <c r="H68" s="114">
        <v>0</v>
      </c>
      <c r="I68" s="117">
        <v>5</v>
      </c>
      <c r="J68" s="118">
        <f t="shared" si="2"/>
        <v>8</v>
      </c>
      <c r="K68" s="75">
        <f t="shared" si="3"/>
        <v>0</v>
      </c>
    </row>
    <row r="69" spans="1:12" ht="15.75" customHeight="1" x14ac:dyDescent="0.25">
      <c r="A69" s="122" t="s">
        <v>644</v>
      </c>
      <c r="B69" s="125" t="s">
        <v>645</v>
      </c>
      <c r="C69" s="126">
        <v>24</v>
      </c>
      <c r="D69" s="196">
        <v>0</v>
      </c>
      <c r="E69" s="114">
        <v>1</v>
      </c>
      <c r="F69" s="114">
        <v>0</v>
      </c>
      <c r="G69" s="116">
        <v>2</v>
      </c>
      <c r="H69" s="114">
        <v>10</v>
      </c>
      <c r="I69" s="117">
        <v>5</v>
      </c>
      <c r="J69" s="118">
        <f t="shared" si="2"/>
        <v>18</v>
      </c>
      <c r="K69" s="75">
        <f t="shared" si="3"/>
        <v>0</v>
      </c>
    </row>
    <row r="70" spans="1:12" ht="15.75" customHeight="1" x14ac:dyDescent="0.25">
      <c r="A70" s="122" t="s">
        <v>646</v>
      </c>
      <c r="B70" s="125" t="s">
        <v>645</v>
      </c>
      <c r="C70" s="126">
        <v>24</v>
      </c>
      <c r="D70" s="196">
        <v>0</v>
      </c>
      <c r="E70" s="114">
        <v>1</v>
      </c>
      <c r="F70" s="114">
        <v>1</v>
      </c>
      <c r="G70" s="116">
        <v>6</v>
      </c>
      <c r="H70" s="114">
        <v>10</v>
      </c>
      <c r="I70" s="117">
        <v>5</v>
      </c>
      <c r="J70" s="118">
        <f t="shared" si="2"/>
        <v>23</v>
      </c>
      <c r="K70" s="75">
        <f t="shared" si="3"/>
        <v>0</v>
      </c>
    </row>
    <row r="71" spans="1:12" ht="15.75" customHeight="1" x14ac:dyDescent="0.25">
      <c r="A71" s="122" t="s">
        <v>647</v>
      </c>
      <c r="B71" s="125" t="s">
        <v>645</v>
      </c>
      <c r="C71" s="126">
        <v>24</v>
      </c>
      <c r="D71" s="196">
        <v>0</v>
      </c>
      <c r="E71" s="114">
        <v>1</v>
      </c>
      <c r="F71" s="114">
        <v>0</v>
      </c>
      <c r="G71" s="120">
        <v>2</v>
      </c>
      <c r="H71" s="114">
        <v>10</v>
      </c>
      <c r="I71" s="117">
        <v>5</v>
      </c>
      <c r="J71" s="118">
        <f t="shared" si="2"/>
        <v>18</v>
      </c>
      <c r="K71" s="75">
        <f t="shared" si="3"/>
        <v>0</v>
      </c>
    </row>
    <row r="72" spans="1:12" ht="15.75" customHeight="1" x14ac:dyDescent="0.25">
      <c r="A72" s="122" t="s">
        <v>648</v>
      </c>
      <c r="B72" s="125" t="s">
        <v>605</v>
      </c>
      <c r="C72" s="126">
        <v>24</v>
      </c>
      <c r="D72" s="196">
        <v>0</v>
      </c>
      <c r="E72" s="114">
        <v>1</v>
      </c>
      <c r="F72" s="114">
        <v>1</v>
      </c>
      <c r="G72" s="116">
        <v>2</v>
      </c>
      <c r="H72" s="114">
        <v>10</v>
      </c>
      <c r="I72" s="117">
        <v>5</v>
      </c>
      <c r="J72" s="118">
        <f t="shared" si="2"/>
        <v>19</v>
      </c>
      <c r="K72" s="75">
        <f t="shared" si="3"/>
        <v>0</v>
      </c>
    </row>
    <row r="73" spans="1:12" ht="15.75" customHeight="1" x14ac:dyDescent="0.25">
      <c r="A73" s="127" t="s">
        <v>649</v>
      </c>
      <c r="B73" s="128" t="s">
        <v>605</v>
      </c>
      <c r="C73" s="129">
        <v>24</v>
      </c>
      <c r="D73" s="196">
        <v>0</v>
      </c>
      <c r="E73" s="114">
        <v>1</v>
      </c>
      <c r="F73" s="114">
        <v>1</v>
      </c>
      <c r="G73" s="116">
        <v>2</v>
      </c>
      <c r="H73" s="114">
        <v>10</v>
      </c>
      <c r="I73" s="117">
        <v>5</v>
      </c>
      <c r="J73" s="118">
        <f t="shared" si="2"/>
        <v>19</v>
      </c>
      <c r="K73" s="75">
        <f t="shared" si="3"/>
        <v>0</v>
      </c>
    </row>
    <row r="74" spans="1:12" ht="15.75" customHeight="1" x14ac:dyDescent="0.25">
      <c r="A74" s="127" t="s">
        <v>650</v>
      </c>
      <c r="B74" s="130" t="s">
        <v>605</v>
      </c>
      <c r="C74" s="129">
        <v>24</v>
      </c>
      <c r="D74" s="196">
        <v>0</v>
      </c>
      <c r="E74" s="114">
        <v>1</v>
      </c>
      <c r="F74" s="114">
        <v>1</v>
      </c>
      <c r="G74" s="116">
        <v>2</v>
      </c>
      <c r="H74" s="114">
        <v>10</v>
      </c>
      <c r="I74" s="117">
        <v>5</v>
      </c>
      <c r="J74" s="118">
        <f t="shared" si="2"/>
        <v>19</v>
      </c>
      <c r="K74" s="75">
        <f t="shared" si="3"/>
        <v>0</v>
      </c>
    </row>
    <row r="75" spans="1:12" ht="15.75" customHeight="1" x14ac:dyDescent="0.25">
      <c r="A75" s="127" t="s">
        <v>651</v>
      </c>
      <c r="B75" s="128" t="s">
        <v>605</v>
      </c>
      <c r="C75" s="129">
        <v>24</v>
      </c>
      <c r="D75" s="196">
        <v>0</v>
      </c>
      <c r="E75" s="114">
        <v>1</v>
      </c>
      <c r="F75" s="114">
        <v>1</v>
      </c>
      <c r="G75" s="116">
        <v>2</v>
      </c>
      <c r="H75" s="114">
        <v>10</v>
      </c>
      <c r="I75" s="117">
        <v>5</v>
      </c>
      <c r="J75" s="118">
        <f t="shared" si="2"/>
        <v>19</v>
      </c>
      <c r="K75" s="75">
        <f t="shared" si="3"/>
        <v>0</v>
      </c>
    </row>
    <row r="76" spans="1:12" ht="15.75" customHeight="1" x14ac:dyDescent="0.25">
      <c r="A76" s="127" t="s">
        <v>652</v>
      </c>
      <c r="B76" s="128" t="s">
        <v>605</v>
      </c>
      <c r="C76" s="129">
        <v>24</v>
      </c>
      <c r="D76" s="196">
        <v>0</v>
      </c>
      <c r="E76" s="114">
        <v>1</v>
      </c>
      <c r="F76" s="114">
        <v>0</v>
      </c>
      <c r="G76" s="121">
        <v>2</v>
      </c>
      <c r="H76" s="114">
        <v>10</v>
      </c>
      <c r="I76" s="117">
        <v>5</v>
      </c>
      <c r="J76" s="118">
        <f t="shared" si="2"/>
        <v>18</v>
      </c>
      <c r="K76" s="75">
        <f t="shared" si="3"/>
        <v>0</v>
      </c>
    </row>
    <row r="77" spans="1:12" ht="15.75" customHeight="1" x14ac:dyDescent="0.25">
      <c r="A77" s="128" t="s">
        <v>653</v>
      </c>
      <c r="B77" s="128" t="s">
        <v>611</v>
      </c>
      <c r="C77" s="130">
        <v>24</v>
      </c>
      <c r="D77" s="196">
        <v>0</v>
      </c>
      <c r="E77" s="114">
        <v>0</v>
      </c>
      <c r="F77" s="114">
        <v>0</v>
      </c>
      <c r="G77" s="114">
        <v>0</v>
      </c>
      <c r="H77" s="114">
        <v>0</v>
      </c>
      <c r="I77" s="114">
        <v>10</v>
      </c>
      <c r="J77" s="118">
        <f t="shared" si="2"/>
        <v>10</v>
      </c>
      <c r="K77" s="75">
        <f t="shared" si="3"/>
        <v>0</v>
      </c>
    </row>
    <row r="78" spans="1:12" ht="15.75" customHeight="1" x14ac:dyDescent="0.25">
      <c r="A78" s="102"/>
      <c r="B78" s="103"/>
      <c r="C78" s="102"/>
      <c r="D78" s="102"/>
      <c r="E78" s="104"/>
      <c r="F78" s="104"/>
      <c r="G78" s="104"/>
      <c r="H78" s="105"/>
      <c r="I78" s="105"/>
      <c r="J78" s="105"/>
      <c r="K78" s="106"/>
    </row>
    <row r="79" spans="1:12" ht="15.75" customHeight="1" x14ac:dyDescent="0.25">
      <c r="A79" s="3" t="s">
        <v>662</v>
      </c>
      <c r="B79" s="4"/>
      <c r="C79" s="4"/>
      <c r="D79" s="4"/>
      <c r="E79" s="4"/>
      <c r="F79" s="4"/>
      <c r="G79" s="4"/>
      <c r="H79" s="4"/>
      <c r="I79" s="4"/>
      <c r="J79" s="4"/>
      <c r="K79" s="51">
        <f>SUM(K59:K77)</f>
        <v>0</v>
      </c>
      <c r="L79" s="105"/>
    </row>
    <row r="80" spans="1:12" ht="15.75" customHeight="1" x14ac:dyDescent="0.35">
      <c r="A80" s="107"/>
      <c r="B80" s="108"/>
      <c r="C80" s="107"/>
      <c r="D80" s="107"/>
      <c r="E80" s="109"/>
      <c r="F80" s="109"/>
      <c r="G80" s="109"/>
      <c r="H80" s="110"/>
      <c r="I80" s="110"/>
      <c r="J80" s="110"/>
      <c r="K80" s="111"/>
    </row>
    <row r="81" spans="1:11" ht="15.75" customHeight="1" x14ac:dyDescent="0.35">
      <c r="A81" s="45"/>
      <c r="B81" s="46"/>
      <c r="C81" s="46"/>
      <c r="D81" s="107"/>
      <c r="E81" s="109"/>
      <c r="F81" s="109"/>
      <c r="G81" s="109"/>
      <c r="H81" s="110"/>
      <c r="I81" s="110"/>
      <c r="J81" s="110"/>
      <c r="K81" s="111"/>
    </row>
    <row r="82" spans="1:11" ht="15.75" customHeight="1" x14ac:dyDescent="0.25">
      <c r="A82" s="112" t="s">
        <v>668</v>
      </c>
      <c r="B82" s="112"/>
      <c r="C82" s="112"/>
      <c r="D82" s="112"/>
      <c r="E82" s="112"/>
      <c r="F82" s="112"/>
      <c r="G82" s="112"/>
      <c r="H82" s="112"/>
      <c r="I82" s="112"/>
      <c r="J82" s="112"/>
      <c r="K82" s="113">
        <f>K53+K79</f>
        <v>0</v>
      </c>
    </row>
    <row r="83" spans="1:11" ht="15.75" customHeight="1" x14ac:dyDescent="0.35">
      <c r="A83" s="6" t="s">
        <v>661</v>
      </c>
      <c r="B83" s="49"/>
      <c r="C83" s="49"/>
      <c r="D83" s="107"/>
      <c r="E83" s="109"/>
      <c r="F83" s="109"/>
      <c r="G83" s="109"/>
      <c r="H83" s="110"/>
      <c r="I83" s="110"/>
      <c r="J83" s="110"/>
      <c r="K83" s="111"/>
    </row>
    <row r="84" spans="1:11" ht="15.75" customHeight="1" x14ac:dyDescent="0.35">
      <c r="A84" s="107"/>
      <c r="B84" s="108"/>
      <c r="C84" s="107"/>
      <c r="D84" s="107"/>
      <c r="E84" s="109"/>
      <c r="F84" s="109"/>
      <c r="G84" s="109"/>
      <c r="H84" s="110"/>
      <c r="I84" s="110"/>
      <c r="J84" s="110"/>
      <c r="K84" s="111"/>
    </row>
    <row r="85" spans="1:11" ht="15.75" customHeight="1" x14ac:dyDescent="0.35">
      <c r="A85" s="107"/>
      <c r="B85" s="108"/>
      <c r="C85" s="107"/>
      <c r="D85" s="107"/>
      <c r="E85" s="109"/>
      <c r="F85" s="109"/>
      <c r="G85" s="109"/>
      <c r="H85" s="110"/>
      <c r="I85" s="110"/>
      <c r="J85" s="110"/>
      <c r="K85" s="111"/>
    </row>
    <row r="86" spans="1:11" ht="15.75" customHeight="1" x14ac:dyDescent="0.35">
      <c r="A86" s="107"/>
      <c r="B86" s="108"/>
      <c r="C86" s="107"/>
      <c r="D86" s="107"/>
      <c r="E86" s="109"/>
      <c r="F86" s="109"/>
      <c r="G86" s="109"/>
      <c r="H86" s="110"/>
      <c r="I86" s="110"/>
      <c r="J86" s="110"/>
      <c r="K86" s="111"/>
    </row>
    <row r="87" spans="1:11" s="25" customFormat="1" ht="15.75" customHeight="1" x14ac:dyDescent="0.35">
      <c r="A87" s="107"/>
      <c r="B87" s="108"/>
      <c r="C87" s="107"/>
      <c r="D87" s="107"/>
      <c r="E87" s="109"/>
      <c r="F87" s="109"/>
      <c r="G87" s="109"/>
      <c r="H87" s="110"/>
      <c r="I87" s="110"/>
      <c r="J87" s="110"/>
      <c r="K87" s="111"/>
    </row>
    <row r="88" spans="1:11" ht="15.75" customHeight="1" x14ac:dyDescent="0.35">
      <c r="A88" s="107"/>
      <c r="B88" s="108"/>
      <c r="C88" s="107"/>
      <c r="D88" s="107"/>
      <c r="E88" s="109"/>
      <c r="F88" s="109"/>
      <c r="G88" s="109"/>
      <c r="H88" s="110"/>
      <c r="I88" s="110"/>
      <c r="J88" s="110"/>
      <c r="K88" s="111"/>
    </row>
    <row r="89" spans="1:11" ht="15.75" customHeight="1" x14ac:dyDescent="0.35">
      <c r="A89" s="107"/>
      <c r="B89" s="108"/>
      <c r="C89" s="107"/>
      <c r="D89" s="107"/>
      <c r="E89" s="109"/>
      <c r="F89" s="109"/>
      <c r="G89" s="109"/>
      <c r="H89" s="110"/>
      <c r="I89" s="110"/>
      <c r="J89" s="110"/>
      <c r="K89" s="111"/>
    </row>
    <row r="90" spans="1:11" ht="15.75" customHeight="1" x14ac:dyDescent="0.35">
      <c r="A90" s="107"/>
      <c r="B90" s="108"/>
      <c r="C90" s="107"/>
      <c r="D90" s="107"/>
      <c r="E90" s="109"/>
      <c r="F90" s="109"/>
      <c r="G90" s="109"/>
      <c r="H90" s="110"/>
      <c r="I90" s="110"/>
      <c r="J90" s="110"/>
      <c r="K90" s="111"/>
    </row>
    <row r="91" spans="1:11" ht="15.75" customHeight="1" x14ac:dyDescent="0.35">
      <c r="A91" s="107"/>
      <c r="B91" s="108"/>
      <c r="C91" s="107"/>
      <c r="D91" s="107"/>
      <c r="E91" s="109"/>
      <c r="F91" s="109"/>
      <c r="G91" s="109"/>
      <c r="H91" s="110"/>
      <c r="I91" s="110"/>
      <c r="J91" s="110"/>
      <c r="K91" s="111"/>
    </row>
    <row r="92" spans="1:11" ht="15.75" customHeight="1" x14ac:dyDescent="0.35">
      <c r="A92" s="107"/>
      <c r="B92" s="108"/>
      <c r="C92" s="107"/>
      <c r="D92" s="107"/>
      <c r="E92" s="109"/>
      <c r="F92" s="109"/>
      <c r="G92" s="109"/>
      <c r="H92" s="110"/>
      <c r="I92" s="110"/>
      <c r="J92" s="110"/>
      <c r="K92" s="111"/>
    </row>
    <row r="93" spans="1:11" ht="15.75" customHeight="1" x14ac:dyDescent="0.35">
      <c r="A93" s="107"/>
      <c r="B93" s="108"/>
      <c r="C93" s="107"/>
      <c r="D93" s="107"/>
      <c r="E93" s="109"/>
      <c r="F93" s="109"/>
      <c r="G93" s="109"/>
      <c r="H93" s="110"/>
      <c r="I93" s="110"/>
      <c r="J93" s="110"/>
      <c r="K93" s="111"/>
    </row>
    <row r="94" spans="1:11" ht="15.75" customHeight="1" x14ac:dyDescent="0.35">
      <c r="A94" s="107"/>
      <c r="B94" s="108"/>
      <c r="C94" s="107"/>
      <c r="D94" s="107"/>
      <c r="E94" s="109"/>
      <c r="F94" s="109"/>
      <c r="G94" s="109"/>
      <c r="H94" s="110"/>
      <c r="I94" s="110"/>
      <c r="J94" s="110"/>
      <c r="K94" s="111"/>
    </row>
    <row r="95" spans="1:11" ht="15.75" customHeight="1" x14ac:dyDescent="0.35">
      <c r="A95" s="107"/>
      <c r="B95" s="108"/>
      <c r="C95" s="107"/>
      <c r="D95" s="107"/>
      <c r="E95" s="109"/>
      <c r="F95" s="109"/>
      <c r="G95" s="109"/>
      <c r="H95" s="110"/>
      <c r="I95" s="110"/>
      <c r="J95" s="110"/>
      <c r="K95" s="111"/>
    </row>
    <row r="96" spans="1:11" ht="15.75" customHeight="1" x14ac:dyDescent="0.35">
      <c r="A96" s="107"/>
      <c r="B96" s="108"/>
      <c r="C96" s="107"/>
      <c r="D96" s="107"/>
      <c r="E96" s="109"/>
      <c r="F96" s="109"/>
      <c r="G96" s="109"/>
      <c r="H96" s="110"/>
      <c r="I96" s="110"/>
      <c r="J96" s="110"/>
      <c r="K96" s="111"/>
    </row>
    <row r="97" spans="1:11" ht="15.75" customHeight="1" x14ac:dyDescent="0.35">
      <c r="A97" s="107"/>
      <c r="B97" s="108"/>
      <c r="C97" s="107"/>
      <c r="D97" s="107"/>
      <c r="E97" s="109"/>
      <c r="F97" s="109"/>
      <c r="G97" s="109"/>
      <c r="H97" s="110"/>
      <c r="I97" s="110"/>
      <c r="J97" s="110"/>
      <c r="K97" s="111"/>
    </row>
    <row r="98" spans="1:11" ht="15.75" customHeight="1" x14ac:dyDescent="0.35">
      <c r="A98" s="107"/>
      <c r="B98" s="108"/>
      <c r="C98" s="107"/>
      <c r="D98" s="107"/>
      <c r="E98" s="109"/>
      <c r="F98" s="109"/>
      <c r="G98" s="109"/>
      <c r="H98" s="110"/>
      <c r="I98" s="110"/>
      <c r="J98" s="110"/>
      <c r="K98" s="111"/>
    </row>
    <row r="99" spans="1:11" ht="15.75" customHeight="1" x14ac:dyDescent="0.35">
      <c r="A99" s="107"/>
      <c r="B99" s="108"/>
      <c r="C99" s="107"/>
      <c r="D99" s="107"/>
      <c r="E99" s="109"/>
      <c r="F99" s="109"/>
      <c r="G99" s="109"/>
      <c r="H99" s="110"/>
      <c r="I99" s="110"/>
      <c r="J99" s="110"/>
      <c r="K99" s="111"/>
    </row>
    <row r="100" spans="1:11" ht="15.75" customHeight="1" x14ac:dyDescent="0.35">
      <c r="A100" s="107"/>
      <c r="B100" s="108"/>
      <c r="C100" s="107"/>
      <c r="D100" s="107"/>
      <c r="E100" s="109"/>
      <c r="F100" s="109"/>
      <c r="G100" s="109"/>
      <c r="H100" s="110"/>
      <c r="I100" s="110"/>
      <c r="J100" s="110"/>
      <c r="K100" s="111"/>
    </row>
    <row r="101" spans="1:11" ht="15.75" customHeight="1" x14ac:dyDescent="0.35">
      <c r="A101" s="107"/>
      <c r="B101" s="108"/>
      <c r="C101" s="107"/>
      <c r="D101" s="107"/>
      <c r="E101" s="109"/>
      <c r="F101" s="109"/>
      <c r="G101" s="109"/>
      <c r="H101" s="110"/>
      <c r="I101" s="110"/>
      <c r="J101" s="110"/>
      <c r="K101" s="111"/>
    </row>
    <row r="102" spans="1:11" ht="15.75" customHeight="1" x14ac:dyDescent="0.35">
      <c r="A102" s="107"/>
      <c r="B102" s="108"/>
      <c r="C102" s="107"/>
      <c r="D102" s="107"/>
      <c r="E102" s="109"/>
      <c r="F102" s="109"/>
      <c r="G102" s="109"/>
      <c r="H102" s="110"/>
      <c r="I102" s="110"/>
      <c r="J102" s="110"/>
      <c r="K102" s="111"/>
    </row>
    <row r="103" spans="1:11" ht="15.75" customHeight="1" x14ac:dyDescent="0.35">
      <c r="A103" s="107"/>
      <c r="B103" s="108"/>
      <c r="C103" s="107"/>
      <c r="D103" s="107"/>
      <c r="E103" s="109"/>
      <c r="F103" s="109"/>
      <c r="G103" s="109"/>
      <c r="H103" s="110"/>
      <c r="I103" s="110"/>
      <c r="J103" s="110"/>
      <c r="K103" s="111"/>
    </row>
    <row r="104" spans="1:11" ht="15.75" customHeight="1" x14ac:dyDescent="0.35">
      <c r="A104" s="107"/>
      <c r="B104" s="108"/>
      <c r="C104" s="107"/>
      <c r="D104" s="107"/>
      <c r="E104" s="109"/>
      <c r="F104" s="109"/>
      <c r="G104" s="109"/>
      <c r="H104" s="110"/>
      <c r="I104" s="110"/>
      <c r="J104" s="110"/>
      <c r="K104" s="111"/>
    </row>
    <row r="105" spans="1:11" ht="15.75" customHeight="1" x14ac:dyDescent="0.35">
      <c r="A105" s="107"/>
      <c r="B105" s="108"/>
      <c r="C105" s="107"/>
      <c r="D105" s="107"/>
      <c r="E105" s="109"/>
      <c r="F105" s="109"/>
      <c r="G105" s="109"/>
      <c r="H105" s="110"/>
      <c r="I105" s="110"/>
      <c r="J105" s="110"/>
      <c r="K105" s="111"/>
    </row>
    <row r="106" spans="1:11" ht="15.75" customHeight="1" x14ac:dyDescent="0.35">
      <c r="A106" s="107"/>
      <c r="B106" s="108"/>
      <c r="C106" s="107"/>
      <c r="D106" s="107"/>
      <c r="E106" s="109"/>
      <c r="F106" s="109"/>
      <c r="G106" s="109"/>
      <c r="H106" s="110"/>
      <c r="I106" s="110"/>
      <c r="J106" s="110"/>
      <c r="K106" s="111"/>
    </row>
    <row r="107" spans="1:11" ht="15.75" customHeight="1" x14ac:dyDescent="0.35">
      <c r="A107" s="107"/>
      <c r="B107" s="108"/>
      <c r="C107" s="107"/>
      <c r="D107" s="107"/>
      <c r="E107" s="109"/>
      <c r="F107" s="109"/>
      <c r="G107" s="109"/>
      <c r="H107" s="110"/>
      <c r="I107" s="110"/>
      <c r="J107" s="110"/>
      <c r="K107" s="111"/>
    </row>
    <row r="108" spans="1:11" ht="15.75" customHeight="1" x14ac:dyDescent="0.35">
      <c r="A108" s="107"/>
      <c r="B108" s="108"/>
      <c r="C108" s="107"/>
      <c r="D108" s="107"/>
      <c r="E108" s="109"/>
      <c r="F108" s="109"/>
      <c r="G108" s="109"/>
      <c r="H108" s="110"/>
      <c r="I108" s="110"/>
      <c r="J108" s="110"/>
      <c r="K108" s="111"/>
    </row>
    <row r="109" spans="1:11" ht="15.75" customHeight="1" x14ac:dyDescent="0.35">
      <c r="A109" s="107"/>
      <c r="B109" s="108"/>
      <c r="C109" s="107"/>
      <c r="D109" s="107"/>
      <c r="E109" s="109"/>
      <c r="F109" s="109"/>
      <c r="G109" s="109"/>
      <c r="H109" s="110"/>
      <c r="I109" s="110"/>
      <c r="J109" s="110"/>
      <c r="K109" s="111"/>
    </row>
    <row r="110" spans="1:11" ht="15.75" customHeight="1" x14ac:dyDescent="0.35">
      <c r="A110" s="107"/>
      <c r="B110" s="108"/>
      <c r="C110" s="107"/>
      <c r="D110" s="107"/>
      <c r="E110" s="109"/>
      <c r="F110" s="109"/>
      <c r="G110" s="109"/>
      <c r="H110" s="110"/>
      <c r="I110" s="110"/>
      <c r="J110" s="110"/>
      <c r="K110" s="111"/>
    </row>
    <row r="111" spans="1:11" ht="15.75" customHeight="1" x14ac:dyDescent="0.35">
      <c r="A111" s="107"/>
      <c r="B111" s="108"/>
      <c r="C111" s="107"/>
      <c r="D111" s="107"/>
      <c r="E111" s="109"/>
      <c r="F111" s="109"/>
      <c r="G111" s="109"/>
      <c r="H111" s="110"/>
      <c r="I111" s="110"/>
      <c r="J111" s="110"/>
      <c r="K111" s="111"/>
    </row>
    <row r="112" spans="1:11" ht="15.75" customHeight="1" x14ac:dyDescent="0.35">
      <c r="A112" s="107"/>
      <c r="B112" s="108"/>
      <c r="C112" s="107"/>
      <c r="D112" s="107"/>
      <c r="E112" s="109"/>
      <c r="F112" s="109"/>
      <c r="G112" s="109"/>
      <c r="H112" s="110"/>
      <c r="I112" s="110"/>
      <c r="J112" s="110"/>
      <c r="K112" s="111"/>
    </row>
    <row r="113" spans="1:11" ht="15.75" customHeight="1" x14ac:dyDescent="0.35">
      <c r="A113" s="107"/>
      <c r="B113" s="108"/>
      <c r="C113" s="107"/>
      <c r="D113" s="107"/>
      <c r="E113" s="109"/>
      <c r="F113" s="109"/>
      <c r="G113" s="109"/>
      <c r="H113" s="110"/>
      <c r="I113" s="110"/>
      <c r="J113" s="110"/>
      <c r="K113" s="111"/>
    </row>
    <row r="114" spans="1:11" ht="15.75" customHeight="1" x14ac:dyDescent="0.35">
      <c r="A114" s="107"/>
      <c r="B114" s="108"/>
      <c r="C114" s="107"/>
      <c r="D114" s="107"/>
      <c r="E114" s="109"/>
      <c r="F114" s="109"/>
      <c r="G114" s="109"/>
      <c r="H114" s="110"/>
      <c r="I114" s="110"/>
      <c r="J114" s="110"/>
      <c r="K114" s="111"/>
    </row>
    <row r="115" spans="1:11" ht="15.75" customHeight="1" x14ac:dyDescent="0.35">
      <c r="A115" s="107"/>
      <c r="B115" s="108"/>
      <c r="C115" s="107"/>
      <c r="D115" s="107"/>
      <c r="E115" s="109"/>
      <c r="F115" s="109"/>
      <c r="G115" s="109"/>
      <c r="H115" s="110"/>
      <c r="I115" s="110"/>
      <c r="J115" s="110"/>
      <c r="K115" s="111"/>
    </row>
    <row r="116" spans="1:11" ht="15.75" customHeight="1" x14ac:dyDescent="0.35">
      <c r="A116" s="107"/>
      <c r="B116" s="108"/>
      <c r="C116" s="107"/>
      <c r="D116" s="107"/>
      <c r="E116" s="109"/>
      <c r="F116" s="109"/>
      <c r="G116" s="109"/>
      <c r="H116" s="110"/>
      <c r="I116" s="110"/>
      <c r="J116" s="110"/>
      <c r="K116" s="111"/>
    </row>
    <row r="117" spans="1:11" ht="15.75" customHeight="1" x14ac:dyDescent="0.35">
      <c r="A117" s="107"/>
      <c r="B117" s="108"/>
      <c r="C117" s="107"/>
      <c r="D117" s="107"/>
      <c r="E117" s="109"/>
      <c r="F117" s="109"/>
      <c r="G117" s="109"/>
      <c r="H117" s="110"/>
      <c r="I117" s="110"/>
      <c r="J117" s="110"/>
      <c r="K117" s="111"/>
    </row>
    <row r="118" spans="1:11" ht="15.75" customHeight="1" x14ac:dyDescent="0.35">
      <c r="A118" s="107"/>
      <c r="B118" s="108"/>
      <c r="C118" s="107"/>
      <c r="D118" s="107"/>
      <c r="E118" s="109"/>
      <c r="F118" s="109"/>
      <c r="G118" s="109"/>
      <c r="H118" s="110"/>
      <c r="I118" s="110"/>
      <c r="J118" s="110"/>
      <c r="K118" s="111"/>
    </row>
    <row r="119" spans="1:11" ht="15.75" customHeight="1" x14ac:dyDescent="0.35">
      <c r="A119" s="107"/>
      <c r="B119" s="108"/>
      <c r="C119" s="107"/>
      <c r="D119" s="107"/>
      <c r="E119" s="109"/>
      <c r="F119" s="109"/>
      <c r="G119" s="109"/>
      <c r="H119" s="110"/>
      <c r="I119" s="110"/>
      <c r="J119" s="110"/>
      <c r="K119" s="111"/>
    </row>
    <row r="120" spans="1:11" ht="15.75" customHeight="1" x14ac:dyDescent="0.35">
      <c r="A120" s="107"/>
      <c r="B120" s="108"/>
      <c r="C120" s="107"/>
      <c r="D120" s="107"/>
      <c r="E120" s="109"/>
      <c r="F120" s="109"/>
      <c r="G120" s="109"/>
      <c r="H120" s="110"/>
      <c r="I120" s="110"/>
      <c r="J120" s="110"/>
      <c r="K120" s="111"/>
    </row>
    <row r="121" spans="1:11" ht="15.75" customHeight="1" x14ac:dyDescent="0.35">
      <c r="A121" s="107"/>
      <c r="B121" s="108"/>
      <c r="C121" s="107"/>
      <c r="D121" s="107"/>
      <c r="E121" s="109"/>
      <c r="F121" s="109"/>
      <c r="G121" s="109"/>
      <c r="H121" s="110"/>
      <c r="I121" s="110"/>
      <c r="J121" s="110"/>
      <c r="K121" s="111"/>
    </row>
    <row r="122" spans="1:11" ht="15.75" customHeight="1" x14ac:dyDescent="0.35">
      <c r="A122" s="107"/>
      <c r="B122" s="108"/>
      <c r="C122" s="107"/>
      <c r="D122" s="107"/>
      <c r="E122" s="109"/>
      <c r="F122" s="109"/>
      <c r="G122" s="109"/>
      <c r="H122" s="110"/>
      <c r="I122" s="110"/>
      <c r="J122" s="110"/>
      <c r="K122" s="111"/>
    </row>
    <row r="123" spans="1:11" ht="15.75" customHeight="1" x14ac:dyDescent="0.35">
      <c r="A123" s="107"/>
      <c r="B123" s="108"/>
      <c r="C123" s="107"/>
      <c r="D123" s="107"/>
      <c r="E123" s="109"/>
      <c r="F123" s="109"/>
      <c r="G123" s="109"/>
      <c r="H123" s="110"/>
      <c r="I123" s="110"/>
      <c r="J123" s="110"/>
      <c r="K123" s="111"/>
    </row>
    <row r="124" spans="1:11" ht="15.75" customHeight="1" x14ac:dyDescent="0.35">
      <c r="A124" s="107"/>
      <c r="B124" s="108"/>
      <c r="C124" s="107"/>
      <c r="D124" s="107"/>
      <c r="E124" s="109"/>
      <c r="F124" s="109"/>
      <c r="G124" s="109"/>
      <c r="H124" s="110"/>
      <c r="I124" s="110"/>
      <c r="J124" s="110"/>
      <c r="K124" s="111"/>
    </row>
    <row r="125" spans="1:11" ht="15.75" customHeight="1" x14ac:dyDescent="0.35">
      <c r="A125" s="107"/>
      <c r="B125" s="108"/>
      <c r="C125" s="107"/>
      <c r="D125" s="107"/>
      <c r="E125" s="109"/>
      <c r="F125" s="109"/>
      <c r="G125" s="109"/>
      <c r="H125" s="110"/>
      <c r="I125" s="110"/>
      <c r="J125" s="110"/>
      <c r="K125" s="111"/>
    </row>
    <row r="126" spans="1:11" ht="15.75" customHeight="1" x14ac:dyDescent="0.35">
      <c r="A126" s="107"/>
      <c r="B126" s="108"/>
      <c r="C126" s="107"/>
      <c r="D126" s="107"/>
      <c r="E126" s="109"/>
      <c r="F126" s="109"/>
      <c r="G126" s="109"/>
      <c r="H126" s="110"/>
      <c r="I126" s="110"/>
      <c r="J126" s="110"/>
      <c r="K126" s="111"/>
    </row>
    <row r="127" spans="1:11" ht="15.75" customHeight="1" x14ac:dyDescent="0.35">
      <c r="A127" s="107"/>
      <c r="B127" s="108"/>
      <c r="C127" s="107"/>
      <c r="D127" s="107"/>
      <c r="E127" s="109"/>
      <c r="F127" s="109"/>
      <c r="G127" s="109"/>
      <c r="H127" s="110"/>
      <c r="I127" s="110"/>
      <c r="J127" s="110"/>
      <c r="K127" s="111"/>
    </row>
    <row r="128" spans="1:11" ht="15.75" customHeight="1" x14ac:dyDescent="0.35">
      <c r="A128" s="107"/>
      <c r="B128" s="108"/>
      <c r="C128" s="107"/>
      <c r="D128" s="107"/>
      <c r="E128" s="109"/>
      <c r="F128" s="109"/>
      <c r="G128" s="109"/>
      <c r="H128" s="110"/>
      <c r="I128" s="110"/>
      <c r="J128" s="110"/>
      <c r="K128" s="111"/>
    </row>
    <row r="129" spans="1:11" ht="15.75" customHeight="1" x14ac:dyDescent="0.35">
      <c r="A129" s="107"/>
      <c r="B129" s="108"/>
      <c r="C129" s="107"/>
      <c r="D129" s="107"/>
      <c r="E129" s="109"/>
      <c r="F129" s="109"/>
      <c r="G129" s="109"/>
      <c r="H129" s="110"/>
      <c r="I129" s="110"/>
      <c r="J129" s="110"/>
      <c r="K129" s="111"/>
    </row>
    <row r="130" spans="1:11" ht="15.75" customHeight="1" x14ac:dyDescent="0.35">
      <c r="A130" s="107"/>
      <c r="B130" s="108"/>
      <c r="C130" s="107"/>
      <c r="D130" s="107"/>
      <c r="E130" s="109"/>
      <c r="F130" s="109"/>
      <c r="G130" s="109"/>
      <c r="H130" s="110"/>
      <c r="I130" s="110"/>
      <c r="J130" s="110"/>
      <c r="K130" s="111"/>
    </row>
    <row r="131" spans="1:11" ht="15.75" customHeight="1" x14ac:dyDescent="0.35">
      <c r="A131" s="107"/>
      <c r="B131" s="108"/>
      <c r="C131" s="107"/>
      <c r="D131" s="107"/>
      <c r="E131" s="109"/>
      <c r="F131" s="109"/>
      <c r="G131" s="109"/>
      <c r="H131" s="110"/>
      <c r="I131" s="110"/>
      <c r="J131" s="110"/>
      <c r="K131" s="111"/>
    </row>
    <row r="132" spans="1:11" ht="15.75" customHeight="1" x14ac:dyDescent="0.35">
      <c r="A132" s="107"/>
      <c r="B132" s="108"/>
      <c r="C132" s="107"/>
      <c r="D132" s="107"/>
      <c r="E132" s="109"/>
      <c r="F132" s="109"/>
      <c r="G132" s="109"/>
      <c r="H132" s="110"/>
      <c r="I132" s="110"/>
      <c r="J132" s="110"/>
      <c r="K132" s="111"/>
    </row>
    <row r="133" spans="1:11" ht="15.75" customHeight="1" x14ac:dyDescent="0.35">
      <c r="A133" s="107"/>
      <c r="B133" s="108"/>
      <c r="C133" s="107"/>
      <c r="D133" s="107"/>
      <c r="E133" s="109"/>
      <c r="F133" s="109"/>
      <c r="G133" s="109"/>
      <c r="H133" s="110"/>
      <c r="I133" s="110"/>
      <c r="J133" s="110"/>
      <c r="K133" s="110"/>
    </row>
    <row r="134" spans="1:11" ht="15.75" customHeight="1" x14ac:dyDescent="0.35">
      <c r="A134" s="107"/>
      <c r="B134" s="108"/>
      <c r="C134" s="107"/>
      <c r="D134" s="107"/>
      <c r="E134" s="109"/>
      <c r="F134" s="109"/>
      <c r="G134" s="109"/>
      <c r="H134" s="110"/>
      <c r="I134" s="110"/>
      <c r="J134" s="110"/>
      <c r="K134" s="110"/>
    </row>
    <row r="135" spans="1:11" ht="15.75" customHeight="1" x14ac:dyDescent="0.35">
      <c r="A135" s="107"/>
      <c r="B135" s="108"/>
      <c r="C135" s="107"/>
      <c r="D135" s="107"/>
      <c r="E135" s="109"/>
      <c r="F135" s="109"/>
      <c r="G135" s="109"/>
      <c r="H135" s="110"/>
      <c r="I135" s="110"/>
      <c r="J135" s="110"/>
      <c r="K135" s="110"/>
    </row>
    <row r="136" spans="1:11" ht="15.75" customHeight="1" x14ac:dyDescent="0.35">
      <c r="A136" s="107"/>
      <c r="B136" s="108"/>
      <c r="C136" s="107"/>
      <c r="D136" s="107"/>
      <c r="E136" s="109"/>
      <c r="F136" s="109"/>
      <c r="G136" s="109"/>
      <c r="H136" s="110"/>
      <c r="I136" s="110"/>
      <c r="J136" s="110"/>
      <c r="K136" s="110"/>
    </row>
  </sheetData>
  <sheetProtection algorithmName="SHA-512" hashValue="0bB+Lxyr93pojpUroqsFuYRxeyaRAY+/GuJGJ+hB7BJGG9hTk4SfS6r/wjK8WOe5wpd+BE4sZ+QqJ6i7x2Wu/w==" saltValue="lWdFLl/WxBCfcxfrVbAh1A==" spinCount="100000" sheet="1" objects="1" scenarios="1"/>
  <mergeCells count="6">
    <mergeCell ref="A82:J82"/>
    <mergeCell ref="A15:H15"/>
    <mergeCell ref="B5:E5"/>
    <mergeCell ref="G5:N11"/>
    <mergeCell ref="B6:E6"/>
    <mergeCell ref="B7:E7"/>
  </mergeCells>
  <conditionalFormatting sqref="D17">
    <cfRule type="cellIs" dxfId="1" priority="5" stopIfTrue="1" operator="equal">
      <formula>"TBC"</formula>
    </cfRule>
  </conditionalFormatting>
  <conditionalFormatting sqref="C58:D58">
    <cfRule type="cellIs" dxfId="0" priority="1" stopIfTrue="1" operator="equal">
      <formula>"TBC"</formula>
    </cfRule>
  </conditionalFormatting>
  <pageMargins left="0.70866141732283472" right="0.70866141732283472" top="0.82677165354330717" bottom="0.74803149606299213" header="0.31496062992125984" footer="0.31496062992125984"/>
  <pageSetup paperSize="9" scale="46" fitToHeight="0" orientation="portrait" horizontalDpi="300" verticalDpi="300" r:id="rId1"/>
  <headerFooter>
    <oddHeader>&amp;C&amp;G</oddHeader>
    <oddFooter>&amp;C&amp;P of &amp;N</oddFooter>
  </headerFooter>
  <ignoredErrors>
    <ignoredError sqref="J59:J77" formulaRange="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37"/>
  <sheetViews>
    <sheetView showGridLines="0" zoomScale="90" zoomScaleNormal="90" workbookViewId="0"/>
  </sheetViews>
  <sheetFormatPr defaultColWidth="12.42578125" defaultRowHeight="15.75" x14ac:dyDescent="0.25"/>
  <cols>
    <col min="1" max="1" width="52.85546875" style="49" bestFit="1" customWidth="1"/>
    <col min="2" max="2" width="30.140625" style="46" customWidth="1"/>
    <col min="3" max="5" width="18" style="46" customWidth="1"/>
    <col min="6" max="6" width="13.85546875" style="47" customWidth="1"/>
    <col min="7" max="7" width="10.7109375" style="47" customWidth="1"/>
    <col min="8" max="8" width="13.7109375" style="47" customWidth="1"/>
    <col min="9" max="9" width="11.7109375" style="47" customWidth="1"/>
    <col min="10" max="11" width="11.42578125" style="47" customWidth="1"/>
    <col min="12" max="12" width="12.42578125" style="48"/>
    <col min="13" max="13" width="24.7109375" style="49" customWidth="1"/>
    <col min="14" max="16384" width="12.42578125" style="49"/>
  </cols>
  <sheetData>
    <row r="1" spans="1:13" s="6" customFormat="1" ht="44.25" customHeight="1" x14ac:dyDescent="0.2">
      <c r="A1" s="30" t="s">
        <v>654</v>
      </c>
      <c r="H1" s="31"/>
      <c r="I1" s="32"/>
    </row>
    <row r="2" spans="1:13" s="6" customFormat="1" ht="4.5" customHeight="1" x14ac:dyDescent="0.2">
      <c r="A2" s="33"/>
      <c r="B2" s="33"/>
      <c r="C2" s="33"/>
      <c r="D2" s="33"/>
      <c r="E2" s="33"/>
      <c r="F2" s="33"/>
      <c r="G2" s="33"/>
      <c r="H2" s="33"/>
      <c r="I2" s="34"/>
    </row>
    <row r="3" spans="1:13" s="6" customFormat="1" ht="3" customHeight="1" x14ac:dyDescent="0.2">
      <c r="A3" s="35"/>
      <c r="B3" s="35"/>
      <c r="C3" s="35"/>
      <c r="D3" s="35"/>
      <c r="E3" s="35"/>
      <c r="F3" s="35"/>
      <c r="G3" s="35"/>
      <c r="H3" s="35"/>
      <c r="I3" s="36"/>
    </row>
    <row r="4" spans="1:13" s="6" customFormat="1" ht="15" thickBot="1" x14ac:dyDescent="0.25">
      <c r="H4" s="31"/>
    </row>
    <row r="5" spans="1:13" s="6" customFormat="1" ht="15.75" customHeight="1" thickBot="1" x14ac:dyDescent="0.25">
      <c r="A5" s="37" t="s">
        <v>655</v>
      </c>
      <c r="B5" s="38" t="s">
        <v>665</v>
      </c>
      <c r="C5" s="39"/>
      <c r="D5" s="40"/>
      <c r="E5" s="41"/>
      <c r="F5" s="42" t="s">
        <v>683</v>
      </c>
      <c r="G5" s="43"/>
      <c r="H5" s="43"/>
      <c r="I5" s="43"/>
      <c r="J5" s="43"/>
      <c r="K5" s="43"/>
      <c r="L5" s="43"/>
      <c r="M5" s="44"/>
    </row>
    <row r="6" spans="1:13" s="6" customFormat="1" thickBot="1" x14ac:dyDescent="0.25">
      <c r="A6" s="37" t="s">
        <v>656</v>
      </c>
      <c r="B6" s="38" t="s">
        <v>664</v>
      </c>
      <c r="C6" s="39"/>
      <c r="D6" s="40"/>
      <c r="E6" s="13"/>
      <c r="F6" s="14"/>
      <c r="G6" s="15"/>
      <c r="H6" s="15"/>
      <c r="I6" s="15"/>
      <c r="J6" s="15"/>
      <c r="K6" s="15"/>
      <c r="L6" s="15"/>
      <c r="M6" s="16"/>
    </row>
    <row r="7" spans="1:13" s="6" customFormat="1" thickBot="1" x14ac:dyDescent="0.25">
      <c r="A7" s="29" t="s">
        <v>657</v>
      </c>
      <c r="B7" s="193" t="s">
        <v>658</v>
      </c>
      <c r="C7" s="194"/>
      <c r="D7" s="195"/>
      <c r="E7" s="13"/>
      <c r="F7" s="14"/>
      <c r="G7" s="15"/>
      <c r="H7" s="15"/>
      <c r="I7" s="15"/>
      <c r="J7" s="15"/>
      <c r="K7" s="15"/>
      <c r="L7" s="15"/>
      <c r="M7" s="16"/>
    </row>
    <row r="8" spans="1:13" s="6" customFormat="1" ht="43.5" customHeight="1" x14ac:dyDescent="0.2">
      <c r="A8" s="11"/>
      <c r="B8" s="12"/>
      <c r="C8" s="12"/>
      <c r="D8" s="12"/>
      <c r="E8" s="13"/>
      <c r="F8" s="14"/>
      <c r="G8" s="15"/>
      <c r="H8" s="15"/>
      <c r="I8" s="15"/>
      <c r="J8" s="15"/>
      <c r="K8" s="15"/>
      <c r="L8" s="15"/>
      <c r="M8" s="16"/>
    </row>
    <row r="9" spans="1:13" ht="43.5" customHeight="1" x14ac:dyDescent="0.25">
      <c r="F9" s="14"/>
      <c r="G9" s="15"/>
      <c r="H9" s="15"/>
      <c r="I9" s="15"/>
      <c r="J9" s="15"/>
      <c r="K9" s="15"/>
      <c r="L9" s="15"/>
      <c r="M9" s="16"/>
    </row>
    <row r="10" spans="1:13" ht="43.5" customHeight="1" x14ac:dyDescent="0.25">
      <c r="F10" s="14"/>
      <c r="G10" s="15"/>
      <c r="H10" s="15"/>
      <c r="I10" s="15"/>
      <c r="J10" s="15"/>
      <c r="K10" s="15"/>
      <c r="L10" s="15"/>
      <c r="M10" s="16"/>
    </row>
    <row r="11" spans="1:13" ht="43.5" customHeight="1" thickBot="1" x14ac:dyDescent="0.3">
      <c r="F11" s="17"/>
      <c r="G11" s="18"/>
      <c r="H11" s="18"/>
      <c r="I11" s="18"/>
      <c r="J11" s="18"/>
      <c r="K11" s="18"/>
      <c r="L11" s="18"/>
      <c r="M11" s="19"/>
    </row>
    <row r="12" spans="1:13" ht="15.75" customHeight="1" x14ac:dyDescent="0.25"/>
    <row r="13" spans="1:13" x14ac:dyDescent="0.25">
      <c r="A13" s="3" t="s">
        <v>667</v>
      </c>
      <c r="B13" s="3"/>
      <c r="C13" s="3"/>
      <c r="D13" s="3"/>
      <c r="E13" s="3"/>
      <c r="F13" s="3"/>
      <c r="G13" s="3"/>
      <c r="H13" s="3"/>
      <c r="I13" s="3"/>
      <c r="J13" s="3"/>
      <c r="K13" s="3"/>
      <c r="L13" s="3"/>
      <c r="M13" s="3"/>
    </row>
    <row r="14" spans="1:13" ht="15.75" customHeight="1" x14ac:dyDescent="0.25">
      <c r="B14" s="49"/>
      <c r="C14" s="49"/>
      <c r="D14" s="49"/>
      <c r="E14" s="49"/>
      <c r="F14" s="49"/>
      <c r="G14" s="49"/>
      <c r="H14" s="49"/>
      <c r="I14" s="49"/>
      <c r="J14" s="49"/>
      <c r="K14" s="49"/>
      <c r="L14" s="49"/>
    </row>
    <row r="15" spans="1:13" ht="18.75" x14ac:dyDescent="0.3">
      <c r="A15" s="84" t="s">
        <v>672</v>
      </c>
      <c r="B15" s="85"/>
      <c r="C15" s="85"/>
      <c r="D15" s="86"/>
      <c r="E15" s="86"/>
      <c r="F15" s="87"/>
      <c r="G15" s="87"/>
      <c r="H15" s="87"/>
      <c r="I15" s="87"/>
      <c r="J15" s="87"/>
      <c r="K15" s="87"/>
      <c r="L15" s="49"/>
    </row>
    <row r="16" spans="1:13" ht="15.75" customHeight="1" thickBot="1" x14ac:dyDescent="0.35">
      <c r="A16" s="88"/>
      <c r="B16" s="85"/>
      <c r="C16" s="85"/>
      <c r="D16" s="86"/>
      <c r="E16" s="86"/>
      <c r="F16" s="89"/>
      <c r="G16" s="89"/>
      <c r="H16" s="89"/>
      <c r="I16" s="89"/>
      <c r="J16" s="89"/>
      <c r="K16" s="90"/>
      <c r="L16" s="49"/>
    </row>
    <row r="17" spans="1:13" ht="32.25" thickBot="1" x14ac:dyDescent="0.3">
      <c r="A17" s="91" t="s">
        <v>397</v>
      </c>
      <c r="B17" s="92" t="s">
        <v>659</v>
      </c>
      <c r="C17" s="92" t="s">
        <v>660</v>
      </c>
      <c r="D17" s="27" t="s">
        <v>398</v>
      </c>
      <c r="E17" s="27" t="s">
        <v>399</v>
      </c>
      <c r="F17" s="93" t="s">
        <v>400</v>
      </c>
      <c r="G17" s="93" t="s">
        <v>401</v>
      </c>
      <c r="H17" s="93" t="s">
        <v>402</v>
      </c>
      <c r="I17" s="93" t="s">
        <v>403</v>
      </c>
      <c r="J17" s="93" t="s">
        <v>404</v>
      </c>
      <c r="K17" s="93" t="s">
        <v>405</v>
      </c>
      <c r="L17" s="94" t="s">
        <v>406</v>
      </c>
      <c r="M17" s="95" t="s">
        <v>407</v>
      </c>
    </row>
    <row r="18" spans="1:13" s="50" customFormat="1" ht="15.75" customHeight="1" x14ac:dyDescent="0.25">
      <c r="A18" s="96" t="s">
        <v>408</v>
      </c>
      <c r="B18" s="97"/>
      <c r="C18" s="97"/>
      <c r="D18" s="97"/>
      <c r="E18" s="97"/>
      <c r="F18" s="98"/>
      <c r="G18" s="99"/>
      <c r="H18" s="99"/>
      <c r="I18" s="99"/>
      <c r="J18" s="99"/>
      <c r="K18" s="100"/>
      <c r="L18" s="101"/>
      <c r="M18" s="97"/>
    </row>
    <row r="19" spans="1:13" ht="15.75" customHeight="1" x14ac:dyDescent="0.25">
      <c r="A19" s="60" t="s">
        <v>409</v>
      </c>
      <c r="B19" s="198"/>
      <c r="C19" s="59" t="s">
        <v>410</v>
      </c>
      <c r="D19" s="199"/>
      <c r="E19" s="200">
        <v>0</v>
      </c>
      <c r="F19" s="53">
        <v>0</v>
      </c>
      <c r="G19" s="54">
        <v>0</v>
      </c>
      <c r="H19" s="54">
        <v>30</v>
      </c>
      <c r="I19" s="53">
        <v>200</v>
      </c>
      <c r="J19" s="54">
        <v>40</v>
      </c>
      <c r="K19" s="55">
        <v>150</v>
      </c>
      <c r="L19" s="56">
        <f t="shared" ref="L19:L27" si="0">SUM(F19:K19)</f>
        <v>420</v>
      </c>
      <c r="M19" s="57">
        <f>L19*E19</f>
        <v>0</v>
      </c>
    </row>
    <row r="20" spans="1:13" ht="15.75" customHeight="1" x14ac:dyDescent="0.25">
      <c r="A20" s="60" t="s">
        <v>409</v>
      </c>
      <c r="B20" s="198"/>
      <c r="C20" s="59" t="s">
        <v>411</v>
      </c>
      <c r="D20" s="199"/>
      <c r="E20" s="200">
        <v>0</v>
      </c>
      <c r="F20" s="53">
        <v>10</v>
      </c>
      <c r="G20" s="54">
        <v>15</v>
      </c>
      <c r="H20" s="54">
        <v>80</v>
      </c>
      <c r="I20" s="54">
        <v>0</v>
      </c>
      <c r="J20" s="54">
        <v>40</v>
      </c>
      <c r="K20" s="55">
        <v>0</v>
      </c>
      <c r="L20" s="56">
        <f t="shared" si="0"/>
        <v>145</v>
      </c>
      <c r="M20" s="57">
        <f t="shared" ref="M20:M27" si="1">L20*E20</f>
        <v>0</v>
      </c>
    </row>
    <row r="21" spans="1:13" ht="15.75" customHeight="1" x14ac:dyDescent="0.25">
      <c r="A21" s="60" t="s">
        <v>412</v>
      </c>
      <c r="B21" s="198"/>
      <c r="C21" s="59" t="s">
        <v>411</v>
      </c>
      <c r="D21" s="199"/>
      <c r="E21" s="200">
        <v>0</v>
      </c>
      <c r="F21" s="53">
        <v>20</v>
      </c>
      <c r="G21" s="54">
        <v>15</v>
      </c>
      <c r="H21" s="54">
        <v>100</v>
      </c>
      <c r="I21" s="54">
        <v>250</v>
      </c>
      <c r="J21" s="54">
        <v>60</v>
      </c>
      <c r="K21" s="55">
        <v>150</v>
      </c>
      <c r="L21" s="56">
        <f t="shared" si="0"/>
        <v>595</v>
      </c>
      <c r="M21" s="57">
        <f t="shared" si="1"/>
        <v>0</v>
      </c>
    </row>
    <row r="22" spans="1:13" ht="15.75" customHeight="1" x14ac:dyDescent="0.25">
      <c r="A22" s="60" t="s">
        <v>413</v>
      </c>
      <c r="B22" s="198"/>
      <c r="C22" s="58" t="s">
        <v>414</v>
      </c>
      <c r="D22" s="199"/>
      <c r="E22" s="200">
        <v>0</v>
      </c>
      <c r="F22" s="53">
        <v>11.3</v>
      </c>
      <c r="G22" s="54">
        <v>11.3</v>
      </c>
      <c r="H22" s="54">
        <v>67.8</v>
      </c>
      <c r="I22" s="54">
        <v>135.6</v>
      </c>
      <c r="J22" s="54">
        <v>67.8</v>
      </c>
      <c r="K22" s="55">
        <v>67.8</v>
      </c>
      <c r="L22" s="56">
        <f t="shared" si="0"/>
        <v>361.6</v>
      </c>
      <c r="M22" s="57">
        <f t="shared" si="1"/>
        <v>0</v>
      </c>
    </row>
    <row r="23" spans="1:13" ht="15.75" customHeight="1" x14ac:dyDescent="0.25">
      <c r="A23" s="60" t="s">
        <v>415</v>
      </c>
      <c r="B23" s="198"/>
      <c r="C23" s="59" t="s">
        <v>416</v>
      </c>
      <c r="D23" s="199"/>
      <c r="E23" s="200">
        <v>0</v>
      </c>
      <c r="F23" s="53">
        <v>8</v>
      </c>
      <c r="G23" s="54">
        <v>5</v>
      </c>
      <c r="H23" s="54">
        <v>15</v>
      </c>
      <c r="I23" s="54">
        <v>80</v>
      </c>
      <c r="J23" s="54">
        <v>40</v>
      </c>
      <c r="K23" s="55">
        <v>50</v>
      </c>
      <c r="L23" s="56">
        <f t="shared" si="0"/>
        <v>198</v>
      </c>
      <c r="M23" s="57">
        <f t="shared" si="1"/>
        <v>0</v>
      </c>
    </row>
    <row r="24" spans="1:13" ht="15.75" customHeight="1" x14ac:dyDescent="0.25">
      <c r="A24" s="60" t="s">
        <v>417</v>
      </c>
      <c r="B24" s="198"/>
      <c r="C24" s="59" t="s">
        <v>418</v>
      </c>
      <c r="D24" s="199"/>
      <c r="E24" s="200">
        <v>0</v>
      </c>
      <c r="F24" s="53">
        <v>4</v>
      </c>
      <c r="G24" s="54">
        <v>4</v>
      </c>
      <c r="H24" s="54">
        <v>8</v>
      </c>
      <c r="I24" s="54">
        <v>16</v>
      </c>
      <c r="J24" s="54">
        <v>16</v>
      </c>
      <c r="K24" s="55">
        <v>16</v>
      </c>
      <c r="L24" s="56">
        <f t="shared" si="0"/>
        <v>64</v>
      </c>
      <c r="M24" s="57">
        <f t="shared" si="1"/>
        <v>0</v>
      </c>
    </row>
    <row r="25" spans="1:13" ht="15.75" customHeight="1" x14ac:dyDescent="0.25">
      <c r="A25" s="60" t="s">
        <v>419</v>
      </c>
      <c r="B25" s="198"/>
      <c r="C25" s="59" t="s">
        <v>420</v>
      </c>
      <c r="D25" s="199"/>
      <c r="E25" s="200">
        <v>0</v>
      </c>
      <c r="F25" s="53">
        <v>9</v>
      </c>
      <c r="G25" s="54">
        <v>15</v>
      </c>
      <c r="H25" s="54">
        <v>12</v>
      </c>
      <c r="I25" s="54">
        <v>40</v>
      </c>
      <c r="J25" s="54">
        <v>30</v>
      </c>
      <c r="K25" s="55">
        <v>30</v>
      </c>
      <c r="L25" s="56">
        <f t="shared" si="0"/>
        <v>136</v>
      </c>
      <c r="M25" s="57">
        <f t="shared" si="1"/>
        <v>0</v>
      </c>
    </row>
    <row r="26" spans="1:13" ht="15.75" customHeight="1" x14ac:dyDescent="0.25">
      <c r="A26" s="60" t="s">
        <v>421</v>
      </c>
      <c r="B26" s="198"/>
      <c r="C26" s="83" t="s">
        <v>422</v>
      </c>
      <c r="D26" s="199"/>
      <c r="E26" s="200">
        <v>0</v>
      </c>
      <c r="F26" s="53">
        <v>15</v>
      </c>
      <c r="G26" s="54">
        <v>20</v>
      </c>
      <c r="H26" s="54">
        <v>40</v>
      </c>
      <c r="I26" s="54">
        <v>200</v>
      </c>
      <c r="J26" s="54">
        <v>100</v>
      </c>
      <c r="K26" s="55">
        <v>150</v>
      </c>
      <c r="L26" s="56">
        <f t="shared" si="0"/>
        <v>525</v>
      </c>
      <c r="M26" s="57">
        <f t="shared" si="1"/>
        <v>0</v>
      </c>
    </row>
    <row r="27" spans="1:13" ht="15.75" customHeight="1" x14ac:dyDescent="0.25">
      <c r="A27" s="60" t="s">
        <v>423</v>
      </c>
      <c r="B27" s="198"/>
      <c r="C27" s="83" t="s">
        <v>424</v>
      </c>
      <c r="D27" s="199"/>
      <c r="E27" s="200">
        <v>0</v>
      </c>
      <c r="F27" s="53">
        <v>15</v>
      </c>
      <c r="G27" s="54">
        <v>15</v>
      </c>
      <c r="H27" s="54">
        <v>70</v>
      </c>
      <c r="I27" s="54">
        <v>300</v>
      </c>
      <c r="J27" s="54">
        <v>120</v>
      </c>
      <c r="K27" s="55">
        <v>150</v>
      </c>
      <c r="L27" s="79">
        <f t="shared" si="0"/>
        <v>670</v>
      </c>
      <c r="M27" s="57">
        <f t="shared" si="1"/>
        <v>0</v>
      </c>
    </row>
    <row r="28" spans="1:13" s="50" customFormat="1" ht="15.75" customHeight="1" x14ac:dyDescent="0.25">
      <c r="A28" s="61" t="s">
        <v>425</v>
      </c>
      <c r="B28" s="62"/>
      <c r="C28" s="81"/>
      <c r="D28" s="63"/>
      <c r="E28" s="82"/>
      <c r="F28" s="65"/>
      <c r="G28" s="66"/>
      <c r="H28" s="66"/>
      <c r="I28" s="66"/>
      <c r="J28" s="66"/>
      <c r="K28" s="67"/>
      <c r="L28" s="68"/>
      <c r="M28" s="82"/>
    </row>
    <row r="29" spans="1:13" ht="15.75" customHeight="1" x14ac:dyDescent="0.25">
      <c r="A29" s="60" t="s">
        <v>426</v>
      </c>
      <c r="B29" s="198"/>
      <c r="C29" s="59" t="s">
        <v>416</v>
      </c>
      <c r="D29" s="199"/>
      <c r="E29" s="200">
        <v>0</v>
      </c>
      <c r="F29" s="53">
        <v>17</v>
      </c>
      <c r="G29" s="54">
        <v>17</v>
      </c>
      <c r="H29" s="54">
        <v>34</v>
      </c>
      <c r="I29" s="54">
        <v>204</v>
      </c>
      <c r="J29" s="53">
        <v>68</v>
      </c>
      <c r="K29" s="70">
        <v>136</v>
      </c>
      <c r="L29" s="56">
        <f>SUM(F29:K29)</f>
        <v>476</v>
      </c>
      <c r="M29" s="57">
        <f>L29*E29</f>
        <v>0</v>
      </c>
    </row>
    <row r="30" spans="1:13" ht="15.75" customHeight="1" x14ac:dyDescent="0.25">
      <c r="A30" s="60" t="s">
        <v>427</v>
      </c>
      <c r="B30" s="198"/>
      <c r="C30" s="59" t="s">
        <v>428</v>
      </c>
      <c r="D30" s="199"/>
      <c r="E30" s="200">
        <v>0</v>
      </c>
      <c r="F30" s="53">
        <v>30</v>
      </c>
      <c r="G30" s="54">
        <v>30</v>
      </c>
      <c r="H30" s="54">
        <v>90</v>
      </c>
      <c r="I30" s="54">
        <v>250</v>
      </c>
      <c r="J30" s="54">
        <v>150</v>
      </c>
      <c r="K30" s="55">
        <v>200</v>
      </c>
      <c r="L30" s="56">
        <f>SUM(F30:K30)</f>
        <v>750</v>
      </c>
      <c r="M30" s="57">
        <f>L30*E30</f>
        <v>0</v>
      </c>
    </row>
    <row r="31" spans="1:13" ht="15.75" customHeight="1" x14ac:dyDescent="0.25">
      <c r="A31" s="60" t="s">
        <v>429</v>
      </c>
      <c r="B31" s="198"/>
      <c r="C31" s="58" t="s">
        <v>430</v>
      </c>
      <c r="D31" s="199"/>
      <c r="E31" s="200">
        <v>0</v>
      </c>
      <c r="F31" s="53">
        <v>20</v>
      </c>
      <c r="G31" s="54">
        <v>20</v>
      </c>
      <c r="H31" s="54">
        <v>40</v>
      </c>
      <c r="I31" s="54">
        <v>200</v>
      </c>
      <c r="J31" s="54">
        <v>60</v>
      </c>
      <c r="K31" s="55">
        <v>80</v>
      </c>
      <c r="L31" s="56">
        <f>SUM(F31:K31)</f>
        <v>420</v>
      </c>
      <c r="M31" s="57">
        <f>L31*E31</f>
        <v>0</v>
      </c>
    </row>
    <row r="32" spans="1:13" ht="15.75" customHeight="1" thickBot="1" x14ac:dyDescent="0.3">
      <c r="A32" s="60" t="s">
        <v>431</v>
      </c>
      <c r="B32" s="198"/>
      <c r="C32" s="59" t="s">
        <v>432</v>
      </c>
      <c r="D32" s="199"/>
      <c r="E32" s="200">
        <v>0</v>
      </c>
      <c r="F32" s="53">
        <v>20</v>
      </c>
      <c r="G32" s="54">
        <v>0</v>
      </c>
      <c r="H32" s="54">
        <v>20</v>
      </c>
      <c r="I32" s="54">
        <v>200</v>
      </c>
      <c r="J32" s="54">
        <v>50</v>
      </c>
      <c r="K32" s="55">
        <v>100</v>
      </c>
      <c r="L32" s="80">
        <f>SUM(F32:K32)</f>
        <v>390</v>
      </c>
      <c r="M32" s="57">
        <f>L32*E32</f>
        <v>0</v>
      </c>
    </row>
    <row r="33" spans="1:13" s="50" customFormat="1" ht="15.75" customHeight="1" x14ac:dyDescent="0.25">
      <c r="A33" s="61" t="s">
        <v>433</v>
      </c>
      <c r="B33" s="62"/>
      <c r="C33" s="62"/>
      <c r="D33" s="63"/>
      <c r="E33" s="64"/>
      <c r="F33" s="65"/>
      <c r="G33" s="66"/>
      <c r="H33" s="66"/>
      <c r="I33" s="66"/>
      <c r="J33" s="66"/>
      <c r="K33" s="67"/>
      <c r="L33" s="68"/>
      <c r="M33" s="69"/>
    </row>
    <row r="34" spans="1:13" ht="15.75" customHeight="1" x14ac:dyDescent="0.25">
      <c r="A34" s="60" t="s">
        <v>434</v>
      </c>
      <c r="B34" s="198"/>
      <c r="C34" s="59" t="s">
        <v>416</v>
      </c>
      <c r="D34" s="199"/>
      <c r="E34" s="200">
        <v>0</v>
      </c>
      <c r="F34" s="53">
        <v>17</v>
      </c>
      <c r="G34" s="54">
        <v>5</v>
      </c>
      <c r="H34" s="54">
        <v>34</v>
      </c>
      <c r="I34" s="54">
        <v>0</v>
      </c>
      <c r="J34" s="53">
        <v>0</v>
      </c>
      <c r="K34" s="70">
        <v>0</v>
      </c>
      <c r="L34" s="56">
        <f>SUM(F34:K34)</f>
        <v>56</v>
      </c>
      <c r="M34" s="57">
        <f>L34*E34</f>
        <v>0</v>
      </c>
    </row>
    <row r="35" spans="1:13" ht="15.75" customHeight="1" x14ac:dyDescent="0.25">
      <c r="A35" s="60" t="s">
        <v>435</v>
      </c>
      <c r="B35" s="198"/>
      <c r="C35" s="59" t="s">
        <v>436</v>
      </c>
      <c r="D35" s="199"/>
      <c r="E35" s="200">
        <v>0</v>
      </c>
      <c r="F35" s="53">
        <v>5</v>
      </c>
      <c r="G35" s="54">
        <v>5</v>
      </c>
      <c r="H35" s="54">
        <v>20</v>
      </c>
      <c r="I35" s="54">
        <v>50</v>
      </c>
      <c r="J35" s="53">
        <v>30</v>
      </c>
      <c r="K35" s="70">
        <v>50</v>
      </c>
      <c r="L35" s="56">
        <f t="shared" ref="L35:L37" si="2">SUM(F35:K35)</f>
        <v>160</v>
      </c>
      <c r="M35" s="57">
        <f>L35*E35</f>
        <v>0</v>
      </c>
    </row>
    <row r="36" spans="1:13" ht="15.75" customHeight="1" x14ac:dyDescent="0.25">
      <c r="A36" s="60" t="s">
        <v>437</v>
      </c>
      <c r="B36" s="198"/>
      <c r="C36" s="59" t="s">
        <v>438</v>
      </c>
      <c r="D36" s="199"/>
      <c r="E36" s="200">
        <v>0</v>
      </c>
      <c r="F36" s="53">
        <v>16</v>
      </c>
      <c r="G36" s="54">
        <v>0</v>
      </c>
      <c r="H36" s="54">
        <v>60</v>
      </c>
      <c r="I36" s="54">
        <v>300</v>
      </c>
      <c r="J36" s="54">
        <v>80</v>
      </c>
      <c r="K36" s="55">
        <v>80</v>
      </c>
      <c r="L36" s="56">
        <f t="shared" si="2"/>
        <v>536</v>
      </c>
      <c r="M36" s="57">
        <f>L36*E36</f>
        <v>0</v>
      </c>
    </row>
    <row r="37" spans="1:13" ht="15.75" customHeight="1" x14ac:dyDescent="0.25">
      <c r="A37" s="60" t="s">
        <v>439</v>
      </c>
      <c r="B37" s="198"/>
      <c r="C37" s="59" t="s">
        <v>440</v>
      </c>
      <c r="D37" s="199"/>
      <c r="E37" s="200">
        <v>0</v>
      </c>
      <c r="F37" s="76">
        <v>20</v>
      </c>
      <c r="G37" s="77">
        <v>5</v>
      </c>
      <c r="H37" s="77">
        <v>60</v>
      </c>
      <c r="I37" s="77">
        <v>300</v>
      </c>
      <c r="J37" s="77">
        <v>200</v>
      </c>
      <c r="K37" s="78">
        <v>250</v>
      </c>
      <c r="L37" s="79">
        <f t="shared" si="2"/>
        <v>835</v>
      </c>
      <c r="M37" s="57">
        <f>L37*E37</f>
        <v>0</v>
      </c>
    </row>
    <row r="38" spans="1:13" s="50" customFormat="1" ht="15.75" customHeight="1" x14ac:dyDescent="0.25">
      <c r="A38" s="61" t="s">
        <v>441</v>
      </c>
      <c r="B38" s="62"/>
      <c r="C38" s="62"/>
      <c r="D38" s="63"/>
      <c r="E38" s="64"/>
      <c r="F38" s="65"/>
      <c r="G38" s="66"/>
      <c r="H38" s="66"/>
      <c r="I38" s="66"/>
      <c r="J38" s="66"/>
      <c r="K38" s="67"/>
      <c r="L38" s="68"/>
      <c r="M38" s="69"/>
    </row>
    <row r="39" spans="1:13" ht="15.75" customHeight="1" x14ac:dyDescent="0.25">
      <c r="A39" s="71" t="s">
        <v>442</v>
      </c>
      <c r="B39" s="198"/>
      <c r="C39" s="59" t="s">
        <v>416</v>
      </c>
      <c r="D39" s="199"/>
      <c r="E39" s="200">
        <v>0</v>
      </c>
      <c r="F39" s="53">
        <v>40</v>
      </c>
      <c r="G39" s="54">
        <v>30</v>
      </c>
      <c r="H39" s="54">
        <v>70</v>
      </c>
      <c r="I39" s="54">
        <v>300</v>
      </c>
      <c r="J39" s="54">
        <v>50</v>
      </c>
      <c r="K39" s="55">
        <v>100</v>
      </c>
      <c r="L39" s="56">
        <f>SUM(F39:K39)</f>
        <v>590</v>
      </c>
      <c r="M39" s="57">
        <f t="shared" ref="M39:M44" si="3">L39*E39</f>
        <v>0</v>
      </c>
    </row>
    <row r="40" spans="1:13" ht="15.75" customHeight="1" x14ac:dyDescent="0.25">
      <c r="A40" s="71" t="s">
        <v>443</v>
      </c>
      <c r="B40" s="198"/>
      <c r="C40" s="59" t="s">
        <v>416</v>
      </c>
      <c r="D40" s="199"/>
      <c r="E40" s="200">
        <v>0</v>
      </c>
      <c r="F40" s="53">
        <v>10</v>
      </c>
      <c r="G40" s="54">
        <v>10</v>
      </c>
      <c r="H40" s="54">
        <v>100</v>
      </c>
      <c r="I40" s="54">
        <v>500</v>
      </c>
      <c r="J40" s="54">
        <v>80</v>
      </c>
      <c r="K40" s="55">
        <v>300</v>
      </c>
      <c r="L40" s="56">
        <f t="shared" ref="L40:L44" si="4">SUM(F40:K40)</f>
        <v>1000</v>
      </c>
      <c r="M40" s="57">
        <f t="shared" si="3"/>
        <v>0</v>
      </c>
    </row>
    <row r="41" spans="1:13" ht="15.75" customHeight="1" x14ac:dyDescent="0.25">
      <c r="A41" s="71" t="s">
        <v>444</v>
      </c>
      <c r="B41" s="198"/>
      <c r="C41" s="59" t="s">
        <v>445</v>
      </c>
      <c r="D41" s="199"/>
      <c r="E41" s="200">
        <v>0</v>
      </c>
      <c r="F41" s="53">
        <v>2</v>
      </c>
      <c r="G41" s="54">
        <v>2</v>
      </c>
      <c r="H41" s="54">
        <v>10</v>
      </c>
      <c r="I41" s="54">
        <v>10</v>
      </c>
      <c r="J41" s="54">
        <v>30</v>
      </c>
      <c r="K41" s="55">
        <v>20</v>
      </c>
      <c r="L41" s="56">
        <f t="shared" si="4"/>
        <v>74</v>
      </c>
      <c r="M41" s="57">
        <f t="shared" si="3"/>
        <v>0</v>
      </c>
    </row>
    <row r="42" spans="1:13" ht="15.75" customHeight="1" x14ac:dyDescent="0.25">
      <c r="A42" s="71" t="s">
        <v>446</v>
      </c>
      <c r="B42" s="198"/>
      <c r="C42" s="59" t="s">
        <v>445</v>
      </c>
      <c r="D42" s="199"/>
      <c r="E42" s="200">
        <v>0</v>
      </c>
      <c r="F42" s="53">
        <v>5</v>
      </c>
      <c r="G42" s="54">
        <v>2</v>
      </c>
      <c r="H42" s="54">
        <v>10</v>
      </c>
      <c r="I42" s="54">
        <v>80</v>
      </c>
      <c r="J42" s="54">
        <v>30</v>
      </c>
      <c r="K42" s="55">
        <v>60</v>
      </c>
      <c r="L42" s="56">
        <f t="shared" si="4"/>
        <v>187</v>
      </c>
      <c r="M42" s="57">
        <f t="shared" si="3"/>
        <v>0</v>
      </c>
    </row>
    <row r="43" spans="1:13" ht="15.75" customHeight="1" x14ac:dyDescent="0.25">
      <c r="A43" s="60" t="s">
        <v>447</v>
      </c>
      <c r="B43" s="198"/>
      <c r="C43" s="59" t="s">
        <v>416</v>
      </c>
      <c r="D43" s="199"/>
      <c r="E43" s="200">
        <v>0</v>
      </c>
      <c r="F43" s="53">
        <v>5</v>
      </c>
      <c r="G43" s="54">
        <v>4</v>
      </c>
      <c r="H43" s="54">
        <v>30</v>
      </c>
      <c r="I43" s="54">
        <v>60</v>
      </c>
      <c r="J43" s="54">
        <v>30</v>
      </c>
      <c r="K43" s="55">
        <v>45</v>
      </c>
      <c r="L43" s="56">
        <f t="shared" si="4"/>
        <v>174</v>
      </c>
      <c r="M43" s="57">
        <f t="shared" si="3"/>
        <v>0</v>
      </c>
    </row>
    <row r="44" spans="1:13" ht="15.75" customHeight="1" x14ac:dyDescent="0.25">
      <c r="A44" s="60" t="s">
        <v>448</v>
      </c>
      <c r="B44" s="198"/>
      <c r="C44" s="58" t="s">
        <v>449</v>
      </c>
      <c r="D44" s="199"/>
      <c r="E44" s="200">
        <v>0</v>
      </c>
      <c r="F44" s="53">
        <v>6</v>
      </c>
      <c r="G44" s="54">
        <v>3</v>
      </c>
      <c r="H44" s="54">
        <v>70</v>
      </c>
      <c r="I44" s="54">
        <v>150</v>
      </c>
      <c r="J44" s="54">
        <v>50</v>
      </c>
      <c r="K44" s="55">
        <v>80</v>
      </c>
      <c r="L44" s="56">
        <f t="shared" si="4"/>
        <v>359</v>
      </c>
      <c r="M44" s="57">
        <f t="shared" si="3"/>
        <v>0</v>
      </c>
    </row>
    <row r="45" spans="1:13" s="50" customFormat="1" ht="15.75" customHeight="1" x14ac:dyDescent="0.25">
      <c r="A45" s="61" t="s">
        <v>450</v>
      </c>
      <c r="B45" s="62"/>
      <c r="C45" s="62"/>
      <c r="D45" s="63"/>
      <c r="E45" s="64"/>
      <c r="F45" s="65"/>
      <c r="G45" s="66"/>
      <c r="H45" s="66"/>
      <c r="I45" s="66"/>
      <c r="J45" s="66"/>
      <c r="K45" s="67"/>
      <c r="L45" s="68"/>
      <c r="M45" s="69"/>
    </row>
    <row r="46" spans="1:13" ht="15.75" customHeight="1" x14ac:dyDescent="0.25">
      <c r="A46" s="73" t="s">
        <v>451</v>
      </c>
      <c r="B46" s="198"/>
      <c r="C46" s="58" t="s">
        <v>452</v>
      </c>
      <c r="D46" s="199"/>
      <c r="E46" s="200">
        <v>0</v>
      </c>
      <c r="F46" s="53">
        <v>30</v>
      </c>
      <c r="G46" s="54">
        <v>0</v>
      </c>
      <c r="H46" s="54">
        <v>30</v>
      </c>
      <c r="I46" s="54">
        <v>300</v>
      </c>
      <c r="J46" s="54">
        <v>250</v>
      </c>
      <c r="K46" s="55">
        <v>250</v>
      </c>
      <c r="L46" s="74">
        <f t="shared" ref="L46:L60" si="5">SUM(F46:K46)</f>
        <v>860</v>
      </c>
      <c r="M46" s="75">
        <f t="shared" ref="M46:M60" si="6">L46*E46</f>
        <v>0</v>
      </c>
    </row>
    <row r="47" spans="1:13" ht="15.75" customHeight="1" x14ac:dyDescent="0.25">
      <c r="A47" s="73" t="s">
        <v>453</v>
      </c>
      <c r="B47" s="198"/>
      <c r="C47" s="59" t="s">
        <v>454</v>
      </c>
      <c r="D47" s="199"/>
      <c r="E47" s="200">
        <v>0</v>
      </c>
      <c r="F47" s="53">
        <v>30</v>
      </c>
      <c r="G47" s="54">
        <v>0</v>
      </c>
      <c r="H47" s="54">
        <v>60</v>
      </c>
      <c r="I47" s="54">
        <v>300</v>
      </c>
      <c r="J47" s="54">
        <v>150</v>
      </c>
      <c r="K47" s="55">
        <v>250</v>
      </c>
      <c r="L47" s="74">
        <f t="shared" si="5"/>
        <v>790</v>
      </c>
      <c r="M47" s="75">
        <f t="shared" si="6"/>
        <v>0</v>
      </c>
    </row>
    <row r="48" spans="1:13" ht="15.75" customHeight="1" x14ac:dyDescent="0.25">
      <c r="A48" s="60" t="s">
        <v>455</v>
      </c>
      <c r="B48" s="198"/>
      <c r="C48" s="59" t="s">
        <v>456</v>
      </c>
      <c r="D48" s="199"/>
      <c r="E48" s="200">
        <v>0</v>
      </c>
      <c r="F48" s="53">
        <v>4</v>
      </c>
      <c r="G48" s="54">
        <v>0</v>
      </c>
      <c r="H48" s="54">
        <v>3</v>
      </c>
      <c r="I48" s="54">
        <v>20</v>
      </c>
      <c r="J48" s="54">
        <v>10</v>
      </c>
      <c r="K48" s="55">
        <v>10</v>
      </c>
      <c r="L48" s="74">
        <f t="shared" si="5"/>
        <v>47</v>
      </c>
      <c r="M48" s="75">
        <f t="shared" si="6"/>
        <v>0</v>
      </c>
    </row>
    <row r="49" spans="1:13" ht="15.75" customHeight="1" x14ac:dyDescent="0.25">
      <c r="A49" s="60" t="s">
        <v>457</v>
      </c>
      <c r="B49" s="198"/>
      <c r="C49" s="58" t="s">
        <v>411</v>
      </c>
      <c r="D49" s="199"/>
      <c r="E49" s="200">
        <v>0</v>
      </c>
      <c r="F49" s="53">
        <v>5</v>
      </c>
      <c r="G49" s="54">
        <v>0</v>
      </c>
      <c r="H49" s="54">
        <v>10</v>
      </c>
      <c r="I49" s="54">
        <v>80</v>
      </c>
      <c r="J49" s="54">
        <v>20</v>
      </c>
      <c r="K49" s="55">
        <v>20</v>
      </c>
      <c r="L49" s="74">
        <f t="shared" si="5"/>
        <v>135</v>
      </c>
      <c r="M49" s="75">
        <f t="shared" si="6"/>
        <v>0</v>
      </c>
    </row>
    <row r="50" spans="1:13" ht="15.75" customHeight="1" x14ac:dyDescent="0.25">
      <c r="A50" s="60" t="s">
        <v>458</v>
      </c>
      <c r="B50" s="198"/>
      <c r="C50" s="59" t="s">
        <v>459</v>
      </c>
      <c r="D50" s="199"/>
      <c r="E50" s="200">
        <v>0</v>
      </c>
      <c r="F50" s="53">
        <v>0</v>
      </c>
      <c r="G50" s="54">
        <v>0</v>
      </c>
      <c r="H50" s="54">
        <v>4</v>
      </c>
      <c r="I50" s="54">
        <v>20</v>
      </c>
      <c r="J50" s="54">
        <v>10</v>
      </c>
      <c r="K50" s="55">
        <v>20</v>
      </c>
      <c r="L50" s="56">
        <f t="shared" si="5"/>
        <v>54</v>
      </c>
      <c r="M50" s="57">
        <f t="shared" si="6"/>
        <v>0</v>
      </c>
    </row>
    <row r="51" spans="1:13" ht="15.75" customHeight="1" x14ac:dyDescent="0.25">
      <c r="A51" s="60" t="s">
        <v>460</v>
      </c>
      <c r="B51" s="198"/>
      <c r="C51" s="59" t="s">
        <v>411</v>
      </c>
      <c r="D51" s="199"/>
      <c r="E51" s="200">
        <v>0</v>
      </c>
      <c r="F51" s="53">
        <v>5</v>
      </c>
      <c r="G51" s="54">
        <v>2</v>
      </c>
      <c r="H51" s="54">
        <v>10</v>
      </c>
      <c r="I51" s="54">
        <v>30</v>
      </c>
      <c r="J51" s="54">
        <v>10</v>
      </c>
      <c r="K51" s="55">
        <v>10</v>
      </c>
      <c r="L51" s="56">
        <f t="shared" si="5"/>
        <v>67</v>
      </c>
      <c r="M51" s="57">
        <f t="shared" si="6"/>
        <v>0</v>
      </c>
    </row>
    <row r="52" spans="1:13" ht="15.75" customHeight="1" x14ac:dyDescent="0.25">
      <c r="A52" s="60" t="s">
        <v>461</v>
      </c>
      <c r="B52" s="198"/>
      <c r="C52" s="59" t="s">
        <v>432</v>
      </c>
      <c r="D52" s="199"/>
      <c r="E52" s="200">
        <v>0</v>
      </c>
      <c r="F52" s="53">
        <v>10</v>
      </c>
      <c r="G52" s="54">
        <v>12</v>
      </c>
      <c r="H52" s="54">
        <v>60</v>
      </c>
      <c r="I52" s="54">
        <v>300</v>
      </c>
      <c r="J52" s="54">
        <v>100</v>
      </c>
      <c r="K52" s="55">
        <v>100</v>
      </c>
      <c r="L52" s="56">
        <f t="shared" si="5"/>
        <v>582</v>
      </c>
      <c r="M52" s="57">
        <f t="shared" si="6"/>
        <v>0</v>
      </c>
    </row>
    <row r="53" spans="1:13" ht="15.75" customHeight="1" x14ac:dyDescent="0.25">
      <c r="A53" s="60" t="s">
        <v>462</v>
      </c>
      <c r="B53" s="198"/>
      <c r="C53" s="58" t="s">
        <v>420</v>
      </c>
      <c r="D53" s="199"/>
      <c r="E53" s="200">
        <v>0</v>
      </c>
      <c r="F53" s="53">
        <v>5</v>
      </c>
      <c r="G53" s="54">
        <v>10</v>
      </c>
      <c r="H53" s="54">
        <v>70</v>
      </c>
      <c r="I53" s="54">
        <v>100</v>
      </c>
      <c r="J53" s="54">
        <v>40</v>
      </c>
      <c r="K53" s="55">
        <v>100</v>
      </c>
      <c r="L53" s="56">
        <f t="shared" si="5"/>
        <v>325</v>
      </c>
      <c r="M53" s="57">
        <f t="shared" si="6"/>
        <v>0</v>
      </c>
    </row>
    <row r="54" spans="1:13" ht="15.75" customHeight="1" x14ac:dyDescent="0.25">
      <c r="A54" s="60" t="s">
        <v>463</v>
      </c>
      <c r="B54" s="198"/>
      <c r="C54" s="59" t="s">
        <v>411</v>
      </c>
      <c r="D54" s="199"/>
      <c r="E54" s="200">
        <v>0</v>
      </c>
      <c r="F54" s="53">
        <v>1</v>
      </c>
      <c r="G54" s="54">
        <v>5</v>
      </c>
      <c r="H54" s="54">
        <v>17</v>
      </c>
      <c r="I54" s="54">
        <v>20</v>
      </c>
      <c r="J54" s="54">
        <v>5</v>
      </c>
      <c r="K54" s="55">
        <v>5</v>
      </c>
      <c r="L54" s="56">
        <f t="shared" si="5"/>
        <v>53</v>
      </c>
      <c r="M54" s="57">
        <f t="shared" si="6"/>
        <v>0</v>
      </c>
    </row>
    <row r="55" spans="1:13" ht="15.75" customHeight="1" x14ac:dyDescent="0.25">
      <c r="A55" s="60" t="s">
        <v>464</v>
      </c>
      <c r="B55" s="198"/>
      <c r="C55" s="59" t="s">
        <v>445</v>
      </c>
      <c r="D55" s="199"/>
      <c r="E55" s="200">
        <v>0</v>
      </c>
      <c r="F55" s="53">
        <v>0</v>
      </c>
      <c r="G55" s="54">
        <v>0</v>
      </c>
      <c r="H55" s="54">
        <v>0</v>
      </c>
      <c r="I55" s="54">
        <v>20</v>
      </c>
      <c r="J55" s="53">
        <v>0</v>
      </c>
      <c r="K55" s="70">
        <v>5</v>
      </c>
      <c r="L55" s="56">
        <f t="shared" si="5"/>
        <v>25</v>
      </c>
      <c r="M55" s="57">
        <f t="shared" si="6"/>
        <v>0</v>
      </c>
    </row>
    <row r="56" spans="1:13" ht="15.75" customHeight="1" x14ac:dyDescent="0.25">
      <c r="A56" s="60" t="s">
        <v>465</v>
      </c>
      <c r="B56" s="198"/>
      <c r="C56" s="59" t="s">
        <v>411</v>
      </c>
      <c r="D56" s="199"/>
      <c r="E56" s="200">
        <v>0</v>
      </c>
      <c r="F56" s="53">
        <v>4</v>
      </c>
      <c r="G56" s="54">
        <v>2</v>
      </c>
      <c r="H56" s="54">
        <v>10</v>
      </c>
      <c r="I56" s="54">
        <v>20</v>
      </c>
      <c r="J56" s="54">
        <v>10</v>
      </c>
      <c r="K56" s="55">
        <v>10</v>
      </c>
      <c r="L56" s="56">
        <f t="shared" si="5"/>
        <v>56</v>
      </c>
      <c r="M56" s="57">
        <f t="shared" si="6"/>
        <v>0</v>
      </c>
    </row>
    <row r="57" spans="1:13" ht="15.75" customHeight="1" x14ac:dyDescent="0.25">
      <c r="A57" s="60" t="s">
        <v>466</v>
      </c>
      <c r="B57" s="198"/>
      <c r="C57" s="59" t="s">
        <v>411</v>
      </c>
      <c r="D57" s="199"/>
      <c r="E57" s="200">
        <v>0</v>
      </c>
      <c r="F57" s="53">
        <v>1</v>
      </c>
      <c r="G57" s="54">
        <v>1</v>
      </c>
      <c r="H57" s="54">
        <v>10</v>
      </c>
      <c r="I57" s="54">
        <v>20</v>
      </c>
      <c r="J57" s="54">
        <v>10</v>
      </c>
      <c r="K57" s="55">
        <v>10</v>
      </c>
      <c r="L57" s="56">
        <f t="shared" si="5"/>
        <v>52</v>
      </c>
      <c r="M57" s="57">
        <f t="shared" si="6"/>
        <v>0</v>
      </c>
    </row>
    <row r="58" spans="1:13" ht="15.75" customHeight="1" x14ac:dyDescent="0.25">
      <c r="A58" s="60" t="s">
        <v>467</v>
      </c>
      <c r="B58" s="198"/>
      <c r="C58" s="58" t="s">
        <v>459</v>
      </c>
      <c r="D58" s="199"/>
      <c r="E58" s="200">
        <v>0</v>
      </c>
      <c r="F58" s="53">
        <v>5</v>
      </c>
      <c r="G58" s="54">
        <v>0</v>
      </c>
      <c r="H58" s="54">
        <v>20</v>
      </c>
      <c r="I58" s="54">
        <v>40</v>
      </c>
      <c r="J58" s="54">
        <v>40</v>
      </c>
      <c r="K58" s="55">
        <v>42</v>
      </c>
      <c r="L58" s="56">
        <f t="shared" si="5"/>
        <v>147</v>
      </c>
      <c r="M58" s="57">
        <f t="shared" si="6"/>
        <v>0</v>
      </c>
    </row>
    <row r="59" spans="1:13" ht="15.75" customHeight="1" x14ac:dyDescent="0.25">
      <c r="A59" s="60" t="s">
        <v>468</v>
      </c>
      <c r="B59" s="198"/>
      <c r="C59" s="58" t="s">
        <v>411</v>
      </c>
      <c r="D59" s="199"/>
      <c r="E59" s="200">
        <v>0</v>
      </c>
      <c r="F59" s="53">
        <v>10</v>
      </c>
      <c r="G59" s="54">
        <v>5</v>
      </c>
      <c r="H59" s="54">
        <v>50</v>
      </c>
      <c r="I59" s="54">
        <v>280</v>
      </c>
      <c r="J59" s="54">
        <v>100</v>
      </c>
      <c r="K59" s="55">
        <v>100</v>
      </c>
      <c r="L59" s="56">
        <f t="shared" si="5"/>
        <v>545</v>
      </c>
      <c r="M59" s="57">
        <f t="shared" si="6"/>
        <v>0</v>
      </c>
    </row>
    <row r="60" spans="1:13" ht="15.75" customHeight="1" x14ac:dyDescent="0.25">
      <c r="A60" s="60" t="s">
        <v>469</v>
      </c>
      <c r="B60" s="198"/>
      <c r="C60" s="58" t="s">
        <v>411</v>
      </c>
      <c r="D60" s="199"/>
      <c r="E60" s="200">
        <v>0</v>
      </c>
      <c r="F60" s="53">
        <v>10</v>
      </c>
      <c r="G60" s="54">
        <v>5</v>
      </c>
      <c r="H60" s="54">
        <v>50</v>
      </c>
      <c r="I60" s="54">
        <v>200</v>
      </c>
      <c r="J60" s="54">
        <v>100</v>
      </c>
      <c r="K60" s="55">
        <v>100</v>
      </c>
      <c r="L60" s="56">
        <f t="shared" si="5"/>
        <v>465</v>
      </c>
      <c r="M60" s="57">
        <f t="shared" si="6"/>
        <v>0</v>
      </c>
    </row>
    <row r="61" spans="1:13" s="50" customFormat="1" ht="15.75" customHeight="1" x14ac:dyDescent="0.25">
      <c r="A61" s="61" t="s">
        <v>470</v>
      </c>
      <c r="B61" s="62"/>
      <c r="C61" s="62"/>
      <c r="D61" s="63"/>
      <c r="E61" s="64"/>
      <c r="F61" s="65"/>
      <c r="G61" s="66"/>
      <c r="H61" s="66"/>
      <c r="I61" s="66"/>
      <c r="J61" s="66"/>
      <c r="K61" s="67"/>
      <c r="L61" s="68"/>
      <c r="M61" s="69"/>
    </row>
    <row r="62" spans="1:13" ht="15.75" customHeight="1" x14ac:dyDescent="0.25">
      <c r="A62" s="60" t="s">
        <v>471</v>
      </c>
      <c r="B62" s="198"/>
      <c r="C62" s="58" t="s">
        <v>416</v>
      </c>
      <c r="D62" s="199"/>
      <c r="E62" s="200">
        <v>0</v>
      </c>
      <c r="F62" s="53">
        <v>0</v>
      </c>
      <c r="G62" s="54">
        <v>0</v>
      </c>
      <c r="H62" s="54">
        <v>25</v>
      </c>
      <c r="I62" s="54">
        <v>100</v>
      </c>
      <c r="J62" s="53">
        <v>50</v>
      </c>
      <c r="K62" s="70">
        <v>50</v>
      </c>
      <c r="L62" s="56">
        <f t="shared" ref="L62:L71" si="7">SUM(F62:K62)</f>
        <v>225</v>
      </c>
      <c r="M62" s="57">
        <f t="shared" ref="M62:M71" si="8">L62*E62</f>
        <v>0</v>
      </c>
    </row>
    <row r="63" spans="1:13" ht="15.75" customHeight="1" x14ac:dyDescent="0.25">
      <c r="A63" s="60" t="s">
        <v>472</v>
      </c>
      <c r="B63" s="198"/>
      <c r="C63" s="58" t="s">
        <v>473</v>
      </c>
      <c r="D63" s="199"/>
      <c r="E63" s="200">
        <v>0</v>
      </c>
      <c r="F63" s="53">
        <v>5</v>
      </c>
      <c r="G63" s="54">
        <v>6</v>
      </c>
      <c r="H63" s="54">
        <v>15</v>
      </c>
      <c r="I63" s="54">
        <v>60</v>
      </c>
      <c r="J63" s="54">
        <v>50</v>
      </c>
      <c r="K63" s="55">
        <v>50</v>
      </c>
      <c r="L63" s="56">
        <f t="shared" si="7"/>
        <v>186</v>
      </c>
      <c r="M63" s="57">
        <f t="shared" si="8"/>
        <v>0</v>
      </c>
    </row>
    <row r="64" spans="1:13" ht="15.75" customHeight="1" x14ac:dyDescent="0.25">
      <c r="A64" s="60" t="s">
        <v>474</v>
      </c>
      <c r="B64" s="198"/>
      <c r="C64" s="58" t="s">
        <v>416</v>
      </c>
      <c r="D64" s="199"/>
      <c r="E64" s="200">
        <v>0</v>
      </c>
      <c r="F64" s="53">
        <v>6</v>
      </c>
      <c r="G64" s="54">
        <v>5</v>
      </c>
      <c r="H64" s="54">
        <v>20</v>
      </c>
      <c r="I64" s="54">
        <v>200</v>
      </c>
      <c r="J64" s="54">
        <v>30</v>
      </c>
      <c r="K64" s="55">
        <v>50</v>
      </c>
      <c r="L64" s="56">
        <f t="shared" si="7"/>
        <v>311</v>
      </c>
      <c r="M64" s="57">
        <f t="shared" si="8"/>
        <v>0</v>
      </c>
    </row>
    <row r="65" spans="1:13" ht="15.75" customHeight="1" x14ac:dyDescent="0.25">
      <c r="A65" s="60" t="s">
        <v>475</v>
      </c>
      <c r="B65" s="198"/>
      <c r="C65" s="58" t="s">
        <v>416</v>
      </c>
      <c r="D65" s="199"/>
      <c r="E65" s="200">
        <v>0</v>
      </c>
      <c r="F65" s="53">
        <v>1.7</v>
      </c>
      <c r="G65" s="54">
        <v>0</v>
      </c>
      <c r="H65" s="54">
        <v>8</v>
      </c>
      <c r="I65" s="54">
        <v>10</v>
      </c>
      <c r="J65" s="54">
        <v>10</v>
      </c>
      <c r="K65" s="55">
        <v>10</v>
      </c>
      <c r="L65" s="56">
        <f t="shared" si="7"/>
        <v>39.700000000000003</v>
      </c>
      <c r="M65" s="57">
        <f t="shared" si="8"/>
        <v>0</v>
      </c>
    </row>
    <row r="66" spans="1:13" ht="15.75" customHeight="1" x14ac:dyDescent="0.25">
      <c r="A66" s="60" t="s">
        <v>476</v>
      </c>
      <c r="B66" s="198"/>
      <c r="C66" s="58" t="s">
        <v>416</v>
      </c>
      <c r="D66" s="199"/>
      <c r="E66" s="200">
        <v>0</v>
      </c>
      <c r="F66" s="53">
        <v>1.7</v>
      </c>
      <c r="G66" s="54">
        <v>10</v>
      </c>
      <c r="H66" s="54">
        <v>5</v>
      </c>
      <c r="I66" s="54">
        <v>40</v>
      </c>
      <c r="J66" s="54">
        <v>0</v>
      </c>
      <c r="K66" s="55">
        <v>50</v>
      </c>
      <c r="L66" s="56">
        <f t="shared" si="7"/>
        <v>106.7</v>
      </c>
      <c r="M66" s="57">
        <f t="shared" si="8"/>
        <v>0</v>
      </c>
    </row>
    <row r="67" spans="1:13" ht="15.75" customHeight="1" x14ac:dyDescent="0.25">
      <c r="A67" s="60" t="s">
        <v>477</v>
      </c>
      <c r="B67" s="198"/>
      <c r="C67" s="58" t="s">
        <v>478</v>
      </c>
      <c r="D67" s="199"/>
      <c r="E67" s="200">
        <v>0</v>
      </c>
      <c r="F67" s="53">
        <v>0</v>
      </c>
      <c r="G67" s="54">
        <v>0</v>
      </c>
      <c r="H67" s="54">
        <v>5</v>
      </c>
      <c r="I67" s="54">
        <v>0</v>
      </c>
      <c r="J67" s="54">
        <v>0</v>
      </c>
      <c r="K67" s="55">
        <v>10</v>
      </c>
      <c r="L67" s="56">
        <f t="shared" si="7"/>
        <v>15</v>
      </c>
      <c r="M67" s="57">
        <f t="shared" si="8"/>
        <v>0</v>
      </c>
    </row>
    <row r="68" spans="1:13" ht="15.75" customHeight="1" x14ac:dyDescent="0.25">
      <c r="A68" s="60" t="s">
        <v>479</v>
      </c>
      <c r="B68" s="198"/>
      <c r="C68" s="58" t="s">
        <v>478</v>
      </c>
      <c r="D68" s="199"/>
      <c r="E68" s="200">
        <v>0</v>
      </c>
      <c r="F68" s="53">
        <v>0</v>
      </c>
      <c r="G68" s="54">
        <v>0</v>
      </c>
      <c r="H68" s="54">
        <v>5</v>
      </c>
      <c r="I68" s="54">
        <v>10</v>
      </c>
      <c r="J68" s="54">
        <v>20</v>
      </c>
      <c r="K68" s="55">
        <v>10</v>
      </c>
      <c r="L68" s="56">
        <f t="shared" si="7"/>
        <v>45</v>
      </c>
      <c r="M68" s="57">
        <f t="shared" si="8"/>
        <v>0</v>
      </c>
    </row>
    <row r="69" spans="1:13" ht="15.75" customHeight="1" x14ac:dyDescent="0.25">
      <c r="A69" s="60" t="s">
        <v>480</v>
      </c>
      <c r="B69" s="198"/>
      <c r="C69" s="59" t="s">
        <v>481</v>
      </c>
      <c r="D69" s="199"/>
      <c r="E69" s="200">
        <v>0</v>
      </c>
      <c r="F69" s="53">
        <v>10</v>
      </c>
      <c r="G69" s="54">
        <v>10</v>
      </c>
      <c r="H69" s="54">
        <v>30</v>
      </c>
      <c r="I69" s="54">
        <v>100</v>
      </c>
      <c r="J69" s="54">
        <v>20</v>
      </c>
      <c r="K69" s="55">
        <v>50</v>
      </c>
      <c r="L69" s="56">
        <f t="shared" si="7"/>
        <v>220</v>
      </c>
      <c r="M69" s="57">
        <f t="shared" si="8"/>
        <v>0</v>
      </c>
    </row>
    <row r="70" spans="1:13" ht="15.75" customHeight="1" x14ac:dyDescent="0.25">
      <c r="A70" s="73" t="s">
        <v>482</v>
      </c>
      <c r="B70" s="198"/>
      <c r="C70" s="58" t="s">
        <v>416</v>
      </c>
      <c r="D70" s="199"/>
      <c r="E70" s="200">
        <v>0</v>
      </c>
      <c r="F70" s="53">
        <v>5</v>
      </c>
      <c r="G70" s="54">
        <v>0</v>
      </c>
      <c r="H70" s="54">
        <v>20</v>
      </c>
      <c r="I70" s="54">
        <v>50</v>
      </c>
      <c r="J70" s="54">
        <v>40</v>
      </c>
      <c r="K70" s="55">
        <v>100</v>
      </c>
      <c r="L70" s="56">
        <f t="shared" si="7"/>
        <v>215</v>
      </c>
      <c r="M70" s="57">
        <f t="shared" si="8"/>
        <v>0</v>
      </c>
    </row>
    <row r="71" spans="1:13" ht="15.75" customHeight="1" x14ac:dyDescent="0.25">
      <c r="A71" s="60" t="s">
        <v>483</v>
      </c>
      <c r="B71" s="198"/>
      <c r="C71" s="59" t="s">
        <v>484</v>
      </c>
      <c r="D71" s="199"/>
      <c r="E71" s="200">
        <v>0</v>
      </c>
      <c r="F71" s="53">
        <v>1</v>
      </c>
      <c r="G71" s="54">
        <v>4</v>
      </c>
      <c r="H71" s="54">
        <v>2</v>
      </c>
      <c r="I71" s="54">
        <v>15</v>
      </c>
      <c r="J71" s="54">
        <v>5</v>
      </c>
      <c r="K71" s="55">
        <v>10</v>
      </c>
      <c r="L71" s="56">
        <f t="shared" si="7"/>
        <v>37</v>
      </c>
      <c r="M71" s="57">
        <f t="shared" si="8"/>
        <v>0</v>
      </c>
    </row>
    <row r="72" spans="1:13" s="50" customFormat="1" ht="15.75" customHeight="1" x14ac:dyDescent="0.25">
      <c r="A72" s="61" t="s">
        <v>485</v>
      </c>
      <c r="B72" s="62"/>
      <c r="C72" s="62"/>
      <c r="D72" s="63"/>
      <c r="E72" s="64"/>
      <c r="F72" s="65"/>
      <c r="G72" s="66"/>
      <c r="H72" s="66"/>
      <c r="I72" s="66"/>
      <c r="J72" s="66"/>
      <c r="K72" s="67"/>
      <c r="L72" s="68"/>
      <c r="M72" s="69"/>
    </row>
    <row r="73" spans="1:13" ht="15.75" customHeight="1" x14ac:dyDescent="0.25">
      <c r="A73" s="72" t="s">
        <v>486</v>
      </c>
      <c r="B73" s="198"/>
      <c r="C73" s="59" t="s">
        <v>487</v>
      </c>
      <c r="D73" s="199"/>
      <c r="E73" s="200">
        <v>0</v>
      </c>
      <c r="F73" s="53">
        <v>0</v>
      </c>
      <c r="G73" s="54">
        <v>0</v>
      </c>
      <c r="H73" s="54">
        <v>0</v>
      </c>
      <c r="I73" s="54">
        <v>80</v>
      </c>
      <c r="J73" s="54">
        <v>0</v>
      </c>
      <c r="K73" s="55">
        <v>80</v>
      </c>
      <c r="L73" s="56">
        <f t="shared" ref="L73:L104" si="9">SUM(F73:K73)</f>
        <v>160</v>
      </c>
      <c r="M73" s="57">
        <f t="shared" ref="M73:M104" si="10">L73*E73</f>
        <v>0</v>
      </c>
    </row>
    <row r="74" spans="1:13" ht="15.75" customHeight="1" x14ac:dyDescent="0.25">
      <c r="A74" s="72" t="s">
        <v>486</v>
      </c>
      <c r="B74" s="198"/>
      <c r="C74" s="59" t="s">
        <v>488</v>
      </c>
      <c r="D74" s="199"/>
      <c r="E74" s="200">
        <v>0</v>
      </c>
      <c r="F74" s="53">
        <v>10</v>
      </c>
      <c r="G74" s="54">
        <v>5</v>
      </c>
      <c r="H74" s="54">
        <v>30</v>
      </c>
      <c r="I74" s="54">
        <v>0</v>
      </c>
      <c r="J74" s="54">
        <v>40</v>
      </c>
      <c r="K74" s="55">
        <v>0</v>
      </c>
      <c r="L74" s="56">
        <f t="shared" si="9"/>
        <v>85</v>
      </c>
      <c r="M74" s="57">
        <f t="shared" si="10"/>
        <v>0</v>
      </c>
    </row>
    <row r="75" spans="1:13" ht="15.75" customHeight="1" x14ac:dyDescent="0.25">
      <c r="A75" s="60" t="s">
        <v>489</v>
      </c>
      <c r="B75" s="198"/>
      <c r="C75" s="59" t="s">
        <v>487</v>
      </c>
      <c r="D75" s="199"/>
      <c r="E75" s="200">
        <v>0</v>
      </c>
      <c r="F75" s="53">
        <v>0</v>
      </c>
      <c r="G75" s="54">
        <v>0</v>
      </c>
      <c r="H75" s="54">
        <v>0</v>
      </c>
      <c r="I75" s="54">
        <v>80</v>
      </c>
      <c r="J75" s="54">
        <v>0</v>
      </c>
      <c r="K75" s="55">
        <v>80</v>
      </c>
      <c r="L75" s="56">
        <f t="shared" si="9"/>
        <v>160</v>
      </c>
      <c r="M75" s="57">
        <f t="shared" si="10"/>
        <v>0</v>
      </c>
    </row>
    <row r="76" spans="1:13" ht="15.75" customHeight="1" x14ac:dyDescent="0.25">
      <c r="A76" s="60" t="s">
        <v>489</v>
      </c>
      <c r="B76" s="198"/>
      <c r="C76" s="59" t="s">
        <v>488</v>
      </c>
      <c r="D76" s="199"/>
      <c r="E76" s="200">
        <v>0</v>
      </c>
      <c r="F76" s="53">
        <v>10</v>
      </c>
      <c r="G76" s="54">
        <v>5</v>
      </c>
      <c r="H76" s="54">
        <v>30</v>
      </c>
      <c r="I76" s="54">
        <v>0</v>
      </c>
      <c r="J76" s="54">
        <v>50</v>
      </c>
      <c r="K76" s="55">
        <v>0</v>
      </c>
      <c r="L76" s="56">
        <f t="shared" si="9"/>
        <v>95</v>
      </c>
      <c r="M76" s="57">
        <f t="shared" si="10"/>
        <v>0</v>
      </c>
    </row>
    <row r="77" spans="1:13" ht="15.75" customHeight="1" x14ac:dyDescent="0.25">
      <c r="A77" s="60" t="s">
        <v>490</v>
      </c>
      <c r="B77" s="198"/>
      <c r="C77" s="58" t="s">
        <v>487</v>
      </c>
      <c r="D77" s="199"/>
      <c r="E77" s="200">
        <v>0</v>
      </c>
      <c r="F77" s="53">
        <v>0</v>
      </c>
      <c r="G77" s="54">
        <v>0</v>
      </c>
      <c r="H77" s="54">
        <v>0</v>
      </c>
      <c r="I77" s="54">
        <v>80</v>
      </c>
      <c r="J77" s="54">
        <v>0</v>
      </c>
      <c r="K77" s="55">
        <v>80</v>
      </c>
      <c r="L77" s="56">
        <f t="shared" si="9"/>
        <v>160</v>
      </c>
      <c r="M77" s="57">
        <f t="shared" si="10"/>
        <v>0</v>
      </c>
    </row>
    <row r="78" spans="1:13" ht="15.75" customHeight="1" x14ac:dyDescent="0.25">
      <c r="A78" s="60" t="s">
        <v>490</v>
      </c>
      <c r="B78" s="198"/>
      <c r="C78" s="58" t="s">
        <v>488</v>
      </c>
      <c r="D78" s="199"/>
      <c r="E78" s="200">
        <v>0</v>
      </c>
      <c r="F78" s="53">
        <v>10</v>
      </c>
      <c r="G78" s="54">
        <v>5</v>
      </c>
      <c r="H78" s="54">
        <v>0</v>
      </c>
      <c r="I78" s="54">
        <v>0</v>
      </c>
      <c r="J78" s="54">
        <v>40</v>
      </c>
      <c r="K78" s="55">
        <v>0</v>
      </c>
      <c r="L78" s="56">
        <f t="shared" si="9"/>
        <v>55</v>
      </c>
      <c r="M78" s="57">
        <f t="shared" si="10"/>
        <v>0</v>
      </c>
    </row>
    <row r="79" spans="1:13" ht="15.75" customHeight="1" x14ac:dyDescent="0.25">
      <c r="A79" s="60" t="s">
        <v>491</v>
      </c>
      <c r="B79" s="198"/>
      <c r="C79" s="58" t="s">
        <v>487</v>
      </c>
      <c r="D79" s="199"/>
      <c r="E79" s="200">
        <v>0</v>
      </c>
      <c r="F79" s="53">
        <v>0</v>
      </c>
      <c r="G79" s="54">
        <v>0</v>
      </c>
      <c r="H79" s="54">
        <v>0</v>
      </c>
      <c r="I79" s="54">
        <v>80</v>
      </c>
      <c r="J79" s="54">
        <v>0</v>
      </c>
      <c r="K79" s="55">
        <v>80</v>
      </c>
      <c r="L79" s="56">
        <f t="shared" si="9"/>
        <v>160</v>
      </c>
      <c r="M79" s="57">
        <f t="shared" si="10"/>
        <v>0</v>
      </c>
    </row>
    <row r="80" spans="1:13" ht="15.75" customHeight="1" x14ac:dyDescent="0.25">
      <c r="A80" s="60" t="s">
        <v>492</v>
      </c>
      <c r="B80" s="198"/>
      <c r="C80" s="58" t="s">
        <v>488</v>
      </c>
      <c r="D80" s="199"/>
      <c r="E80" s="200">
        <v>0</v>
      </c>
      <c r="F80" s="53">
        <v>10</v>
      </c>
      <c r="G80" s="54">
        <v>5</v>
      </c>
      <c r="H80" s="54">
        <v>30</v>
      </c>
      <c r="I80" s="54">
        <v>0</v>
      </c>
      <c r="J80" s="54">
        <v>40</v>
      </c>
      <c r="K80" s="55">
        <v>0</v>
      </c>
      <c r="L80" s="56">
        <f t="shared" si="9"/>
        <v>85</v>
      </c>
      <c r="M80" s="57">
        <f t="shared" si="10"/>
        <v>0</v>
      </c>
    </row>
    <row r="81" spans="1:13" ht="15.75" customHeight="1" x14ac:dyDescent="0.25">
      <c r="A81" s="60" t="s">
        <v>493</v>
      </c>
      <c r="B81" s="198"/>
      <c r="C81" s="58" t="s">
        <v>487</v>
      </c>
      <c r="D81" s="199"/>
      <c r="E81" s="200">
        <v>0</v>
      </c>
      <c r="F81" s="53">
        <v>0</v>
      </c>
      <c r="G81" s="54">
        <v>0</v>
      </c>
      <c r="H81" s="54">
        <v>0</v>
      </c>
      <c r="I81" s="54">
        <v>160</v>
      </c>
      <c r="J81" s="54">
        <v>0</v>
      </c>
      <c r="K81" s="55">
        <v>160</v>
      </c>
      <c r="L81" s="56">
        <f t="shared" si="9"/>
        <v>320</v>
      </c>
      <c r="M81" s="57">
        <f t="shared" si="10"/>
        <v>0</v>
      </c>
    </row>
    <row r="82" spans="1:13" ht="15.75" customHeight="1" x14ac:dyDescent="0.25">
      <c r="A82" s="60" t="s">
        <v>493</v>
      </c>
      <c r="B82" s="198"/>
      <c r="C82" s="58" t="s">
        <v>488</v>
      </c>
      <c r="D82" s="199"/>
      <c r="E82" s="200">
        <v>0</v>
      </c>
      <c r="F82" s="53">
        <v>20</v>
      </c>
      <c r="G82" s="54">
        <v>20</v>
      </c>
      <c r="H82" s="54">
        <v>100</v>
      </c>
      <c r="I82" s="54">
        <v>0</v>
      </c>
      <c r="J82" s="54">
        <v>100</v>
      </c>
      <c r="K82" s="55">
        <v>0</v>
      </c>
      <c r="L82" s="56">
        <f t="shared" si="9"/>
        <v>240</v>
      </c>
      <c r="M82" s="57">
        <f t="shared" si="10"/>
        <v>0</v>
      </c>
    </row>
    <row r="83" spans="1:13" ht="15.75" customHeight="1" x14ac:dyDescent="0.25">
      <c r="A83" s="60" t="s">
        <v>494</v>
      </c>
      <c r="B83" s="198"/>
      <c r="C83" s="58" t="s">
        <v>487</v>
      </c>
      <c r="D83" s="199"/>
      <c r="E83" s="200">
        <v>0</v>
      </c>
      <c r="F83" s="53">
        <v>0</v>
      </c>
      <c r="G83" s="54">
        <v>0</v>
      </c>
      <c r="H83" s="54">
        <v>0</v>
      </c>
      <c r="I83" s="54">
        <v>80</v>
      </c>
      <c r="J83" s="54">
        <v>0</v>
      </c>
      <c r="K83" s="55">
        <v>80</v>
      </c>
      <c r="L83" s="56">
        <f t="shared" si="9"/>
        <v>160</v>
      </c>
      <c r="M83" s="57">
        <f t="shared" si="10"/>
        <v>0</v>
      </c>
    </row>
    <row r="84" spans="1:13" ht="15.75" customHeight="1" x14ac:dyDescent="0.25">
      <c r="A84" s="60" t="s">
        <v>494</v>
      </c>
      <c r="B84" s="198"/>
      <c r="C84" s="58" t="s">
        <v>488</v>
      </c>
      <c r="D84" s="199"/>
      <c r="E84" s="200">
        <v>0</v>
      </c>
      <c r="F84" s="53">
        <v>10</v>
      </c>
      <c r="G84" s="54">
        <v>5</v>
      </c>
      <c r="H84" s="54">
        <v>30</v>
      </c>
      <c r="I84" s="54">
        <v>0</v>
      </c>
      <c r="J84" s="54">
        <v>40</v>
      </c>
      <c r="K84" s="55">
        <v>0</v>
      </c>
      <c r="L84" s="56">
        <f t="shared" si="9"/>
        <v>85</v>
      </c>
      <c r="M84" s="57">
        <f t="shared" si="10"/>
        <v>0</v>
      </c>
    </row>
    <row r="85" spans="1:13" ht="15.75" customHeight="1" x14ac:dyDescent="0.25">
      <c r="A85" s="60" t="s">
        <v>495</v>
      </c>
      <c r="B85" s="198"/>
      <c r="C85" s="58" t="s">
        <v>487</v>
      </c>
      <c r="D85" s="199"/>
      <c r="E85" s="200">
        <v>0</v>
      </c>
      <c r="F85" s="53">
        <v>0</v>
      </c>
      <c r="G85" s="54">
        <v>0</v>
      </c>
      <c r="H85" s="54">
        <v>0</v>
      </c>
      <c r="I85" s="54">
        <v>120</v>
      </c>
      <c r="J85" s="53">
        <v>0</v>
      </c>
      <c r="K85" s="70">
        <v>120</v>
      </c>
      <c r="L85" s="56">
        <f t="shared" si="9"/>
        <v>240</v>
      </c>
      <c r="M85" s="57">
        <f t="shared" si="10"/>
        <v>0</v>
      </c>
    </row>
    <row r="86" spans="1:13" ht="15.75" customHeight="1" x14ac:dyDescent="0.25">
      <c r="A86" s="60" t="s">
        <v>495</v>
      </c>
      <c r="B86" s="198"/>
      <c r="C86" s="58" t="s">
        <v>488</v>
      </c>
      <c r="D86" s="199"/>
      <c r="E86" s="200">
        <v>0</v>
      </c>
      <c r="F86" s="53">
        <v>20</v>
      </c>
      <c r="G86" s="54">
        <v>10</v>
      </c>
      <c r="H86" s="54">
        <v>80</v>
      </c>
      <c r="I86" s="54">
        <v>0</v>
      </c>
      <c r="J86" s="54">
        <v>80</v>
      </c>
      <c r="K86" s="55">
        <v>0</v>
      </c>
      <c r="L86" s="56">
        <f t="shared" si="9"/>
        <v>190</v>
      </c>
      <c r="M86" s="57">
        <f t="shared" si="10"/>
        <v>0</v>
      </c>
    </row>
    <row r="87" spans="1:13" ht="15.75" customHeight="1" x14ac:dyDescent="0.25">
      <c r="A87" s="60" t="s">
        <v>496</v>
      </c>
      <c r="B87" s="198"/>
      <c r="C87" s="59" t="s">
        <v>488</v>
      </c>
      <c r="D87" s="199"/>
      <c r="E87" s="200">
        <v>0</v>
      </c>
      <c r="F87" s="53">
        <v>10</v>
      </c>
      <c r="G87" s="54">
        <v>30</v>
      </c>
      <c r="H87" s="54">
        <v>160</v>
      </c>
      <c r="I87" s="54">
        <v>500</v>
      </c>
      <c r="J87" s="54">
        <v>250</v>
      </c>
      <c r="K87" s="55">
        <v>500</v>
      </c>
      <c r="L87" s="56">
        <f t="shared" si="9"/>
        <v>1450</v>
      </c>
      <c r="M87" s="57">
        <f t="shared" si="10"/>
        <v>0</v>
      </c>
    </row>
    <row r="88" spans="1:13" ht="15.75" customHeight="1" x14ac:dyDescent="0.25">
      <c r="A88" s="60" t="s">
        <v>497</v>
      </c>
      <c r="B88" s="198"/>
      <c r="C88" s="59" t="s">
        <v>487</v>
      </c>
      <c r="D88" s="199"/>
      <c r="E88" s="200">
        <v>0</v>
      </c>
      <c r="F88" s="53">
        <v>0</v>
      </c>
      <c r="G88" s="54">
        <v>0</v>
      </c>
      <c r="H88" s="54">
        <v>0</v>
      </c>
      <c r="I88" s="54">
        <v>60</v>
      </c>
      <c r="J88" s="54">
        <v>0</v>
      </c>
      <c r="K88" s="55">
        <v>60</v>
      </c>
      <c r="L88" s="56">
        <f t="shared" si="9"/>
        <v>120</v>
      </c>
      <c r="M88" s="57">
        <f t="shared" si="10"/>
        <v>0</v>
      </c>
    </row>
    <row r="89" spans="1:13" ht="15.75" customHeight="1" x14ac:dyDescent="0.25">
      <c r="A89" s="60" t="s">
        <v>497</v>
      </c>
      <c r="B89" s="198"/>
      <c r="C89" s="59" t="s">
        <v>488</v>
      </c>
      <c r="D89" s="199"/>
      <c r="E89" s="200">
        <v>0</v>
      </c>
      <c r="F89" s="53">
        <v>10</v>
      </c>
      <c r="G89" s="54">
        <v>5</v>
      </c>
      <c r="H89" s="54">
        <v>20</v>
      </c>
      <c r="I89" s="54">
        <v>0</v>
      </c>
      <c r="J89" s="54">
        <v>30</v>
      </c>
      <c r="K89" s="55">
        <v>0</v>
      </c>
      <c r="L89" s="56">
        <f t="shared" si="9"/>
        <v>65</v>
      </c>
      <c r="M89" s="57">
        <f t="shared" si="10"/>
        <v>0</v>
      </c>
    </row>
    <row r="90" spans="1:13" ht="15.75" customHeight="1" x14ac:dyDescent="0.25">
      <c r="A90" s="60" t="s">
        <v>498</v>
      </c>
      <c r="B90" s="198"/>
      <c r="C90" s="58" t="s">
        <v>487</v>
      </c>
      <c r="D90" s="199"/>
      <c r="E90" s="200">
        <v>0</v>
      </c>
      <c r="F90" s="53">
        <v>0</v>
      </c>
      <c r="G90" s="54">
        <v>0</v>
      </c>
      <c r="H90" s="54">
        <v>0</v>
      </c>
      <c r="I90" s="54">
        <v>30</v>
      </c>
      <c r="J90" s="54">
        <v>0</v>
      </c>
      <c r="K90" s="55">
        <v>30</v>
      </c>
      <c r="L90" s="56">
        <f t="shared" si="9"/>
        <v>60</v>
      </c>
      <c r="M90" s="57">
        <f t="shared" si="10"/>
        <v>0</v>
      </c>
    </row>
    <row r="91" spans="1:13" ht="15.75" customHeight="1" x14ac:dyDescent="0.25">
      <c r="A91" s="60" t="s">
        <v>498</v>
      </c>
      <c r="B91" s="198"/>
      <c r="C91" s="58" t="s">
        <v>488</v>
      </c>
      <c r="D91" s="199"/>
      <c r="E91" s="200">
        <v>0</v>
      </c>
      <c r="F91" s="53">
        <v>10</v>
      </c>
      <c r="G91" s="54">
        <v>5</v>
      </c>
      <c r="H91" s="54">
        <v>20</v>
      </c>
      <c r="I91" s="54">
        <v>0</v>
      </c>
      <c r="J91" s="54">
        <v>30</v>
      </c>
      <c r="K91" s="55">
        <v>0</v>
      </c>
      <c r="L91" s="56">
        <f t="shared" si="9"/>
        <v>65</v>
      </c>
      <c r="M91" s="57">
        <f t="shared" si="10"/>
        <v>0</v>
      </c>
    </row>
    <row r="92" spans="1:13" ht="15.75" customHeight="1" x14ac:dyDescent="0.25">
      <c r="A92" s="60" t="s">
        <v>499</v>
      </c>
      <c r="B92" s="198"/>
      <c r="C92" s="58" t="s">
        <v>488</v>
      </c>
      <c r="D92" s="199"/>
      <c r="E92" s="200">
        <v>0</v>
      </c>
      <c r="F92" s="53">
        <v>20</v>
      </c>
      <c r="G92" s="54">
        <v>10</v>
      </c>
      <c r="H92" s="54">
        <v>30</v>
      </c>
      <c r="I92" s="54">
        <v>150</v>
      </c>
      <c r="J92" s="54">
        <v>80</v>
      </c>
      <c r="K92" s="55">
        <v>150</v>
      </c>
      <c r="L92" s="56">
        <f t="shared" si="9"/>
        <v>440</v>
      </c>
      <c r="M92" s="57">
        <f t="shared" si="10"/>
        <v>0</v>
      </c>
    </row>
    <row r="93" spans="1:13" ht="15.75" customHeight="1" x14ac:dyDescent="0.25">
      <c r="A93" s="60" t="s">
        <v>500</v>
      </c>
      <c r="B93" s="198"/>
      <c r="C93" s="59" t="s">
        <v>487</v>
      </c>
      <c r="D93" s="199"/>
      <c r="E93" s="200">
        <v>0</v>
      </c>
      <c r="F93" s="53">
        <v>0</v>
      </c>
      <c r="G93" s="54">
        <v>0</v>
      </c>
      <c r="H93" s="54">
        <v>0</v>
      </c>
      <c r="I93" s="54">
        <v>50</v>
      </c>
      <c r="J93" s="54">
        <v>0</v>
      </c>
      <c r="K93" s="55">
        <v>50</v>
      </c>
      <c r="L93" s="56">
        <f t="shared" si="9"/>
        <v>100</v>
      </c>
      <c r="M93" s="57">
        <f t="shared" si="10"/>
        <v>0</v>
      </c>
    </row>
    <row r="94" spans="1:13" ht="15.75" customHeight="1" x14ac:dyDescent="0.25">
      <c r="A94" s="60" t="s">
        <v>500</v>
      </c>
      <c r="B94" s="198"/>
      <c r="C94" s="59" t="s">
        <v>488</v>
      </c>
      <c r="D94" s="199"/>
      <c r="E94" s="200">
        <v>0</v>
      </c>
      <c r="F94" s="53">
        <v>10</v>
      </c>
      <c r="G94" s="54">
        <v>5</v>
      </c>
      <c r="H94" s="54">
        <v>30</v>
      </c>
      <c r="I94" s="54">
        <v>0</v>
      </c>
      <c r="J94" s="54">
        <v>30</v>
      </c>
      <c r="K94" s="55">
        <v>0</v>
      </c>
      <c r="L94" s="56">
        <f t="shared" si="9"/>
        <v>75</v>
      </c>
      <c r="M94" s="57">
        <f t="shared" si="10"/>
        <v>0</v>
      </c>
    </row>
    <row r="95" spans="1:13" ht="15.75" customHeight="1" x14ac:dyDescent="0.25">
      <c r="A95" s="60" t="s">
        <v>501</v>
      </c>
      <c r="B95" s="198"/>
      <c r="C95" s="59" t="s">
        <v>488</v>
      </c>
      <c r="D95" s="199"/>
      <c r="E95" s="200">
        <v>0</v>
      </c>
      <c r="F95" s="53">
        <v>10</v>
      </c>
      <c r="G95" s="54">
        <v>5</v>
      </c>
      <c r="H95" s="54">
        <v>20</v>
      </c>
      <c r="I95" s="54">
        <v>40</v>
      </c>
      <c r="J95" s="54">
        <v>20</v>
      </c>
      <c r="K95" s="55">
        <v>40</v>
      </c>
      <c r="L95" s="56">
        <f t="shared" si="9"/>
        <v>135</v>
      </c>
      <c r="M95" s="57">
        <f t="shared" si="10"/>
        <v>0</v>
      </c>
    </row>
    <row r="96" spans="1:13" ht="15.75" customHeight="1" x14ac:dyDescent="0.25">
      <c r="A96" s="60" t="s">
        <v>502</v>
      </c>
      <c r="B96" s="198"/>
      <c r="C96" s="59" t="s">
        <v>488</v>
      </c>
      <c r="D96" s="199"/>
      <c r="E96" s="200">
        <v>0</v>
      </c>
      <c r="F96" s="53">
        <v>10</v>
      </c>
      <c r="G96" s="54">
        <v>5</v>
      </c>
      <c r="H96" s="54">
        <v>20</v>
      </c>
      <c r="I96" s="54">
        <v>40</v>
      </c>
      <c r="J96" s="53">
        <v>20</v>
      </c>
      <c r="K96" s="70">
        <v>40</v>
      </c>
      <c r="L96" s="56">
        <f t="shared" si="9"/>
        <v>135</v>
      </c>
      <c r="M96" s="57">
        <f t="shared" si="10"/>
        <v>0</v>
      </c>
    </row>
    <row r="97" spans="1:13" ht="15.75" customHeight="1" x14ac:dyDescent="0.25">
      <c r="A97" s="60" t="s">
        <v>503</v>
      </c>
      <c r="B97" s="198"/>
      <c r="C97" s="58" t="s">
        <v>488</v>
      </c>
      <c r="D97" s="199"/>
      <c r="E97" s="200">
        <v>0</v>
      </c>
      <c r="F97" s="53">
        <v>10</v>
      </c>
      <c r="G97" s="54">
        <v>10</v>
      </c>
      <c r="H97" s="54">
        <v>50</v>
      </c>
      <c r="I97" s="54">
        <v>80</v>
      </c>
      <c r="J97" s="54">
        <v>30</v>
      </c>
      <c r="K97" s="55">
        <v>80</v>
      </c>
      <c r="L97" s="56">
        <f t="shared" si="9"/>
        <v>260</v>
      </c>
      <c r="M97" s="57">
        <f t="shared" si="10"/>
        <v>0</v>
      </c>
    </row>
    <row r="98" spans="1:13" ht="15.75" customHeight="1" x14ac:dyDescent="0.25">
      <c r="A98" s="60" t="s">
        <v>504</v>
      </c>
      <c r="B98" s="198"/>
      <c r="C98" s="58" t="s">
        <v>488</v>
      </c>
      <c r="D98" s="199"/>
      <c r="E98" s="200">
        <v>0</v>
      </c>
      <c r="F98" s="53">
        <v>10</v>
      </c>
      <c r="G98" s="54">
        <v>10</v>
      </c>
      <c r="H98" s="54">
        <v>50</v>
      </c>
      <c r="I98" s="54">
        <v>100</v>
      </c>
      <c r="J98" s="54">
        <v>60</v>
      </c>
      <c r="K98" s="55">
        <v>100</v>
      </c>
      <c r="L98" s="56">
        <f t="shared" si="9"/>
        <v>330</v>
      </c>
      <c r="M98" s="57">
        <f t="shared" si="10"/>
        <v>0</v>
      </c>
    </row>
    <row r="99" spans="1:13" ht="15.75" customHeight="1" x14ac:dyDescent="0.25">
      <c r="A99" s="73" t="s">
        <v>224</v>
      </c>
      <c r="B99" s="198"/>
      <c r="C99" s="58" t="s">
        <v>488</v>
      </c>
      <c r="D99" s="199"/>
      <c r="E99" s="200">
        <v>0</v>
      </c>
      <c r="F99" s="53">
        <v>10</v>
      </c>
      <c r="G99" s="54">
        <v>10</v>
      </c>
      <c r="H99" s="54">
        <v>10</v>
      </c>
      <c r="I99" s="54">
        <v>100</v>
      </c>
      <c r="J99" s="54">
        <v>60</v>
      </c>
      <c r="K99" s="55">
        <v>100</v>
      </c>
      <c r="L99" s="56">
        <f t="shared" si="9"/>
        <v>290</v>
      </c>
      <c r="M99" s="57">
        <f t="shared" si="10"/>
        <v>0</v>
      </c>
    </row>
    <row r="100" spans="1:13" ht="15.75" customHeight="1" x14ac:dyDescent="0.25">
      <c r="A100" s="73" t="s">
        <v>505</v>
      </c>
      <c r="B100" s="198"/>
      <c r="C100" s="58" t="s">
        <v>488</v>
      </c>
      <c r="D100" s="199"/>
      <c r="E100" s="200">
        <v>0</v>
      </c>
      <c r="F100" s="53">
        <v>10</v>
      </c>
      <c r="G100" s="54">
        <v>0</v>
      </c>
      <c r="H100" s="54">
        <v>20</v>
      </c>
      <c r="I100" s="54">
        <v>30</v>
      </c>
      <c r="J100" s="54">
        <v>20</v>
      </c>
      <c r="K100" s="55">
        <v>30</v>
      </c>
      <c r="L100" s="56">
        <f t="shared" si="9"/>
        <v>110</v>
      </c>
      <c r="M100" s="57">
        <f t="shared" si="10"/>
        <v>0</v>
      </c>
    </row>
    <row r="101" spans="1:13" ht="15.75" customHeight="1" x14ac:dyDescent="0.25">
      <c r="A101" s="60" t="s">
        <v>506</v>
      </c>
      <c r="B101" s="198"/>
      <c r="C101" s="58" t="s">
        <v>488</v>
      </c>
      <c r="D101" s="199"/>
      <c r="E101" s="200">
        <v>0</v>
      </c>
      <c r="F101" s="53">
        <v>10</v>
      </c>
      <c r="G101" s="54">
        <v>10</v>
      </c>
      <c r="H101" s="54">
        <v>20</v>
      </c>
      <c r="I101" s="53">
        <v>60</v>
      </c>
      <c r="J101" s="54">
        <v>30</v>
      </c>
      <c r="K101" s="55">
        <v>60</v>
      </c>
      <c r="L101" s="56">
        <f t="shared" si="9"/>
        <v>190</v>
      </c>
      <c r="M101" s="57">
        <f t="shared" si="10"/>
        <v>0</v>
      </c>
    </row>
    <row r="102" spans="1:13" ht="15.75" customHeight="1" x14ac:dyDescent="0.25">
      <c r="A102" s="60" t="s">
        <v>507</v>
      </c>
      <c r="B102" s="198"/>
      <c r="C102" s="58" t="s">
        <v>488</v>
      </c>
      <c r="D102" s="199"/>
      <c r="E102" s="200">
        <v>0</v>
      </c>
      <c r="F102" s="53">
        <v>20</v>
      </c>
      <c r="G102" s="54">
        <v>10</v>
      </c>
      <c r="H102" s="54">
        <v>20</v>
      </c>
      <c r="I102" s="54">
        <v>60</v>
      </c>
      <c r="J102" s="54">
        <v>30</v>
      </c>
      <c r="K102" s="55">
        <v>60</v>
      </c>
      <c r="L102" s="56">
        <f t="shared" si="9"/>
        <v>200</v>
      </c>
      <c r="M102" s="57">
        <f t="shared" si="10"/>
        <v>0</v>
      </c>
    </row>
    <row r="103" spans="1:13" ht="15.75" customHeight="1" x14ac:dyDescent="0.25">
      <c r="A103" s="60" t="s">
        <v>508</v>
      </c>
      <c r="B103" s="198"/>
      <c r="C103" s="58" t="s">
        <v>488</v>
      </c>
      <c r="D103" s="199"/>
      <c r="E103" s="200">
        <v>0</v>
      </c>
      <c r="F103" s="53">
        <v>10</v>
      </c>
      <c r="G103" s="54">
        <v>0</v>
      </c>
      <c r="H103" s="54">
        <v>10</v>
      </c>
      <c r="I103" s="54">
        <v>50</v>
      </c>
      <c r="J103" s="54">
        <v>10</v>
      </c>
      <c r="K103" s="55">
        <v>50</v>
      </c>
      <c r="L103" s="56">
        <f t="shared" si="9"/>
        <v>130</v>
      </c>
      <c r="M103" s="57">
        <f t="shared" si="10"/>
        <v>0</v>
      </c>
    </row>
    <row r="104" spans="1:13" ht="15.75" customHeight="1" x14ac:dyDescent="0.25">
      <c r="A104" s="60" t="s">
        <v>509</v>
      </c>
      <c r="B104" s="198"/>
      <c r="C104" s="58" t="s">
        <v>488</v>
      </c>
      <c r="D104" s="199"/>
      <c r="E104" s="200">
        <v>0</v>
      </c>
      <c r="F104" s="53">
        <v>10</v>
      </c>
      <c r="G104" s="54">
        <v>0</v>
      </c>
      <c r="H104" s="54">
        <v>10</v>
      </c>
      <c r="I104" s="54">
        <v>50</v>
      </c>
      <c r="J104" s="54">
        <v>20</v>
      </c>
      <c r="K104" s="55">
        <v>50</v>
      </c>
      <c r="L104" s="56">
        <f t="shared" si="9"/>
        <v>140</v>
      </c>
      <c r="M104" s="57">
        <f t="shared" si="10"/>
        <v>0</v>
      </c>
    </row>
    <row r="105" spans="1:13" s="50" customFormat="1" ht="15.75" customHeight="1" x14ac:dyDescent="0.25">
      <c r="A105" s="61" t="s">
        <v>510</v>
      </c>
      <c r="B105" s="62"/>
      <c r="C105" s="62"/>
      <c r="D105" s="63"/>
      <c r="E105" s="64"/>
      <c r="F105" s="65"/>
      <c r="G105" s="66"/>
      <c r="H105" s="66"/>
      <c r="I105" s="66"/>
      <c r="J105" s="66"/>
      <c r="K105" s="67"/>
      <c r="L105" s="68"/>
      <c r="M105" s="69"/>
    </row>
    <row r="106" spans="1:13" ht="15.75" customHeight="1" x14ac:dyDescent="0.25">
      <c r="A106" s="60" t="s">
        <v>511</v>
      </c>
      <c r="B106" s="198"/>
      <c r="C106" s="58" t="s">
        <v>512</v>
      </c>
      <c r="D106" s="199"/>
      <c r="E106" s="200">
        <v>0</v>
      </c>
      <c r="F106" s="53">
        <v>5</v>
      </c>
      <c r="G106" s="54">
        <v>0</v>
      </c>
      <c r="H106" s="54">
        <v>20</v>
      </c>
      <c r="I106" s="54">
        <v>20</v>
      </c>
      <c r="J106" s="54">
        <v>30</v>
      </c>
      <c r="K106" s="55">
        <v>20</v>
      </c>
      <c r="L106" s="56">
        <f t="shared" ref="L106:L114" si="11">SUM(F106:K106)</f>
        <v>95</v>
      </c>
      <c r="M106" s="57">
        <f t="shared" ref="M106:M114" si="12">L106*E106</f>
        <v>0</v>
      </c>
    </row>
    <row r="107" spans="1:13" ht="15.75" customHeight="1" x14ac:dyDescent="0.25">
      <c r="A107" s="60" t="s">
        <v>513</v>
      </c>
      <c r="B107" s="198"/>
      <c r="C107" s="58" t="s">
        <v>512</v>
      </c>
      <c r="D107" s="199"/>
      <c r="E107" s="200">
        <v>0</v>
      </c>
      <c r="F107" s="53">
        <v>5</v>
      </c>
      <c r="G107" s="54">
        <v>5</v>
      </c>
      <c r="H107" s="54">
        <v>20</v>
      </c>
      <c r="I107" s="54">
        <v>50</v>
      </c>
      <c r="J107" s="54">
        <v>40</v>
      </c>
      <c r="K107" s="55">
        <v>50</v>
      </c>
      <c r="L107" s="56">
        <f t="shared" si="11"/>
        <v>170</v>
      </c>
      <c r="M107" s="57">
        <f t="shared" si="12"/>
        <v>0</v>
      </c>
    </row>
    <row r="108" spans="1:13" ht="15.75" customHeight="1" x14ac:dyDescent="0.25">
      <c r="A108" s="60" t="s">
        <v>514</v>
      </c>
      <c r="B108" s="198"/>
      <c r="C108" s="58" t="s">
        <v>512</v>
      </c>
      <c r="D108" s="199"/>
      <c r="E108" s="200">
        <v>0</v>
      </c>
      <c r="F108" s="53">
        <v>5</v>
      </c>
      <c r="G108" s="54">
        <v>10</v>
      </c>
      <c r="H108" s="54">
        <v>5</v>
      </c>
      <c r="I108" s="54">
        <v>60</v>
      </c>
      <c r="J108" s="54">
        <v>45</v>
      </c>
      <c r="K108" s="55">
        <v>60</v>
      </c>
      <c r="L108" s="56">
        <f t="shared" si="11"/>
        <v>185</v>
      </c>
      <c r="M108" s="57">
        <f t="shared" si="12"/>
        <v>0</v>
      </c>
    </row>
    <row r="109" spans="1:13" ht="15.75" customHeight="1" x14ac:dyDescent="0.25">
      <c r="A109" s="60" t="s">
        <v>515</v>
      </c>
      <c r="B109" s="198"/>
      <c r="C109" s="58" t="s">
        <v>512</v>
      </c>
      <c r="D109" s="199"/>
      <c r="E109" s="200">
        <v>0</v>
      </c>
      <c r="F109" s="53">
        <v>0</v>
      </c>
      <c r="G109" s="54">
        <v>0</v>
      </c>
      <c r="H109" s="54">
        <v>10</v>
      </c>
      <c r="I109" s="54">
        <v>10</v>
      </c>
      <c r="J109" s="54">
        <v>0</v>
      </c>
      <c r="K109" s="55">
        <v>10</v>
      </c>
      <c r="L109" s="56">
        <f t="shared" si="11"/>
        <v>30</v>
      </c>
      <c r="M109" s="57">
        <f t="shared" si="12"/>
        <v>0</v>
      </c>
    </row>
    <row r="110" spans="1:13" ht="15.75" customHeight="1" x14ac:dyDescent="0.25">
      <c r="A110" s="60" t="s">
        <v>516</v>
      </c>
      <c r="B110" s="198"/>
      <c r="C110" s="58" t="s">
        <v>512</v>
      </c>
      <c r="D110" s="199"/>
      <c r="E110" s="200">
        <v>0</v>
      </c>
      <c r="F110" s="53">
        <v>5</v>
      </c>
      <c r="G110" s="54">
        <v>0</v>
      </c>
      <c r="H110" s="54">
        <v>30</v>
      </c>
      <c r="I110" s="54">
        <v>10</v>
      </c>
      <c r="J110" s="54">
        <v>20</v>
      </c>
      <c r="K110" s="55">
        <v>10</v>
      </c>
      <c r="L110" s="56">
        <f t="shared" si="11"/>
        <v>75</v>
      </c>
      <c r="M110" s="57">
        <f t="shared" si="12"/>
        <v>0</v>
      </c>
    </row>
    <row r="111" spans="1:13" ht="15.75" customHeight="1" x14ac:dyDescent="0.25">
      <c r="A111" s="60" t="s">
        <v>517</v>
      </c>
      <c r="B111" s="198"/>
      <c r="C111" s="58" t="s">
        <v>512</v>
      </c>
      <c r="D111" s="199"/>
      <c r="E111" s="200">
        <v>0</v>
      </c>
      <c r="F111" s="53">
        <v>10</v>
      </c>
      <c r="G111" s="54">
        <v>5</v>
      </c>
      <c r="H111" s="54">
        <v>10</v>
      </c>
      <c r="I111" s="54">
        <v>20</v>
      </c>
      <c r="J111" s="54">
        <v>5</v>
      </c>
      <c r="K111" s="55">
        <v>20</v>
      </c>
      <c r="L111" s="56">
        <f t="shared" si="11"/>
        <v>70</v>
      </c>
      <c r="M111" s="57">
        <f t="shared" si="12"/>
        <v>0</v>
      </c>
    </row>
    <row r="112" spans="1:13" ht="15.75" customHeight="1" x14ac:dyDescent="0.25">
      <c r="A112" s="60" t="s">
        <v>518</v>
      </c>
      <c r="B112" s="198"/>
      <c r="C112" s="58" t="s">
        <v>512</v>
      </c>
      <c r="D112" s="199"/>
      <c r="E112" s="200">
        <v>0</v>
      </c>
      <c r="F112" s="53">
        <v>5</v>
      </c>
      <c r="G112" s="54">
        <v>0</v>
      </c>
      <c r="H112" s="54">
        <v>10</v>
      </c>
      <c r="I112" s="54">
        <v>10</v>
      </c>
      <c r="J112" s="54">
        <v>0</v>
      </c>
      <c r="K112" s="55">
        <v>10</v>
      </c>
      <c r="L112" s="56">
        <f t="shared" si="11"/>
        <v>35</v>
      </c>
      <c r="M112" s="57">
        <f t="shared" si="12"/>
        <v>0</v>
      </c>
    </row>
    <row r="113" spans="1:13" ht="15.75" customHeight="1" x14ac:dyDescent="0.25">
      <c r="A113" s="60" t="s">
        <v>519</v>
      </c>
      <c r="B113" s="198"/>
      <c r="C113" s="58" t="s">
        <v>512</v>
      </c>
      <c r="D113" s="199"/>
      <c r="E113" s="200">
        <v>0</v>
      </c>
      <c r="F113" s="53">
        <v>10</v>
      </c>
      <c r="G113" s="54">
        <v>5</v>
      </c>
      <c r="H113" s="54">
        <v>10</v>
      </c>
      <c r="I113" s="54">
        <v>100</v>
      </c>
      <c r="J113" s="54">
        <v>60</v>
      </c>
      <c r="K113" s="55">
        <v>100</v>
      </c>
      <c r="L113" s="56">
        <f t="shared" si="11"/>
        <v>285</v>
      </c>
      <c r="M113" s="57">
        <f t="shared" si="12"/>
        <v>0</v>
      </c>
    </row>
    <row r="114" spans="1:13" ht="15.75" customHeight="1" x14ac:dyDescent="0.25">
      <c r="A114" s="60" t="s">
        <v>520</v>
      </c>
      <c r="B114" s="198"/>
      <c r="C114" s="58" t="s">
        <v>512</v>
      </c>
      <c r="D114" s="199"/>
      <c r="E114" s="200">
        <v>0</v>
      </c>
      <c r="F114" s="53">
        <v>10</v>
      </c>
      <c r="G114" s="54">
        <v>5</v>
      </c>
      <c r="H114" s="54">
        <v>10</v>
      </c>
      <c r="I114" s="54">
        <v>80</v>
      </c>
      <c r="J114" s="54">
        <v>30</v>
      </c>
      <c r="K114" s="55">
        <v>80</v>
      </c>
      <c r="L114" s="56">
        <f t="shared" si="11"/>
        <v>215</v>
      </c>
      <c r="M114" s="57">
        <f t="shared" si="12"/>
        <v>0</v>
      </c>
    </row>
    <row r="115" spans="1:13" s="50" customFormat="1" ht="15.75" customHeight="1" x14ac:dyDescent="0.25">
      <c r="A115" s="61" t="s">
        <v>521</v>
      </c>
      <c r="B115" s="62"/>
      <c r="C115" s="62"/>
      <c r="D115" s="63"/>
      <c r="E115" s="64"/>
      <c r="F115" s="65"/>
      <c r="G115" s="66"/>
      <c r="H115" s="66"/>
      <c r="I115" s="66"/>
      <c r="J115" s="66"/>
      <c r="K115" s="67"/>
      <c r="L115" s="68"/>
      <c r="M115" s="69"/>
    </row>
    <row r="116" spans="1:13" ht="15.75" customHeight="1" x14ac:dyDescent="0.25">
      <c r="A116" s="60" t="s">
        <v>522</v>
      </c>
      <c r="B116" s="198"/>
      <c r="C116" s="58" t="s">
        <v>523</v>
      </c>
      <c r="D116" s="199"/>
      <c r="E116" s="200">
        <v>0</v>
      </c>
      <c r="F116" s="53">
        <v>10</v>
      </c>
      <c r="G116" s="54">
        <v>5</v>
      </c>
      <c r="H116" s="54">
        <v>15</v>
      </c>
      <c r="I116" s="54">
        <v>100</v>
      </c>
      <c r="J116" s="54">
        <v>30</v>
      </c>
      <c r="K116" s="55">
        <v>100</v>
      </c>
      <c r="L116" s="56">
        <f t="shared" ref="L116:L121" si="13">SUM(F116:K116)</f>
        <v>260</v>
      </c>
      <c r="M116" s="57">
        <f t="shared" ref="M116:M121" si="14">L116*E116</f>
        <v>0</v>
      </c>
    </row>
    <row r="117" spans="1:13" ht="15.75" customHeight="1" x14ac:dyDescent="0.25">
      <c r="A117" s="60" t="s">
        <v>524</v>
      </c>
      <c r="B117" s="198"/>
      <c r="C117" s="58" t="s">
        <v>523</v>
      </c>
      <c r="D117" s="199"/>
      <c r="E117" s="200">
        <v>0</v>
      </c>
      <c r="F117" s="53">
        <v>10</v>
      </c>
      <c r="G117" s="54">
        <v>0</v>
      </c>
      <c r="H117" s="54">
        <v>30</v>
      </c>
      <c r="I117" s="54">
        <v>100</v>
      </c>
      <c r="J117" s="54">
        <v>15</v>
      </c>
      <c r="K117" s="55">
        <v>100</v>
      </c>
      <c r="L117" s="56">
        <f t="shared" si="13"/>
        <v>255</v>
      </c>
      <c r="M117" s="57">
        <f t="shared" si="14"/>
        <v>0</v>
      </c>
    </row>
    <row r="118" spans="1:13" ht="15.75" customHeight="1" x14ac:dyDescent="0.25">
      <c r="A118" s="60" t="s">
        <v>525</v>
      </c>
      <c r="B118" s="198"/>
      <c r="C118" s="58" t="s">
        <v>523</v>
      </c>
      <c r="D118" s="199"/>
      <c r="E118" s="200">
        <v>0</v>
      </c>
      <c r="F118" s="53">
        <v>10</v>
      </c>
      <c r="G118" s="54">
        <v>0</v>
      </c>
      <c r="H118" s="54">
        <v>30</v>
      </c>
      <c r="I118" s="54">
        <v>100</v>
      </c>
      <c r="J118" s="54">
        <v>15</v>
      </c>
      <c r="K118" s="55">
        <v>100</v>
      </c>
      <c r="L118" s="56">
        <f t="shared" si="13"/>
        <v>255</v>
      </c>
      <c r="M118" s="57">
        <f t="shared" si="14"/>
        <v>0</v>
      </c>
    </row>
    <row r="119" spans="1:13" ht="15.75" customHeight="1" x14ac:dyDescent="0.25">
      <c r="A119" s="60" t="s">
        <v>526</v>
      </c>
      <c r="B119" s="198"/>
      <c r="C119" s="58" t="s">
        <v>523</v>
      </c>
      <c r="D119" s="199"/>
      <c r="E119" s="200">
        <v>0</v>
      </c>
      <c r="F119" s="53">
        <v>10</v>
      </c>
      <c r="G119" s="54">
        <v>5</v>
      </c>
      <c r="H119" s="54">
        <v>30</v>
      </c>
      <c r="I119" s="54">
        <v>80</v>
      </c>
      <c r="J119" s="54">
        <v>30</v>
      </c>
      <c r="K119" s="55">
        <v>80</v>
      </c>
      <c r="L119" s="56">
        <f t="shared" si="13"/>
        <v>235</v>
      </c>
      <c r="M119" s="57">
        <f t="shared" si="14"/>
        <v>0</v>
      </c>
    </row>
    <row r="120" spans="1:13" ht="15.75" customHeight="1" x14ac:dyDescent="0.25">
      <c r="A120" s="60" t="s">
        <v>527</v>
      </c>
      <c r="B120" s="198"/>
      <c r="C120" s="58" t="s">
        <v>523</v>
      </c>
      <c r="D120" s="199"/>
      <c r="E120" s="200">
        <v>0</v>
      </c>
      <c r="F120" s="53">
        <v>10</v>
      </c>
      <c r="G120" s="54">
        <v>5</v>
      </c>
      <c r="H120" s="54">
        <v>30</v>
      </c>
      <c r="I120" s="54">
        <v>80</v>
      </c>
      <c r="J120" s="54">
        <v>30</v>
      </c>
      <c r="K120" s="55">
        <v>80</v>
      </c>
      <c r="L120" s="56">
        <f t="shared" si="13"/>
        <v>235</v>
      </c>
      <c r="M120" s="57">
        <f t="shared" si="14"/>
        <v>0</v>
      </c>
    </row>
    <row r="121" spans="1:13" ht="15.75" customHeight="1" x14ac:dyDescent="0.25">
      <c r="A121" s="60" t="s">
        <v>528</v>
      </c>
      <c r="B121" s="198"/>
      <c r="C121" s="58" t="s">
        <v>523</v>
      </c>
      <c r="D121" s="199"/>
      <c r="E121" s="200">
        <v>0</v>
      </c>
      <c r="F121" s="53">
        <v>20</v>
      </c>
      <c r="G121" s="54">
        <v>10</v>
      </c>
      <c r="H121" s="54">
        <v>40</v>
      </c>
      <c r="I121" s="54">
        <v>140</v>
      </c>
      <c r="J121" s="54">
        <v>75</v>
      </c>
      <c r="K121" s="55">
        <v>140</v>
      </c>
      <c r="L121" s="56">
        <f t="shared" si="13"/>
        <v>425</v>
      </c>
      <c r="M121" s="57">
        <f t="shared" si="14"/>
        <v>0</v>
      </c>
    </row>
    <row r="122" spans="1:13" s="50" customFormat="1" ht="15.75" customHeight="1" x14ac:dyDescent="0.25">
      <c r="A122" s="61" t="s">
        <v>529</v>
      </c>
      <c r="B122" s="62"/>
      <c r="C122" s="62"/>
      <c r="D122" s="63"/>
      <c r="E122" s="64"/>
      <c r="F122" s="65"/>
      <c r="G122" s="66"/>
      <c r="H122" s="66"/>
      <c r="I122" s="66"/>
      <c r="J122" s="66"/>
      <c r="K122" s="67"/>
      <c r="L122" s="68"/>
      <c r="M122" s="69"/>
    </row>
    <row r="123" spans="1:13" ht="15.75" customHeight="1" x14ac:dyDescent="0.25">
      <c r="A123" s="60" t="s">
        <v>530</v>
      </c>
      <c r="B123" s="198"/>
      <c r="C123" s="58" t="s">
        <v>531</v>
      </c>
      <c r="D123" s="199"/>
      <c r="E123" s="200">
        <v>0</v>
      </c>
      <c r="F123" s="53">
        <v>3</v>
      </c>
      <c r="G123" s="54">
        <v>1</v>
      </c>
      <c r="H123" s="54">
        <v>10</v>
      </c>
      <c r="I123" s="54">
        <v>40</v>
      </c>
      <c r="J123" s="54">
        <v>10</v>
      </c>
      <c r="K123" s="55">
        <v>30</v>
      </c>
      <c r="L123" s="56">
        <f t="shared" ref="L123:L146" si="15">SUM(F123:K123)</f>
        <v>94</v>
      </c>
      <c r="M123" s="57">
        <f t="shared" ref="M123:M146" si="16">L123*E123</f>
        <v>0</v>
      </c>
    </row>
    <row r="124" spans="1:13" ht="15.75" customHeight="1" x14ac:dyDescent="0.25">
      <c r="A124" s="60" t="s">
        <v>530</v>
      </c>
      <c r="B124" s="198"/>
      <c r="C124" s="58" t="s">
        <v>532</v>
      </c>
      <c r="D124" s="199"/>
      <c r="E124" s="200">
        <v>0</v>
      </c>
      <c r="F124" s="53">
        <v>0</v>
      </c>
      <c r="G124" s="54">
        <v>0</v>
      </c>
      <c r="H124" s="54">
        <v>0</v>
      </c>
      <c r="I124" s="54">
        <v>10</v>
      </c>
      <c r="J124" s="54">
        <v>0</v>
      </c>
      <c r="K124" s="55">
        <v>10</v>
      </c>
      <c r="L124" s="56">
        <f t="shared" si="15"/>
        <v>20</v>
      </c>
      <c r="M124" s="57">
        <f t="shared" si="16"/>
        <v>0</v>
      </c>
    </row>
    <row r="125" spans="1:13" ht="15.75" customHeight="1" x14ac:dyDescent="0.25">
      <c r="A125" s="60" t="s">
        <v>533</v>
      </c>
      <c r="B125" s="198"/>
      <c r="C125" s="58" t="s">
        <v>534</v>
      </c>
      <c r="D125" s="199"/>
      <c r="E125" s="200">
        <v>0</v>
      </c>
      <c r="F125" s="53">
        <v>3</v>
      </c>
      <c r="G125" s="54">
        <v>3</v>
      </c>
      <c r="H125" s="54">
        <v>15</v>
      </c>
      <c r="I125" s="54">
        <v>40</v>
      </c>
      <c r="J125" s="54">
        <v>6</v>
      </c>
      <c r="K125" s="55">
        <v>30</v>
      </c>
      <c r="L125" s="56">
        <f t="shared" si="15"/>
        <v>97</v>
      </c>
      <c r="M125" s="57">
        <f t="shared" si="16"/>
        <v>0</v>
      </c>
    </row>
    <row r="126" spans="1:13" ht="15.75" customHeight="1" x14ac:dyDescent="0.25">
      <c r="A126" s="60" t="s">
        <v>535</v>
      </c>
      <c r="B126" s="198"/>
      <c r="C126" s="58" t="s">
        <v>484</v>
      </c>
      <c r="D126" s="199"/>
      <c r="E126" s="200">
        <v>0</v>
      </c>
      <c r="F126" s="53">
        <v>24</v>
      </c>
      <c r="G126" s="54">
        <v>12</v>
      </c>
      <c r="H126" s="54">
        <v>0</v>
      </c>
      <c r="I126" s="54">
        <v>0</v>
      </c>
      <c r="J126" s="54">
        <v>0</v>
      </c>
      <c r="K126" s="55">
        <v>0</v>
      </c>
      <c r="L126" s="56">
        <f t="shared" si="15"/>
        <v>36</v>
      </c>
      <c r="M126" s="57">
        <f t="shared" si="16"/>
        <v>0</v>
      </c>
    </row>
    <row r="127" spans="1:13" ht="15.75" customHeight="1" x14ac:dyDescent="0.25">
      <c r="A127" s="60" t="s">
        <v>536</v>
      </c>
      <c r="B127" s="198"/>
      <c r="C127" s="58" t="s">
        <v>537</v>
      </c>
      <c r="D127" s="199"/>
      <c r="E127" s="200">
        <v>0</v>
      </c>
      <c r="F127" s="53">
        <v>0</v>
      </c>
      <c r="G127" s="54">
        <v>0</v>
      </c>
      <c r="H127" s="54">
        <v>100</v>
      </c>
      <c r="I127" s="54">
        <v>0</v>
      </c>
      <c r="J127" s="54">
        <v>100</v>
      </c>
      <c r="K127" s="55">
        <v>0</v>
      </c>
      <c r="L127" s="56">
        <f t="shared" si="15"/>
        <v>200</v>
      </c>
      <c r="M127" s="57">
        <f t="shared" si="16"/>
        <v>0</v>
      </c>
    </row>
    <row r="128" spans="1:13" ht="15.75" customHeight="1" x14ac:dyDescent="0.25">
      <c r="A128" s="60" t="s">
        <v>536</v>
      </c>
      <c r="B128" s="198"/>
      <c r="C128" s="58" t="s">
        <v>538</v>
      </c>
      <c r="D128" s="199"/>
      <c r="E128" s="200">
        <v>0</v>
      </c>
      <c r="F128" s="53">
        <v>0</v>
      </c>
      <c r="G128" s="54">
        <v>0</v>
      </c>
      <c r="H128" s="54">
        <v>0</v>
      </c>
      <c r="I128" s="54">
        <v>300</v>
      </c>
      <c r="J128" s="54">
        <v>0</v>
      </c>
      <c r="K128" s="55">
        <v>300</v>
      </c>
      <c r="L128" s="56">
        <f t="shared" si="15"/>
        <v>600</v>
      </c>
      <c r="M128" s="57">
        <f t="shared" si="16"/>
        <v>0</v>
      </c>
    </row>
    <row r="129" spans="1:13" ht="15.75" customHeight="1" x14ac:dyDescent="0.25">
      <c r="A129" s="60" t="s">
        <v>539</v>
      </c>
      <c r="B129" s="198"/>
      <c r="C129" s="58" t="s">
        <v>484</v>
      </c>
      <c r="D129" s="199"/>
      <c r="E129" s="200">
        <v>0</v>
      </c>
      <c r="F129" s="53">
        <v>1</v>
      </c>
      <c r="G129" s="54">
        <v>1</v>
      </c>
      <c r="H129" s="54">
        <v>2</v>
      </c>
      <c r="I129" s="54">
        <v>5</v>
      </c>
      <c r="J129" s="54">
        <v>2</v>
      </c>
      <c r="K129" s="55">
        <v>5</v>
      </c>
      <c r="L129" s="56">
        <f t="shared" si="15"/>
        <v>16</v>
      </c>
      <c r="M129" s="57">
        <f t="shared" si="16"/>
        <v>0</v>
      </c>
    </row>
    <row r="130" spans="1:13" ht="15.75" customHeight="1" x14ac:dyDescent="0.25">
      <c r="A130" s="60" t="s">
        <v>540</v>
      </c>
      <c r="B130" s="198"/>
      <c r="C130" s="58" t="s">
        <v>484</v>
      </c>
      <c r="D130" s="199"/>
      <c r="E130" s="200">
        <v>0</v>
      </c>
      <c r="F130" s="53">
        <v>4</v>
      </c>
      <c r="G130" s="54">
        <v>2</v>
      </c>
      <c r="H130" s="54">
        <v>10</v>
      </c>
      <c r="I130" s="54">
        <v>20</v>
      </c>
      <c r="J130" s="54">
        <v>10</v>
      </c>
      <c r="K130" s="55">
        <v>20</v>
      </c>
      <c r="L130" s="56">
        <f t="shared" si="15"/>
        <v>66</v>
      </c>
      <c r="M130" s="57">
        <f t="shared" si="16"/>
        <v>0</v>
      </c>
    </row>
    <row r="131" spans="1:13" ht="15.75" customHeight="1" x14ac:dyDescent="0.25">
      <c r="A131" s="60" t="s">
        <v>541</v>
      </c>
      <c r="B131" s="198"/>
      <c r="C131" s="58" t="s">
        <v>484</v>
      </c>
      <c r="D131" s="199"/>
      <c r="E131" s="200">
        <v>0</v>
      </c>
      <c r="F131" s="53">
        <v>3</v>
      </c>
      <c r="G131" s="54">
        <v>2</v>
      </c>
      <c r="H131" s="54">
        <v>10</v>
      </c>
      <c r="I131" s="54">
        <v>50</v>
      </c>
      <c r="J131" s="54">
        <v>20</v>
      </c>
      <c r="K131" s="55">
        <v>50</v>
      </c>
      <c r="L131" s="56">
        <f t="shared" si="15"/>
        <v>135</v>
      </c>
      <c r="M131" s="57">
        <f t="shared" si="16"/>
        <v>0</v>
      </c>
    </row>
    <row r="132" spans="1:13" ht="15.75" customHeight="1" x14ac:dyDescent="0.25">
      <c r="A132" s="60" t="s">
        <v>542</v>
      </c>
      <c r="B132" s="198"/>
      <c r="C132" s="58" t="s">
        <v>484</v>
      </c>
      <c r="D132" s="199"/>
      <c r="E132" s="200">
        <v>0</v>
      </c>
      <c r="F132" s="53">
        <v>2</v>
      </c>
      <c r="G132" s="54">
        <v>1</v>
      </c>
      <c r="H132" s="54">
        <v>10</v>
      </c>
      <c r="I132" s="54">
        <v>20</v>
      </c>
      <c r="J132" s="54">
        <v>5</v>
      </c>
      <c r="K132" s="55">
        <v>20</v>
      </c>
      <c r="L132" s="56">
        <f t="shared" si="15"/>
        <v>58</v>
      </c>
      <c r="M132" s="57">
        <f t="shared" si="16"/>
        <v>0</v>
      </c>
    </row>
    <row r="133" spans="1:13" ht="15.75" customHeight="1" x14ac:dyDescent="0.25">
      <c r="A133" s="60" t="s">
        <v>543</v>
      </c>
      <c r="B133" s="198"/>
      <c r="C133" s="58" t="s">
        <v>531</v>
      </c>
      <c r="D133" s="199"/>
      <c r="E133" s="200">
        <v>0</v>
      </c>
      <c r="F133" s="53">
        <v>10</v>
      </c>
      <c r="G133" s="54">
        <v>3</v>
      </c>
      <c r="H133" s="54">
        <v>20</v>
      </c>
      <c r="I133" s="54">
        <v>25</v>
      </c>
      <c r="J133" s="54">
        <v>5</v>
      </c>
      <c r="K133" s="55">
        <v>25</v>
      </c>
      <c r="L133" s="56">
        <f t="shared" si="15"/>
        <v>88</v>
      </c>
      <c r="M133" s="57">
        <f t="shared" si="16"/>
        <v>0</v>
      </c>
    </row>
    <row r="134" spans="1:13" ht="15.75" customHeight="1" x14ac:dyDescent="0.25">
      <c r="A134" s="60" t="s">
        <v>544</v>
      </c>
      <c r="B134" s="198"/>
      <c r="C134" s="58" t="s">
        <v>545</v>
      </c>
      <c r="D134" s="199"/>
      <c r="E134" s="200">
        <v>0</v>
      </c>
      <c r="F134" s="53">
        <v>0</v>
      </c>
      <c r="G134" s="54">
        <v>0</v>
      </c>
      <c r="H134" s="54">
        <v>8</v>
      </c>
      <c r="I134" s="54">
        <v>15</v>
      </c>
      <c r="J134" s="54">
        <v>5</v>
      </c>
      <c r="K134" s="55">
        <v>20</v>
      </c>
      <c r="L134" s="56">
        <f t="shared" si="15"/>
        <v>48</v>
      </c>
      <c r="M134" s="57">
        <f t="shared" si="16"/>
        <v>0</v>
      </c>
    </row>
    <row r="135" spans="1:13" ht="15.75" customHeight="1" x14ac:dyDescent="0.25">
      <c r="A135" s="60" t="s">
        <v>546</v>
      </c>
      <c r="B135" s="198"/>
      <c r="C135" s="58" t="s">
        <v>545</v>
      </c>
      <c r="D135" s="199"/>
      <c r="E135" s="200">
        <v>0</v>
      </c>
      <c r="F135" s="53">
        <v>2</v>
      </c>
      <c r="G135" s="54">
        <v>5</v>
      </c>
      <c r="H135" s="54">
        <v>5</v>
      </c>
      <c r="I135" s="54">
        <v>20</v>
      </c>
      <c r="J135" s="54">
        <v>5</v>
      </c>
      <c r="K135" s="55">
        <v>20</v>
      </c>
      <c r="L135" s="56">
        <f t="shared" si="15"/>
        <v>57</v>
      </c>
      <c r="M135" s="57">
        <f t="shared" si="16"/>
        <v>0</v>
      </c>
    </row>
    <row r="136" spans="1:13" ht="15.75" customHeight="1" x14ac:dyDescent="0.25">
      <c r="A136" s="60" t="s">
        <v>547</v>
      </c>
      <c r="B136" s="198"/>
      <c r="C136" s="58" t="s">
        <v>484</v>
      </c>
      <c r="D136" s="199"/>
      <c r="E136" s="200">
        <v>0</v>
      </c>
      <c r="F136" s="53">
        <v>2</v>
      </c>
      <c r="G136" s="54">
        <v>1</v>
      </c>
      <c r="H136" s="54">
        <v>5</v>
      </c>
      <c r="I136" s="54">
        <v>20</v>
      </c>
      <c r="J136" s="54">
        <v>4</v>
      </c>
      <c r="K136" s="55">
        <v>20</v>
      </c>
      <c r="L136" s="56">
        <f t="shared" si="15"/>
        <v>52</v>
      </c>
      <c r="M136" s="57">
        <f t="shared" si="16"/>
        <v>0</v>
      </c>
    </row>
    <row r="137" spans="1:13" ht="15.75" customHeight="1" x14ac:dyDescent="0.25">
      <c r="A137" s="60" t="s">
        <v>548</v>
      </c>
      <c r="B137" s="198"/>
      <c r="C137" s="58" t="s">
        <v>484</v>
      </c>
      <c r="D137" s="199"/>
      <c r="E137" s="200">
        <v>0</v>
      </c>
      <c r="F137" s="53">
        <v>2</v>
      </c>
      <c r="G137" s="54">
        <v>0</v>
      </c>
      <c r="H137" s="54">
        <v>10</v>
      </c>
      <c r="I137" s="54">
        <v>20</v>
      </c>
      <c r="J137" s="53">
        <v>2</v>
      </c>
      <c r="K137" s="70">
        <v>20</v>
      </c>
      <c r="L137" s="56">
        <f t="shared" si="15"/>
        <v>54</v>
      </c>
      <c r="M137" s="57">
        <f t="shared" si="16"/>
        <v>0</v>
      </c>
    </row>
    <row r="138" spans="1:13" ht="15.75" customHeight="1" x14ac:dyDescent="0.25">
      <c r="A138" s="60" t="s">
        <v>549</v>
      </c>
      <c r="B138" s="198"/>
      <c r="C138" s="59" t="s">
        <v>484</v>
      </c>
      <c r="D138" s="199"/>
      <c r="E138" s="200">
        <v>0</v>
      </c>
      <c r="F138" s="53">
        <v>8</v>
      </c>
      <c r="G138" s="54">
        <v>5</v>
      </c>
      <c r="H138" s="54">
        <v>10</v>
      </c>
      <c r="I138" s="54">
        <v>30</v>
      </c>
      <c r="J138" s="54">
        <v>10</v>
      </c>
      <c r="K138" s="55">
        <v>10</v>
      </c>
      <c r="L138" s="56">
        <f t="shared" si="15"/>
        <v>73</v>
      </c>
      <c r="M138" s="57">
        <f t="shared" si="16"/>
        <v>0</v>
      </c>
    </row>
    <row r="139" spans="1:13" ht="15.75" customHeight="1" x14ac:dyDescent="0.25">
      <c r="A139" s="60" t="s">
        <v>550</v>
      </c>
      <c r="B139" s="198"/>
      <c r="C139" s="59" t="s">
        <v>551</v>
      </c>
      <c r="D139" s="199"/>
      <c r="E139" s="200">
        <v>0</v>
      </c>
      <c r="F139" s="53">
        <v>5</v>
      </c>
      <c r="G139" s="54">
        <v>5</v>
      </c>
      <c r="H139" s="54">
        <v>60</v>
      </c>
      <c r="I139" s="54">
        <v>150</v>
      </c>
      <c r="J139" s="54">
        <v>80</v>
      </c>
      <c r="K139" s="55">
        <v>150</v>
      </c>
      <c r="L139" s="56">
        <f t="shared" si="15"/>
        <v>450</v>
      </c>
      <c r="M139" s="57">
        <f t="shared" si="16"/>
        <v>0</v>
      </c>
    </row>
    <row r="140" spans="1:13" ht="15.75" customHeight="1" x14ac:dyDescent="0.25">
      <c r="A140" s="60" t="s">
        <v>552</v>
      </c>
      <c r="B140" s="198"/>
      <c r="C140" s="58" t="s">
        <v>445</v>
      </c>
      <c r="D140" s="199"/>
      <c r="E140" s="200">
        <v>0</v>
      </c>
      <c r="F140" s="53">
        <v>4</v>
      </c>
      <c r="G140" s="54">
        <v>2</v>
      </c>
      <c r="H140" s="54">
        <v>10</v>
      </c>
      <c r="I140" s="54">
        <v>40</v>
      </c>
      <c r="J140" s="54">
        <v>12</v>
      </c>
      <c r="K140" s="55">
        <v>40</v>
      </c>
      <c r="L140" s="56">
        <f t="shared" si="15"/>
        <v>108</v>
      </c>
      <c r="M140" s="57">
        <f t="shared" si="16"/>
        <v>0</v>
      </c>
    </row>
    <row r="141" spans="1:13" ht="15.75" customHeight="1" x14ac:dyDescent="0.25">
      <c r="A141" s="60" t="s">
        <v>553</v>
      </c>
      <c r="B141" s="198"/>
      <c r="C141" s="58" t="s">
        <v>484</v>
      </c>
      <c r="D141" s="199"/>
      <c r="E141" s="200">
        <v>0</v>
      </c>
      <c r="F141" s="53">
        <v>2</v>
      </c>
      <c r="G141" s="54">
        <v>3</v>
      </c>
      <c r="H141" s="54">
        <v>20</v>
      </c>
      <c r="I141" s="54">
        <v>40</v>
      </c>
      <c r="J141" s="54">
        <v>10</v>
      </c>
      <c r="K141" s="55">
        <v>40</v>
      </c>
      <c r="L141" s="56">
        <f t="shared" si="15"/>
        <v>115</v>
      </c>
      <c r="M141" s="57">
        <f t="shared" si="16"/>
        <v>0</v>
      </c>
    </row>
    <row r="142" spans="1:13" ht="15.75" customHeight="1" x14ac:dyDescent="0.25">
      <c r="A142" s="60" t="s">
        <v>554</v>
      </c>
      <c r="B142" s="198"/>
      <c r="C142" s="58" t="s">
        <v>484</v>
      </c>
      <c r="D142" s="199"/>
      <c r="E142" s="200">
        <v>0</v>
      </c>
      <c r="F142" s="53">
        <v>10</v>
      </c>
      <c r="G142" s="54">
        <v>3</v>
      </c>
      <c r="H142" s="54">
        <v>10</v>
      </c>
      <c r="I142" s="54">
        <v>50</v>
      </c>
      <c r="J142" s="54">
        <v>20</v>
      </c>
      <c r="K142" s="55">
        <v>50</v>
      </c>
      <c r="L142" s="56">
        <f t="shared" si="15"/>
        <v>143</v>
      </c>
      <c r="M142" s="57">
        <f t="shared" si="16"/>
        <v>0</v>
      </c>
    </row>
    <row r="143" spans="1:13" ht="15.75" customHeight="1" x14ac:dyDescent="0.25">
      <c r="A143" s="60" t="s">
        <v>555</v>
      </c>
      <c r="B143" s="198"/>
      <c r="C143" s="59" t="s">
        <v>556</v>
      </c>
      <c r="D143" s="199"/>
      <c r="E143" s="200">
        <v>0</v>
      </c>
      <c r="F143" s="53">
        <v>6</v>
      </c>
      <c r="G143" s="54">
        <v>5</v>
      </c>
      <c r="H143" s="54">
        <v>20</v>
      </c>
      <c r="I143" s="54">
        <v>50</v>
      </c>
      <c r="J143" s="54">
        <v>20</v>
      </c>
      <c r="K143" s="55">
        <v>50</v>
      </c>
      <c r="L143" s="56">
        <f t="shared" si="15"/>
        <v>151</v>
      </c>
      <c r="M143" s="57">
        <f t="shared" si="16"/>
        <v>0</v>
      </c>
    </row>
    <row r="144" spans="1:13" ht="15.75" customHeight="1" x14ac:dyDescent="0.25">
      <c r="A144" s="60" t="s">
        <v>557</v>
      </c>
      <c r="B144" s="198"/>
      <c r="C144" s="59" t="s">
        <v>545</v>
      </c>
      <c r="D144" s="199"/>
      <c r="E144" s="200">
        <v>0</v>
      </c>
      <c r="F144" s="53">
        <v>3</v>
      </c>
      <c r="G144" s="54">
        <v>3</v>
      </c>
      <c r="H144" s="54">
        <v>10</v>
      </c>
      <c r="I144" s="54">
        <v>30</v>
      </c>
      <c r="J144" s="54">
        <v>4</v>
      </c>
      <c r="K144" s="55">
        <v>30</v>
      </c>
      <c r="L144" s="56">
        <f t="shared" si="15"/>
        <v>80</v>
      </c>
      <c r="M144" s="57">
        <f t="shared" si="16"/>
        <v>0</v>
      </c>
    </row>
    <row r="145" spans="1:13" ht="15.75" customHeight="1" x14ac:dyDescent="0.25">
      <c r="A145" s="60" t="s">
        <v>558</v>
      </c>
      <c r="B145" s="198"/>
      <c r="C145" s="59" t="s">
        <v>445</v>
      </c>
      <c r="D145" s="199"/>
      <c r="E145" s="200">
        <v>0</v>
      </c>
      <c r="F145" s="53">
        <v>0</v>
      </c>
      <c r="G145" s="54">
        <v>0</v>
      </c>
      <c r="H145" s="54">
        <v>0</v>
      </c>
      <c r="I145" s="54">
        <v>30</v>
      </c>
      <c r="J145" s="54">
        <v>0</v>
      </c>
      <c r="K145" s="55">
        <v>30</v>
      </c>
      <c r="L145" s="56">
        <f t="shared" si="15"/>
        <v>60</v>
      </c>
      <c r="M145" s="57">
        <f t="shared" si="16"/>
        <v>0</v>
      </c>
    </row>
    <row r="146" spans="1:13" ht="15.75" customHeight="1" x14ac:dyDescent="0.25">
      <c r="A146" s="60" t="s">
        <v>559</v>
      </c>
      <c r="B146" s="198"/>
      <c r="C146" s="58" t="s">
        <v>484</v>
      </c>
      <c r="D146" s="199"/>
      <c r="E146" s="200">
        <v>0</v>
      </c>
      <c r="F146" s="53">
        <v>3</v>
      </c>
      <c r="G146" s="54">
        <v>2</v>
      </c>
      <c r="H146" s="54">
        <v>10</v>
      </c>
      <c r="I146" s="54">
        <v>20</v>
      </c>
      <c r="J146" s="54">
        <v>5</v>
      </c>
      <c r="K146" s="55">
        <v>20</v>
      </c>
      <c r="L146" s="56">
        <f t="shared" si="15"/>
        <v>60</v>
      </c>
      <c r="M146" s="57">
        <f t="shared" si="16"/>
        <v>0</v>
      </c>
    </row>
    <row r="147" spans="1:13" s="50" customFormat="1" ht="15.75" customHeight="1" x14ac:dyDescent="0.25">
      <c r="A147" s="61" t="s">
        <v>560</v>
      </c>
      <c r="B147" s="62"/>
      <c r="C147" s="62"/>
      <c r="D147" s="63"/>
      <c r="E147" s="64"/>
      <c r="F147" s="65"/>
      <c r="G147" s="66"/>
      <c r="H147" s="66"/>
      <c r="I147" s="66"/>
      <c r="J147" s="66"/>
      <c r="K147" s="67"/>
      <c r="L147" s="68"/>
      <c r="M147" s="69"/>
    </row>
    <row r="148" spans="1:13" ht="15.75" customHeight="1" x14ac:dyDescent="0.25">
      <c r="A148" s="60" t="s">
        <v>561</v>
      </c>
      <c r="B148" s="198"/>
      <c r="C148" s="59" t="s">
        <v>562</v>
      </c>
      <c r="D148" s="199"/>
      <c r="E148" s="200">
        <v>0</v>
      </c>
      <c r="F148" s="53">
        <v>60</v>
      </c>
      <c r="G148" s="54">
        <v>40</v>
      </c>
      <c r="H148" s="54">
        <v>160</v>
      </c>
      <c r="I148" s="54">
        <v>400</v>
      </c>
      <c r="J148" s="54">
        <v>300</v>
      </c>
      <c r="K148" s="55">
        <v>400</v>
      </c>
      <c r="L148" s="56">
        <f t="shared" ref="L148:L158" si="17">SUM(F148:K148)</f>
        <v>1360</v>
      </c>
      <c r="M148" s="57">
        <f t="shared" ref="M148:M158" si="18">L148*E148</f>
        <v>0</v>
      </c>
    </row>
    <row r="149" spans="1:13" ht="15.75" customHeight="1" x14ac:dyDescent="0.25">
      <c r="A149" s="60" t="s">
        <v>563</v>
      </c>
      <c r="B149" s="198"/>
      <c r="C149" s="59" t="s">
        <v>562</v>
      </c>
      <c r="D149" s="199"/>
      <c r="E149" s="200">
        <v>0</v>
      </c>
      <c r="F149" s="53">
        <v>20</v>
      </c>
      <c r="G149" s="54">
        <v>10</v>
      </c>
      <c r="H149" s="54">
        <v>30</v>
      </c>
      <c r="I149" s="54">
        <v>200</v>
      </c>
      <c r="J149" s="54">
        <v>70</v>
      </c>
      <c r="K149" s="55">
        <v>200</v>
      </c>
      <c r="L149" s="56">
        <f t="shared" si="17"/>
        <v>530</v>
      </c>
      <c r="M149" s="57">
        <f t="shared" si="18"/>
        <v>0</v>
      </c>
    </row>
    <row r="150" spans="1:13" ht="15.75" customHeight="1" x14ac:dyDescent="0.25">
      <c r="A150" s="60" t="s">
        <v>564</v>
      </c>
      <c r="B150" s="198"/>
      <c r="C150" s="59" t="s">
        <v>565</v>
      </c>
      <c r="D150" s="199"/>
      <c r="E150" s="200">
        <v>0</v>
      </c>
      <c r="F150" s="53">
        <v>20</v>
      </c>
      <c r="G150" s="54">
        <v>10</v>
      </c>
      <c r="H150" s="54">
        <v>50</v>
      </c>
      <c r="I150" s="54">
        <v>80</v>
      </c>
      <c r="J150" s="54">
        <v>30</v>
      </c>
      <c r="K150" s="55">
        <v>80</v>
      </c>
      <c r="L150" s="56">
        <f t="shared" si="17"/>
        <v>270</v>
      </c>
      <c r="M150" s="57">
        <f t="shared" si="18"/>
        <v>0</v>
      </c>
    </row>
    <row r="151" spans="1:13" ht="15.75" customHeight="1" x14ac:dyDescent="0.25">
      <c r="A151" s="60" t="s">
        <v>566</v>
      </c>
      <c r="B151" s="198"/>
      <c r="C151" s="59" t="s">
        <v>567</v>
      </c>
      <c r="D151" s="199"/>
      <c r="E151" s="200">
        <v>0</v>
      </c>
      <c r="F151" s="53">
        <v>12</v>
      </c>
      <c r="G151" s="54">
        <v>0</v>
      </c>
      <c r="H151" s="54">
        <v>12</v>
      </c>
      <c r="I151" s="54">
        <v>24</v>
      </c>
      <c r="J151" s="54">
        <v>12</v>
      </c>
      <c r="K151" s="55">
        <v>24</v>
      </c>
      <c r="L151" s="56">
        <f t="shared" si="17"/>
        <v>84</v>
      </c>
      <c r="M151" s="57">
        <f t="shared" si="18"/>
        <v>0</v>
      </c>
    </row>
    <row r="152" spans="1:13" ht="15.75" customHeight="1" x14ac:dyDescent="0.25">
      <c r="A152" s="60" t="s">
        <v>568</v>
      </c>
      <c r="B152" s="198"/>
      <c r="C152" s="59" t="s">
        <v>567</v>
      </c>
      <c r="D152" s="199"/>
      <c r="E152" s="200">
        <v>0</v>
      </c>
      <c r="F152" s="53">
        <v>60</v>
      </c>
      <c r="G152" s="54">
        <v>24</v>
      </c>
      <c r="H152" s="54">
        <v>120</v>
      </c>
      <c r="I152" s="54">
        <v>624</v>
      </c>
      <c r="J152" s="54">
        <v>240</v>
      </c>
      <c r="K152" s="55">
        <v>240</v>
      </c>
      <c r="L152" s="56">
        <f t="shared" si="17"/>
        <v>1308</v>
      </c>
      <c r="M152" s="57">
        <f t="shared" si="18"/>
        <v>0</v>
      </c>
    </row>
    <row r="153" spans="1:13" ht="15.75" customHeight="1" x14ac:dyDescent="0.25">
      <c r="A153" s="49" t="s">
        <v>569</v>
      </c>
      <c r="B153" s="198"/>
      <c r="C153" s="59" t="s">
        <v>567</v>
      </c>
      <c r="D153" s="199"/>
      <c r="E153" s="200">
        <v>0</v>
      </c>
      <c r="F153" s="53">
        <v>12</v>
      </c>
      <c r="G153" s="54">
        <v>0</v>
      </c>
      <c r="H153" s="54">
        <v>24</v>
      </c>
      <c r="I153" s="54">
        <v>24</v>
      </c>
      <c r="J153" s="54">
        <v>12</v>
      </c>
      <c r="K153" s="55">
        <v>24</v>
      </c>
      <c r="L153" s="56">
        <f t="shared" si="17"/>
        <v>96</v>
      </c>
      <c r="M153" s="57">
        <f t="shared" si="18"/>
        <v>0</v>
      </c>
    </row>
    <row r="154" spans="1:13" ht="15.75" customHeight="1" x14ac:dyDescent="0.25">
      <c r="A154" s="60" t="s">
        <v>570</v>
      </c>
      <c r="B154" s="198"/>
      <c r="C154" s="59" t="s">
        <v>551</v>
      </c>
      <c r="D154" s="199"/>
      <c r="E154" s="200">
        <v>0</v>
      </c>
      <c r="F154" s="53">
        <v>4</v>
      </c>
      <c r="G154" s="54">
        <v>0</v>
      </c>
      <c r="H154" s="54">
        <v>24</v>
      </c>
      <c r="I154" s="54">
        <v>48</v>
      </c>
      <c r="J154" s="54">
        <v>24</v>
      </c>
      <c r="K154" s="55">
        <v>48</v>
      </c>
      <c r="L154" s="56">
        <f t="shared" si="17"/>
        <v>148</v>
      </c>
      <c r="M154" s="57">
        <f t="shared" si="18"/>
        <v>0</v>
      </c>
    </row>
    <row r="155" spans="1:13" ht="15.75" customHeight="1" x14ac:dyDescent="0.25">
      <c r="A155" s="60" t="s">
        <v>571</v>
      </c>
      <c r="B155" s="198"/>
      <c r="C155" s="59" t="s">
        <v>459</v>
      </c>
      <c r="D155" s="199"/>
      <c r="E155" s="200">
        <v>0</v>
      </c>
      <c r="F155" s="53">
        <v>24</v>
      </c>
      <c r="G155" s="54">
        <v>12</v>
      </c>
      <c r="H155" s="54">
        <v>48</v>
      </c>
      <c r="I155" s="54">
        <v>96</v>
      </c>
      <c r="J155" s="54">
        <v>48</v>
      </c>
      <c r="K155" s="55">
        <v>48</v>
      </c>
      <c r="L155" s="56">
        <f t="shared" si="17"/>
        <v>276</v>
      </c>
      <c r="M155" s="57">
        <f t="shared" si="18"/>
        <v>0</v>
      </c>
    </row>
    <row r="156" spans="1:13" ht="15.75" customHeight="1" x14ac:dyDescent="0.25">
      <c r="A156" s="60" t="s">
        <v>572</v>
      </c>
      <c r="B156" s="198"/>
      <c r="C156" s="59" t="s">
        <v>573</v>
      </c>
      <c r="D156" s="199"/>
      <c r="E156" s="200">
        <v>0</v>
      </c>
      <c r="F156" s="53">
        <v>24</v>
      </c>
      <c r="G156" s="54">
        <v>12</v>
      </c>
      <c r="H156" s="54">
        <v>48</v>
      </c>
      <c r="I156" s="54">
        <v>96</v>
      </c>
      <c r="J156" s="54">
        <v>48</v>
      </c>
      <c r="K156" s="55">
        <v>96</v>
      </c>
      <c r="L156" s="56">
        <f t="shared" si="17"/>
        <v>324</v>
      </c>
      <c r="M156" s="57">
        <f t="shared" si="18"/>
        <v>0</v>
      </c>
    </row>
    <row r="157" spans="1:13" ht="15.75" customHeight="1" x14ac:dyDescent="0.25">
      <c r="A157" s="60" t="s">
        <v>574</v>
      </c>
      <c r="B157" s="198"/>
      <c r="C157" s="59" t="s">
        <v>459</v>
      </c>
      <c r="D157" s="199"/>
      <c r="E157" s="200">
        <v>0</v>
      </c>
      <c r="F157" s="53">
        <v>6</v>
      </c>
      <c r="G157" s="54">
        <v>3</v>
      </c>
      <c r="H157" s="54">
        <v>24</v>
      </c>
      <c r="I157" s="54">
        <v>48</v>
      </c>
      <c r="J157" s="53">
        <v>24</v>
      </c>
      <c r="K157" s="70">
        <v>48</v>
      </c>
      <c r="L157" s="56">
        <f t="shared" si="17"/>
        <v>153</v>
      </c>
      <c r="M157" s="57">
        <f t="shared" si="18"/>
        <v>0</v>
      </c>
    </row>
    <row r="158" spans="1:13" ht="15.75" customHeight="1" x14ac:dyDescent="0.25">
      <c r="A158" s="71" t="s">
        <v>575</v>
      </c>
      <c r="B158" s="198"/>
      <c r="C158" s="59" t="s">
        <v>459</v>
      </c>
      <c r="D158" s="199"/>
      <c r="E158" s="200">
        <v>0</v>
      </c>
      <c r="F158" s="53">
        <v>12</v>
      </c>
      <c r="G158" s="54">
        <v>3</v>
      </c>
      <c r="H158" s="54">
        <v>24</v>
      </c>
      <c r="I158" s="54">
        <v>48</v>
      </c>
      <c r="J158" s="53">
        <v>24</v>
      </c>
      <c r="K158" s="70">
        <v>48</v>
      </c>
      <c r="L158" s="56">
        <f t="shared" si="17"/>
        <v>159</v>
      </c>
      <c r="M158" s="57">
        <f t="shared" si="18"/>
        <v>0</v>
      </c>
    </row>
    <row r="159" spans="1:13" s="50" customFormat="1" ht="15.75" customHeight="1" x14ac:dyDescent="0.25">
      <c r="A159" s="61" t="s">
        <v>576</v>
      </c>
      <c r="B159" s="62"/>
      <c r="C159" s="62"/>
      <c r="D159" s="63"/>
      <c r="E159" s="64"/>
      <c r="F159" s="65"/>
      <c r="G159" s="66"/>
      <c r="H159" s="66"/>
      <c r="I159" s="66"/>
      <c r="J159" s="66"/>
      <c r="K159" s="67"/>
      <c r="L159" s="68"/>
      <c r="M159" s="69"/>
    </row>
    <row r="160" spans="1:13" ht="15.75" customHeight="1" x14ac:dyDescent="0.25">
      <c r="A160" s="60" t="s">
        <v>577</v>
      </c>
      <c r="B160" s="198"/>
      <c r="C160" s="58" t="s">
        <v>578</v>
      </c>
      <c r="D160" s="199"/>
      <c r="E160" s="200">
        <v>0</v>
      </c>
      <c r="F160" s="53">
        <v>3.54</v>
      </c>
      <c r="G160" s="54">
        <v>10.62</v>
      </c>
      <c r="H160" s="54">
        <v>42.48</v>
      </c>
      <c r="I160" s="54">
        <v>84.96</v>
      </c>
      <c r="J160" s="54">
        <v>21.24</v>
      </c>
      <c r="K160" s="55">
        <v>21.24</v>
      </c>
      <c r="L160" s="56">
        <f t="shared" ref="L160:L166" si="19">SUM(F160:K160)</f>
        <v>184.08</v>
      </c>
      <c r="M160" s="57">
        <f t="shared" ref="M160:M166" si="20">L160*E160</f>
        <v>0</v>
      </c>
    </row>
    <row r="161" spans="1:13" ht="15.75" customHeight="1" x14ac:dyDescent="0.25">
      <c r="A161" s="60" t="s">
        <v>579</v>
      </c>
      <c r="B161" s="198"/>
      <c r="C161" s="59" t="s">
        <v>580</v>
      </c>
      <c r="D161" s="199"/>
      <c r="E161" s="200">
        <v>0</v>
      </c>
      <c r="F161" s="53">
        <v>6</v>
      </c>
      <c r="G161" s="54">
        <v>10</v>
      </c>
      <c r="H161" s="54">
        <v>20</v>
      </c>
      <c r="I161" s="54">
        <v>80</v>
      </c>
      <c r="J161" s="54">
        <v>40</v>
      </c>
      <c r="K161" s="55">
        <v>80</v>
      </c>
      <c r="L161" s="56">
        <f t="shared" si="19"/>
        <v>236</v>
      </c>
      <c r="M161" s="57">
        <f t="shared" si="20"/>
        <v>0</v>
      </c>
    </row>
    <row r="162" spans="1:13" ht="15.75" customHeight="1" x14ac:dyDescent="0.25">
      <c r="A162" s="60" t="s">
        <v>581</v>
      </c>
      <c r="B162" s="198"/>
      <c r="C162" s="59" t="s">
        <v>445</v>
      </c>
      <c r="D162" s="199"/>
      <c r="E162" s="200">
        <v>0</v>
      </c>
      <c r="F162" s="53">
        <v>40</v>
      </c>
      <c r="G162" s="54">
        <v>10</v>
      </c>
      <c r="H162" s="54">
        <v>100</v>
      </c>
      <c r="I162" s="54">
        <v>440</v>
      </c>
      <c r="J162" s="54">
        <v>80</v>
      </c>
      <c r="K162" s="55">
        <v>220</v>
      </c>
      <c r="L162" s="56">
        <f t="shared" si="19"/>
        <v>890</v>
      </c>
      <c r="M162" s="57">
        <f t="shared" si="20"/>
        <v>0</v>
      </c>
    </row>
    <row r="163" spans="1:13" ht="15.75" customHeight="1" x14ac:dyDescent="0.25">
      <c r="A163" s="60" t="s">
        <v>582</v>
      </c>
      <c r="B163" s="198"/>
      <c r="C163" s="59" t="s">
        <v>551</v>
      </c>
      <c r="D163" s="199"/>
      <c r="E163" s="200">
        <v>0</v>
      </c>
      <c r="F163" s="53">
        <v>20</v>
      </c>
      <c r="G163" s="54">
        <v>10</v>
      </c>
      <c r="H163" s="54">
        <v>20</v>
      </c>
      <c r="I163" s="54">
        <v>100</v>
      </c>
      <c r="J163" s="54">
        <v>30</v>
      </c>
      <c r="K163" s="55">
        <v>50</v>
      </c>
      <c r="L163" s="56">
        <f t="shared" si="19"/>
        <v>230</v>
      </c>
      <c r="M163" s="57">
        <f t="shared" si="20"/>
        <v>0</v>
      </c>
    </row>
    <row r="164" spans="1:13" ht="15.75" customHeight="1" x14ac:dyDescent="0.25">
      <c r="A164" s="60" t="s">
        <v>583</v>
      </c>
      <c r="B164" s="198"/>
      <c r="C164" s="59" t="s">
        <v>584</v>
      </c>
      <c r="D164" s="199"/>
      <c r="E164" s="200">
        <v>0</v>
      </c>
      <c r="F164" s="53">
        <v>7.2</v>
      </c>
      <c r="G164" s="54">
        <v>3.6</v>
      </c>
      <c r="H164" s="54">
        <v>36</v>
      </c>
      <c r="I164" s="54">
        <v>144</v>
      </c>
      <c r="J164" s="54">
        <v>36</v>
      </c>
      <c r="K164" s="55">
        <v>144</v>
      </c>
      <c r="L164" s="56">
        <f t="shared" si="19"/>
        <v>370.8</v>
      </c>
      <c r="M164" s="57">
        <f t="shared" si="20"/>
        <v>0</v>
      </c>
    </row>
    <row r="165" spans="1:13" ht="15.75" customHeight="1" x14ac:dyDescent="0.25">
      <c r="A165" s="60" t="s">
        <v>585</v>
      </c>
      <c r="B165" s="198"/>
      <c r="C165" s="59" t="s">
        <v>584</v>
      </c>
      <c r="D165" s="199"/>
      <c r="E165" s="200">
        <v>0</v>
      </c>
      <c r="F165" s="53">
        <v>7.2</v>
      </c>
      <c r="G165" s="54">
        <v>3.6</v>
      </c>
      <c r="H165" s="54">
        <v>36</v>
      </c>
      <c r="I165" s="54">
        <v>144</v>
      </c>
      <c r="J165" s="54">
        <v>36</v>
      </c>
      <c r="K165" s="55">
        <v>144</v>
      </c>
      <c r="L165" s="56">
        <f t="shared" si="19"/>
        <v>370.8</v>
      </c>
      <c r="M165" s="57">
        <f t="shared" si="20"/>
        <v>0</v>
      </c>
    </row>
    <row r="166" spans="1:13" ht="15.75" customHeight="1" x14ac:dyDescent="0.25">
      <c r="A166" s="60" t="s">
        <v>586</v>
      </c>
      <c r="B166" s="198"/>
      <c r="C166" s="59" t="s">
        <v>584</v>
      </c>
      <c r="D166" s="199"/>
      <c r="E166" s="200">
        <v>0</v>
      </c>
      <c r="F166" s="53">
        <v>7.2</v>
      </c>
      <c r="G166" s="54">
        <v>3.6</v>
      </c>
      <c r="H166" s="54">
        <v>36</v>
      </c>
      <c r="I166" s="54">
        <v>144</v>
      </c>
      <c r="J166" s="54">
        <v>36</v>
      </c>
      <c r="K166" s="55">
        <v>144</v>
      </c>
      <c r="L166" s="56">
        <f t="shared" si="19"/>
        <v>370.8</v>
      </c>
      <c r="M166" s="57">
        <f t="shared" si="20"/>
        <v>0</v>
      </c>
    </row>
    <row r="167" spans="1:13" s="50" customFormat="1" x14ac:dyDescent="0.25">
      <c r="A167" s="45"/>
      <c r="B167" s="46"/>
      <c r="C167" s="46"/>
      <c r="D167" s="46"/>
      <c r="E167" s="46"/>
      <c r="F167" s="47"/>
      <c r="G167" s="47"/>
      <c r="H167" s="47"/>
      <c r="I167" s="47"/>
      <c r="J167" s="47"/>
      <c r="K167" s="47"/>
      <c r="L167" s="48"/>
      <c r="M167" s="49"/>
    </row>
    <row r="168" spans="1:13" x14ac:dyDescent="0.25">
      <c r="A168" s="3" t="s">
        <v>674</v>
      </c>
      <c r="B168" s="4"/>
      <c r="C168" s="4"/>
      <c r="D168" s="4"/>
      <c r="E168" s="4"/>
      <c r="F168" s="4"/>
      <c r="G168" s="4"/>
      <c r="H168" s="4"/>
      <c r="I168" s="4"/>
      <c r="J168" s="4"/>
      <c r="K168" s="4"/>
      <c r="L168" s="4"/>
      <c r="M168" s="51">
        <f>SUM(M19:M27,M29:M32,M34:M37,M39:M44,M46:M60,M62:M71,M73:M104,M106:M114,M116:M121,M123:M146,M148:M158,M160:M166)</f>
        <v>0</v>
      </c>
    </row>
    <row r="169" spans="1:13" x14ac:dyDescent="0.25">
      <c r="A169" s="6" t="s">
        <v>661</v>
      </c>
      <c r="B169" s="49"/>
      <c r="C169" s="49"/>
    </row>
    <row r="170" spans="1:13" x14ac:dyDescent="0.25">
      <c r="B170" s="49"/>
      <c r="C170" s="49"/>
    </row>
    <row r="171" spans="1:13" x14ac:dyDescent="0.25">
      <c r="A171" s="45"/>
      <c r="B171" s="49"/>
      <c r="C171" s="49"/>
    </row>
    <row r="172" spans="1:13" x14ac:dyDescent="0.25">
      <c r="A172" s="45"/>
      <c r="B172" s="49"/>
      <c r="C172" s="49"/>
      <c r="D172" s="49"/>
      <c r="E172" s="49"/>
    </row>
    <row r="173" spans="1:13" x14ac:dyDescent="0.25">
      <c r="A173" s="45"/>
      <c r="B173" s="49"/>
      <c r="C173" s="49"/>
      <c r="D173" s="49"/>
      <c r="E173" s="49"/>
    </row>
    <row r="174" spans="1:13" x14ac:dyDescent="0.25">
      <c r="A174" s="45"/>
      <c r="B174" s="49"/>
      <c r="C174" s="49"/>
      <c r="D174" s="49"/>
      <c r="E174" s="49"/>
    </row>
    <row r="175" spans="1:13" x14ac:dyDescent="0.25">
      <c r="A175" s="45"/>
      <c r="B175" s="49"/>
      <c r="C175" s="49"/>
      <c r="D175" s="49"/>
      <c r="E175" s="49"/>
    </row>
    <row r="176" spans="1:13" x14ac:dyDescent="0.25">
      <c r="A176" s="45"/>
      <c r="B176" s="49"/>
      <c r="C176" s="49"/>
      <c r="D176" s="49"/>
      <c r="E176" s="49"/>
    </row>
    <row r="177" spans="1:5" x14ac:dyDescent="0.25">
      <c r="A177" s="45"/>
      <c r="B177" s="49"/>
      <c r="C177" s="49"/>
      <c r="D177" s="49"/>
      <c r="E177" s="49"/>
    </row>
    <row r="178" spans="1:5" x14ac:dyDescent="0.25">
      <c r="A178" s="45"/>
      <c r="B178" s="49"/>
      <c r="C178" s="49"/>
      <c r="D178" s="49"/>
      <c r="E178" s="49"/>
    </row>
    <row r="179" spans="1:5" x14ac:dyDescent="0.25">
      <c r="A179" s="45"/>
      <c r="B179" s="49"/>
      <c r="C179" s="49"/>
      <c r="D179" s="49"/>
      <c r="E179" s="49"/>
    </row>
    <row r="180" spans="1:5" x14ac:dyDescent="0.25">
      <c r="A180" s="45"/>
      <c r="B180" s="49"/>
      <c r="C180" s="49"/>
      <c r="D180" s="49"/>
      <c r="E180" s="49"/>
    </row>
    <row r="181" spans="1:5" x14ac:dyDescent="0.25">
      <c r="A181" s="45"/>
      <c r="B181" s="49"/>
      <c r="C181" s="49"/>
      <c r="D181" s="49"/>
      <c r="E181" s="49"/>
    </row>
    <row r="182" spans="1:5" x14ac:dyDescent="0.25">
      <c r="A182" s="45"/>
      <c r="B182" s="49"/>
      <c r="C182" s="49"/>
      <c r="D182" s="49"/>
      <c r="E182" s="49"/>
    </row>
    <row r="183" spans="1:5" x14ac:dyDescent="0.25">
      <c r="A183" s="45"/>
      <c r="B183" s="49"/>
      <c r="C183" s="49"/>
      <c r="D183" s="49"/>
      <c r="E183" s="49"/>
    </row>
    <row r="184" spans="1:5" x14ac:dyDescent="0.25">
      <c r="A184" s="45"/>
      <c r="B184" s="49"/>
      <c r="C184" s="49"/>
      <c r="D184" s="49"/>
      <c r="E184" s="49"/>
    </row>
    <row r="185" spans="1:5" x14ac:dyDescent="0.25">
      <c r="A185" s="45"/>
    </row>
    <row r="186" spans="1:5" x14ac:dyDescent="0.25">
      <c r="A186" s="45"/>
    </row>
    <row r="187" spans="1:5" x14ac:dyDescent="0.25">
      <c r="A187" s="45"/>
    </row>
    <row r="188" spans="1:5" x14ac:dyDescent="0.25">
      <c r="A188" s="45"/>
    </row>
    <row r="189" spans="1:5" x14ac:dyDescent="0.25">
      <c r="A189" s="45"/>
    </row>
    <row r="190" spans="1:5" x14ac:dyDescent="0.25">
      <c r="A190" s="45"/>
    </row>
    <row r="191" spans="1:5" x14ac:dyDescent="0.25">
      <c r="A191" s="45"/>
    </row>
    <row r="192" spans="1:5" x14ac:dyDescent="0.25">
      <c r="A192" s="45"/>
    </row>
    <row r="193" spans="1:5" x14ac:dyDescent="0.25">
      <c r="A193" s="45"/>
    </row>
    <row r="194" spans="1:5" x14ac:dyDescent="0.25">
      <c r="A194" s="45"/>
    </row>
    <row r="195" spans="1:5" x14ac:dyDescent="0.25">
      <c r="A195" s="45"/>
    </row>
    <row r="196" spans="1:5" x14ac:dyDescent="0.25">
      <c r="A196" s="45"/>
    </row>
    <row r="197" spans="1:5" x14ac:dyDescent="0.25">
      <c r="A197" s="45"/>
    </row>
    <row r="198" spans="1:5" x14ac:dyDescent="0.25">
      <c r="A198" s="45"/>
    </row>
    <row r="199" spans="1:5" x14ac:dyDescent="0.25">
      <c r="A199" s="45"/>
    </row>
    <row r="200" spans="1:5" x14ac:dyDescent="0.25">
      <c r="A200" s="45"/>
    </row>
    <row r="201" spans="1:5" x14ac:dyDescent="0.25">
      <c r="A201" s="45"/>
      <c r="B201" s="49"/>
      <c r="C201" s="49"/>
      <c r="D201" s="49"/>
      <c r="E201" s="49"/>
    </row>
    <row r="202" spans="1:5" x14ac:dyDescent="0.25">
      <c r="A202" s="45"/>
      <c r="B202" s="49"/>
      <c r="C202" s="49"/>
      <c r="D202" s="49"/>
      <c r="E202" s="49"/>
    </row>
    <row r="203" spans="1:5" x14ac:dyDescent="0.25">
      <c r="A203" s="45"/>
      <c r="B203" s="49"/>
      <c r="C203" s="49"/>
      <c r="D203" s="49"/>
      <c r="E203" s="49"/>
    </row>
    <row r="204" spans="1:5" x14ac:dyDescent="0.25">
      <c r="A204" s="45"/>
      <c r="B204" s="49"/>
      <c r="C204" s="49"/>
      <c r="D204" s="49"/>
      <c r="E204" s="49"/>
    </row>
    <row r="205" spans="1:5" x14ac:dyDescent="0.25">
      <c r="A205" s="45"/>
      <c r="B205" s="49"/>
      <c r="C205" s="49"/>
      <c r="D205" s="49"/>
      <c r="E205" s="49"/>
    </row>
    <row r="206" spans="1:5" x14ac:dyDescent="0.25">
      <c r="A206" s="45"/>
      <c r="B206" s="49"/>
      <c r="C206" s="49"/>
      <c r="D206" s="49"/>
      <c r="E206" s="49"/>
    </row>
    <row r="207" spans="1:5" x14ac:dyDescent="0.25">
      <c r="A207" s="45"/>
      <c r="B207" s="49"/>
      <c r="C207" s="49"/>
      <c r="D207" s="49"/>
      <c r="E207" s="49"/>
    </row>
    <row r="208" spans="1:5" x14ac:dyDescent="0.25">
      <c r="A208" s="45"/>
      <c r="B208" s="49"/>
      <c r="C208" s="49"/>
      <c r="D208" s="49"/>
      <c r="E208" s="49"/>
    </row>
    <row r="209" spans="1:5" x14ac:dyDescent="0.25">
      <c r="A209" s="45"/>
      <c r="B209" s="49"/>
      <c r="C209" s="49"/>
      <c r="D209" s="49"/>
      <c r="E209" s="49"/>
    </row>
    <row r="210" spans="1:5" x14ac:dyDescent="0.25">
      <c r="A210" s="45"/>
      <c r="B210" s="49"/>
      <c r="C210" s="49"/>
      <c r="D210" s="49"/>
      <c r="E210" s="49"/>
    </row>
    <row r="211" spans="1:5" x14ac:dyDescent="0.25">
      <c r="A211" s="45"/>
      <c r="B211" s="49"/>
      <c r="C211" s="49"/>
      <c r="D211" s="49"/>
      <c r="E211" s="49"/>
    </row>
    <row r="212" spans="1:5" x14ac:dyDescent="0.25">
      <c r="A212" s="45"/>
      <c r="B212" s="49"/>
      <c r="C212" s="49"/>
      <c r="D212" s="49"/>
      <c r="E212" s="49"/>
    </row>
    <row r="213" spans="1:5" x14ac:dyDescent="0.25">
      <c r="A213" s="45"/>
      <c r="B213" s="49"/>
      <c r="C213" s="49"/>
      <c r="D213" s="49"/>
      <c r="E213" s="49"/>
    </row>
    <row r="214" spans="1:5" x14ac:dyDescent="0.25">
      <c r="A214" s="45"/>
      <c r="B214" s="49"/>
      <c r="C214" s="49"/>
      <c r="D214" s="49"/>
      <c r="E214" s="49"/>
    </row>
    <row r="215" spans="1:5" x14ac:dyDescent="0.25">
      <c r="A215" s="45"/>
      <c r="B215" s="49"/>
      <c r="C215" s="49"/>
      <c r="D215" s="49"/>
      <c r="E215" s="49"/>
    </row>
    <row r="216" spans="1:5" x14ac:dyDescent="0.25">
      <c r="A216" s="45"/>
      <c r="B216" s="49"/>
      <c r="C216" s="49"/>
      <c r="D216" s="49"/>
      <c r="E216" s="49"/>
    </row>
    <row r="217" spans="1:5" x14ac:dyDescent="0.25">
      <c r="A217" s="45"/>
    </row>
    <row r="218" spans="1:5" x14ac:dyDescent="0.25">
      <c r="A218" s="45"/>
    </row>
    <row r="219" spans="1:5" x14ac:dyDescent="0.25">
      <c r="A219" s="45"/>
    </row>
    <row r="220" spans="1:5" x14ac:dyDescent="0.25">
      <c r="A220" s="45"/>
    </row>
    <row r="221" spans="1:5" x14ac:dyDescent="0.25">
      <c r="A221" s="45"/>
    </row>
    <row r="222" spans="1:5" x14ac:dyDescent="0.25">
      <c r="A222" s="45"/>
    </row>
    <row r="223" spans="1:5" x14ac:dyDescent="0.25">
      <c r="A223" s="45"/>
    </row>
    <row r="224" spans="1:5" x14ac:dyDescent="0.25">
      <c r="A224" s="45"/>
    </row>
    <row r="225" spans="1:5" x14ac:dyDescent="0.25">
      <c r="A225" s="45"/>
    </row>
    <row r="226" spans="1:5" x14ac:dyDescent="0.25">
      <c r="A226" s="45"/>
    </row>
    <row r="227" spans="1:5" x14ac:dyDescent="0.25">
      <c r="A227" s="45"/>
    </row>
    <row r="228" spans="1:5" x14ac:dyDescent="0.25">
      <c r="A228" s="45"/>
    </row>
    <row r="229" spans="1:5" x14ac:dyDescent="0.25">
      <c r="A229" s="45"/>
    </row>
    <row r="230" spans="1:5" x14ac:dyDescent="0.25">
      <c r="A230" s="45"/>
    </row>
    <row r="231" spans="1:5" x14ac:dyDescent="0.25">
      <c r="A231" s="45"/>
    </row>
    <row r="232" spans="1:5" x14ac:dyDescent="0.25">
      <c r="A232" s="45"/>
    </row>
    <row r="233" spans="1:5" x14ac:dyDescent="0.25">
      <c r="A233" s="45"/>
      <c r="B233" s="49"/>
      <c r="C233" s="49"/>
      <c r="D233" s="49"/>
      <c r="E233" s="49"/>
    </row>
    <row r="234" spans="1:5" x14ac:dyDescent="0.25">
      <c r="A234" s="45"/>
      <c r="B234" s="49"/>
      <c r="C234" s="49"/>
      <c r="D234" s="49"/>
      <c r="E234" s="49"/>
    </row>
    <row r="235" spans="1:5" x14ac:dyDescent="0.25">
      <c r="A235" s="45"/>
      <c r="B235" s="49"/>
      <c r="C235" s="49"/>
      <c r="D235" s="49"/>
      <c r="E235" s="49"/>
    </row>
    <row r="236" spans="1:5" x14ac:dyDescent="0.25">
      <c r="A236" s="45"/>
      <c r="B236" s="49"/>
      <c r="C236" s="49"/>
      <c r="D236" s="49"/>
      <c r="E236" s="49"/>
    </row>
    <row r="237" spans="1:5" x14ac:dyDescent="0.25">
      <c r="A237" s="45"/>
      <c r="B237" s="49"/>
      <c r="C237" s="49"/>
      <c r="D237" s="49"/>
      <c r="E237" s="49"/>
    </row>
    <row r="238" spans="1:5" x14ac:dyDescent="0.25">
      <c r="A238" s="45"/>
      <c r="B238" s="49"/>
      <c r="C238" s="49"/>
      <c r="D238" s="49"/>
      <c r="E238" s="49"/>
    </row>
    <row r="239" spans="1:5" x14ac:dyDescent="0.25">
      <c r="A239" s="45"/>
      <c r="B239" s="49"/>
      <c r="C239" s="49"/>
      <c r="D239" s="49"/>
      <c r="E239" s="49"/>
    </row>
    <row r="240" spans="1:5" x14ac:dyDescent="0.25">
      <c r="A240" s="45"/>
      <c r="B240" s="49"/>
      <c r="C240" s="49"/>
      <c r="D240" s="49"/>
      <c r="E240" s="49"/>
    </row>
    <row r="241" spans="1:5" x14ac:dyDescent="0.25">
      <c r="A241" s="45"/>
      <c r="B241" s="49"/>
      <c r="C241" s="49"/>
      <c r="D241" s="49"/>
      <c r="E241" s="49"/>
    </row>
    <row r="242" spans="1:5" x14ac:dyDescent="0.25">
      <c r="A242" s="45"/>
      <c r="B242" s="49"/>
      <c r="C242" s="49"/>
      <c r="D242" s="49"/>
      <c r="E242" s="49"/>
    </row>
    <row r="243" spans="1:5" x14ac:dyDescent="0.25">
      <c r="A243" s="45"/>
      <c r="B243" s="49"/>
      <c r="C243" s="49"/>
      <c r="D243" s="49"/>
      <c r="E243" s="49"/>
    </row>
    <row r="244" spans="1:5" x14ac:dyDescent="0.25">
      <c r="A244" s="45"/>
      <c r="B244" s="49"/>
      <c r="C244" s="49"/>
      <c r="D244" s="49"/>
      <c r="E244" s="49"/>
    </row>
    <row r="245" spans="1:5" x14ac:dyDescent="0.25">
      <c r="A245" s="45"/>
      <c r="B245" s="49"/>
      <c r="C245" s="49"/>
      <c r="D245" s="49"/>
      <c r="E245" s="49"/>
    </row>
    <row r="246" spans="1:5" x14ac:dyDescent="0.25">
      <c r="A246" s="45"/>
      <c r="B246" s="49"/>
      <c r="C246" s="49"/>
      <c r="D246" s="49"/>
      <c r="E246" s="49"/>
    </row>
    <row r="247" spans="1:5" x14ac:dyDescent="0.25">
      <c r="A247" s="45"/>
      <c r="B247" s="49"/>
      <c r="C247" s="49"/>
      <c r="D247" s="49"/>
      <c r="E247" s="49"/>
    </row>
    <row r="248" spans="1:5" x14ac:dyDescent="0.25">
      <c r="A248" s="45"/>
      <c r="B248" s="49"/>
      <c r="C248" s="49"/>
      <c r="D248" s="49"/>
      <c r="E248" s="49"/>
    </row>
    <row r="249" spans="1:5" x14ac:dyDescent="0.25">
      <c r="A249" s="45"/>
    </row>
    <row r="250" spans="1:5" x14ac:dyDescent="0.25">
      <c r="A250" s="45"/>
    </row>
    <row r="251" spans="1:5" x14ac:dyDescent="0.25">
      <c r="A251" s="45"/>
    </row>
    <row r="252" spans="1:5" x14ac:dyDescent="0.25">
      <c r="A252" s="45"/>
    </row>
    <row r="253" spans="1:5" x14ac:dyDescent="0.25">
      <c r="A253" s="45"/>
    </row>
    <row r="254" spans="1:5" x14ac:dyDescent="0.25">
      <c r="A254" s="45"/>
    </row>
    <row r="255" spans="1:5" x14ac:dyDescent="0.25">
      <c r="A255" s="45"/>
    </row>
    <row r="256" spans="1:5" x14ac:dyDescent="0.25">
      <c r="A256" s="45"/>
    </row>
    <row r="257" spans="1:1" x14ac:dyDescent="0.25">
      <c r="A257" s="45"/>
    </row>
    <row r="258" spans="1:1" x14ac:dyDescent="0.25">
      <c r="A258" s="45"/>
    </row>
    <row r="259" spans="1:1" x14ac:dyDescent="0.25">
      <c r="A259" s="45"/>
    </row>
    <row r="260" spans="1:1" x14ac:dyDescent="0.25">
      <c r="A260" s="45"/>
    </row>
    <row r="261" spans="1:1" x14ac:dyDescent="0.25">
      <c r="A261" s="45"/>
    </row>
    <row r="262" spans="1:1" x14ac:dyDescent="0.25">
      <c r="A262" s="52"/>
    </row>
    <row r="263" spans="1:1" x14ac:dyDescent="0.25">
      <c r="A263" s="45"/>
    </row>
    <row r="264" spans="1:1" x14ac:dyDescent="0.25">
      <c r="A264" s="45"/>
    </row>
    <row r="265" spans="1:1" x14ac:dyDescent="0.25">
      <c r="A265" s="45"/>
    </row>
    <row r="266" spans="1:1" x14ac:dyDescent="0.25">
      <c r="A266" s="45"/>
    </row>
    <row r="267" spans="1:1" x14ac:dyDescent="0.25">
      <c r="A267" s="45"/>
    </row>
    <row r="268" spans="1:1" x14ac:dyDescent="0.25">
      <c r="A268" s="45"/>
    </row>
    <row r="269" spans="1:1" x14ac:dyDescent="0.25">
      <c r="A269" s="45"/>
    </row>
    <row r="270" spans="1:1" x14ac:dyDescent="0.25">
      <c r="A270" s="45"/>
    </row>
    <row r="271" spans="1:1" x14ac:dyDescent="0.25">
      <c r="A271" s="45"/>
    </row>
    <row r="272" spans="1:1" x14ac:dyDescent="0.25">
      <c r="A272" s="45"/>
    </row>
    <row r="273" spans="1:5" x14ac:dyDescent="0.25">
      <c r="A273" s="45"/>
    </row>
    <row r="274" spans="1:5" x14ac:dyDescent="0.25">
      <c r="A274" s="45"/>
    </row>
    <row r="275" spans="1:5" x14ac:dyDescent="0.25">
      <c r="A275" s="45"/>
    </row>
    <row r="276" spans="1:5" x14ac:dyDescent="0.25">
      <c r="A276" s="45"/>
    </row>
    <row r="277" spans="1:5" x14ac:dyDescent="0.25">
      <c r="A277" s="52"/>
    </row>
    <row r="278" spans="1:5" x14ac:dyDescent="0.25">
      <c r="A278" s="45"/>
    </row>
    <row r="279" spans="1:5" x14ac:dyDescent="0.25">
      <c r="A279" s="45"/>
    </row>
    <row r="280" spans="1:5" x14ac:dyDescent="0.25">
      <c r="A280" s="45"/>
    </row>
    <row r="281" spans="1:5" x14ac:dyDescent="0.25">
      <c r="A281" s="45"/>
      <c r="B281" s="49"/>
      <c r="C281" s="49"/>
      <c r="D281" s="49"/>
      <c r="E281" s="49"/>
    </row>
    <row r="282" spans="1:5" x14ac:dyDescent="0.25">
      <c r="A282" s="45"/>
      <c r="B282" s="49"/>
      <c r="C282" s="49"/>
      <c r="D282" s="49"/>
      <c r="E282" s="49"/>
    </row>
    <row r="283" spans="1:5" x14ac:dyDescent="0.25">
      <c r="A283" s="45"/>
      <c r="B283" s="49"/>
      <c r="C283" s="49"/>
      <c r="D283" s="49"/>
      <c r="E283" s="49"/>
    </row>
    <row r="284" spans="1:5" x14ac:dyDescent="0.25">
      <c r="A284" s="45"/>
      <c r="B284" s="49"/>
      <c r="C284" s="49"/>
      <c r="D284" s="49"/>
      <c r="E284" s="49"/>
    </row>
    <row r="285" spans="1:5" x14ac:dyDescent="0.25">
      <c r="A285" s="45"/>
      <c r="B285" s="49"/>
      <c r="C285" s="49"/>
      <c r="D285" s="49"/>
      <c r="E285" s="49"/>
    </row>
    <row r="286" spans="1:5" x14ac:dyDescent="0.25">
      <c r="A286" s="45"/>
      <c r="B286" s="49"/>
      <c r="C286" s="49"/>
      <c r="D286" s="49"/>
      <c r="E286" s="49"/>
    </row>
    <row r="287" spans="1:5" x14ac:dyDescent="0.25">
      <c r="A287" s="45"/>
      <c r="B287" s="49"/>
      <c r="C287" s="49"/>
      <c r="D287" s="49"/>
      <c r="E287" s="49"/>
    </row>
    <row r="288" spans="1:5" x14ac:dyDescent="0.25">
      <c r="A288" s="45"/>
      <c r="B288" s="49"/>
      <c r="C288" s="49"/>
      <c r="D288" s="49"/>
      <c r="E288" s="49"/>
    </row>
    <row r="289" spans="1:5" x14ac:dyDescent="0.25">
      <c r="A289" s="45"/>
      <c r="B289" s="49"/>
      <c r="C289" s="49"/>
      <c r="D289" s="49"/>
      <c r="E289" s="49"/>
    </row>
    <row r="290" spans="1:5" x14ac:dyDescent="0.25">
      <c r="A290" s="45"/>
      <c r="B290" s="49"/>
      <c r="C290" s="49"/>
      <c r="D290" s="49"/>
      <c r="E290" s="49"/>
    </row>
    <row r="291" spans="1:5" x14ac:dyDescent="0.25">
      <c r="A291" s="45"/>
      <c r="B291" s="49"/>
      <c r="C291" s="49"/>
      <c r="D291" s="49"/>
      <c r="E291" s="49"/>
    </row>
    <row r="292" spans="1:5" x14ac:dyDescent="0.25">
      <c r="A292" s="45"/>
      <c r="B292" s="49"/>
      <c r="C292" s="49"/>
      <c r="D292" s="49"/>
      <c r="E292" s="49"/>
    </row>
    <row r="293" spans="1:5" x14ac:dyDescent="0.25">
      <c r="A293" s="45"/>
      <c r="B293" s="49"/>
      <c r="C293" s="49"/>
      <c r="D293" s="49"/>
      <c r="E293" s="49"/>
    </row>
    <row r="294" spans="1:5" x14ac:dyDescent="0.25">
      <c r="A294" s="52"/>
      <c r="B294" s="49"/>
      <c r="C294" s="49"/>
      <c r="D294" s="49"/>
      <c r="E294" s="49"/>
    </row>
    <row r="295" spans="1:5" x14ac:dyDescent="0.25">
      <c r="A295" s="45"/>
      <c r="B295" s="49"/>
      <c r="C295" s="49"/>
      <c r="D295" s="49"/>
      <c r="E295" s="49"/>
    </row>
    <row r="296" spans="1:5" x14ac:dyDescent="0.25">
      <c r="A296" s="45"/>
      <c r="B296" s="49"/>
      <c r="C296" s="49"/>
      <c r="D296" s="49"/>
      <c r="E296" s="49"/>
    </row>
    <row r="297" spans="1:5" x14ac:dyDescent="0.25">
      <c r="A297" s="45"/>
      <c r="B297" s="49"/>
      <c r="C297" s="49"/>
      <c r="D297" s="49"/>
      <c r="E297" s="49"/>
    </row>
    <row r="298" spans="1:5" x14ac:dyDescent="0.25">
      <c r="A298" s="45"/>
      <c r="B298" s="49"/>
      <c r="C298" s="49"/>
      <c r="D298" s="49"/>
      <c r="E298" s="49"/>
    </row>
    <row r="299" spans="1:5" x14ac:dyDescent="0.25">
      <c r="A299" s="45"/>
      <c r="B299" s="49"/>
      <c r="C299" s="49"/>
      <c r="D299" s="49"/>
      <c r="E299" s="49"/>
    </row>
    <row r="300" spans="1:5" x14ac:dyDescent="0.25">
      <c r="A300" s="45"/>
      <c r="B300" s="49"/>
      <c r="C300" s="49"/>
      <c r="D300" s="49"/>
      <c r="E300" s="49"/>
    </row>
    <row r="301" spans="1:5" x14ac:dyDescent="0.25">
      <c r="A301" s="45"/>
      <c r="B301" s="49"/>
      <c r="C301" s="49"/>
      <c r="D301" s="49"/>
      <c r="E301" s="49"/>
    </row>
    <row r="302" spans="1:5" x14ac:dyDescent="0.25">
      <c r="A302" s="45"/>
      <c r="B302" s="49"/>
      <c r="C302" s="49"/>
      <c r="D302" s="49"/>
      <c r="E302" s="49"/>
    </row>
    <row r="303" spans="1:5" x14ac:dyDescent="0.25">
      <c r="A303" s="45"/>
      <c r="B303" s="49"/>
      <c r="C303" s="49"/>
      <c r="D303" s="49"/>
      <c r="E303" s="49"/>
    </row>
    <row r="304" spans="1:5" x14ac:dyDescent="0.25">
      <c r="A304" s="45"/>
      <c r="B304" s="49"/>
      <c r="C304" s="49"/>
      <c r="D304" s="49"/>
      <c r="E304" s="49"/>
    </row>
    <row r="305" spans="1:5" x14ac:dyDescent="0.25">
      <c r="A305" s="45"/>
      <c r="B305" s="49"/>
      <c r="C305" s="49"/>
      <c r="D305" s="49"/>
      <c r="E305" s="49"/>
    </row>
    <row r="306" spans="1:5" x14ac:dyDescent="0.25">
      <c r="A306" s="45"/>
      <c r="B306" s="49"/>
      <c r="C306" s="49"/>
      <c r="D306" s="49"/>
      <c r="E306" s="49"/>
    </row>
    <row r="307" spans="1:5" x14ac:dyDescent="0.25">
      <c r="A307" s="45"/>
      <c r="B307" s="49"/>
      <c r="C307" s="49"/>
      <c r="D307" s="49"/>
      <c r="E307" s="49"/>
    </row>
    <row r="308" spans="1:5" x14ac:dyDescent="0.25">
      <c r="A308" s="45"/>
      <c r="B308" s="49"/>
      <c r="C308" s="49"/>
      <c r="D308" s="49"/>
      <c r="E308" s="49"/>
    </row>
    <row r="309" spans="1:5" x14ac:dyDescent="0.25">
      <c r="A309" s="45"/>
      <c r="B309" s="49"/>
      <c r="C309" s="49"/>
      <c r="D309" s="49"/>
      <c r="E309" s="49"/>
    </row>
    <row r="310" spans="1:5" x14ac:dyDescent="0.25">
      <c r="A310" s="45"/>
      <c r="B310" s="49"/>
      <c r="C310" s="49"/>
      <c r="D310" s="49"/>
      <c r="E310" s="49"/>
    </row>
    <row r="311" spans="1:5" x14ac:dyDescent="0.25">
      <c r="A311" s="45"/>
      <c r="B311" s="49"/>
      <c r="C311" s="49"/>
      <c r="D311" s="49"/>
      <c r="E311" s="49"/>
    </row>
    <row r="312" spans="1:5" x14ac:dyDescent="0.25">
      <c r="A312" s="45"/>
      <c r="B312" s="49"/>
      <c r="C312" s="49"/>
      <c r="D312" s="49"/>
      <c r="E312" s="49"/>
    </row>
    <row r="313" spans="1:5" x14ac:dyDescent="0.25">
      <c r="A313" s="45"/>
      <c r="B313" s="49"/>
      <c r="C313" s="49"/>
      <c r="D313" s="49"/>
      <c r="E313" s="49"/>
    </row>
    <row r="314" spans="1:5" x14ac:dyDescent="0.25">
      <c r="A314" s="45"/>
      <c r="B314" s="49"/>
      <c r="C314" s="49"/>
      <c r="D314" s="49"/>
      <c r="E314" s="49"/>
    </row>
    <row r="315" spans="1:5" x14ac:dyDescent="0.25">
      <c r="A315" s="45"/>
      <c r="B315" s="49"/>
      <c r="C315" s="49"/>
      <c r="D315" s="49"/>
      <c r="E315" s="49"/>
    </row>
    <row r="316" spans="1:5" x14ac:dyDescent="0.25">
      <c r="A316" s="45"/>
      <c r="B316" s="49"/>
      <c r="C316" s="49"/>
      <c r="D316" s="49"/>
      <c r="E316" s="49"/>
    </row>
    <row r="317" spans="1:5" x14ac:dyDescent="0.25">
      <c r="A317" s="45"/>
      <c r="B317" s="49"/>
      <c r="C317" s="49"/>
      <c r="D317" s="49"/>
      <c r="E317" s="49"/>
    </row>
    <row r="318" spans="1:5" x14ac:dyDescent="0.25">
      <c r="A318" s="45"/>
      <c r="B318" s="49"/>
      <c r="C318" s="49"/>
      <c r="D318" s="49"/>
      <c r="E318" s="49"/>
    </row>
    <row r="319" spans="1:5" x14ac:dyDescent="0.25">
      <c r="A319" s="45"/>
      <c r="B319" s="49"/>
      <c r="C319" s="49"/>
      <c r="D319" s="49"/>
      <c r="E319" s="49"/>
    </row>
    <row r="320" spans="1:5" x14ac:dyDescent="0.25">
      <c r="A320" s="45"/>
      <c r="B320" s="49"/>
      <c r="C320" s="49"/>
      <c r="D320" s="49"/>
      <c r="E320" s="49"/>
    </row>
    <row r="321" spans="1:5" x14ac:dyDescent="0.25">
      <c r="A321" s="45"/>
      <c r="B321" s="49"/>
      <c r="C321" s="49"/>
      <c r="D321" s="49"/>
      <c r="E321" s="49"/>
    </row>
    <row r="322" spans="1:5" x14ac:dyDescent="0.25">
      <c r="A322" s="45"/>
      <c r="B322" s="49"/>
      <c r="C322" s="49"/>
      <c r="D322" s="49"/>
      <c r="E322" s="49"/>
    </row>
    <row r="323" spans="1:5" x14ac:dyDescent="0.25">
      <c r="A323" s="45"/>
      <c r="B323" s="49"/>
      <c r="C323" s="49"/>
      <c r="D323" s="49"/>
      <c r="E323" s="49"/>
    </row>
    <row r="324" spans="1:5" x14ac:dyDescent="0.25">
      <c r="A324" s="45"/>
      <c r="B324" s="49"/>
      <c r="C324" s="49"/>
      <c r="D324" s="49"/>
      <c r="E324" s="49"/>
    </row>
    <row r="325" spans="1:5" x14ac:dyDescent="0.25">
      <c r="A325" s="45"/>
      <c r="B325" s="49"/>
      <c r="C325" s="49"/>
      <c r="D325" s="49"/>
      <c r="E325" s="49"/>
    </row>
    <row r="326" spans="1:5" x14ac:dyDescent="0.25">
      <c r="A326" s="45"/>
      <c r="B326" s="49"/>
      <c r="C326" s="49"/>
      <c r="D326" s="49"/>
      <c r="E326" s="49"/>
    </row>
    <row r="327" spans="1:5" x14ac:dyDescent="0.25">
      <c r="A327" s="45"/>
      <c r="B327" s="49"/>
      <c r="C327" s="49"/>
      <c r="D327" s="49"/>
      <c r="E327" s="49"/>
    </row>
    <row r="328" spans="1:5" x14ac:dyDescent="0.25">
      <c r="A328" s="45"/>
      <c r="B328" s="49"/>
      <c r="C328" s="49"/>
      <c r="D328" s="49"/>
      <c r="E328" s="49"/>
    </row>
    <row r="329" spans="1:5" x14ac:dyDescent="0.25">
      <c r="A329" s="45"/>
      <c r="B329" s="49"/>
      <c r="C329" s="49"/>
      <c r="D329" s="49"/>
      <c r="E329" s="49"/>
    </row>
    <row r="330" spans="1:5" x14ac:dyDescent="0.25">
      <c r="A330" s="45"/>
      <c r="B330" s="49"/>
      <c r="C330" s="49"/>
      <c r="D330" s="49"/>
      <c r="E330" s="49"/>
    </row>
    <row r="331" spans="1:5" x14ac:dyDescent="0.25">
      <c r="A331" s="45"/>
      <c r="B331" s="49"/>
      <c r="C331" s="49"/>
      <c r="D331" s="49"/>
      <c r="E331" s="49"/>
    </row>
    <row r="332" spans="1:5" x14ac:dyDescent="0.25">
      <c r="A332" s="45"/>
      <c r="B332" s="49"/>
      <c r="C332" s="49"/>
      <c r="D332" s="49"/>
      <c r="E332" s="49"/>
    </row>
    <row r="333" spans="1:5" x14ac:dyDescent="0.25">
      <c r="A333" s="45"/>
      <c r="B333" s="49"/>
      <c r="C333" s="49"/>
      <c r="D333" s="49"/>
      <c r="E333" s="49"/>
    </row>
    <row r="334" spans="1:5" x14ac:dyDescent="0.25">
      <c r="A334" s="45"/>
      <c r="B334" s="49"/>
      <c r="C334" s="49"/>
      <c r="D334" s="49"/>
      <c r="E334" s="49"/>
    </row>
    <row r="335" spans="1:5" x14ac:dyDescent="0.25">
      <c r="A335" s="45"/>
      <c r="B335" s="49"/>
      <c r="C335" s="49"/>
      <c r="D335" s="49"/>
      <c r="E335" s="49"/>
    </row>
    <row r="336" spans="1:5" x14ac:dyDescent="0.25">
      <c r="A336" s="45"/>
      <c r="B336" s="49"/>
      <c r="C336" s="49"/>
      <c r="D336" s="49"/>
      <c r="E336" s="49"/>
    </row>
    <row r="337" spans="1:5" x14ac:dyDescent="0.25">
      <c r="A337" s="45"/>
      <c r="B337" s="49"/>
      <c r="C337" s="49"/>
      <c r="D337" s="49"/>
      <c r="E337" s="49"/>
    </row>
    <row r="338" spans="1:5" x14ac:dyDescent="0.25">
      <c r="A338" s="45"/>
      <c r="B338" s="49"/>
      <c r="C338" s="49"/>
      <c r="D338" s="49"/>
      <c r="E338" s="49"/>
    </row>
    <row r="339" spans="1:5" x14ac:dyDescent="0.25">
      <c r="A339" s="45"/>
      <c r="B339" s="49"/>
      <c r="C339" s="49"/>
      <c r="D339" s="49"/>
      <c r="E339" s="49"/>
    </row>
    <row r="340" spans="1:5" x14ac:dyDescent="0.25">
      <c r="A340" s="45"/>
      <c r="B340" s="49"/>
      <c r="C340" s="49"/>
      <c r="D340" s="49"/>
      <c r="E340" s="49"/>
    </row>
    <row r="341" spans="1:5" x14ac:dyDescent="0.25">
      <c r="A341" s="45"/>
      <c r="B341" s="49"/>
      <c r="C341" s="49"/>
      <c r="D341" s="49"/>
      <c r="E341" s="49"/>
    </row>
    <row r="342" spans="1:5" x14ac:dyDescent="0.25">
      <c r="A342" s="45"/>
      <c r="B342" s="49"/>
      <c r="C342" s="49"/>
      <c r="D342" s="49"/>
      <c r="E342" s="49"/>
    </row>
    <row r="343" spans="1:5" x14ac:dyDescent="0.25">
      <c r="A343" s="45"/>
      <c r="B343" s="49"/>
      <c r="C343" s="49"/>
      <c r="D343" s="49"/>
      <c r="E343" s="49"/>
    </row>
    <row r="344" spans="1:5" x14ac:dyDescent="0.25">
      <c r="A344" s="45"/>
      <c r="B344" s="49"/>
      <c r="C344" s="49"/>
      <c r="D344" s="49"/>
      <c r="E344" s="49"/>
    </row>
    <row r="345" spans="1:5" x14ac:dyDescent="0.25">
      <c r="A345" s="45"/>
      <c r="B345" s="49"/>
      <c r="C345" s="49"/>
      <c r="D345" s="49"/>
      <c r="E345" s="49"/>
    </row>
    <row r="346" spans="1:5" x14ac:dyDescent="0.25">
      <c r="A346" s="45"/>
      <c r="B346" s="49"/>
      <c r="C346" s="49"/>
      <c r="D346" s="49"/>
      <c r="E346" s="49"/>
    </row>
    <row r="347" spans="1:5" x14ac:dyDescent="0.25">
      <c r="A347" s="45"/>
      <c r="B347" s="49"/>
      <c r="C347" s="49"/>
      <c r="D347" s="49"/>
      <c r="E347" s="49"/>
    </row>
    <row r="348" spans="1:5" x14ac:dyDescent="0.25">
      <c r="A348" s="45"/>
      <c r="B348" s="49"/>
      <c r="C348" s="49"/>
      <c r="D348" s="49"/>
      <c r="E348" s="49"/>
    </row>
    <row r="349" spans="1:5" x14ac:dyDescent="0.25">
      <c r="A349" s="45"/>
      <c r="B349" s="49"/>
      <c r="C349" s="49"/>
      <c r="D349" s="49"/>
      <c r="E349" s="49"/>
    </row>
    <row r="350" spans="1:5" x14ac:dyDescent="0.25">
      <c r="A350" s="45"/>
      <c r="B350" s="49"/>
      <c r="C350" s="49"/>
      <c r="D350" s="49"/>
      <c r="E350" s="49"/>
    </row>
    <row r="351" spans="1:5" x14ac:dyDescent="0.25">
      <c r="A351" s="45"/>
      <c r="B351" s="49"/>
      <c r="C351" s="49"/>
      <c r="D351" s="49"/>
      <c r="E351" s="49"/>
    </row>
    <row r="352" spans="1:5" x14ac:dyDescent="0.25">
      <c r="A352" s="45"/>
      <c r="B352" s="49"/>
      <c r="C352" s="49"/>
      <c r="D352" s="49"/>
      <c r="E352" s="49"/>
    </row>
    <row r="353" spans="1:5" x14ac:dyDescent="0.25">
      <c r="A353" s="45"/>
      <c r="B353" s="49"/>
      <c r="C353" s="49"/>
      <c r="D353" s="49"/>
      <c r="E353" s="49"/>
    </row>
    <row r="354" spans="1:5" x14ac:dyDescent="0.25">
      <c r="A354" s="45"/>
      <c r="B354" s="49"/>
      <c r="C354" s="49"/>
      <c r="D354" s="49"/>
      <c r="E354" s="49"/>
    </row>
    <row r="355" spans="1:5" x14ac:dyDescent="0.25">
      <c r="A355" s="45"/>
      <c r="B355" s="49"/>
      <c r="C355" s="49"/>
      <c r="D355" s="49"/>
      <c r="E355" s="49"/>
    </row>
    <row r="356" spans="1:5" x14ac:dyDescent="0.25">
      <c r="A356" s="45"/>
      <c r="B356" s="49"/>
      <c r="C356" s="49"/>
      <c r="D356" s="49"/>
      <c r="E356" s="49"/>
    </row>
    <row r="357" spans="1:5" x14ac:dyDescent="0.25">
      <c r="A357" s="45"/>
      <c r="B357" s="49"/>
      <c r="C357" s="49"/>
      <c r="D357" s="49"/>
      <c r="E357" s="49"/>
    </row>
    <row r="358" spans="1:5" x14ac:dyDescent="0.25">
      <c r="A358" s="45"/>
      <c r="B358" s="49"/>
      <c r="C358" s="49"/>
      <c r="D358" s="49"/>
      <c r="E358" s="49"/>
    </row>
    <row r="359" spans="1:5" x14ac:dyDescent="0.25">
      <c r="A359" s="45"/>
      <c r="B359" s="49"/>
      <c r="C359" s="49"/>
      <c r="D359" s="49"/>
      <c r="E359" s="49"/>
    </row>
    <row r="360" spans="1:5" x14ac:dyDescent="0.25">
      <c r="A360" s="45"/>
      <c r="B360" s="49"/>
      <c r="C360" s="49"/>
      <c r="D360" s="49"/>
      <c r="E360" s="49"/>
    </row>
    <row r="361" spans="1:5" x14ac:dyDescent="0.25">
      <c r="A361" s="45"/>
      <c r="B361" s="49"/>
      <c r="C361" s="49"/>
      <c r="D361" s="49"/>
      <c r="E361" s="49"/>
    </row>
    <row r="362" spans="1:5" x14ac:dyDescent="0.25">
      <c r="A362" s="45"/>
      <c r="B362" s="49"/>
      <c r="C362" s="49"/>
      <c r="D362" s="49"/>
      <c r="E362" s="49"/>
    </row>
    <row r="363" spans="1:5" x14ac:dyDescent="0.25">
      <c r="A363" s="45"/>
      <c r="B363" s="49"/>
      <c r="C363" s="49"/>
      <c r="D363" s="49"/>
      <c r="E363" s="49"/>
    </row>
    <row r="364" spans="1:5" x14ac:dyDescent="0.25">
      <c r="A364" s="45"/>
      <c r="B364" s="49"/>
      <c r="C364" s="49"/>
      <c r="D364" s="49"/>
      <c r="E364" s="49"/>
    </row>
    <row r="365" spans="1:5" x14ac:dyDescent="0.25">
      <c r="A365" s="45"/>
      <c r="B365" s="49"/>
      <c r="C365" s="49"/>
      <c r="D365" s="49"/>
      <c r="E365" s="49"/>
    </row>
    <row r="366" spans="1:5" x14ac:dyDescent="0.25">
      <c r="A366" s="45"/>
      <c r="B366" s="49"/>
      <c r="C366" s="49"/>
      <c r="D366" s="49"/>
      <c r="E366" s="49"/>
    </row>
    <row r="367" spans="1:5" x14ac:dyDescent="0.25">
      <c r="A367" s="45"/>
      <c r="B367" s="49"/>
      <c r="C367" s="49"/>
      <c r="D367" s="49"/>
      <c r="E367" s="49"/>
    </row>
    <row r="368" spans="1:5" x14ac:dyDescent="0.25">
      <c r="A368" s="45"/>
      <c r="B368" s="49"/>
      <c r="C368" s="49"/>
      <c r="D368" s="49"/>
      <c r="E368" s="49"/>
    </row>
    <row r="369" spans="1:5" x14ac:dyDescent="0.25">
      <c r="A369" s="45"/>
      <c r="B369" s="49"/>
      <c r="C369" s="49"/>
      <c r="D369" s="49"/>
      <c r="E369" s="49"/>
    </row>
    <row r="370" spans="1:5" x14ac:dyDescent="0.25">
      <c r="A370" s="45"/>
      <c r="B370" s="49"/>
      <c r="C370" s="49"/>
      <c r="D370" s="49"/>
      <c r="E370" s="49"/>
    </row>
    <row r="371" spans="1:5" x14ac:dyDescent="0.25">
      <c r="A371" s="45"/>
      <c r="B371" s="49"/>
      <c r="C371" s="49"/>
      <c r="D371" s="49"/>
      <c r="E371" s="49"/>
    </row>
    <row r="372" spans="1:5" x14ac:dyDescent="0.25">
      <c r="A372" s="45"/>
      <c r="B372" s="49"/>
      <c r="C372" s="49"/>
      <c r="D372" s="49"/>
      <c r="E372" s="49"/>
    </row>
    <row r="373" spans="1:5" x14ac:dyDescent="0.25">
      <c r="A373" s="45"/>
      <c r="B373" s="49"/>
      <c r="C373" s="49"/>
      <c r="D373" s="49"/>
      <c r="E373" s="49"/>
    </row>
    <row r="374" spans="1:5" x14ac:dyDescent="0.25">
      <c r="A374" s="45"/>
      <c r="B374" s="49"/>
      <c r="C374" s="49"/>
      <c r="D374" s="49"/>
      <c r="E374" s="49"/>
    </row>
    <row r="375" spans="1:5" x14ac:dyDescent="0.25">
      <c r="A375" s="45"/>
      <c r="B375" s="49"/>
      <c r="C375" s="49"/>
      <c r="D375" s="49"/>
      <c r="E375" s="49"/>
    </row>
    <row r="376" spans="1:5" x14ac:dyDescent="0.25">
      <c r="A376" s="45"/>
      <c r="B376" s="49"/>
      <c r="C376" s="49"/>
      <c r="D376" s="49"/>
      <c r="E376" s="49"/>
    </row>
    <row r="377" spans="1:5" x14ac:dyDescent="0.25">
      <c r="A377" s="45"/>
      <c r="B377" s="49"/>
      <c r="C377" s="49"/>
      <c r="D377" s="49"/>
      <c r="E377" s="49"/>
    </row>
    <row r="378" spans="1:5" x14ac:dyDescent="0.25">
      <c r="A378" s="45"/>
      <c r="B378" s="49"/>
      <c r="C378" s="49"/>
      <c r="D378" s="49"/>
      <c r="E378" s="49"/>
    </row>
    <row r="379" spans="1:5" x14ac:dyDescent="0.25">
      <c r="A379" s="45"/>
      <c r="B379" s="49"/>
      <c r="C379" s="49"/>
      <c r="D379" s="49"/>
      <c r="E379" s="49"/>
    </row>
    <row r="380" spans="1:5" x14ac:dyDescent="0.25">
      <c r="A380" s="45"/>
      <c r="B380" s="49"/>
      <c r="C380" s="49"/>
      <c r="D380" s="49"/>
      <c r="E380" s="49"/>
    </row>
    <row r="381" spans="1:5" x14ac:dyDescent="0.25">
      <c r="A381" s="45"/>
      <c r="B381" s="49"/>
      <c r="C381" s="49"/>
      <c r="D381" s="49"/>
      <c r="E381" s="49"/>
    </row>
    <row r="382" spans="1:5" x14ac:dyDescent="0.25">
      <c r="A382" s="45"/>
      <c r="B382" s="49"/>
      <c r="C382" s="49"/>
      <c r="D382" s="49"/>
      <c r="E382" s="49"/>
    </row>
    <row r="383" spans="1:5" x14ac:dyDescent="0.25">
      <c r="A383" s="45"/>
      <c r="B383" s="49"/>
      <c r="C383" s="49"/>
      <c r="D383" s="49"/>
      <c r="E383" s="49"/>
    </row>
    <row r="384" spans="1:5" x14ac:dyDescent="0.25">
      <c r="A384" s="45"/>
      <c r="B384" s="49"/>
      <c r="C384" s="49"/>
      <c r="D384" s="49"/>
      <c r="E384" s="49"/>
    </row>
    <row r="385" spans="1:5" x14ac:dyDescent="0.25">
      <c r="A385" s="45"/>
      <c r="B385" s="49"/>
      <c r="C385" s="49"/>
      <c r="D385" s="49"/>
      <c r="E385" s="49"/>
    </row>
    <row r="386" spans="1:5" x14ac:dyDescent="0.25">
      <c r="A386" s="45"/>
      <c r="B386" s="49"/>
      <c r="C386" s="49"/>
      <c r="D386" s="49"/>
      <c r="E386" s="49"/>
    </row>
    <row r="387" spans="1:5" x14ac:dyDescent="0.25">
      <c r="A387" s="45"/>
      <c r="B387" s="49"/>
      <c r="C387" s="49"/>
      <c r="D387" s="49"/>
      <c r="E387" s="49"/>
    </row>
    <row r="388" spans="1:5" x14ac:dyDescent="0.25">
      <c r="A388" s="45"/>
      <c r="B388" s="49"/>
      <c r="C388" s="49"/>
      <c r="D388" s="49"/>
      <c r="E388" s="49"/>
    </row>
    <row r="389" spans="1:5" x14ac:dyDescent="0.25">
      <c r="A389" s="45"/>
      <c r="B389" s="49"/>
      <c r="C389" s="49"/>
      <c r="D389" s="49"/>
      <c r="E389" s="49"/>
    </row>
    <row r="390" spans="1:5" x14ac:dyDescent="0.25">
      <c r="A390" s="45"/>
      <c r="B390" s="49"/>
      <c r="C390" s="49"/>
      <c r="D390" s="49"/>
      <c r="E390" s="49"/>
    </row>
    <row r="391" spans="1:5" x14ac:dyDescent="0.25">
      <c r="A391" s="45"/>
      <c r="B391" s="49"/>
      <c r="C391" s="49"/>
      <c r="D391" s="49"/>
      <c r="E391" s="49"/>
    </row>
    <row r="392" spans="1:5" x14ac:dyDescent="0.25">
      <c r="A392" s="45"/>
      <c r="B392" s="49"/>
      <c r="C392" s="49"/>
      <c r="D392" s="49"/>
      <c r="E392" s="49"/>
    </row>
    <row r="393" spans="1:5" x14ac:dyDescent="0.25">
      <c r="A393" s="45"/>
      <c r="B393" s="49"/>
      <c r="C393" s="49"/>
      <c r="D393" s="49"/>
      <c r="E393" s="49"/>
    </row>
    <row r="394" spans="1:5" x14ac:dyDescent="0.25">
      <c r="A394" s="45"/>
      <c r="B394" s="49"/>
      <c r="C394" s="49"/>
      <c r="D394" s="49"/>
      <c r="E394" s="49"/>
    </row>
    <row r="395" spans="1:5" x14ac:dyDescent="0.25">
      <c r="A395" s="45"/>
      <c r="B395" s="49"/>
      <c r="C395" s="49"/>
      <c r="D395" s="49"/>
      <c r="E395" s="49"/>
    </row>
    <row r="396" spans="1:5" x14ac:dyDescent="0.25">
      <c r="A396" s="45"/>
      <c r="B396" s="49"/>
      <c r="C396" s="49"/>
      <c r="D396" s="49"/>
      <c r="E396" s="49"/>
    </row>
    <row r="397" spans="1:5" x14ac:dyDescent="0.25">
      <c r="A397" s="45"/>
      <c r="B397" s="49"/>
      <c r="C397" s="49"/>
      <c r="D397" s="49"/>
      <c r="E397" s="49"/>
    </row>
    <row r="398" spans="1:5" x14ac:dyDescent="0.25">
      <c r="A398" s="45"/>
      <c r="B398" s="49"/>
      <c r="C398" s="49"/>
      <c r="D398" s="49"/>
      <c r="E398" s="49"/>
    </row>
    <row r="399" spans="1:5" x14ac:dyDescent="0.25">
      <c r="A399" s="45"/>
      <c r="B399" s="49"/>
      <c r="C399" s="49"/>
      <c r="D399" s="49"/>
      <c r="E399" s="49"/>
    </row>
    <row r="400" spans="1:5" x14ac:dyDescent="0.25">
      <c r="A400" s="45"/>
      <c r="B400" s="49"/>
      <c r="C400" s="49"/>
      <c r="D400" s="49"/>
      <c r="E400" s="49"/>
    </row>
    <row r="401" spans="1:5" x14ac:dyDescent="0.25">
      <c r="A401" s="45"/>
      <c r="B401" s="49"/>
      <c r="C401" s="49"/>
      <c r="D401" s="49"/>
      <c r="E401" s="49"/>
    </row>
    <row r="402" spans="1:5" x14ac:dyDescent="0.25">
      <c r="A402" s="45"/>
      <c r="B402" s="49"/>
      <c r="C402" s="49"/>
      <c r="D402" s="49"/>
      <c r="E402" s="49"/>
    </row>
    <row r="403" spans="1:5" x14ac:dyDescent="0.25">
      <c r="A403" s="45"/>
      <c r="B403" s="49"/>
      <c r="C403" s="49"/>
      <c r="D403" s="49"/>
      <c r="E403" s="49"/>
    </row>
    <row r="404" spans="1:5" x14ac:dyDescent="0.25">
      <c r="A404" s="45"/>
      <c r="B404" s="49"/>
      <c r="C404" s="49"/>
      <c r="D404" s="49"/>
      <c r="E404" s="49"/>
    </row>
    <row r="405" spans="1:5" x14ac:dyDescent="0.25">
      <c r="A405" s="45"/>
      <c r="B405" s="49"/>
      <c r="C405" s="49"/>
      <c r="D405" s="49"/>
      <c r="E405" s="49"/>
    </row>
    <row r="406" spans="1:5" x14ac:dyDescent="0.25">
      <c r="A406" s="45"/>
      <c r="B406" s="49"/>
      <c r="C406" s="49"/>
      <c r="D406" s="49"/>
      <c r="E406" s="49"/>
    </row>
    <row r="407" spans="1:5" x14ac:dyDescent="0.25">
      <c r="A407" s="45"/>
      <c r="B407" s="49"/>
      <c r="C407" s="49"/>
      <c r="D407" s="49"/>
      <c r="E407" s="49"/>
    </row>
    <row r="408" spans="1:5" x14ac:dyDescent="0.25">
      <c r="A408" s="45"/>
      <c r="B408" s="49"/>
      <c r="C408" s="49"/>
      <c r="D408" s="49"/>
      <c r="E408" s="49"/>
    </row>
    <row r="409" spans="1:5" x14ac:dyDescent="0.25">
      <c r="A409" s="45"/>
      <c r="B409" s="49"/>
      <c r="C409" s="49"/>
      <c r="D409" s="49"/>
      <c r="E409" s="49"/>
    </row>
    <row r="410" spans="1:5" x14ac:dyDescent="0.25">
      <c r="A410" s="45"/>
      <c r="B410" s="49"/>
      <c r="C410" s="49"/>
      <c r="D410" s="49"/>
      <c r="E410" s="49"/>
    </row>
    <row r="411" spans="1:5" x14ac:dyDescent="0.25">
      <c r="A411" s="45"/>
      <c r="B411" s="49"/>
      <c r="C411" s="49"/>
      <c r="D411" s="49"/>
      <c r="E411" s="49"/>
    </row>
    <row r="412" spans="1:5" x14ac:dyDescent="0.25">
      <c r="A412" s="45"/>
      <c r="B412" s="49"/>
      <c r="C412" s="49"/>
      <c r="D412" s="49"/>
      <c r="E412" s="49"/>
    </row>
    <row r="413" spans="1:5" x14ac:dyDescent="0.25">
      <c r="A413" s="45"/>
      <c r="B413" s="49"/>
      <c r="C413" s="49"/>
      <c r="D413" s="49"/>
      <c r="E413" s="49"/>
    </row>
    <row r="414" spans="1:5" x14ac:dyDescent="0.25">
      <c r="A414" s="45"/>
      <c r="B414" s="49"/>
      <c r="C414" s="49"/>
      <c r="D414" s="49"/>
      <c r="E414" s="49"/>
    </row>
    <row r="415" spans="1:5" x14ac:dyDescent="0.25">
      <c r="A415" s="45"/>
      <c r="B415" s="49"/>
      <c r="C415" s="49"/>
      <c r="D415" s="49"/>
      <c r="E415" s="49"/>
    </row>
    <row r="416" spans="1:5" x14ac:dyDescent="0.25">
      <c r="A416" s="45"/>
      <c r="B416" s="49"/>
      <c r="C416" s="49"/>
      <c r="D416" s="49"/>
      <c r="E416" s="49"/>
    </row>
    <row r="417" spans="1:5" x14ac:dyDescent="0.25">
      <c r="A417" s="45"/>
      <c r="B417" s="49"/>
      <c r="C417" s="49"/>
      <c r="D417" s="49"/>
      <c r="E417" s="49"/>
    </row>
    <row r="418" spans="1:5" x14ac:dyDescent="0.25">
      <c r="A418" s="45"/>
      <c r="B418" s="49"/>
      <c r="C418" s="49"/>
      <c r="D418" s="49"/>
      <c r="E418" s="49"/>
    </row>
    <row r="419" spans="1:5" x14ac:dyDescent="0.25">
      <c r="A419" s="45"/>
      <c r="B419" s="49"/>
      <c r="C419" s="49"/>
      <c r="D419" s="49"/>
      <c r="E419" s="49"/>
    </row>
    <row r="420" spans="1:5" x14ac:dyDescent="0.25">
      <c r="A420" s="45"/>
      <c r="B420" s="49"/>
      <c r="C420" s="49"/>
      <c r="D420" s="49"/>
      <c r="E420" s="49"/>
    </row>
    <row r="421" spans="1:5" x14ac:dyDescent="0.25">
      <c r="A421" s="45"/>
      <c r="B421" s="49"/>
      <c r="C421" s="49"/>
      <c r="D421" s="49"/>
      <c r="E421" s="49"/>
    </row>
    <row r="422" spans="1:5" x14ac:dyDescent="0.25">
      <c r="A422" s="45"/>
      <c r="B422" s="49"/>
      <c r="C422" s="49"/>
      <c r="D422" s="49"/>
      <c r="E422" s="49"/>
    </row>
    <row r="423" spans="1:5" x14ac:dyDescent="0.25">
      <c r="A423" s="45"/>
      <c r="B423" s="49"/>
      <c r="C423" s="49"/>
      <c r="D423" s="49"/>
      <c r="E423" s="49"/>
    </row>
    <row r="424" spans="1:5" x14ac:dyDescent="0.25">
      <c r="A424" s="45"/>
      <c r="B424" s="49"/>
      <c r="C424" s="49"/>
      <c r="D424" s="49"/>
      <c r="E424" s="49"/>
    </row>
    <row r="425" spans="1:5" x14ac:dyDescent="0.25">
      <c r="A425" s="45"/>
      <c r="B425" s="49"/>
      <c r="C425" s="49"/>
      <c r="D425" s="49"/>
      <c r="E425" s="49"/>
    </row>
    <row r="426" spans="1:5" x14ac:dyDescent="0.25">
      <c r="A426" s="45"/>
      <c r="B426" s="49"/>
      <c r="C426" s="49"/>
      <c r="D426" s="49"/>
      <c r="E426" s="49"/>
    </row>
    <row r="427" spans="1:5" x14ac:dyDescent="0.25">
      <c r="A427" s="45"/>
      <c r="B427" s="49"/>
      <c r="C427" s="49"/>
      <c r="D427" s="49"/>
      <c r="E427" s="49"/>
    </row>
    <row r="428" spans="1:5" x14ac:dyDescent="0.25">
      <c r="A428" s="45"/>
      <c r="B428" s="49"/>
      <c r="C428" s="49"/>
      <c r="D428" s="49"/>
      <c r="E428" s="49"/>
    </row>
    <row r="429" spans="1:5" x14ac:dyDescent="0.25">
      <c r="A429" s="45"/>
      <c r="B429" s="49"/>
      <c r="C429" s="49"/>
      <c r="D429" s="49"/>
      <c r="E429" s="49"/>
    </row>
    <row r="430" spans="1:5" x14ac:dyDescent="0.25">
      <c r="A430" s="45"/>
      <c r="B430" s="49"/>
      <c r="C430" s="49"/>
      <c r="D430" s="49"/>
      <c r="E430" s="49"/>
    </row>
    <row r="431" spans="1:5" x14ac:dyDescent="0.25">
      <c r="A431" s="45"/>
      <c r="B431" s="49"/>
      <c r="C431" s="49"/>
      <c r="D431" s="49"/>
      <c r="E431" s="49"/>
    </row>
    <row r="432" spans="1:5" x14ac:dyDescent="0.25">
      <c r="A432" s="45"/>
      <c r="B432" s="49"/>
      <c r="C432" s="49"/>
      <c r="D432" s="49"/>
      <c r="E432" s="49"/>
    </row>
    <row r="433" spans="1:5" x14ac:dyDescent="0.25">
      <c r="A433" s="45"/>
      <c r="B433" s="49"/>
      <c r="C433" s="49"/>
      <c r="D433" s="49"/>
      <c r="E433" s="49"/>
    </row>
    <row r="434" spans="1:5" x14ac:dyDescent="0.25">
      <c r="A434" s="45"/>
      <c r="B434" s="49"/>
      <c r="C434" s="49"/>
      <c r="D434" s="49"/>
      <c r="E434" s="49"/>
    </row>
    <row r="435" spans="1:5" x14ac:dyDescent="0.25">
      <c r="A435" s="45"/>
      <c r="B435" s="49"/>
      <c r="C435" s="49"/>
      <c r="D435" s="49"/>
      <c r="E435" s="49"/>
    </row>
    <row r="436" spans="1:5" x14ac:dyDescent="0.25">
      <c r="A436" s="45"/>
      <c r="B436" s="49"/>
      <c r="C436" s="49"/>
      <c r="D436" s="49"/>
      <c r="E436" s="49"/>
    </row>
    <row r="437" spans="1:5" x14ac:dyDescent="0.25">
      <c r="A437" s="45"/>
      <c r="B437" s="49"/>
      <c r="C437" s="49"/>
      <c r="D437" s="49"/>
      <c r="E437" s="49"/>
    </row>
  </sheetData>
  <sheetProtection algorithmName="SHA-512" hashValue="jJwJClrivf4BK6pzJacUmpZF7n5e4VSbNU0HoicOoRFLqCbTApBYbpA/npR6c7cN896rh9ii8plTgusMw8LoEw==" saltValue="Q/qiMVM0mAb8p7daheAWbA==" spinCount="100000" sheet="1" objects="1" scenarios="1"/>
  <mergeCells count="4">
    <mergeCell ref="F5:M11"/>
    <mergeCell ref="B5:D5"/>
    <mergeCell ref="B6:D6"/>
    <mergeCell ref="B7:D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0C2DFB5E4CDB4784F3EA49F7DDC80E" ma:contentTypeVersion="9" ma:contentTypeDescription="Create a new document." ma:contentTypeScope="" ma:versionID="0407409cf529a7efdfd5f1c32d01ca2e">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5A2CA-4883-4352-98DA-858044AD507F}">
  <ds:schemaRef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98D3D12-A906-4835-9800-2CD78794E1D7}">
  <ds:schemaRefs>
    <ds:schemaRef ds:uri="http://schemas.microsoft.com/sharepoint/v3/contenttype/forms"/>
  </ds:schemaRefs>
</ds:datastoreItem>
</file>

<file path=customXml/itemProps3.xml><?xml version="1.0" encoding="utf-8"?>
<ds:datastoreItem xmlns:ds="http://schemas.openxmlformats.org/officeDocument/2006/customXml" ds:itemID="{12DEFAB6-B435-40D8-AECF-85701CE2F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Totals</vt:lpstr>
      <vt:lpstr>Dry</vt:lpstr>
      <vt:lpstr>Bond</vt:lpstr>
      <vt:lpstr>Frozen</vt:lpstr>
      <vt:lpstr>Bond!Print_Area</vt:lpstr>
      <vt:lpstr>Bond!Print_Titles</vt:lpstr>
    </vt:vector>
  </TitlesOfParts>
  <Manager/>
  <Company>UK SBS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Fowler</dc:creator>
  <cp:keywords/>
  <dc:description/>
  <cp:lastModifiedBy>Liam Tucker - UK SBS</cp:lastModifiedBy>
  <cp:revision/>
  <dcterms:created xsi:type="dcterms:W3CDTF">2016-02-16T12:42:38Z</dcterms:created>
  <dcterms:modified xsi:type="dcterms:W3CDTF">2021-09-09T09:58:54Z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0x0101007E0C2DFB5E4CDB4784F3EA49F7DDC80E</vt:lpwstr>
  </property>
</Properties>
</file>