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kpep-my.sharepoint.com/personal/ope_ore_essex_police_uk/Documents/Documents/Projects/Customer Insight Platform - H/1 RFPI and Background/PIN Requirements/"/>
    </mc:Choice>
  </mc:AlternateContent>
  <xr:revisionPtr revIDLastSave="11" documentId="13_ncr:1_{7E7FFE1F-F1C8-4DDE-956F-6E115EE40F90}" xr6:coauthVersionLast="47" xr6:coauthVersionMax="47" xr10:uidLastSave="{9D4F1B19-76E8-4BD5-83C0-4F9A736B457C}"/>
  <bookViews>
    <workbookView minimized="1" xWindow="2620" yWindow="0" windowWidth="14520" windowHeight="11600" tabRatio="830" xr2:uid="{00000000-000D-0000-FFFF-FFFF00000000}"/>
  </bookViews>
  <sheets>
    <sheet name="Requirements" sheetId="14" r:id="rId1"/>
  </sheets>
  <definedNames>
    <definedName name="_xlnm._FilterDatabase" localSheetId="0" hidden="1">Requirements!$B$3:$J$119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1" i="14" l="1"/>
  <c r="B66" i="14"/>
  <c r="B48" i="14"/>
  <c r="B44" i="14"/>
  <c r="B110" i="14"/>
  <c r="B65" i="14"/>
  <c r="B100" i="14"/>
  <c r="B60" i="14"/>
  <c r="B59" i="14"/>
  <c r="B57" i="14"/>
  <c r="B58" i="14"/>
  <c r="B49" i="14"/>
  <c r="B77" i="14"/>
  <c r="B83" i="14"/>
  <c r="B26" i="14"/>
  <c r="B25" i="14"/>
  <c r="B24" i="14"/>
  <c r="B106" i="14"/>
  <c r="B97" i="14"/>
  <c r="B108" i="14"/>
  <c r="B107" i="14"/>
  <c r="B96" i="14"/>
  <c r="B23" i="14"/>
  <c r="B22" i="14"/>
  <c r="B21" i="14"/>
  <c r="B20" i="14"/>
  <c r="B19" i="14"/>
  <c r="B93" i="14"/>
  <c r="B91" i="14"/>
  <c r="B92" i="14"/>
  <c r="B115" i="14"/>
  <c r="B18" i="14"/>
  <c r="B82" i="14"/>
  <c r="B76" i="14"/>
  <c r="B15" i="14"/>
  <c r="B8" i="14"/>
  <c r="B17" i="14"/>
  <c r="B16" i="14"/>
  <c r="B14" i="14"/>
  <c r="B10" i="14"/>
  <c r="B13" i="14"/>
  <c r="B7" i="14"/>
  <c r="B12" i="14"/>
  <c r="B11" i="14"/>
  <c r="B9" i="14"/>
  <c r="B6" i="14"/>
  <c r="B41" i="14"/>
  <c r="B29" i="14"/>
  <c r="B27" i="14"/>
  <c r="B28" i="14"/>
  <c r="B30" i="14"/>
  <c r="B64" i="14"/>
  <c r="B63" i="14"/>
  <c r="B62" i="14"/>
  <c r="B40" i="14"/>
  <c r="B39" i="14"/>
  <c r="B56" i="14"/>
  <c r="B38" i="14"/>
  <c r="B54" i="14"/>
  <c r="B50" i="14"/>
  <c r="B51" i="14"/>
  <c r="B52" i="14"/>
  <c r="B53" i="14"/>
  <c r="B73" i="14"/>
  <c r="B118" i="14"/>
  <c r="B119" i="14"/>
  <c r="B74" i="14"/>
  <c r="B75" i="14"/>
  <c r="B78" i="14"/>
  <c r="B79" i="14"/>
  <c r="B80" i="14"/>
  <c r="B85" i="14"/>
  <c r="B81" i="14"/>
  <c r="B86" i="14"/>
  <c r="B87" i="14"/>
  <c r="B88" i="14"/>
  <c r="B89" i="14"/>
  <c r="B84" i="14"/>
  <c r="B90" i="14"/>
  <c r="B112" i="14"/>
  <c r="B113" i="14"/>
  <c r="B114" i="14"/>
  <c r="B116" i="14"/>
  <c r="B117" i="14"/>
  <c r="B94" i="14"/>
  <c r="B95" i="14"/>
  <c r="B105" i="14"/>
  <c r="B98" i="14"/>
  <c r="B99" i="14"/>
  <c r="B101" i="14"/>
  <c r="B102" i="14"/>
  <c r="B103" i="14"/>
  <c r="B109" i="14"/>
  <c r="B104" i="14"/>
  <c r="B5" i="14"/>
  <c r="B4" i="14"/>
  <c r="B71" i="14"/>
  <c r="B61" i="14"/>
  <c r="B31" i="14"/>
  <c r="B32" i="14"/>
  <c r="B33" i="14"/>
  <c r="B34" i="14"/>
  <c r="B35" i="14"/>
  <c r="B36" i="14"/>
  <c r="B37" i="14"/>
  <c r="B42" i="14"/>
  <c r="B55" i="14"/>
  <c r="B67" i="14"/>
  <c r="B68" i="14"/>
  <c r="B69" i="14"/>
  <c r="B70" i="14"/>
  <c r="B72" i="14"/>
  <c r="N7" i="14" l="1"/>
  <c r="N6" i="14"/>
  <c r="N5" i="14"/>
  <c r="N4" i="14" l="1"/>
  <c r="N3" i="14" l="1"/>
  <c r="O6" i="14" l="1"/>
  <c r="O5" i="14"/>
  <c r="O7" i="14"/>
  <c r="O4" i="14"/>
  <c r="B43" i="14"/>
  <c r="B45" i="14"/>
  <c r="B46" i="14"/>
  <c r="B4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RHEWARD</author>
  </authors>
  <commentList>
    <comment ref="B2" authorId="0" shapeId="0" xr:uid="{00000000-0006-0000-0000-000001000000}">
      <text>
        <r>
          <rPr>
            <sz val="8"/>
            <color indexed="81"/>
            <rFont val="Tahoma"/>
            <family val="2"/>
          </rPr>
          <t>An exter nal factor that prevents an organization from pursuing particular approaches to meet its goals. For example, customer data is not harmonized within the organization, regionally or nationally, constraining the organization’s ability to offer effective customer service.</t>
        </r>
      </text>
    </comment>
  </commentList>
</comments>
</file>

<file path=xl/sharedStrings.xml><?xml version="1.0" encoding="utf-8"?>
<sst xmlns="http://schemas.openxmlformats.org/spreadsheetml/2006/main" count="868" uniqueCount="310">
  <si>
    <t>Requirements Log</t>
  </si>
  <si>
    <t>ID</t>
  </si>
  <si>
    <t>Requirement Item</t>
  </si>
  <si>
    <t>Description</t>
  </si>
  <si>
    <t xml:space="preserve"> Category</t>
  </si>
  <si>
    <t>Priority</t>
  </si>
  <si>
    <t>Date</t>
  </si>
  <si>
    <t>Source</t>
  </si>
  <si>
    <t>Owner</t>
  </si>
  <si>
    <t>Comments</t>
  </si>
  <si>
    <t>Total Requirements</t>
  </si>
  <si>
    <t>Solution purpose (high level)</t>
  </si>
  <si>
    <t>Solution shall allow Hertfordshire Constabulary to collect information from the public and employees and use this information to improve its services</t>
  </si>
  <si>
    <t>Business</t>
  </si>
  <si>
    <t>Must</t>
  </si>
  <si>
    <t>05.03.24</t>
  </si>
  <si>
    <t>Call with AC, A A-C, RB</t>
  </si>
  <si>
    <t>Ch Supt Dean Patient</t>
  </si>
  <si>
    <t>Must Haves</t>
  </si>
  <si>
    <t>Supplier partnership relationship</t>
  </si>
  <si>
    <t>Shoulds Haves</t>
  </si>
  <si>
    <t>Campaign design support</t>
  </si>
  <si>
    <t>Supplier shall advise on how to design a campaign, specifically which channels will maximise access to and response from target audience segments</t>
  </si>
  <si>
    <t>Should</t>
  </si>
  <si>
    <t>Could Haves</t>
  </si>
  <si>
    <t>Campaign delivery support</t>
  </si>
  <si>
    <t>Supplier shall support working collaboratively during campaigns</t>
  </si>
  <si>
    <t>Won't Haves</t>
  </si>
  <si>
    <t>Campaign management support</t>
  </si>
  <si>
    <r>
      <t>Supplier shall work with clients to learn how to manage campaigns for maximum learning</t>
    </r>
    <r>
      <rPr>
        <sz val="12"/>
        <color rgb="FFFF0000"/>
        <rFont val="Calibri"/>
      </rPr>
      <t xml:space="preserve"> </t>
    </r>
  </si>
  <si>
    <t>Set up of public interfaces</t>
  </si>
  <si>
    <r>
      <t>Supplier shall assist with initial set-up and installation for public interfaces</t>
    </r>
    <r>
      <rPr>
        <sz val="12"/>
        <color rgb="FFFF0000"/>
        <rFont val="Calibri"/>
      </rPr>
      <t xml:space="preserve"> </t>
    </r>
  </si>
  <si>
    <t>There are public facing tablets for feedback set up in the Herts custody suites. The intention is to roll out more e.g.  in the Enquiry Offices</t>
  </si>
  <si>
    <t>Staff training - implementation phase</t>
  </si>
  <si>
    <t>Supplier shall support core client team in initial start-up phase to use a dashboard to inform and support service delivery</t>
  </si>
  <si>
    <t>Staff Training - on going</t>
  </si>
  <si>
    <t xml:space="preserve">Supplier shall assist with on-going training and support </t>
  </si>
  <si>
    <t>Project management</t>
  </si>
  <si>
    <t xml:space="preserve">Supplier shall assist  with agile and robust Project Management </t>
  </si>
  <si>
    <t>Customer Success manager</t>
  </si>
  <si>
    <t>"Supplier to assign a Customer Success Manager (CSM), or equivalent. This person to cover 
a.   Real time access and communication
b.   Confidentiality
c.   Getting maximum benefit from the system
d.   Scheduled meetings with client
e.   Service Levels / Fault Resolution
f.   Technical Support
g.   Understanding of policing / Hertfordshire (upgraded to a must)
h. Learning and best practice from other sectors outside of policing"</t>
  </si>
  <si>
    <t>Functionality roadmap - All</t>
  </si>
  <si>
    <t xml:space="preserve">Supplier shall provide pipeline plans and aims for the future development of their products and services. </t>
  </si>
  <si>
    <t>Functionality roadmap - Analytics</t>
  </si>
  <si>
    <t xml:space="preserve">"Supplier to provide pipeline for current or intended developments of products and services involving:
a.   Behavioural Insight (‘nudge’ behaviours, immersive experience, etc.)
b.  Gamification
c.   Image and video analytics
d.   Inferential Statistics, such as regression analysis
e.   Self-assessment (need, harm, risk, safety, threat)
f.    Speech analytics </t>
  </si>
  <si>
    <t>Client Network</t>
  </si>
  <si>
    <t>Supplier shall actively encourage and organise networking with other clients to obtain mutual benefit and learn from one another.</t>
  </si>
  <si>
    <t>Operating Environment Knowledge</t>
  </si>
  <si>
    <t>"Supplier to provide detail of how they will:
a.   Act as a challenging and critical friend to the client
b.   Inform the client of changes in the operating environment for policing / service providers
c.   Inform the client of any opportunities to extend the ability to be ‘Always Listening’, internally and externally.
d.   Inform the client of opportunities presented by successful campaigns, new methods and technologies.   .   In most circumstances it may be inappropriate for Hertfordshire Constabulary to offer financial rewards for responses / participation.     However, appropriate opportunities to offer / use non-financial incentives should be explored    
e.   Inform the client of events that offer engagement opportunities 
f.   Inform the client of opportunities for reasonable comparison with other sectors
g.   Inform the client of emerging issues in the operating environment that may present a risk to an existing or planned campaign, or to the reputation of Hertfordshire Constabulary  (upgraded to a must)"</t>
  </si>
  <si>
    <t>Report creation support</t>
  </si>
  <si>
    <t>Supplier shall assist with how reports are generated from a Dashboard (in whole, part, drag and drop functions, etc)</t>
  </si>
  <si>
    <t>CX Vision alignment</t>
  </si>
  <si>
    <t>Supplier shall describe how their vision aligns with Hertfordshire Constabulary's CX Vision - including UX / EX</t>
  </si>
  <si>
    <t>Supplier track record</t>
  </si>
  <si>
    <t>Supplier shall be able to show proven track record of delivering success via detailed case studies of working with: 
i/   emergency services
ii/   public sector organisations
iii/   services that are delivered cross-sectorally / by multiple agencies
iv/   services to vulnerable adults and children
v/   identifying potentially vulnerable Subjects from their responses / nature of their engagement
vi/   organisations with cultures, processes and legacy systems that are not fully aligned / do not share the same vision for success
Case studies should include evidence of how the client achieved success, including changes in customer experience, service delivery, demand profile, revenue, cost of failure, return on investment</t>
  </si>
  <si>
    <t>Supplier accreditation</t>
  </si>
  <si>
    <t xml:space="preserve">Supplier shall be able to show accreditation/membership of the supplier organisation and/or individuals of relevant industry and professional organisations / standards  </t>
  </si>
  <si>
    <t>Third party use clarification</t>
  </si>
  <si>
    <t xml:space="preserve">Supplier shall be able to provide clarification of whether their solution is built in house or by a third party / partner organisation </t>
  </si>
  <si>
    <t>Marketing support</t>
  </si>
  <si>
    <t>Supplier shall be able to give marketing support for campaigns</t>
  </si>
  <si>
    <t>Vetting</t>
  </si>
  <si>
    <t>Named staff having access to Hertfordshire Constabulary data, including for set up and onboarding, shall be  vetted by Hertfordshire Constabulary</t>
  </si>
  <si>
    <t>Data Management Protocols</t>
  </si>
  <si>
    <t>Supplier shall provide details of their data management protocols.</t>
  </si>
  <si>
    <t>Supplier  support</t>
  </si>
  <si>
    <t>All supplier support (including out of hours) shall be provided by a UK based company</t>
  </si>
  <si>
    <t>Web form survey template</t>
  </si>
  <si>
    <t>User shall be able to create a new web form template from within the solution</t>
  </si>
  <si>
    <t>Survey template</t>
  </si>
  <si>
    <t>SMS survey template</t>
  </si>
  <si>
    <t>User shall be able to create a new SMS survey template from within the solution</t>
  </si>
  <si>
    <t>SMS Update template</t>
  </si>
  <si>
    <t>User shall be able to create a new SMS update template from within the solution</t>
  </si>
  <si>
    <t>IVR survey template</t>
  </si>
  <si>
    <t>User shall be able to create a new IVR survey template from within the solution</t>
  </si>
  <si>
    <t>Survey configuration</t>
  </si>
  <si>
    <t>User shall be able to configure web form survey templates. E.g. Layout, question set, style etc</t>
  </si>
  <si>
    <t>The way a survey looks and the information requested will be audience dependant. E.g. Internal staff surveys v external public facing surveys, Reactive (after an interaction with the FCR v proactive (MOP offering feedback spontaneously)</t>
  </si>
  <si>
    <t>Dept/Force Branding</t>
  </si>
  <si>
    <t>User shall be able to add Force and Department branding to a web form survey template</t>
  </si>
  <si>
    <t>There are surveys set up for requesting feedback for each Hertfordshire CSP</t>
  </si>
  <si>
    <t>Survey view format</t>
  </si>
  <si>
    <t>Web form surveys shall be adaptable to various end devices including laptops, mobile phones, tablets and public facing touchscreens</t>
  </si>
  <si>
    <t>Survey content - URLs</t>
  </si>
  <si>
    <t>User shall be able to add URLs to a survey template</t>
  </si>
  <si>
    <t>Survey content - Images</t>
  </si>
  <si>
    <t>User shall be able to add images to a survey template</t>
  </si>
  <si>
    <t>Survey content - Video</t>
  </si>
  <si>
    <t>User shall be able to add video to a survey template</t>
  </si>
  <si>
    <t>Survey content - Audio</t>
  </si>
  <si>
    <t>User shall be able to add audio to a survey template</t>
  </si>
  <si>
    <t>Acknowledgement page configuration</t>
  </si>
  <si>
    <t>Respondent shall be presented with a tailored acknowledgement message dependant on feedback provided</t>
  </si>
  <si>
    <t xml:space="preserve">e.g. if respondent gives negative feedback they would get an apology message "we are sorry to hear you are unhappy….." </t>
  </si>
  <si>
    <t>Personalise feedback invite</t>
  </si>
  <si>
    <t>Solution shall be able to produce personalised feedback invitations e.g. including respondent's first and last name</t>
  </si>
  <si>
    <t>Personalise Survey</t>
  </si>
  <si>
    <t>Solution shall be able to include personal meta data within the survey e.g. respondent's first and last name</t>
  </si>
  <si>
    <t>Could</t>
  </si>
  <si>
    <t>minimum character requirement</t>
  </si>
  <si>
    <t>User shall be able to set a  minimum character control within a free text box to prevent one word responses</t>
  </si>
  <si>
    <t>e.g. respondent receives a prompt asking them to add another 50 characters before the form can be submitted</t>
  </si>
  <si>
    <t>Update survey templates</t>
  </si>
  <si>
    <t>User shall be able to update a live survey template</t>
  </si>
  <si>
    <t>SMS Survey data</t>
  </si>
  <si>
    <t>Solution shall be able to automatically pull in SMS survey feedback in real time</t>
  </si>
  <si>
    <t xml:space="preserve">Incoming Data </t>
  </si>
  <si>
    <t>SMS surveys are sent to members of the public who have had an interaction with the FCR. This is a two way survey where the person is asked for feedback based on a scale e.g. press 1-5 to indicate level of satisfaction and then a free text option to send in comments</t>
  </si>
  <si>
    <t>SMS Meta data</t>
  </si>
  <si>
    <t>Solution shall be able to automatically pull in SMS meta data from survey response in real time</t>
  </si>
  <si>
    <t>18.03.24</t>
  </si>
  <si>
    <t>Call with AC</t>
  </si>
  <si>
    <t>Currently only basic information is sent to the supplier via SFTP, when the response is received it is matched with  the other data within the SQL database and then moved into the Insight solution dashboard</t>
  </si>
  <si>
    <t>Web Form data</t>
  </si>
  <si>
    <t>Solution shall be able to automatically pull in web form survey feedback in real time</t>
  </si>
  <si>
    <t>Web form surveys are sent out to people in various ways e.g. a URL link in a SMS or email; by a person scanning a QR code or someone visiting the Herts Constabulary website and choosing to give feedback</t>
  </si>
  <si>
    <t>Voice recording data</t>
  </si>
  <si>
    <t>Solution shall be able to automatically pull in voice recording survey feedback in real time</t>
  </si>
  <si>
    <t>Call Bureau currently call some members of public for feedback if they choose to provide a landline phone number instead of a mobile. Herts current voice recording supplier is NICE</t>
  </si>
  <si>
    <t>IVR data</t>
  </si>
  <si>
    <t>Solution shall be able to automatically pull in Interactive Voice Recognition (IVR) survey feedback in real time</t>
  </si>
  <si>
    <t>Not presently available but would like to set this up in the FCR after an interaction with a member of the public</t>
  </si>
  <si>
    <t>Video recording data</t>
  </si>
  <si>
    <t>Solution shall be able to automatically pull in video recording data in real time</t>
  </si>
  <si>
    <t>in order to run sentiment tool over data</t>
  </si>
  <si>
    <t>MS Forms data</t>
  </si>
  <si>
    <t>Solution shall be able to automatically pull in MS Form survey feedback in real time</t>
  </si>
  <si>
    <t>12.03.24</t>
  </si>
  <si>
    <t xml:space="preserve">Call with AC   </t>
  </si>
  <si>
    <t>Some bespoke campaigns will continue to be done via Forms</t>
  </si>
  <si>
    <t>Feedback Content - URLs</t>
  </si>
  <si>
    <t>Respondent shall be able to add URLs within their survey feedback</t>
  </si>
  <si>
    <t>Feedback content - Images</t>
  </si>
  <si>
    <t>Respondent shall be able to add images within their survey feedback</t>
  </si>
  <si>
    <t>Feedback content - Video</t>
  </si>
  <si>
    <t>Respondent shall be able to add video within their survey feedback</t>
  </si>
  <si>
    <t>Feedback content - Audio</t>
  </si>
  <si>
    <t>Respondent shall be able to add audio within their survey feedback</t>
  </si>
  <si>
    <t>Survey Feedback - local save to central storage</t>
  </si>
  <si>
    <t>Feedback shall be stored locally upon submission until an internet connection is available when it will be uploaded automatically to solution</t>
  </si>
  <si>
    <t>e.g. when ROST meet with farmers (Barn Meets) in areas with poor internet coverage. Farmers given a QR code which they scan to be taken to a feedback form</t>
  </si>
  <si>
    <t>Survey cutoff date</t>
  </si>
  <si>
    <t>User shall be able to set a cutoff date for survey submissions so that no more can be received</t>
  </si>
  <si>
    <t>Survey Management</t>
  </si>
  <si>
    <t>Possibly respondent receives an apology message if they try to access survey</t>
  </si>
  <si>
    <t>Action history</t>
  </si>
  <si>
    <t>User shall be able to add a note to a piece of feedback to demonstrate what action has been or intends to be taken in response</t>
  </si>
  <si>
    <t>Feedback status</t>
  </si>
  <si>
    <t>User shall be able to assign a status to a piece of feedback e.g. in progress, provided feedback etc</t>
  </si>
  <si>
    <t>used by VIP team to manage workload</t>
  </si>
  <si>
    <t>Email feedback</t>
  </si>
  <si>
    <t>User shall be able to send a single piece of feedback onto another member of BCH</t>
  </si>
  <si>
    <t>to draw their attention to it</t>
  </si>
  <si>
    <t>Edit feedback</t>
  </si>
  <si>
    <t>User shall be able to edit feedback</t>
  </si>
  <si>
    <t>e.g. if respondent says in their feedback that they wanted to score 10 but solution would only let them score 1</t>
  </si>
  <si>
    <t>Action audit</t>
  </si>
  <si>
    <t>Solution shall be able to provide an audit history of actions taken against a piece of feedback. e.g. date/time of when an update was recorded or when a piece of feedback was sent to someone else to review</t>
  </si>
  <si>
    <t>PowerBi Interface</t>
  </si>
  <si>
    <t>Solution shall be able to interface with PowerBi dashboards created by Hertfordshire Constabulary</t>
  </si>
  <si>
    <t>Interface</t>
  </si>
  <si>
    <t>This becomes a wont if REQ_C_80 is met</t>
  </si>
  <si>
    <t>STORM Interface</t>
  </si>
  <si>
    <t>Solution shall be able to interface with the Hertfordshire Police Command &amp; Control System STORM in order to trigger SMS surveys and updates to victims</t>
  </si>
  <si>
    <t>This is currently done via a workaround  whereby a bulk upload of STORM files are sent to the supplier via SFTP and the supplier then sends the SMS message</t>
  </si>
  <si>
    <t>Athena Interface</t>
  </si>
  <si>
    <t>Solution shall be able to interface with the Hertfordshire Police Case, Custody &amp; Intelligence system Athena in order to trigger SMS surveys and updates to victims</t>
  </si>
  <si>
    <t>This is currently done via a workaround  whereby a bulk upload of Athena files are sent to the supplier via SFTP and the supplier then sends the SMS message</t>
  </si>
  <si>
    <t>tuServ Interface</t>
  </si>
  <si>
    <t>Solution shall be able to interface with the Hertfordshire Police Stop &amp; Search System tuServ in order to trigger SMS surveys and updates to victims</t>
  </si>
  <si>
    <t>This is currently done via a workaround  whereby a bulk upload of tuServ files are sent to the supplier via SFTP and the supplier then sends the SMS message</t>
  </si>
  <si>
    <t>NICE Interface</t>
  </si>
  <si>
    <t>Solution shall be able to interface with the Hertfordshire Voice Recording solution NICE in order to run sentiment tool over voice recordings</t>
  </si>
  <si>
    <t xml:space="preserve">Herts are doing a PoC with NICE of their voice analytics tool, if this is purchased it maybe that the requirement changes to interface with NICE Verify opposed to NICE Inform </t>
  </si>
  <si>
    <t>DAMS interface</t>
  </si>
  <si>
    <t>Solution shall be able to interface with the Hertfordshire digital asset management system DAMS in order to run sentiment tool over video recordings</t>
  </si>
  <si>
    <t>Frequency of surveys</t>
  </si>
  <si>
    <t>User shall be able to manage how frequently an identifiable respondent is invited to take part in a survey this shall be customised to each workflow.</t>
  </si>
  <si>
    <t>Outgoing Data</t>
  </si>
  <si>
    <t>There is a grace period for requesting feedback. If someone has been asked within the last 5 days they will not receive another request</t>
  </si>
  <si>
    <t>SMS - network identifier</t>
  </si>
  <si>
    <t>Solution shall be able to provide a network identifier to the outbound mobile number, such as Hertfordshire Police, rather than just presenting it as a mobile number to the recipient</t>
  </si>
  <si>
    <t>To give assurance that that the SMS isn't spam</t>
  </si>
  <si>
    <t>Web Form URL - short name</t>
  </si>
  <si>
    <t>User shall be able to edit the web form URL name to suit the audience</t>
  </si>
  <si>
    <t>A shorter name will be easier for a member of the public to recall</t>
  </si>
  <si>
    <t>Embed surveys</t>
  </si>
  <si>
    <t>User shall be able to embed a survey into a web page</t>
  </si>
  <si>
    <t xml:space="preserve">so there would be no need for a URL to take person to the survey. </t>
  </si>
  <si>
    <t>Send SMS Survey</t>
  </si>
  <si>
    <t>Solution shall be able to automatically send out an SMS message containing a 2 way survey when an incident is closed</t>
  </si>
  <si>
    <t>Send SMS update</t>
  </si>
  <si>
    <t>Solution shall be able to automatically send out an SMS update to a victim based on certain triggers</t>
  </si>
  <si>
    <t>e.g. an incident is passed to another team, a tag is added to the incident on the relevant police system
Need to send the wording that goes out into the CTL by FSTP</t>
  </si>
  <si>
    <t>QR Code generator</t>
  </si>
  <si>
    <t>User shall be able to generate a QR code for a link to a web form survey</t>
  </si>
  <si>
    <t>Currently done using an external tool</t>
  </si>
  <si>
    <t>Create dashboards</t>
  </si>
  <si>
    <t>User shall be able to create multiple dashboard views to visualise and summarise incoming data from survey feedback</t>
  </si>
  <si>
    <t>Dashboards</t>
  </si>
  <si>
    <t>Format dashboards</t>
  </si>
  <si>
    <t>User shall be able to format dashboard views to visualise and summarise feedback in different ways e.g. charts, tables, maps etc.</t>
  </si>
  <si>
    <t>Real time data in dashboard</t>
  </si>
  <si>
    <t>Dashboard views will be fed incoming data from survey feedback in real time</t>
  </si>
  <si>
    <t>Specific data for specific dashboard</t>
  </si>
  <si>
    <t>User shall be able to configure certain survey feedback to be viewable only within a certain dashboard view</t>
  </si>
  <si>
    <t>for privacy reasons</t>
  </si>
  <si>
    <t>Force branding on dashboards</t>
  </si>
  <si>
    <t>User shall be able to add the Hertfordshire Constabulary logo to a dashboard</t>
  </si>
  <si>
    <t>Update Dashboard</t>
  </si>
  <si>
    <t>User shall be able to amend a dashboard view</t>
  </si>
  <si>
    <t>Drill down within dashboard</t>
  </si>
  <si>
    <t>User shall be able to drill down the survey feedback within a dashboard view</t>
  </si>
  <si>
    <t>Signpost further information</t>
  </si>
  <si>
    <t>Solution shall point end users to further information within the dashboard to enhance insight and learning</t>
  </si>
  <si>
    <t>There will be various ways to drill down into data</t>
  </si>
  <si>
    <t>Taxonomy - dashboard integration</t>
  </si>
  <si>
    <t>Each dashboard view will be linked to a specific taxonomy to ensure the analysis is understandable</t>
  </si>
  <si>
    <t>Geographic mapping view</t>
  </si>
  <si>
    <t xml:space="preserve">Dashboard view shall include the geographic mapping of feedback and associated data. </t>
  </si>
  <si>
    <t>e.g. to show hotspot areas - 10 people in this area mentioned drugs in their feedback 
Currently done via PowerBi in-house</t>
  </si>
  <si>
    <t>Performance review</t>
  </si>
  <si>
    <t>Solution shall be able to indicate performance against Service Standards (KPIs)</t>
  </si>
  <si>
    <t>Data Analytics</t>
  </si>
  <si>
    <t>Summary data - rate of response</t>
  </si>
  <si>
    <t>Solution shall summarise rates of response / usage during a campaign</t>
  </si>
  <si>
    <t>Flag changes</t>
  </si>
  <si>
    <t>Solution shall indicate notable changes over time</t>
  </si>
  <si>
    <t>Flag areas for action</t>
  </si>
  <si>
    <t xml:space="preserve">Solution shall indicate areas for attention / action </t>
  </si>
  <si>
    <t>Flag good news</t>
  </si>
  <si>
    <t>Solution shall indicate areas of good news</t>
  </si>
  <si>
    <t>Facilitate comparison</t>
  </si>
  <si>
    <t>Solution shall be able to facilitate a comparison exercise e.g. between two campaigns</t>
  </si>
  <si>
    <t>Create Taxonomy</t>
  </si>
  <si>
    <t>User shall be able to create multiple taxonomies to ensure analysis can be department specific</t>
  </si>
  <si>
    <t>Key word set up</t>
  </si>
  <si>
    <t xml:space="preserve">User shall be able to configure key word triggers </t>
  </si>
  <si>
    <t>e.g. if someone says 'gun' or uses slang terms</t>
  </si>
  <si>
    <t>Key word trigger</t>
  </si>
  <si>
    <t>Solution shall trigger an alert to end users based on certain key words used within the survey feedback</t>
  </si>
  <si>
    <t xml:space="preserve">Currently an email alert will go to OSCAR 1 they pick it up and check dashboard for the specific feedback </t>
  </si>
  <si>
    <t>Key word analysis availability</t>
  </si>
  <si>
    <t>Solution shall automatically search for and analyse key words 24/7</t>
  </si>
  <si>
    <t>Text analytics availability</t>
  </si>
  <si>
    <t>A text analytics tool shall run over the solution 24/7</t>
  </si>
  <si>
    <t>Text Analytics</t>
  </si>
  <si>
    <t>Text analytics automation</t>
  </si>
  <si>
    <t>Solution shall automatically analyse the text of all incoming feedback data</t>
  </si>
  <si>
    <t>Text analysis of free text</t>
  </si>
  <si>
    <t>Solution shall analyse all free text fields within the survey feedback</t>
  </si>
  <si>
    <t>Top talking points</t>
  </si>
  <si>
    <t>Solution shall be able to pick out top talking points (topics that are coming up frequently in survey feedback)</t>
  </si>
  <si>
    <t>Persona creation</t>
  </si>
  <si>
    <t xml:space="preserve">Solution shall be able to create a ‘persona’ For instance, What does a resident who feels safe look like?  What does a satisfied Domestic Abuse victim look like? </t>
  </si>
  <si>
    <t>This is currently done manually. Team can provide supplier with existing persona information that could be entered into solution in a structured way</t>
  </si>
  <si>
    <t>Customer Journey milestones</t>
  </si>
  <si>
    <t xml:space="preserve">Solution shall be  used to automatically identify the key moments / ‘Moments of Truth’ in the customer journey. </t>
  </si>
  <si>
    <t>Overlay models</t>
  </si>
  <si>
    <t>User shall be able to overlay own models to assist with the creation of personas and customer journey maps</t>
  </si>
  <si>
    <t>Summary of free text</t>
  </si>
  <si>
    <t>Solution shall be able to create a summary of free text from survey feedback, picking out the themes</t>
  </si>
  <si>
    <t>Diagnostic tools</t>
  </si>
  <si>
    <t>Solution shall be able to apply diagnostic models over free text survey feedback searching for words and phrases</t>
  </si>
  <si>
    <t>to gain a better understanding of the response to different crime types. Could be helpful in creating personas</t>
  </si>
  <si>
    <t>Flag remedial action required</t>
  </si>
  <si>
    <t>Solution shall alert end user to words or phrases that require immediate remedial action. E.g. feedback states they have been waiting weeks for someone to contact them</t>
  </si>
  <si>
    <t>Trigger updates</t>
  </si>
  <si>
    <t>Solution shall trigger an update to a customer or an invitation to provide further feedback based on survey feedback</t>
  </si>
  <si>
    <t>e.g. Close the loop campaign</t>
  </si>
  <si>
    <t>Sentiment analysis summary - all</t>
  </si>
  <si>
    <t>Solution shall be able to summarise the sentiment of survey feedback</t>
  </si>
  <si>
    <t>Sentiment Analytics</t>
  </si>
  <si>
    <t>Sentiment analysis summary - free text</t>
  </si>
  <si>
    <t>Solution shall be able to create a summary relating to the sentiment  of free text from survey feedback</t>
  </si>
  <si>
    <t>Sentiment analysis - single word</t>
  </si>
  <si>
    <t>Solution shall be able to provide sentiment analysis based on a single word within survey feedback</t>
  </si>
  <si>
    <t>Sentiment analysis - phrases</t>
  </si>
  <si>
    <t>Solution shall be able to provide sentiment feedback based on phrases within survey feedback</t>
  </si>
  <si>
    <t xml:space="preserve">e.g. instead of flagging that people have mentioned 'parking' in their feedback. It should flag if the feedback mentions 'good parking' or 'bad parking' </t>
  </si>
  <si>
    <t>Flag areas for intervention</t>
  </si>
  <si>
    <t>Solution shall alert end user to words or phrases whereby intervention may be needed to ensure a positive customer experience</t>
  </si>
  <si>
    <t>Negative feedback has been received during customer journey, this could be turned around before the interaction is completed</t>
  </si>
  <si>
    <t>Voice recording sentiment analysis</t>
  </si>
  <si>
    <t>Solution shall be able to run a sentiment tool over voice recordings</t>
  </si>
  <si>
    <t>Video recording sentiment analysis</t>
  </si>
  <si>
    <t>Solution shall be able to run a sentiment tool over video recordings</t>
  </si>
  <si>
    <t>Report Creation</t>
  </si>
  <si>
    <t>User shall be able create a report within the solution</t>
  </si>
  <si>
    <t>Reports</t>
  </si>
  <si>
    <t>Report Export</t>
  </si>
  <si>
    <t>User shall be able export a report to various standard file formats including MS Word and MS PowerPoint</t>
  </si>
  <si>
    <t>Report Update</t>
  </si>
  <si>
    <t>User shall be able to update a report template</t>
  </si>
  <si>
    <t xml:space="preserve">Scheduled report </t>
  </si>
  <si>
    <t>User shall be able to set up scheduled reports to run at set times</t>
  </si>
  <si>
    <t>Scheduled report - circulation</t>
  </si>
  <si>
    <t>Solution shall be able to automatically circulate scheduled reports</t>
  </si>
  <si>
    <t>Report audit</t>
  </si>
  <si>
    <t>Solution shall be able to display who ran report with a date/time stamp</t>
  </si>
  <si>
    <t>Back record conversion</t>
  </si>
  <si>
    <t>Hertfordshire Constabulary shall be able to back record convert 5 years data from existing solution.</t>
  </si>
  <si>
    <t>Legacy Data</t>
  </si>
  <si>
    <t>mostly Echo &amp; MS Excel data</t>
  </si>
  <si>
    <t>Retention &amp; disposal</t>
  </si>
  <si>
    <t>Survey data shall be retained for 5 years and anonymised after 2 years</t>
  </si>
  <si>
    <t>RRD</t>
  </si>
  <si>
    <t>-</t>
  </si>
  <si>
    <t>Supplier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</si>
</sst>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0_)"/>
    <numFmt numFmtId="166" formatCode="dd/mm/yy;@"/>
  </numFmts>
  <fonts count="21" x14ac:knownFonts="1">
    <font>
      <sz val="10"/>
      <name val="Arial"/>
    </font>
    <font>
      <sz val="10"/>
      <name val="Arial"/>
      <family val="2"/>
    </font>
    <font>
      <sz val="8"/>
      <name val="Arial"/>
      <family val="2"/>
    </font>
    <font>
      <sz val="8"/>
      <name val="Arial"/>
      <family val="2"/>
    </font>
    <font>
      <sz val="10"/>
      <color indexed="8"/>
      <name val="MS Sans Serif"/>
    </font>
    <font>
      <b/>
      <i/>
      <sz val="16"/>
      <name val="Helv"/>
    </font>
    <font>
      <sz val="8"/>
      <color indexed="81"/>
      <name val="Tahoma"/>
      <family val="2"/>
    </font>
    <font>
      <sz val="10"/>
      <name val="Arial"/>
    </font>
    <font>
      <sz val="8"/>
      <name val="Segoe UI"/>
      <family val="2"/>
    </font>
    <font>
      <b/>
      <sz val="20"/>
      <color indexed="9"/>
      <name val="Segoe UI"/>
      <family val="2"/>
    </font>
    <font>
      <b/>
      <sz val="12"/>
      <color indexed="9"/>
      <name val="Segoe UI"/>
      <family val="2"/>
    </font>
    <font>
      <sz val="10"/>
      <color indexed="9"/>
      <name val="Segoe UI"/>
      <family val="2"/>
    </font>
    <font>
      <b/>
      <sz val="11"/>
      <color rgb="FF5A5A5A"/>
      <name val="Segoe UI"/>
      <family val="2"/>
    </font>
    <font>
      <sz val="10"/>
      <color rgb="FF5A5A5A"/>
      <name val="Segoe UI"/>
      <family val="2"/>
    </font>
    <font>
      <sz val="12"/>
      <color rgb="FFFFFFFF"/>
      <name val="Calibri"/>
      <family val="2"/>
    </font>
    <font>
      <sz val="10"/>
      <color rgb="FF5A5A5A"/>
      <name val="Segoe UI"/>
    </font>
    <font>
      <sz val="12"/>
      <color rgb="FF5A5A5A"/>
      <name val="Segoe UI"/>
      <family val="2"/>
    </font>
    <font>
      <sz val="12"/>
      <color rgb="FFFF0000"/>
      <name val="Calibri"/>
    </font>
    <font>
      <b/>
      <sz val="12"/>
      <color rgb="FF5A5A5A"/>
      <name val="Segoe UI"/>
      <family val="2"/>
    </font>
    <font>
      <sz val="12"/>
      <color rgb="FF5A5A5A"/>
      <name val="Segoe UI"/>
    </font>
    <font>
      <b/>
      <sz val="12"/>
      <color indexed="9"/>
      <name val="Segoe UI"/>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EA4D2E"/>
        <bgColor indexed="64"/>
      </patternFill>
    </fill>
    <fill>
      <patternFill patternType="solid">
        <fgColor rgb="FFEA4D2E"/>
        <bgColor rgb="FF000000"/>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929292"/>
      </left>
      <right style="thin">
        <color rgb="FF929292"/>
      </right>
      <top style="thin">
        <color rgb="FF929292"/>
      </top>
      <bottom style="thin">
        <color rgb="FF929292"/>
      </bottom>
      <diagonal/>
    </border>
    <border>
      <left/>
      <right/>
      <top/>
      <bottom style="thin">
        <color rgb="FF5A5A5A"/>
      </bottom>
      <diagonal/>
    </border>
    <border>
      <left style="thin">
        <color rgb="FF929292"/>
      </left>
      <right style="thin">
        <color rgb="FF929292"/>
      </right>
      <top/>
      <bottom style="thin">
        <color rgb="FF929292"/>
      </bottom>
      <diagonal/>
    </border>
    <border>
      <left style="thin">
        <color rgb="FF929292"/>
      </left>
      <right style="thin">
        <color rgb="FF929292"/>
      </right>
      <top style="thin">
        <color rgb="FF929292"/>
      </top>
      <bottom/>
      <diagonal/>
    </border>
  </borders>
  <cellStyleXfs count="7">
    <xf numFmtId="0" fontId="0" fillId="0" borderId="0"/>
    <xf numFmtId="38" fontId="3" fillId="2" borderId="0" applyNumberFormat="0" applyBorder="0" applyAlignment="0" applyProtection="0"/>
    <xf numFmtId="10" fontId="3" fillId="3" borderId="1" applyNumberFormat="0" applyBorder="0" applyAlignment="0" applyProtection="0"/>
    <xf numFmtId="165" fontId="5" fillId="0" borderId="0"/>
    <xf numFmtId="10" fontId="1" fillId="0" borderId="0" applyFont="0" applyFill="0" applyBorder="0" applyAlignment="0" applyProtection="0"/>
    <xf numFmtId="0" fontId="4" fillId="0" borderId="0" applyNumberFormat="0" applyFill="0" applyBorder="0" applyAlignment="0" applyProtection="0"/>
    <xf numFmtId="9" fontId="7" fillId="0" borderId="0" applyFont="0" applyFill="0" applyBorder="0" applyAlignment="0" applyProtection="0"/>
  </cellStyleXfs>
  <cellXfs count="28">
    <xf numFmtId="0" fontId="0" fillId="0" borderId="0" xfId="0"/>
    <xf numFmtId="0" fontId="8" fillId="0" borderId="0" xfId="0" applyFont="1" applyAlignment="1">
      <alignment wrapText="1"/>
    </xf>
    <xf numFmtId="0" fontId="8" fillId="0" borderId="0" xfId="0" applyFont="1" applyAlignment="1">
      <alignment horizontal="center" wrapText="1"/>
    </xf>
    <xf numFmtId="166" fontId="8" fillId="0" borderId="0" xfId="0" applyNumberFormat="1" applyFont="1" applyAlignment="1">
      <alignment horizontal="center" wrapText="1"/>
    </xf>
    <xf numFmtId="164" fontId="8" fillId="0" borderId="0" xfId="0" applyNumberFormat="1" applyFont="1" applyAlignment="1">
      <alignment horizontal="center" wrapText="1"/>
    </xf>
    <xf numFmtId="14" fontId="8" fillId="0" borderId="0" xfId="0" applyNumberFormat="1" applyFont="1" applyAlignment="1">
      <alignment wrapText="1"/>
    </xf>
    <xf numFmtId="0" fontId="10" fillId="4" borderId="0" xfId="0" applyFont="1" applyFill="1" applyAlignment="1">
      <alignment horizontal="center" wrapText="1"/>
    </xf>
    <xf numFmtId="166" fontId="10" fillId="4" borderId="0" xfId="0" applyNumberFormat="1" applyFont="1" applyFill="1" applyAlignment="1">
      <alignment horizontal="center" wrapText="1"/>
    </xf>
    <xf numFmtId="0" fontId="11" fillId="0" borderId="0" xfId="0" applyFont="1" applyAlignment="1">
      <alignment wrapText="1"/>
    </xf>
    <xf numFmtId="0" fontId="12" fillId="0" borderId="0" xfId="0" applyFont="1" applyAlignment="1">
      <alignment horizontal="left" wrapText="1"/>
    </xf>
    <xf numFmtId="0" fontId="13" fillId="0" borderId="2" xfId="0" applyFont="1" applyBorder="1" applyAlignment="1">
      <alignment horizontal="left" vertical="center" wrapText="1"/>
    </xf>
    <xf numFmtId="10" fontId="12" fillId="0" borderId="0" xfId="6" applyNumberFormat="1" applyFont="1" applyBorder="1" applyAlignment="1">
      <alignment horizontal="center" wrapText="1"/>
    </xf>
    <xf numFmtId="0" fontId="12" fillId="0" borderId="3" xfId="0" applyFont="1" applyBorder="1" applyAlignment="1">
      <alignment horizontal="left" wrapText="1"/>
    </xf>
    <xf numFmtId="0" fontId="11" fillId="0" borderId="3" xfId="0" applyFont="1" applyBorder="1" applyAlignment="1">
      <alignment horizontal="center" wrapText="1"/>
    </xf>
    <xf numFmtId="0" fontId="14" fillId="5" borderId="0" xfId="0" applyFont="1" applyFill="1" applyAlignment="1">
      <alignment horizontal="center" vertical="center" wrapText="1"/>
    </xf>
    <xf numFmtId="0" fontId="15" fillId="0" borderId="2" xfId="0" applyFont="1" applyBorder="1" applyAlignment="1">
      <alignment horizontal="left" vertical="center" wrapText="1"/>
    </xf>
    <xf numFmtId="166" fontId="15" fillId="0" borderId="2"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8" fillId="0" borderId="2" xfId="0" applyFont="1" applyBorder="1" applyAlignment="1">
      <alignment horizontal="left" vertical="center" wrapText="1"/>
    </xf>
    <xf numFmtId="0" fontId="19"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4" borderId="0" xfId="0" applyFont="1" applyFill="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20" fillId="4" borderId="0" xfId="0" applyFont="1" applyFill="1" applyAlignment="1">
      <alignment horizontal="center" wrapText="1"/>
    </xf>
    <xf numFmtId="0" fontId="8" fillId="6" borderId="0" xfId="0" applyFont="1" applyFill="1" applyAlignment="1">
      <alignment wrapText="1"/>
    </xf>
  </cellXfs>
  <cellStyles count="7">
    <cellStyle name="Grey" xfId="1" xr:uid="{00000000-0005-0000-0000-000000000000}"/>
    <cellStyle name="Input [yellow]" xfId="2" xr:uid="{00000000-0005-0000-0000-000001000000}"/>
    <cellStyle name="Normal" xfId="0" builtinId="0"/>
    <cellStyle name="Normal - Style1" xfId="3" xr:uid="{00000000-0005-0000-0000-000003000000}"/>
    <cellStyle name="Percent" xfId="6" builtinId="5"/>
    <cellStyle name="Percent [2]" xfId="4" xr:uid="{00000000-0005-0000-0000-000005000000}"/>
    <cellStyle name="Style 1" xfId="5" xr:uid="{00000000-0005-0000-0000-000006000000}"/>
  </cellStyles>
  <dxfs count="20">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left style="thin">
          <color rgb="FF929292"/>
        </left>
        <right style="thin">
          <color rgb="FF929292"/>
        </right>
        <top style="thin">
          <color rgb="FF929292"/>
        </top>
        <bottom style="thin">
          <color rgb="FF929292"/>
        </bottom>
      </border>
    </dxf>
    <dxf>
      <font>
        <color theme="0"/>
      </font>
      <fill>
        <patternFill>
          <bgColor rgb="FFEA4D2E"/>
        </patternFill>
      </fill>
    </dxf>
    <dxf>
      <font>
        <color theme="0"/>
      </font>
      <fill>
        <patternFill>
          <bgColor rgb="FFEA4D2E"/>
        </patternFill>
      </fill>
    </dxf>
    <dxf>
      <fill>
        <patternFill>
          <bgColor rgb="FFFFD44B"/>
        </patternFill>
      </fill>
    </dxf>
    <dxf>
      <fill>
        <patternFill>
          <bgColor theme="3" tint="0.79998168889431442"/>
        </patternFill>
      </fill>
    </dxf>
    <dxf>
      <fill>
        <patternFill>
          <bgColor theme="0" tint="-0.14996795556505021"/>
        </patternFill>
      </fill>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numFmt numFmtId="166" formatCode="dd/mm/yy;@"/>
      <alignment horizontal="center"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alignment horizontal="center"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font>
        <b val="0"/>
        <i val="0"/>
        <strike val="0"/>
        <condense val="0"/>
        <extend val="0"/>
        <outline val="0"/>
        <shadow val="0"/>
        <u val="none"/>
        <vertAlign val="baseline"/>
        <sz val="10"/>
        <color rgb="FF5A5A5A"/>
        <name val="Segoe UI"/>
        <scheme val="none"/>
      </font>
      <numFmt numFmtId="0" formatCode="General"/>
      <alignment horizontal="left" vertical="center" textRotation="0" wrapText="1" indent="0" justifyLastLine="0" shrinkToFit="0" readingOrder="0"/>
      <border diagonalUp="0" diagonalDown="0" outline="0">
        <left style="thin">
          <color rgb="FF929292"/>
        </left>
        <right style="thin">
          <color rgb="FF929292"/>
        </right>
        <top style="thin">
          <color rgb="FF929292"/>
        </top>
        <bottom style="thin">
          <color rgb="FF929292"/>
        </bottom>
      </border>
    </dxf>
    <dxf>
      <border outline="0">
        <bottom style="thin">
          <color rgb="FF929292"/>
        </bottom>
      </border>
    </dxf>
    <dxf>
      <font>
        <b val="0"/>
        <i val="0"/>
        <strike val="0"/>
        <condense val="0"/>
        <extend val="0"/>
        <outline val="0"/>
        <shadow val="0"/>
        <u val="none"/>
        <vertAlign val="baseline"/>
        <sz val="10"/>
        <color rgb="FF5A5A5A"/>
        <name val="Segoe UI"/>
        <scheme val="none"/>
      </font>
      <alignment horizontal="left" vertical="center" textRotation="0" wrapText="1" indent="0" justifyLastLine="0" shrinkToFit="0" readingOrder="0"/>
    </dxf>
    <dxf>
      <font>
        <b/>
        <i val="0"/>
        <strike val="0"/>
        <condense val="0"/>
        <extend val="0"/>
        <outline val="0"/>
        <shadow val="0"/>
        <u val="none"/>
        <vertAlign val="baseline"/>
        <sz val="12"/>
        <color indexed="9"/>
        <name val="Segoe UI"/>
        <scheme val="none"/>
      </font>
      <fill>
        <patternFill patternType="solid">
          <fgColor indexed="64"/>
          <bgColor rgb="FFEA4D2E"/>
        </patternFill>
      </fill>
      <alignment horizontal="center" vertical="bottom" textRotation="0" wrapText="1" indent="0" justifyLastLine="0" shrinkToFit="0" readingOrder="0"/>
    </dxf>
    <dxf>
      <border diagonalUp="0" diagonalDown="0">
        <left/>
        <right/>
        <top/>
        <bottom/>
        <vertical/>
        <horizontal/>
      </border>
    </dxf>
    <dxf>
      <font>
        <color rgb="FF5A5A5A"/>
      </font>
      <border>
        <left style="thin">
          <color rgb="FF929292"/>
        </left>
        <right style="thin">
          <color rgb="FF929292"/>
        </right>
        <top style="thin">
          <color rgb="FF929292"/>
        </top>
        <bottom style="thin">
          <color rgb="FF929292"/>
        </bottom>
        <vertical style="thin">
          <color rgb="FF929292"/>
        </vertical>
        <horizontal style="thin">
          <color rgb="FF929292"/>
        </horizontal>
      </border>
    </dxf>
  </dxfs>
  <tableStyles count="1" defaultTableStyle="TableStyleMedium9" defaultPivotStyle="PivotStyleLight16">
    <tableStyle name="BCH" pivot="0" count="2" xr9:uid="{00000000-0011-0000-FFFF-FFFF00000000}">
      <tableStyleElement type="wholeTable" dxfId="19"/>
      <tableStyleElement type="headerRow" dxfId="18"/>
    </tableStyle>
  </tableStyles>
  <colors>
    <mruColors>
      <color rgb="FF5A5A5A"/>
      <color rgb="FF929292"/>
      <color rgb="FFEA4D2E"/>
      <color rgb="FFFFD44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EA4D2E"/>
              </a:solidFill>
              <a:ln w="19050">
                <a:solidFill>
                  <a:schemeClr val="lt1"/>
                </a:solidFill>
              </a:ln>
              <a:effectLst/>
            </c:spPr>
            <c:extLst>
              <c:ext xmlns:c16="http://schemas.microsoft.com/office/drawing/2014/chart" uri="{C3380CC4-5D6E-409C-BE32-E72D297353CC}">
                <c16:uniqueId val="{00000008-0FE5-42D3-910C-0191BEBE4955}"/>
              </c:ext>
            </c:extLst>
          </c:dPt>
          <c:dPt>
            <c:idx val="1"/>
            <c:bubble3D val="0"/>
            <c:spPr>
              <a:solidFill>
                <a:srgbClr val="FFD44B"/>
              </a:solidFill>
              <a:ln w="19050">
                <a:solidFill>
                  <a:schemeClr val="lt1"/>
                </a:solidFill>
              </a:ln>
              <a:effectLst/>
            </c:spPr>
            <c:extLst>
              <c:ext xmlns:c16="http://schemas.microsoft.com/office/drawing/2014/chart" uri="{C3380CC4-5D6E-409C-BE32-E72D297353CC}">
                <c16:uniqueId val="{00000006-0FE5-42D3-910C-0191BEBE4955}"/>
              </c:ext>
            </c:extLst>
          </c:dPt>
          <c:dPt>
            <c:idx val="2"/>
            <c:bubble3D val="0"/>
            <c:spPr>
              <a:solidFill>
                <a:srgbClr val="C5D9F1"/>
              </a:solidFill>
              <a:ln w="19050">
                <a:solidFill>
                  <a:schemeClr val="lt1"/>
                </a:solidFill>
              </a:ln>
              <a:effectLst/>
            </c:spPr>
            <c:extLst>
              <c:ext xmlns:c16="http://schemas.microsoft.com/office/drawing/2014/chart" uri="{C3380CC4-5D6E-409C-BE32-E72D297353CC}">
                <c16:uniqueId val="{00000005-0FE5-42D3-910C-0191BEBE4955}"/>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0FE5-42D3-910C-0191BEBE4955}"/>
              </c:ext>
            </c:extLst>
          </c:dPt>
          <c:cat>
            <c:strRef>
              <c:f>Requirements!$M$4:$M$7</c:f>
              <c:strCache>
                <c:ptCount val="4"/>
                <c:pt idx="0">
                  <c:v>Must Haves</c:v>
                </c:pt>
                <c:pt idx="1">
                  <c:v>Shoulds Haves</c:v>
                </c:pt>
                <c:pt idx="2">
                  <c:v>Could Haves</c:v>
                </c:pt>
                <c:pt idx="3">
                  <c:v>Won't Haves</c:v>
                </c:pt>
              </c:strCache>
            </c:strRef>
          </c:cat>
          <c:val>
            <c:numRef>
              <c:f>Requirements!$N$4:$N$7</c:f>
              <c:numCache>
                <c:formatCode>General</c:formatCode>
                <c:ptCount val="4"/>
                <c:pt idx="0">
                  <c:v>79</c:v>
                </c:pt>
                <c:pt idx="1">
                  <c:v>31</c:v>
                </c:pt>
                <c:pt idx="2">
                  <c:v>6</c:v>
                </c:pt>
                <c:pt idx="3">
                  <c:v>0</c:v>
                </c:pt>
              </c:numCache>
            </c:numRef>
          </c:val>
          <c:extLst>
            <c:ext xmlns:c16="http://schemas.microsoft.com/office/drawing/2014/chart" uri="{C3380CC4-5D6E-409C-BE32-E72D297353CC}">
              <c16:uniqueId val="{00000000-0FE5-42D3-910C-0191BEBE495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7</xdr:row>
      <xdr:rowOff>180978</xdr:rowOff>
    </xdr:from>
    <xdr:to>
      <xdr:col>15</xdr:col>
      <xdr:colOff>161925</xdr:colOff>
      <xdr:row>10</xdr:row>
      <xdr:rowOff>657226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K119" totalsRowShown="0" headerRowDxfId="17" dataDxfId="16" tableBorderDxfId="15">
  <autoFilter ref="B3:K119" xr:uid="{00000000-0009-0000-0100-000001000000}"/>
  <tableColumns count="10">
    <tableColumn id="1" xr3:uid="{00000000-0010-0000-0000-000001000000}" name="ID" dataDxfId="14">
      <calculatedColumnFormula>CONCATENATE("REQ_C_",ROW()-3)</calculatedColumnFormula>
    </tableColumn>
    <tableColumn id="2" xr3:uid="{00000000-0010-0000-0000-000002000000}" name="Requirement Item" dataDxfId="13"/>
    <tableColumn id="3" xr3:uid="{00000000-0010-0000-0000-000003000000}" name="Description" dataDxfId="12"/>
    <tableColumn id="4" xr3:uid="{00000000-0010-0000-0000-000004000000}" name=" Category" dataDxfId="11"/>
    <tableColumn id="5" xr3:uid="{00000000-0010-0000-0000-000005000000}" name="Priority" dataDxfId="10"/>
    <tableColumn id="6" xr3:uid="{00000000-0010-0000-0000-000006000000}" name="Date" dataDxfId="9"/>
    <tableColumn id="7" xr3:uid="{00000000-0010-0000-0000-000007000000}" name="Source" dataDxfId="8"/>
    <tableColumn id="8" xr3:uid="{00000000-0010-0000-0000-000008000000}" name="Owner" dataDxfId="7"/>
    <tableColumn id="9" xr3:uid="{00000000-0010-0000-0000-000009000000}" name="Comments" dataDxfId="6"/>
    <tableColumn id="11" xr3:uid="{CBA32D6E-3286-429B-9390-68E4BFC6D883}" name="Supplier Comments" dataDxfId="0"/>
  </tableColumns>
  <tableStyleInfo name="BCH"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9"/>
  <sheetViews>
    <sheetView showGridLines="0" tabSelected="1" topLeftCell="C101" zoomScale="55" zoomScaleNormal="55" workbookViewId="0">
      <selection activeCell="K6" sqref="K6"/>
    </sheetView>
  </sheetViews>
  <sheetFormatPr defaultColWidth="9.1796875" defaultRowHeight="11.5" x14ac:dyDescent="0.3"/>
  <cols>
    <col min="1" max="1" width="1.453125" style="1" customWidth="1"/>
    <col min="2" max="2" width="13.26953125" style="1" bestFit="1" customWidth="1"/>
    <col min="3" max="3" width="29.26953125" style="1" customWidth="1"/>
    <col min="4" max="4" width="43.54296875" style="1" customWidth="1"/>
    <col min="5" max="5" width="20.54296875" style="1" customWidth="1"/>
    <col min="6" max="6" width="14" style="2" bestFit="1" customWidth="1"/>
    <col min="7" max="7" width="11.453125" style="3" customWidth="1"/>
    <col min="8" max="8" width="28.1796875" style="4" customWidth="1"/>
    <col min="9" max="9" width="28.81640625" style="5" customWidth="1"/>
    <col min="10" max="10" width="32.81640625" style="1" customWidth="1"/>
    <col min="11" max="11" width="43.26953125" style="1" customWidth="1"/>
    <col min="12" max="12" width="14.453125" style="1" customWidth="1"/>
    <col min="13" max="13" width="14.1796875" style="1" customWidth="1"/>
    <col min="14" max="14" width="10" style="2" bestFit="1" customWidth="1"/>
    <col min="15" max="16384" width="9.1796875" style="1"/>
  </cols>
  <sheetData>
    <row r="1" spans="2:15" ht="7.5" customHeight="1" x14ac:dyDescent="0.3"/>
    <row r="2" spans="2:15" ht="33" customHeight="1" x14ac:dyDescent="0.3">
      <c r="B2" s="23" t="s">
        <v>0</v>
      </c>
      <c r="C2" s="23"/>
      <c r="D2" s="23"/>
      <c r="E2" s="23"/>
      <c r="F2" s="23"/>
      <c r="G2" s="23"/>
      <c r="H2" s="23"/>
      <c r="I2" s="23"/>
      <c r="J2" s="23"/>
      <c r="K2" s="27"/>
    </row>
    <row r="3" spans="2:15" s="8" customFormat="1" ht="30" customHeight="1" x14ac:dyDescent="0.45">
      <c r="B3" s="6" t="s">
        <v>1</v>
      </c>
      <c r="C3" s="6" t="s">
        <v>2</v>
      </c>
      <c r="D3" s="6" t="s">
        <v>3</v>
      </c>
      <c r="E3" s="6" t="s">
        <v>4</v>
      </c>
      <c r="F3" s="6" t="s">
        <v>5</v>
      </c>
      <c r="G3" s="7" t="s">
        <v>6</v>
      </c>
      <c r="H3" s="6" t="s">
        <v>7</v>
      </c>
      <c r="I3" s="6" t="s">
        <v>8</v>
      </c>
      <c r="J3" s="6" t="s">
        <v>9</v>
      </c>
      <c r="K3" s="26" t="s">
        <v>309</v>
      </c>
      <c r="M3" s="12" t="s">
        <v>10</v>
      </c>
      <c r="N3" s="12">
        <f>SUM(N4:N7)</f>
        <v>116</v>
      </c>
      <c r="O3" s="13"/>
    </row>
    <row r="4" spans="2:15" ht="70" x14ac:dyDescent="0.45">
      <c r="B4" s="17" t="str">
        <f t="shared" ref="B4:B61" si="0">CONCATENATE("REQ_C_",ROW()-3)</f>
        <v>REQ_C_1</v>
      </c>
      <c r="C4" s="18" t="s">
        <v>11</v>
      </c>
      <c r="D4" s="18" t="s">
        <v>12</v>
      </c>
      <c r="E4" s="18" t="s">
        <v>13</v>
      </c>
      <c r="F4" s="14" t="s">
        <v>14</v>
      </c>
      <c r="G4" s="19" t="s">
        <v>15</v>
      </c>
      <c r="H4" s="18" t="s">
        <v>16</v>
      </c>
      <c r="I4" s="18" t="s">
        <v>17</v>
      </c>
      <c r="J4" s="17"/>
      <c r="K4" s="24"/>
      <c r="M4" s="9" t="s">
        <v>18</v>
      </c>
      <c r="N4" s="9">
        <f>COUNTIF($F:$F,"Must")</f>
        <v>79</v>
      </c>
      <c r="O4" s="11">
        <f>(N4/N3)</f>
        <v>0.68103448275862066</v>
      </c>
    </row>
    <row r="5" spans="2:15" ht="66" x14ac:dyDescent="0.45">
      <c r="B5" s="17" t="str">
        <f t="shared" ref="B5:B17" si="1">CONCATENATE("REQ_C_",ROW()-3)</f>
        <v>REQ_C_2</v>
      </c>
      <c r="C5" s="18" t="s">
        <v>19</v>
      </c>
      <c r="D5" s="18" t="s">
        <v>308</v>
      </c>
      <c r="E5" s="18" t="s">
        <v>13</v>
      </c>
      <c r="F5" s="14" t="s">
        <v>14</v>
      </c>
      <c r="G5" s="19" t="s">
        <v>15</v>
      </c>
      <c r="H5" s="18" t="s">
        <v>16</v>
      </c>
      <c r="I5" s="18" t="s">
        <v>17</v>
      </c>
      <c r="J5" s="17"/>
      <c r="K5" s="15"/>
      <c r="M5" s="9" t="s">
        <v>20</v>
      </c>
      <c r="N5" s="9">
        <f>COUNTIF($F:$F,"Should")</f>
        <v>31</v>
      </c>
      <c r="O5" s="11">
        <f>N5/N3</f>
        <v>0.26724137931034481</v>
      </c>
    </row>
    <row r="6" spans="2:15" ht="70" x14ac:dyDescent="0.45">
      <c r="B6" s="17" t="str">
        <f t="shared" si="1"/>
        <v>REQ_C_3</v>
      </c>
      <c r="C6" s="18" t="s">
        <v>21</v>
      </c>
      <c r="D6" s="18" t="s">
        <v>22</v>
      </c>
      <c r="E6" s="18" t="s">
        <v>13</v>
      </c>
      <c r="F6" s="22" t="s">
        <v>23</v>
      </c>
      <c r="G6" s="19" t="s">
        <v>15</v>
      </c>
      <c r="H6" s="18" t="s">
        <v>16</v>
      </c>
      <c r="I6" s="18" t="s">
        <v>17</v>
      </c>
      <c r="J6" s="15"/>
      <c r="K6" s="15"/>
      <c r="M6" s="9" t="s">
        <v>24</v>
      </c>
      <c r="N6" s="9">
        <f>COUNTIF($F:$F,"Could")</f>
        <v>6</v>
      </c>
      <c r="O6" s="11">
        <f>N6/N3</f>
        <v>5.1724137931034482E-2</v>
      </c>
    </row>
    <row r="7" spans="2:15" ht="66" x14ac:dyDescent="0.45">
      <c r="B7" s="17" t="str">
        <f t="shared" si="1"/>
        <v>REQ_C_4</v>
      </c>
      <c r="C7" s="18" t="s">
        <v>25</v>
      </c>
      <c r="D7" s="18" t="s">
        <v>26</v>
      </c>
      <c r="E7" s="18" t="s">
        <v>13</v>
      </c>
      <c r="F7" s="22" t="s">
        <v>14</v>
      </c>
      <c r="G7" s="19" t="s">
        <v>15</v>
      </c>
      <c r="H7" s="18" t="s">
        <v>16</v>
      </c>
      <c r="I7" s="18" t="s">
        <v>17</v>
      </c>
      <c r="J7" s="10"/>
      <c r="K7" s="15"/>
      <c r="M7" s="9" t="s">
        <v>27</v>
      </c>
      <c r="N7" s="9">
        <f>COUNTIF($F:$F,"Won't")</f>
        <v>0</v>
      </c>
      <c r="O7" s="11">
        <f>N7/N3</f>
        <v>0</v>
      </c>
    </row>
    <row r="8" spans="2:15" ht="52.5" x14ac:dyDescent="0.45">
      <c r="B8" s="17" t="str">
        <f t="shared" si="1"/>
        <v>REQ_C_5</v>
      </c>
      <c r="C8" s="18" t="s">
        <v>28</v>
      </c>
      <c r="D8" s="18" t="s">
        <v>29</v>
      </c>
      <c r="E8" s="18" t="s">
        <v>13</v>
      </c>
      <c r="F8" s="22" t="s">
        <v>14</v>
      </c>
      <c r="G8" s="19" t="s">
        <v>15</v>
      </c>
      <c r="H8" s="18" t="s">
        <v>16</v>
      </c>
      <c r="I8" s="18" t="s">
        <v>17</v>
      </c>
      <c r="J8" s="15"/>
      <c r="K8" s="15"/>
      <c r="N8" s="9"/>
      <c r="O8" s="2"/>
    </row>
    <row r="9" spans="2:15" ht="87.5" x14ac:dyDescent="0.3">
      <c r="B9" s="17" t="str">
        <f t="shared" si="1"/>
        <v>REQ_C_6</v>
      </c>
      <c r="C9" s="18" t="s">
        <v>30</v>
      </c>
      <c r="D9" s="18" t="s">
        <v>31</v>
      </c>
      <c r="E9" s="18" t="s">
        <v>13</v>
      </c>
      <c r="F9" s="22" t="s">
        <v>23</v>
      </c>
      <c r="G9" s="19" t="s">
        <v>15</v>
      </c>
      <c r="H9" s="18" t="s">
        <v>16</v>
      </c>
      <c r="I9" s="18" t="s">
        <v>17</v>
      </c>
      <c r="J9" s="17" t="s">
        <v>32</v>
      </c>
      <c r="K9" s="15"/>
      <c r="N9" s="1"/>
      <c r="O9" s="2"/>
    </row>
    <row r="10" spans="2:15" ht="52.5" x14ac:dyDescent="0.3">
      <c r="B10" s="17" t="str">
        <f t="shared" si="1"/>
        <v>REQ_C_7</v>
      </c>
      <c r="C10" s="18" t="s">
        <v>33</v>
      </c>
      <c r="D10" s="18" t="s">
        <v>34</v>
      </c>
      <c r="E10" s="18" t="s">
        <v>13</v>
      </c>
      <c r="F10" s="22" t="s">
        <v>14</v>
      </c>
      <c r="G10" s="19" t="s">
        <v>15</v>
      </c>
      <c r="H10" s="18" t="s">
        <v>16</v>
      </c>
      <c r="I10" s="18" t="s">
        <v>17</v>
      </c>
      <c r="J10" s="10"/>
      <c r="K10" s="15"/>
      <c r="N10" s="1"/>
      <c r="O10" s="2"/>
    </row>
    <row r="11" spans="2:15" ht="35" x14ac:dyDescent="0.3">
      <c r="B11" s="17" t="str">
        <f t="shared" si="1"/>
        <v>REQ_C_8</v>
      </c>
      <c r="C11" s="18" t="s">
        <v>35</v>
      </c>
      <c r="D11" s="18" t="s">
        <v>36</v>
      </c>
      <c r="E11" s="18" t="s">
        <v>13</v>
      </c>
      <c r="F11" s="22" t="s">
        <v>14</v>
      </c>
      <c r="G11" s="19" t="s">
        <v>15</v>
      </c>
      <c r="H11" s="18" t="s">
        <v>16</v>
      </c>
      <c r="I11" s="18" t="s">
        <v>17</v>
      </c>
      <c r="J11" s="10"/>
      <c r="K11" s="15"/>
      <c r="N11" s="1"/>
      <c r="O11" s="2"/>
    </row>
    <row r="12" spans="2:15" ht="35" x14ac:dyDescent="0.3">
      <c r="B12" s="17" t="str">
        <f t="shared" si="1"/>
        <v>REQ_C_9</v>
      </c>
      <c r="C12" s="18" t="s">
        <v>37</v>
      </c>
      <c r="D12" s="18" t="s">
        <v>38</v>
      </c>
      <c r="E12" s="18" t="s">
        <v>13</v>
      </c>
      <c r="F12" s="22" t="s">
        <v>14</v>
      </c>
      <c r="G12" s="19" t="s">
        <v>15</v>
      </c>
      <c r="H12" s="18" t="s">
        <v>16</v>
      </c>
      <c r="I12" s="18" t="s">
        <v>17</v>
      </c>
      <c r="J12" s="10"/>
      <c r="K12" s="15"/>
      <c r="N12" s="1"/>
      <c r="O12" s="2"/>
    </row>
    <row r="13" spans="2:15" ht="245" x14ac:dyDescent="0.3">
      <c r="B13" s="17" t="str">
        <f t="shared" si="1"/>
        <v>REQ_C_10</v>
      </c>
      <c r="C13" s="18" t="s">
        <v>39</v>
      </c>
      <c r="D13" s="18" t="s">
        <v>40</v>
      </c>
      <c r="E13" s="18" t="s">
        <v>13</v>
      </c>
      <c r="F13" s="22" t="s">
        <v>14</v>
      </c>
      <c r="G13" s="19" t="s">
        <v>15</v>
      </c>
      <c r="H13" s="18" t="s">
        <v>16</v>
      </c>
      <c r="I13" s="18" t="s">
        <v>17</v>
      </c>
      <c r="J13" s="10"/>
      <c r="K13" s="15"/>
      <c r="N13" s="1"/>
      <c r="O13" s="2"/>
    </row>
    <row r="14" spans="2:15" ht="79.5" customHeight="1" x14ac:dyDescent="0.3">
      <c r="B14" s="17" t="str">
        <f t="shared" si="1"/>
        <v>REQ_C_11</v>
      </c>
      <c r="C14" s="18" t="s">
        <v>41</v>
      </c>
      <c r="D14" s="18" t="s">
        <v>42</v>
      </c>
      <c r="E14" s="18" t="s">
        <v>13</v>
      </c>
      <c r="F14" s="22" t="s">
        <v>14</v>
      </c>
      <c r="G14" s="19" t="s">
        <v>15</v>
      </c>
      <c r="H14" s="18" t="s">
        <v>16</v>
      </c>
      <c r="I14" s="18" t="s">
        <v>17</v>
      </c>
      <c r="J14" s="15"/>
      <c r="K14" s="15"/>
      <c r="N14" s="1"/>
      <c r="O14" s="2"/>
    </row>
    <row r="15" spans="2:15" ht="213.75" customHeight="1" x14ac:dyDescent="0.3">
      <c r="B15" s="17" t="str">
        <f t="shared" si="1"/>
        <v>REQ_C_12</v>
      </c>
      <c r="C15" s="18" t="s">
        <v>43</v>
      </c>
      <c r="D15" s="18" t="s">
        <v>44</v>
      </c>
      <c r="E15" s="18" t="s">
        <v>13</v>
      </c>
      <c r="F15" s="22" t="s">
        <v>14</v>
      </c>
      <c r="G15" s="19" t="s">
        <v>15</v>
      </c>
      <c r="H15" s="18" t="s">
        <v>16</v>
      </c>
      <c r="I15" s="18" t="s">
        <v>17</v>
      </c>
      <c r="J15" s="15"/>
      <c r="K15" s="15"/>
      <c r="N15" s="1"/>
      <c r="O15" s="2"/>
    </row>
    <row r="16" spans="2:15" ht="70" x14ac:dyDescent="0.3">
      <c r="B16" s="17" t="str">
        <f t="shared" si="1"/>
        <v>REQ_C_13</v>
      </c>
      <c r="C16" s="18" t="s">
        <v>45</v>
      </c>
      <c r="D16" s="18" t="s">
        <v>46</v>
      </c>
      <c r="E16" s="18" t="s">
        <v>13</v>
      </c>
      <c r="F16" s="21" t="s">
        <v>23</v>
      </c>
      <c r="G16" s="19" t="s">
        <v>15</v>
      </c>
      <c r="H16" s="18" t="s">
        <v>16</v>
      </c>
      <c r="I16" s="18" t="s">
        <v>17</v>
      </c>
      <c r="J16" s="15"/>
      <c r="K16" s="15"/>
      <c r="N16" s="1"/>
      <c r="O16" s="2"/>
    </row>
    <row r="17" spans="2:15" ht="409.5" x14ac:dyDescent="0.3">
      <c r="B17" s="17" t="str">
        <f t="shared" si="1"/>
        <v>REQ_C_14</v>
      </c>
      <c r="C17" s="18" t="s">
        <v>47</v>
      </c>
      <c r="D17" s="18" t="s">
        <v>48</v>
      </c>
      <c r="E17" s="18" t="s">
        <v>13</v>
      </c>
      <c r="F17" s="21" t="s">
        <v>14</v>
      </c>
      <c r="G17" s="19" t="s">
        <v>15</v>
      </c>
      <c r="H17" s="18" t="s">
        <v>16</v>
      </c>
      <c r="I17" s="18" t="s">
        <v>17</v>
      </c>
      <c r="J17" s="15"/>
      <c r="K17" s="15"/>
      <c r="N17" s="1"/>
      <c r="O17" s="2"/>
    </row>
    <row r="18" spans="2:15" ht="52.5" x14ac:dyDescent="0.3">
      <c r="B18" s="17" t="str">
        <f t="shared" ref="B18:B26" si="2">CONCATENATE("REQ_C_",ROW()-3)</f>
        <v>REQ_C_15</v>
      </c>
      <c r="C18" s="18" t="s">
        <v>49</v>
      </c>
      <c r="D18" s="18" t="s">
        <v>50</v>
      </c>
      <c r="E18" s="18" t="s">
        <v>13</v>
      </c>
      <c r="F18" s="21" t="s">
        <v>14</v>
      </c>
      <c r="G18" s="19" t="s">
        <v>15</v>
      </c>
      <c r="H18" s="18" t="s">
        <v>16</v>
      </c>
      <c r="I18" s="18" t="s">
        <v>17</v>
      </c>
      <c r="J18" s="10"/>
      <c r="K18" s="15"/>
      <c r="N18" s="1"/>
      <c r="O18" s="2"/>
    </row>
    <row r="19" spans="2:15" ht="52.5" x14ac:dyDescent="0.3">
      <c r="B19" s="17" t="str">
        <f t="shared" si="2"/>
        <v>REQ_C_16</v>
      </c>
      <c r="C19" s="18" t="s">
        <v>51</v>
      </c>
      <c r="D19" s="18" t="s">
        <v>52</v>
      </c>
      <c r="E19" s="18" t="s">
        <v>13</v>
      </c>
      <c r="F19" s="21" t="s">
        <v>14</v>
      </c>
      <c r="G19" s="19" t="s">
        <v>15</v>
      </c>
      <c r="H19" s="18" t="s">
        <v>16</v>
      </c>
      <c r="I19" s="18" t="s">
        <v>17</v>
      </c>
      <c r="J19" s="15"/>
      <c r="K19" s="15"/>
      <c r="N19" s="1"/>
      <c r="O19" s="2"/>
    </row>
    <row r="20" spans="2:15" ht="367.5" x14ac:dyDescent="0.3">
      <c r="B20" s="17" t="str">
        <f t="shared" si="2"/>
        <v>REQ_C_17</v>
      </c>
      <c r="C20" s="18" t="s">
        <v>53</v>
      </c>
      <c r="D20" s="18" t="s">
        <v>54</v>
      </c>
      <c r="E20" s="18" t="s">
        <v>13</v>
      </c>
      <c r="F20" s="21" t="s">
        <v>23</v>
      </c>
      <c r="G20" s="19" t="s">
        <v>15</v>
      </c>
      <c r="H20" s="18" t="s">
        <v>16</v>
      </c>
      <c r="I20" s="18" t="s">
        <v>17</v>
      </c>
      <c r="J20" s="15"/>
      <c r="K20" s="15"/>
      <c r="N20" s="1"/>
      <c r="O20" s="2"/>
    </row>
    <row r="21" spans="2:15" ht="87.5" x14ac:dyDescent="0.3">
      <c r="B21" s="17" t="str">
        <f t="shared" si="2"/>
        <v>REQ_C_18</v>
      </c>
      <c r="C21" s="18" t="s">
        <v>55</v>
      </c>
      <c r="D21" s="18" t="s">
        <v>56</v>
      </c>
      <c r="E21" s="18" t="s">
        <v>13</v>
      </c>
      <c r="F21" s="21" t="s">
        <v>23</v>
      </c>
      <c r="G21" s="19" t="s">
        <v>15</v>
      </c>
      <c r="H21" s="18" t="s">
        <v>16</v>
      </c>
      <c r="I21" s="18" t="s">
        <v>17</v>
      </c>
      <c r="J21" s="15"/>
      <c r="K21" s="15"/>
      <c r="N21" s="1"/>
      <c r="O21" s="2"/>
    </row>
    <row r="22" spans="2:15" ht="70" x14ac:dyDescent="0.3">
      <c r="B22" s="17" t="str">
        <f t="shared" si="2"/>
        <v>REQ_C_19</v>
      </c>
      <c r="C22" s="18" t="s">
        <v>57</v>
      </c>
      <c r="D22" s="18" t="s">
        <v>58</v>
      </c>
      <c r="E22" s="18" t="s">
        <v>13</v>
      </c>
      <c r="F22" s="21" t="s">
        <v>14</v>
      </c>
      <c r="G22" s="19" t="s">
        <v>15</v>
      </c>
      <c r="H22" s="18" t="s">
        <v>16</v>
      </c>
      <c r="I22" s="18" t="s">
        <v>17</v>
      </c>
      <c r="J22" s="15"/>
      <c r="K22" s="15"/>
      <c r="N22" s="1"/>
      <c r="O22" s="2"/>
    </row>
    <row r="23" spans="2:15" ht="35" x14ac:dyDescent="0.3">
      <c r="B23" s="17" t="str">
        <f t="shared" si="2"/>
        <v>REQ_C_20</v>
      </c>
      <c r="C23" s="18" t="s">
        <v>59</v>
      </c>
      <c r="D23" s="18" t="s">
        <v>60</v>
      </c>
      <c r="E23" s="18" t="s">
        <v>13</v>
      </c>
      <c r="F23" s="21" t="s">
        <v>23</v>
      </c>
      <c r="G23" s="19" t="s">
        <v>15</v>
      </c>
      <c r="H23" s="18" t="s">
        <v>16</v>
      </c>
      <c r="I23" s="18" t="s">
        <v>17</v>
      </c>
      <c r="J23" s="15"/>
      <c r="K23" s="15"/>
      <c r="N23" s="1"/>
      <c r="O23" s="2"/>
    </row>
    <row r="24" spans="2:15" ht="70" x14ac:dyDescent="0.3">
      <c r="B24" s="17" t="str">
        <f t="shared" si="2"/>
        <v>REQ_C_21</v>
      </c>
      <c r="C24" s="18" t="s">
        <v>61</v>
      </c>
      <c r="D24" s="18" t="s">
        <v>62</v>
      </c>
      <c r="E24" s="18" t="s">
        <v>13</v>
      </c>
      <c r="F24" s="21" t="s">
        <v>14</v>
      </c>
      <c r="G24" s="19" t="s">
        <v>15</v>
      </c>
      <c r="H24" s="18" t="s">
        <v>16</v>
      </c>
      <c r="I24" s="18" t="s">
        <v>17</v>
      </c>
      <c r="J24" s="15"/>
      <c r="K24" s="15"/>
      <c r="N24" s="1"/>
      <c r="O24" s="2"/>
    </row>
    <row r="25" spans="2:15" ht="35" x14ac:dyDescent="0.3">
      <c r="B25" s="17" t="str">
        <f t="shared" si="2"/>
        <v>REQ_C_22</v>
      </c>
      <c r="C25" s="18" t="s">
        <v>63</v>
      </c>
      <c r="D25" s="18" t="s">
        <v>64</v>
      </c>
      <c r="E25" s="18" t="s">
        <v>13</v>
      </c>
      <c r="F25" s="21" t="s">
        <v>14</v>
      </c>
      <c r="G25" s="19" t="s">
        <v>15</v>
      </c>
      <c r="H25" s="18" t="s">
        <v>16</v>
      </c>
      <c r="I25" s="18" t="s">
        <v>17</v>
      </c>
      <c r="J25" s="15"/>
      <c r="K25" s="15"/>
      <c r="N25" s="1"/>
      <c r="O25" s="2"/>
    </row>
    <row r="26" spans="2:15" ht="52.5" x14ac:dyDescent="0.3">
      <c r="B26" s="17" t="str">
        <f t="shared" si="2"/>
        <v>REQ_C_23</v>
      </c>
      <c r="C26" s="18" t="s">
        <v>65</v>
      </c>
      <c r="D26" s="18" t="s">
        <v>66</v>
      </c>
      <c r="E26" s="18" t="s">
        <v>13</v>
      </c>
      <c r="F26" s="21" t="s">
        <v>23</v>
      </c>
      <c r="G26" s="19" t="s">
        <v>15</v>
      </c>
      <c r="H26" s="18" t="s">
        <v>16</v>
      </c>
      <c r="I26" s="18" t="s">
        <v>17</v>
      </c>
      <c r="J26" s="15"/>
      <c r="K26" s="15"/>
      <c r="N26" s="1"/>
      <c r="O26" s="2"/>
    </row>
    <row r="27" spans="2:15" ht="35" x14ac:dyDescent="0.3">
      <c r="B27" s="17" t="str">
        <f t="shared" ref="B27:B64" si="3">CONCATENATE("REQ_C_",ROW()-3)</f>
        <v>REQ_C_24</v>
      </c>
      <c r="C27" s="18" t="s">
        <v>67</v>
      </c>
      <c r="D27" s="18" t="s">
        <v>68</v>
      </c>
      <c r="E27" s="18" t="s">
        <v>69</v>
      </c>
      <c r="F27" s="21" t="s">
        <v>14</v>
      </c>
      <c r="G27" s="19" t="s">
        <v>15</v>
      </c>
      <c r="H27" s="18" t="s">
        <v>16</v>
      </c>
      <c r="I27" s="18" t="s">
        <v>17</v>
      </c>
      <c r="J27" s="15"/>
      <c r="K27" s="15"/>
      <c r="N27" s="1"/>
      <c r="O27" s="2"/>
    </row>
    <row r="28" spans="2:15" ht="35" x14ac:dyDescent="0.3">
      <c r="B28" s="17" t="str">
        <f t="shared" si="3"/>
        <v>REQ_C_25</v>
      </c>
      <c r="C28" s="18" t="s">
        <v>70</v>
      </c>
      <c r="D28" s="18" t="s">
        <v>71</v>
      </c>
      <c r="E28" s="18" t="s">
        <v>69</v>
      </c>
      <c r="F28" s="21" t="s">
        <v>14</v>
      </c>
      <c r="G28" s="19" t="s">
        <v>15</v>
      </c>
      <c r="H28" s="18" t="s">
        <v>16</v>
      </c>
      <c r="I28" s="18" t="s">
        <v>17</v>
      </c>
      <c r="J28" s="15"/>
      <c r="K28" s="15"/>
      <c r="N28" s="1"/>
      <c r="O28" s="2"/>
    </row>
    <row r="29" spans="2:15" ht="35" x14ac:dyDescent="0.3">
      <c r="B29" s="17" t="str">
        <f t="shared" si="3"/>
        <v>REQ_C_26</v>
      </c>
      <c r="C29" s="18" t="s">
        <v>72</v>
      </c>
      <c r="D29" s="18" t="s">
        <v>73</v>
      </c>
      <c r="E29" s="18" t="s">
        <v>69</v>
      </c>
      <c r="F29" s="21" t="s">
        <v>14</v>
      </c>
      <c r="G29" s="19" t="s">
        <v>15</v>
      </c>
      <c r="H29" s="18" t="s">
        <v>16</v>
      </c>
      <c r="I29" s="18" t="s">
        <v>17</v>
      </c>
      <c r="J29" s="15"/>
      <c r="K29" s="15"/>
      <c r="N29" s="1"/>
      <c r="O29" s="2"/>
    </row>
    <row r="30" spans="2:15" ht="35" x14ac:dyDescent="0.3">
      <c r="B30" s="17" t="str">
        <f t="shared" si="3"/>
        <v>REQ_C_27</v>
      </c>
      <c r="C30" s="18" t="s">
        <v>74</v>
      </c>
      <c r="D30" s="18" t="s">
        <v>75</v>
      </c>
      <c r="E30" s="18" t="s">
        <v>69</v>
      </c>
      <c r="F30" s="21" t="s">
        <v>23</v>
      </c>
      <c r="G30" s="19" t="s">
        <v>15</v>
      </c>
      <c r="H30" s="18" t="s">
        <v>16</v>
      </c>
      <c r="I30" s="18" t="s">
        <v>17</v>
      </c>
      <c r="J30" s="15"/>
      <c r="K30" s="15"/>
      <c r="N30" s="1"/>
      <c r="O30" s="2"/>
    </row>
    <row r="31" spans="2:15" ht="140" x14ac:dyDescent="0.3">
      <c r="B31" s="17" t="str">
        <f t="shared" si="0"/>
        <v>REQ_C_28</v>
      </c>
      <c r="C31" s="18" t="s">
        <v>76</v>
      </c>
      <c r="D31" s="18" t="s">
        <v>77</v>
      </c>
      <c r="E31" s="18" t="s">
        <v>69</v>
      </c>
      <c r="F31" s="21" t="s">
        <v>14</v>
      </c>
      <c r="G31" s="19" t="s">
        <v>15</v>
      </c>
      <c r="H31" s="18" t="s">
        <v>16</v>
      </c>
      <c r="I31" s="18" t="s">
        <v>17</v>
      </c>
      <c r="J31" s="17" t="s">
        <v>78</v>
      </c>
      <c r="K31" s="15"/>
      <c r="N31" s="1"/>
      <c r="O31" s="2"/>
    </row>
    <row r="32" spans="2:15" ht="52.5" x14ac:dyDescent="0.3">
      <c r="B32" s="17" t="str">
        <f t="shared" si="0"/>
        <v>REQ_C_29</v>
      </c>
      <c r="C32" s="18" t="s">
        <v>79</v>
      </c>
      <c r="D32" s="18" t="s">
        <v>80</v>
      </c>
      <c r="E32" s="18" t="s">
        <v>69</v>
      </c>
      <c r="F32" s="21" t="s">
        <v>14</v>
      </c>
      <c r="G32" s="19" t="s">
        <v>15</v>
      </c>
      <c r="H32" s="18" t="s">
        <v>16</v>
      </c>
      <c r="I32" s="18" t="s">
        <v>17</v>
      </c>
      <c r="J32" s="17" t="s">
        <v>81</v>
      </c>
      <c r="K32" s="15"/>
      <c r="N32" s="1"/>
      <c r="O32" s="2"/>
    </row>
    <row r="33" spans="2:15" ht="70" x14ac:dyDescent="0.3">
      <c r="B33" s="17" t="str">
        <f t="shared" si="0"/>
        <v>REQ_C_30</v>
      </c>
      <c r="C33" s="18" t="s">
        <v>82</v>
      </c>
      <c r="D33" s="18" t="s">
        <v>83</v>
      </c>
      <c r="E33" s="18" t="s">
        <v>69</v>
      </c>
      <c r="F33" s="21" t="s">
        <v>14</v>
      </c>
      <c r="G33" s="19" t="s">
        <v>15</v>
      </c>
      <c r="H33" s="18" t="s">
        <v>16</v>
      </c>
      <c r="I33" s="18" t="s">
        <v>17</v>
      </c>
      <c r="J33" s="17"/>
      <c r="K33" s="15"/>
      <c r="N33" s="1"/>
      <c r="O33" s="2"/>
    </row>
    <row r="34" spans="2:15" ht="35" x14ac:dyDescent="0.3">
      <c r="B34" s="17" t="str">
        <f>CONCATENATE("REQ_C_",ROW()-3)</f>
        <v>REQ_C_31</v>
      </c>
      <c r="C34" s="18" t="s">
        <v>84</v>
      </c>
      <c r="D34" s="18" t="s">
        <v>85</v>
      </c>
      <c r="E34" s="18" t="s">
        <v>69</v>
      </c>
      <c r="F34" s="21" t="s">
        <v>14</v>
      </c>
      <c r="G34" s="19" t="s">
        <v>15</v>
      </c>
      <c r="H34" s="18" t="s">
        <v>16</v>
      </c>
      <c r="I34" s="18" t="s">
        <v>17</v>
      </c>
      <c r="J34" s="17"/>
      <c r="K34" s="15"/>
      <c r="N34" s="1"/>
      <c r="O34" s="2"/>
    </row>
    <row r="35" spans="2:15" ht="35" x14ac:dyDescent="0.3">
      <c r="B35" s="17" t="str">
        <f t="shared" si="0"/>
        <v>REQ_C_32</v>
      </c>
      <c r="C35" s="18" t="s">
        <v>86</v>
      </c>
      <c r="D35" s="18" t="s">
        <v>87</v>
      </c>
      <c r="E35" s="18" t="s">
        <v>69</v>
      </c>
      <c r="F35" s="21" t="s">
        <v>14</v>
      </c>
      <c r="G35" s="19" t="s">
        <v>15</v>
      </c>
      <c r="H35" s="18" t="s">
        <v>16</v>
      </c>
      <c r="I35" s="18" t="s">
        <v>17</v>
      </c>
      <c r="J35" s="17"/>
      <c r="K35" s="15"/>
      <c r="N35" s="1"/>
      <c r="O35" s="2"/>
    </row>
    <row r="36" spans="2:15" ht="35" x14ac:dyDescent="0.3">
      <c r="B36" s="17" t="str">
        <f t="shared" ref="B36:B119" si="4">CONCATENATE("REQ_C_",ROW()-3)</f>
        <v>REQ_C_33</v>
      </c>
      <c r="C36" s="18" t="s">
        <v>88</v>
      </c>
      <c r="D36" s="18" t="s">
        <v>89</v>
      </c>
      <c r="E36" s="18" t="s">
        <v>69</v>
      </c>
      <c r="F36" s="21" t="s">
        <v>14</v>
      </c>
      <c r="G36" s="19" t="s">
        <v>15</v>
      </c>
      <c r="H36" s="18" t="s">
        <v>16</v>
      </c>
      <c r="I36" s="18" t="s">
        <v>17</v>
      </c>
      <c r="J36" s="17"/>
      <c r="K36" s="15"/>
      <c r="N36" s="1"/>
      <c r="O36" s="2"/>
    </row>
    <row r="37" spans="2:15" ht="35" x14ac:dyDescent="0.3">
      <c r="B37" s="17" t="str">
        <f t="shared" si="4"/>
        <v>REQ_C_34</v>
      </c>
      <c r="C37" s="18" t="s">
        <v>90</v>
      </c>
      <c r="D37" s="18" t="s">
        <v>91</v>
      </c>
      <c r="E37" s="18" t="s">
        <v>69</v>
      </c>
      <c r="F37" s="21" t="s">
        <v>14</v>
      </c>
      <c r="G37" s="19" t="s">
        <v>15</v>
      </c>
      <c r="H37" s="18" t="s">
        <v>16</v>
      </c>
      <c r="I37" s="18" t="s">
        <v>17</v>
      </c>
      <c r="J37" s="17"/>
      <c r="K37" s="15"/>
      <c r="N37" s="1"/>
      <c r="O37" s="2"/>
    </row>
    <row r="38" spans="2:15" ht="87.5" x14ac:dyDescent="0.3">
      <c r="B38" s="17" t="str">
        <f>CONCATENATE("REQ_C_",ROW()-3)</f>
        <v>REQ_C_35</v>
      </c>
      <c r="C38" s="18" t="s">
        <v>92</v>
      </c>
      <c r="D38" s="18" t="s">
        <v>93</v>
      </c>
      <c r="E38" s="18" t="s">
        <v>69</v>
      </c>
      <c r="F38" s="21" t="s">
        <v>14</v>
      </c>
      <c r="G38" s="19" t="s">
        <v>15</v>
      </c>
      <c r="H38" s="18" t="s">
        <v>16</v>
      </c>
      <c r="I38" s="18" t="s">
        <v>17</v>
      </c>
      <c r="J38" s="17" t="s">
        <v>94</v>
      </c>
      <c r="K38" s="15"/>
      <c r="N38" s="1"/>
      <c r="O38" s="2"/>
    </row>
    <row r="39" spans="2:15" ht="52.5" x14ac:dyDescent="0.3">
      <c r="B39" s="17" t="str">
        <f>CONCATENATE("REQ_C_",ROW()-3)</f>
        <v>REQ_C_36</v>
      </c>
      <c r="C39" s="18" t="s">
        <v>95</v>
      </c>
      <c r="D39" s="18" t="s">
        <v>96</v>
      </c>
      <c r="E39" s="18" t="s">
        <v>69</v>
      </c>
      <c r="F39" s="21" t="s">
        <v>14</v>
      </c>
      <c r="G39" s="19" t="s">
        <v>15</v>
      </c>
      <c r="H39" s="18" t="s">
        <v>16</v>
      </c>
      <c r="I39" s="18" t="s">
        <v>17</v>
      </c>
      <c r="J39" s="15"/>
      <c r="K39" s="15"/>
      <c r="N39" s="1"/>
      <c r="O39" s="2"/>
    </row>
    <row r="40" spans="2:15" ht="52.5" x14ac:dyDescent="0.3">
      <c r="B40" s="17" t="str">
        <f>CONCATENATE("REQ_C_",ROW()-3)</f>
        <v>REQ_C_37</v>
      </c>
      <c r="C40" s="18" t="s">
        <v>97</v>
      </c>
      <c r="D40" s="18" t="s">
        <v>98</v>
      </c>
      <c r="E40" s="18" t="s">
        <v>69</v>
      </c>
      <c r="F40" s="21" t="s">
        <v>99</v>
      </c>
      <c r="G40" s="19" t="s">
        <v>15</v>
      </c>
      <c r="H40" s="18" t="s">
        <v>16</v>
      </c>
      <c r="I40" s="18" t="s">
        <v>17</v>
      </c>
      <c r="J40" s="15"/>
      <c r="K40" s="15"/>
      <c r="N40" s="1"/>
      <c r="O40" s="2"/>
    </row>
    <row r="41" spans="2:15" ht="70" x14ac:dyDescent="0.3">
      <c r="B41" s="17" t="str">
        <f>CONCATENATE("REQ_C_",ROW()-3)</f>
        <v>REQ_C_38</v>
      </c>
      <c r="C41" s="18" t="s">
        <v>100</v>
      </c>
      <c r="D41" s="18" t="s">
        <v>101</v>
      </c>
      <c r="E41" s="18" t="s">
        <v>69</v>
      </c>
      <c r="F41" s="21" t="s">
        <v>23</v>
      </c>
      <c r="G41" s="19" t="s">
        <v>15</v>
      </c>
      <c r="H41" s="18" t="s">
        <v>16</v>
      </c>
      <c r="I41" s="18" t="s">
        <v>17</v>
      </c>
      <c r="J41" s="17" t="s">
        <v>102</v>
      </c>
      <c r="K41" s="15"/>
      <c r="N41" s="1"/>
      <c r="O41" s="2"/>
    </row>
    <row r="42" spans="2:15" ht="35" x14ac:dyDescent="0.3">
      <c r="B42" s="17" t="str">
        <f t="shared" si="4"/>
        <v>REQ_C_39</v>
      </c>
      <c r="C42" s="18" t="s">
        <v>103</v>
      </c>
      <c r="D42" s="18" t="s">
        <v>104</v>
      </c>
      <c r="E42" s="18" t="s">
        <v>69</v>
      </c>
      <c r="F42" s="22" t="s">
        <v>14</v>
      </c>
      <c r="G42" s="19" t="s">
        <v>15</v>
      </c>
      <c r="H42" s="18" t="s">
        <v>16</v>
      </c>
      <c r="I42" s="18" t="s">
        <v>17</v>
      </c>
      <c r="J42" s="17"/>
      <c r="K42" s="15"/>
      <c r="N42" s="1"/>
      <c r="O42" s="2"/>
    </row>
    <row r="43" spans="2:15" ht="175" x14ac:dyDescent="0.3">
      <c r="B43" s="17" t="str">
        <f t="shared" si="0"/>
        <v>REQ_C_40</v>
      </c>
      <c r="C43" s="18" t="s">
        <v>105</v>
      </c>
      <c r="D43" s="18" t="s">
        <v>106</v>
      </c>
      <c r="E43" s="18" t="s">
        <v>107</v>
      </c>
      <c r="F43" s="22" t="s">
        <v>14</v>
      </c>
      <c r="G43" s="19" t="s">
        <v>15</v>
      </c>
      <c r="H43" s="18" t="s">
        <v>16</v>
      </c>
      <c r="I43" s="18" t="s">
        <v>17</v>
      </c>
      <c r="J43" s="17" t="s">
        <v>108</v>
      </c>
      <c r="K43" s="15"/>
      <c r="N43" s="1"/>
      <c r="O43" s="2"/>
    </row>
    <row r="44" spans="2:15" ht="158.25" customHeight="1" x14ac:dyDescent="0.3">
      <c r="B44" s="17" t="str">
        <f>CONCATENATE("REQ_C_",ROW()-3)</f>
        <v>REQ_C_41</v>
      </c>
      <c r="C44" s="18" t="s">
        <v>109</v>
      </c>
      <c r="D44" s="18" t="s">
        <v>110</v>
      </c>
      <c r="E44" s="18" t="s">
        <v>107</v>
      </c>
      <c r="F44" s="22" t="s">
        <v>14</v>
      </c>
      <c r="G44" s="19" t="s">
        <v>111</v>
      </c>
      <c r="H44" s="18" t="s">
        <v>112</v>
      </c>
      <c r="I44" s="18" t="s">
        <v>17</v>
      </c>
      <c r="J44" s="17" t="s">
        <v>113</v>
      </c>
      <c r="K44" s="15"/>
      <c r="N44" s="1"/>
      <c r="O44" s="2"/>
    </row>
    <row r="45" spans="2:15" ht="122.5" x14ac:dyDescent="0.3">
      <c r="B45" s="17" t="str">
        <f t="shared" si="0"/>
        <v>REQ_C_42</v>
      </c>
      <c r="C45" s="18" t="s">
        <v>114</v>
      </c>
      <c r="D45" s="18" t="s">
        <v>115</v>
      </c>
      <c r="E45" s="18" t="s">
        <v>107</v>
      </c>
      <c r="F45" s="22" t="s">
        <v>14</v>
      </c>
      <c r="G45" s="19" t="s">
        <v>15</v>
      </c>
      <c r="H45" s="18" t="s">
        <v>16</v>
      </c>
      <c r="I45" s="18" t="s">
        <v>17</v>
      </c>
      <c r="J45" s="17" t="s">
        <v>116</v>
      </c>
      <c r="K45" s="15"/>
      <c r="N45" s="1"/>
      <c r="O45" s="2"/>
    </row>
    <row r="46" spans="2:15" ht="122.5" x14ac:dyDescent="0.3">
      <c r="B46" s="17" t="str">
        <f t="shared" si="0"/>
        <v>REQ_C_43</v>
      </c>
      <c r="C46" s="18" t="s">
        <v>117</v>
      </c>
      <c r="D46" s="18" t="s">
        <v>118</v>
      </c>
      <c r="E46" s="18" t="s">
        <v>107</v>
      </c>
      <c r="F46" s="22" t="s">
        <v>23</v>
      </c>
      <c r="G46" s="19" t="s">
        <v>15</v>
      </c>
      <c r="H46" s="18" t="s">
        <v>16</v>
      </c>
      <c r="I46" s="18" t="s">
        <v>17</v>
      </c>
      <c r="J46" s="17" t="s">
        <v>119</v>
      </c>
      <c r="K46" s="15"/>
      <c r="N46" s="1"/>
      <c r="O46" s="2"/>
    </row>
    <row r="47" spans="2:15" ht="70" x14ac:dyDescent="0.3">
      <c r="B47" s="17" t="str">
        <f t="shared" si="0"/>
        <v>REQ_C_44</v>
      </c>
      <c r="C47" s="18" t="s">
        <v>120</v>
      </c>
      <c r="D47" s="18" t="s">
        <v>121</v>
      </c>
      <c r="E47" s="18" t="s">
        <v>107</v>
      </c>
      <c r="F47" s="22" t="s">
        <v>23</v>
      </c>
      <c r="G47" s="19" t="s">
        <v>15</v>
      </c>
      <c r="H47" s="18" t="s">
        <v>16</v>
      </c>
      <c r="I47" s="18" t="s">
        <v>17</v>
      </c>
      <c r="J47" s="17" t="s">
        <v>122</v>
      </c>
      <c r="K47" s="15"/>
      <c r="N47" s="1"/>
      <c r="O47" s="2"/>
    </row>
    <row r="48" spans="2:15" ht="35" x14ac:dyDescent="0.3">
      <c r="B48" s="15" t="str">
        <f t="shared" ref="B48:B54" si="5">CONCATENATE("REQ_C_",ROW()-3)</f>
        <v>REQ_C_45</v>
      </c>
      <c r="C48" s="18" t="s">
        <v>123</v>
      </c>
      <c r="D48" s="18" t="s">
        <v>124</v>
      </c>
      <c r="E48" s="18" t="s">
        <v>107</v>
      </c>
      <c r="F48" s="22" t="s">
        <v>23</v>
      </c>
      <c r="G48" s="16" t="s">
        <v>111</v>
      </c>
      <c r="H48" s="18" t="s">
        <v>112</v>
      </c>
      <c r="I48" s="18" t="s">
        <v>17</v>
      </c>
      <c r="J48" s="17" t="s">
        <v>125</v>
      </c>
      <c r="K48" s="15"/>
      <c r="N48" s="1"/>
      <c r="O48" s="2"/>
    </row>
    <row r="49" spans="2:15" ht="52.5" x14ac:dyDescent="0.3">
      <c r="B49" s="17" t="str">
        <f t="shared" si="5"/>
        <v>REQ_C_46</v>
      </c>
      <c r="C49" s="18" t="s">
        <v>126</v>
      </c>
      <c r="D49" s="18" t="s">
        <v>127</v>
      </c>
      <c r="E49" s="18" t="s">
        <v>107</v>
      </c>
      <c r="F49" s="21" t="s">
        <v>14</v>
      </c>
      <c r="G49" s="19" t="s">
        <v>128</v>
      </c>
      <c r="H49" s="18" t="s">
        <v>129</v>
      </c>
      <c r="I49" s="18" t="s">
        <v>17</v>
      </c>
      <c r="J49" s="17" t="s">
        <v>130</v>
      </c>
      <c r="K49" s="15"/>
      <c r="N49" s="1"/>
      <c r="O49" s="2"/>
    </row>
    <row r="50" spans="2:15" ht="35" x14ac:dyDescent="0.3">
      <c r="B50" s="17" t="str">
        <f t="shared" si="5"/>
        <v>REQ_C_47</v>
      </c>
      <c r="C50" s="18" t="s">
        <v>131</v>
      </c>
      <c r="D50" s="18" t="s">
        <v>132</v>
      </c>
      <c r="E50" s="18" t="s">
        <v>107</v>
      </c>
      <c r="F50" s="21" t="s">
        <v>14</v>
      </c>
      <c r="G50" s="19" t="s">
        <v>15</v>
      </c>
      <c r="H50" s="18" t="s">
        <v>16</v>
      </c>
      <c r="I50" s="18" t="s">
        <v>17</v>
      </c>
      <c r="J50" s="15"/>
      <c r="K50" s="15"/>
      <c r="N50" s="1"/>
      <c r="O50" s="2"/>
    </row>
    <row r="51" spans="2:15" ht="35" x14ac:dyDescent="0.3">
      <c r="B51" s="17" t="str">
        <f t="shared" si="5"/>
        <v>REQ_C_48</v>
      </c>
      <c r="C51" s="18" t="s">
        <v>133</v>
      </c>
      <c r="D51" s="18" t="s">
        <v>134</v>
      </c>
      <c r="E51" s="18" t="s">
        <v>107</v>
      </c>
      <c r="F51" s="21" t="s">
        <v>14</v>
      </c>
      <c r="G51" s="19" t="s">
        <v>15</v>
      </c>
      <c r="H51" s="18" t="s">
        <v>16</v>
      </c>
      <c r="I51" s="18" t="s">
        <v>17</v>
      </c>
      <c r="J51" s="15"/>
      <c r="K51" s="15"/>
      <c r="N51" s="1"/>
      <c r="O51" s="2"/>
    </row>
    <row r="52" spans="2:15" ht="35" x14ac:dyDescent="0.3">
      <c r="B52" s="17" t="str">
        <f t="shared" si="5"/>
        <v>REQ_C_49</v>
      </c>
      <c r="C52" s="18" t="s">
        <v>135</v>
      </c>
      <c r="D52" s="18" t="s">
        <v>136</v>
      </c>
      <c r="E52" s="18" t="s">
        <v>107</v>
      </c>
      <c r="F52" s="21" t="s">
        <v>14</v>
      </c>
      <c r="G52" s="19" t="s">
        <v>15</v>
      </c>
      <c r="H52" s="18" t="s">
        <v>16</v>
      </c>
      <c r="I52" s="18" t="s">
        <v>17</v>
      </c>
      <c r="J52" s="15"/>
      <c r="K52" s="15"/>
      <c r="N52" s="1"/>
      <c r="O52" s="2"/>
    </row>
    <row r="53" spans="2:15" ht="35" x14ac:dyDescent="0.3">
      <c r="B53" s="17" t="str">
        <f t="shared" si="5"/>
        <v>REQ_C_50</v>
      </c>
      <c r="C53" s="18" t="s">
        <v>137</v>
      </c>
      <c r="D53" s="18" t="s">
        <v>138</v>
      </c>
      <c r="E53" s="18" t="s">
        <v>107</v>
      </c>
      <c r="F53" s="21" t="s">
        <v>14</v>
      </c>
      <c r="G53" s="19" t="s">
        <v>15</v>
      </c>
      <c r="H53" s="18" t="s">
        <v>16</v>
      </c>
      <c r="I53" s="18" t="s">
        <v>17</v>
      </c>
      <c r="J53" s="15"/>
      <c r="K53" s="15"/>
      <c r="N53" s="1"/>
      <c r="O53" s="2"/>
    </row>
    <row r="54" spans="2:15" ht="105" x14ac:dyDescent="0.3">
      <c r="B54" s="17" t="str">
        <f t="shared" si="5"/>
        <v>REQ_C_51</v>
      </c>
      <c r="C54" s="18" t="s">
        <v>139</v>
      </c>
      <c r="D54" s="18" t="s">
        <v>140</v>
      </c>
      <c r="E54" s="18" t="s">
        <v>107</v>
      </c>
      <c r="F54" s="22" t="s">
        <v>23</v>
      </c>
      <c r="G54" s="19" t="s">
        <v>15</v>
      </c>
      <c r="H54" s="18" t="s">
        <v>16</v>
      </c>
      <c r="I54" s="18" t="s">
        <v>17</v>
      </c>
      <c r="J54" s="17" t="s">
        <v>141</v>
      </c>
      <c r="K54" s="15"/>
      <c r="N54" s="1"/>
      <c r="O54" s="2"/>
    </row>
    <row r="55" spans="2:15" ht="52.5" x14ac:dyDescent="0.3">
      <c r="B55" s="17" t="str">
        <f t="shared" si="4"/>
        <v>REQ_C_52</v>
      </c>
      <c r="C55" s="18" t="s">
        <v>142</v>
      </c>
      <c r="D55" s="18" t="s">
        <v>143</v>
      </c>
      <c r="E55" s="18" t="s">
        <v>144</v>
      </c>
      <c r="F55" s="22" t="s">
        <v>14</v>
      </c>
      <c r="G55" s="19" t="s">
        <v>15</v>
      </c>
      <c r="H55" s="18" t="s">
        <v>16</v>
      </c>
      <c r="I55" s="18" t="s">
        <v>17</v>
      </c>
      <c r="J55" s="17" t="s">
        <v>145</v>
      </c>
      <c r="K55" s="15"/>
      <c r="N55" s="1"/>
      <c r="O55" s="2"/>
    </row>
    <row r="56" spans="2:15" ht="70" x14ac:dyDescent="0.3">
      <c r="B56" s="17" t="str">
        <f>CONCATENATE("REQ_C_",ROW()-3)</f>
        <v>REQ_C_53</v>
      </c>
      <c r="C56" s="18" t="s">
        <v>146</v>
      </c>
      <c r="D56" s="18" t="s">
        <v>147</v>
      </c>
      <c r="E56" s="18" t="s">
        <v>144</v>
      </c>
      <c r="F56" s="22" t="s">
        <v>14</v>
      </c>
      <c r="G56" s="19" t="s">
        <v>15</v>
      </c>
      <c r="H56" s="18" t="s">
        <v>16</v>
      </c>
      <c r="I56" s="18" t="s">
        <v>17</v>
      </c>
      <c r="J56" s="15"/>
      <c r="K56" s="15"/>
      <c r="N56" s="1"/>
      <c r="O56" s="2"/>
    </row>
    <row r="57" spans="2:15" ht="52.5" x14ac:dyDescent="0.3">
      <c r="B57" s="17" t="str">
        <f>CONCATENATE("REQ_C_",ROW()-3)</f>
        <v>REQ_C_54</v>
      </c>
      <c r="C57" s="18" t="s">
        <v>148</v>
      </c>
      <c r="D57" s="18" t="s">
        <v>149</v>
      </c>
      <c r="E57" s="18" t="s">
        <v>144</v>
      </c>
      <c r="F57" s="22" t="s">
        <v>14</v>
      </c>
      <c r="G57" s="19" t="s">
        <v>128</v>
      </c>
      <c r="H57" s="18" t="s">
        <v>112</v>
      </c>
      <c r="I57" s="18" t="s">
        <v>17</v>
      </c>
      <c r="J57" s="18" t="s">
        <v>150</v>
      </c>
      <c r="K57" s="15"/>
      <c r="N57" s="1"/>
      <c r="O57" s="2"/>
    </row>
    <row r="58" spans="2:15" ht="35" x14ac:dyDescent="0.3">
      <c r="B58" s="17" t="str">
        <f>CONCATENATE("REQ_C_",ROW()-3)</f>
        <v>REQ_C_55</v>
      </c>
      <c r="C58" s="18" t="s">
        <v>151</v>
      </c>
      <c r="D58" s="18" t="s">
        <v>152</v>
      </c>
      <c r="E58" s="18" t="s">
        <v>144</v>
      </c>
      <c r="F58" s="22" t="s">
        <v>14</v>
      </c>
      <c r="G58" s="19" t="s">
        <v>128</v>
      </c>
      <c r="H58" s="18" t="s">
        <v>112</v>
      </c>
      <c r="I58" s="18" t="s">
        <v>17</v>
      </c>
      <c r="J58" s="18" t="s">
        <v>153</v>
      </c>
      <c r="K58" s="15"/>
      <c r="N58" s="1"/>
      <c r="O58" s="2"/>
    </row>
    <row r="59" spans="2:15" ht="121.5" customHeight="1" x14ac:dyDescent="0.3">
      <c r="B59" s="17" t="str">
        <f>CONCATENATE("REQ_C_",ROW()-3)</f>
        <v>REQ_C_56</v>
      </c>
      <c r="C59" s="18" t="s">
        <v>154</v>
      </c>
      <c r="D59" s="18" t="s">
        <v>155</v>
      </c>
      <c r="E59" s="18" t="s">
        <v>144</v>
      </c>
      <c r="F59" s="22" t="s">
        <v>14</v>
      </c>
      <c r="G59" s="19" t="s">
        <v>128</v>
      </c>
      <c r="H59" s="18" t="s">
        <v>112</v>
      </c>
      <c r="I59" s="18" t="s">
        <v>17</v>
      </c>
      <c r="J59" s="18" t="s">
        <v>156</v>
      </c>
      <c r="K59" s="15"/>
      <c r="N59" s="1"/>
      <c r="O59" s="2"/>
    </row>
    <row r="60" spans="2:15" ht="105" x14ac:dyDescent="0.3">
      <c r="B60" s="17" t="str">
        <f>CONCATENATE("REQ_C_",ROW()-3)</f>
        <v>REQ_C_57</v>
      </c>
      <c r="C60" s="18" t="s">
        <v>157</v>
      </c>
      <c r="D60" s="18" t="s">
        <v>158</v>
      </c>
      <c r="E60" s="18" t="s">
        <v>144</v>
      </c>
      <c r="F60" s="22" t="s">
        <v>14</v>
      </c>
      <c r="G60" s="19" t="s">
        <v>128</v>
      </c>
      <c r="H60" s="18" t="s">
        <v>112</v>
      </c>
      <c r="I60" s="18" t="s">
        <v>17</v>
      </c>
      <c r="J60" s="15"/>
      <c r="K60" s="15"/>
      <c r="N60" s="1"/>
      <c r="O60" s="2"/>
    </row>
    <row r="61" spans="2:15" ht="52.5" x14ac:dyDescent="0.3">
      <c r="B61" s="17" t="str">
        <f t="shared" si="0"/>
        <v>REQ_C_58</v>
      </c>
      <c r="C61" s="18" t="s">
        <v>159</v>
      </c>
      <c r="D61" s="18" t="s">
        <v>160</v>
      </c>
      <c r="E61" s="18" t="s">
        <v>161</v>
      </c>
      <c r="F61" s="22" t="s">
        <v>14</v>
      </c>
      <c r="G61" s="19" t="s">
        <v>15</v>
      </c>
      <c r="H61" s="18" t="s">
        <v>16</v>
      </c>
      <c r="I61" s="18" t="s">
        <v>17</v>
      </c>
      <c r="J61" s="20" t="s">
        <v>162</v>
      </c>
      <c r="K61" s="15"/>
      <c r="N61" s="1"/>
      <c r="O61" s="2"/>
    </row>
    <row r="62" spans="2:15" ht="105" x14ac:dyDescent="0.3">
      <c r="B62" s="17" t="str">
        <f t="shared" si="3"/>
        <v>REQ_C_59</v>
      </c>
      <c r="C62" s="18" t="s">
        <v>163</v>
      </c>
      <c r="D62" s="18" t="s">
        <v>164</v>
      </c>
      <c r="E62" s="18" t="s">
        <v>161</v>
      </c>
      <c r="F62" s="21" t="s">
        <v>99</v>
      </c>
      <c r="G62" s="19" t="s">
        <v>15</v>
      </c>
      <c r="H62" s="18" t="s">
        <v>16</v>
      </c>
      <c r="I62" s="18" t="s">
        <v>17</v>
      </c>
      <c r="J62" s="17" t="s">
        <v>165</v>
      </c>
      <c r="K62" s="15"/>
      <c r="N62" s="1"/>
      <c r="O62" s="2"/>
    </row>
    <row r="63" spans="2:15" ht="105" x14ac:dyDescent="0.3">
      <c r="B63" s="17" t="str">
        <f t="shared" si="3"/>
        <v>REQ_C_60</v>
      </c>
      <c r="C63" s="18" t="s">
        <v>166</v>
      </c>
      <c r="D63" s="18" t="s">
        <v>167</v>
      </c>
      <c r="E63" s="18" t="s">
        <v>161</v>
      </c>
      <c r="F63" s="21" t="s">
        <v>99</v>
      </c>
      <c r="G63" s="19" t="s">
        <v>15</v>
      </c>
      <c r="H63" s="18" t="s">
        <v>16</v>
      </c>
      <c r="I63" s="18" t="s">
        <v>17</v>
      </c>
      <c r="J63" s="17" t="s">
        <v>168</v>
      </c>
      <c r="K63" s="15"/>
      <c r="N63" s="1"/>
      <c r="O63" s="2"/>
    </row>
    <row r="64" spans="2:15" ht="105" x14ac:dyDescent="0.3">
      <c r="B64" s="17" t="str">
        <f t="shared" si="3"/>
        <v>REQ_C_61</v>
      </c>
      <c r="C64" s="18" t="s">
        <v>169</v>
      </c>
      <c r="D64" s="18" t="s">
        <v>170</v>
      </c>
      <c r="E64" s="18" t="s">
        <v>161</v>
      </c>
      <c r="F64" s="21" t="s">
        <v>99</v>
      </c>
      <c r="G64" s="19" t="s">
        <v>15</v>
      </c>
      <c r="H64" s="18" t="s">
        <v>16</v>
      </c>
      <c r="I64" s="18" t="s">
        <v>17</v>
      </c>
      <c r="J64" s="17" t="s">
        <v>171</v>
      </c>
      <c r="K64" s="15"/>
      <c r="N64" s="1"/>
      <c r="O64" s="2"/>
    </row>
    <row r="65" spans="2:15" ht="105" x14ac:dyDescent="0.3">
      <c r="B65" s="17" t="str">
        <f>CONCATENATE("REQ_C_",ROW()-3)</f>
        <v>REQ_C_62</v>
      </c>
      <c r="C65" s="18" t="s">
        <v>172</v>
      </c>
      <c r="D65" s="18" t="s">
        <v>173</v>
      </c>
      <c r="E65" s="18" t="s">
        <v>161</v>
      </c>
      <c r="F65" s="21" t="s">
        <v>23</v>
      </c>
      <c r="G65" s="19" t="s">
        <v>111</v>
      </c>
      <c r="H65" s="18" t="s">
        <v>112</v>
      </c>
      <c r="I65" s="18" t="s">
        <v>17</v>
      </c>
      <c r="J65" s="17" t="s">
        <v>174</v>
      </c>
      <c r="K65" s="15"/>
      <c r="N65" s="1"/>
      <c r="O65" s="2"/>
    </row>
    <row r="66" spans="2:15" ht="70" x14ac:dyDescent="0.3">
      <c r="B66" s="17" t="str">
        <f>CONCATENATE("REQ_C_",ROW()-3)</f>
        <v>REQ_C_63</v>
      </c>
      <c r="C66" s="18" t="s">
        <v>175</v>
      </c>
      <c r="D66" s="18" t="s">
        <v>176</v>
      </c>
      <c r="E66" s="18" t="s">
        <v>161</v>
      </c>
      <c r="F66" s="21" t="s">
        <v>23</v>
      </c>
      <c r="G66" s="19" t="s">
        <v>111</v>
      </c>
      <c r="H66" s="18" t="s">
        <v>112</v>
      </c>
      <c r="I66" s="18" t="s">
        <v>17</v>
      </c>
      <c r="J66" s="15"/>
      <c r="K66" s="15"/>
      <c r="N66" s="1"/>
      <c r="O66" s="2"/>
    </row>
    <row r="67" spans="2:15" ht="87.5" x14ac:dyDescent="0.3">
      <c r="B67" s="17" t="str">
        <f t="shared" si="4"/>
        <v>REQ_C_64</v>
      </c>
      <c r="C67" s="18" t="s">
        <v>177</v>
      </c>
      <c r="D67" s="18" t="s">
        <v>178</v>
      </c>
      <c r="E67" s="18" t="s">
        <v>179</v>
      </c>
      <c r="F67" s="22" t="s">
        <v>14</v>
      </c>
      <c r="G67" s="19" t="s">
        <v>15</v>
      </c>
      <c r="H67" s="18" t="s">
        <v>16</v>
      </c>
      <c r="I67" s="18" t="s">
        <v>17</v>
      </c>
      <c r="J67" s="17" t="s">
        <v>180</v>
      </c>
      <c r="K67" s="15"/>
      <c r="N67" s="1"/>
      <c r="O67" s="2"/>
    </row>
    <row r="68" spans="2:15" ht="87.5" x14ac:dyDescent="0.3">
      <c r="B68" s="17" t="str">
        <f t="shared" si="4"/>
        <v>REQ_C_65</v>
      </c>
      <c r="C68" s="18" t="s">
        <v>181</v>
      </c>
      <c r="D68" s="18" t="s">
        <v>182</v>
      </c>
      <c r="E68" s="18" t="s">
        <v>179</v>
      </c>
      <c r="F68" s="22" t="s">
        <v>23</v>
      </c>
      <c r="G68" s="19" t="s">
        <v>15</v>
      </c>
      <c r="H68" s="18" t="s">
        <v>16</v>
      </c>
      <c r="I68" s="18" t="s">
        <v>17</v>
      </c>
      <c r="J68" s="17" t="s">
        <v>183</v>
      </c>
      <c r="K68" s="15"/>
      <c r="N68" s="1"/>
      <c r="O68" s="2"/>
    </row>
    <row r="69" spans="2:15" ht="52.5" x14ac:dyDescent="0.3">
      <c r="B69" s="17" t="str">
        <f t="shared" si="4"/>
        <v>REQ_C_66</v>
      </c>
      <c r="C69" s="18" t="s">
        <v>184</v>
      </c>
      <c r="D69" s="18" t="s">
        <v>185</v>
      </c>
      <c r="E69" s="18" t="s">
        <v>179</v>
      </c>
      <c r="F69" s="22" t="s">
        <v>23</v>
      </c>
      <c r="G69" s="19" t="s">
        <v>15</v>
      </c>
      <c r="H69" s="18" t="s">
        <v>16</v>
      </c>
      <c r="I69" s="18" t="s">
        <v>17</v>
      </c>
      <c r="J69" s="17" t="s">
        <v>186</v>
      </c>
      <c r="K69" s="15"/>
      <c r="N69" s="1"/>
      <c r="O69" s="2"/>
    </row>
    <row r="70" spans="2:15" ht="52.5" x14ac:dyDescent="0.3">
      <c r="B70" s="17" t="str">
        <f t="shared" si="4"/>
        <v>REQ_C_67</v>
      </c>
      <c r="C70" s="18" t="s">
        <v>187</v>
      </c>
      <c r="D70" s="18" t="s">
        <v>188</v>
      </c>
      <c r="E70" s="18" t="s">
        <v>179</v>
      </c>
      <c r="F70" s="22" t="s">
        <v>99</v>
      </c>
      <c r="G70" s="19" t="s">
        <v>15</v>
      </c>
      <c r="H70" s="18" t="s">
        <v>16</v>
      </c>
      <c r="I70" s="18" t="s">
        <v>17</v>
      </c>
      <c r="J70" s="17" t="s">
        <v>189</v>
      </c>
      <c r="K70" s="15"/>
      <c r="N70" s="1"/>
      <c r="O70" s="2"/>
    </row>
    <row r="71" spans="2:15" ht="52.5" x14ac:dyDescent="0.3">
      <c r="B71" s="17" t="str">
        <f>CONCATENATE("REQ_C_",ROW()-3)</f>
        <v>REQ_C_68</v>
      </c>
      <c r="C71" s="18" t="s">
        <v>190</v>
      </c>
      <c r="D71" s="18" t="s">
        <v>191</v>
      </c>
      <c r="E71" s="18" t="s">
        <v>179</v>
      </c>
      <c r="F71" s="22" t="s">
        <v>23</v>
      </c>
      <c r="G71" s="19" t="s">
        <v>15</v>
      </c>
      <c r="H71" s="18" t="s">
        <v>16</v>
      </c>
      <c r="I71" s="18" t="s">
        <v>17</v>
      </c>
      <c r="J71" s="17"/>
      <c r="K71" s="15"/>
      <c r="N71" s="1"/>
      <c r="O71" s="2"/>
    </row>
    <row r="72" spans="2:15" ht="105" x14ac:dyDescent="0.3">
      <c r="B72" s="17" t="str">
        <f t="shared" si="4"/>
        <v>REQ_C_69</v>
      </c>
      <c r="C72" s="18" t="s">
        <v>192</v>
      </c>
      <c r="D72" s="18" t="s">
        <v>193</v>
      </c>
      <c r="E72" s="18" t="s">
        <v>179</v>
      </c>
      <c r="F72" s="22" t="s">
        <v>14</v>
      </c>
      <c r="G72" s="19" t="s">
        <v>15</v>
      </c>
      <c r="H72" s="18" t="s">
        <v>16</v>
      </c>
      <c r="I72" s="18" t="s">
        <v>17</v>
      </c>
      <c r="J72" s="17" t="s">
        <v>194</v>
      </c>
      <c r="K72" s="15"/>
      <c r="N72" s="1"/>
      <c r="O72" s="2"/>
    </row>
    <row r="73" spans="2:15" ht="35" x14ac:dyDescent="0.3">
      <c r="B73" s="17" t="str">
        <f t="shared" si="4"/>
        <v>REQ_C_70</v>
      </c>
      <c r="C73" s="18" t="s">
        <v>195</v>
      </c>
      <c r="D73" s="18" t="s">
        <v>196</v>
      </c>
      <c r="E73" s="18" t="s">
        <v>179</v>
      </c>
      <c r="F73" s="21" t="s">
        <v>23</v>
      </c>
      <c r="G73" s="19" t="s">
        <v>15</v>
      </c>
      <c r="H73" s="18" t="s">
        <v>16</v>
      </c>
      <c r="I73" s="18" t="s">
        <v>17</v>
      </c>
      <c r="J73" s="17" t="s">
        <v>197</v>
      </c>
      <c r="K73" s="15"/>
      <c r="N73" s="1"/>
      <c r="O73" s="2"/>
    </row>
    <row r="74" spans="2:15" ht="70" x14ac:dyDescent="0.3">
      <c r="B74" s="17" t="str">
        <f t="shared" si="4"/>
        <v>REQ_C_71</v>
      </c>
      <c r="C74" s="18" t="s">
        <v>198</v>
      </c>
      <c r="D74" s="18" t="s">
        <v>199</v>
      </c>
      <c r="E74" s="18" t="s">
        <v>200</v>
      </c>
      <c r="F74" s="21" t="s">
        <v>14</v>
      </c>
      <c r="G74" s="19" t="s">
        <v>15</v>
      </c>
      <c r="H74" s="18" t="s">
        <v>16</v>
      </c>
      <c r="I74" s="18" t="s">
        <v>17</v>
      </c>
      <c r="J74" s="17"/>
      <c r="K74" s="15"/>
      <c r="N74" s="1"/>
      <c r="O74" s="2"/>
    </row>
    <row r="75" spans="2:15" ht="70" x14ac:dyDescent="0.3">
      <c r="B75" s="17" t="str">
        <f t="shared" si="4"/>
        <v>REQ_C_72</v>
      </c>
      <c r="C75" s="18" t="s">
        <v>201</v>
      </c>
      <c r="D75" s="18" t="s">
        <v>202</v>
      </c>
      <c r="E75" s="18" t="s">
        <v>200</v>
      </c>
      <c r="F75" s="21" t="s">
        <v>14</v>
      </c>
      <c r="G75" s="19" t="s">
        <v>15</v>
      </c>
      <c r="H75" s="18" t="s">
        <v>16</v>
      </c>
      <c r="I75" s="18" t="s">
        <v>17</v>
      </c>
      <c r="J75" s="17"/>
      <c r="K75" s="15"/>
      <c r="N75" s="1"/>
      <c r="O75" s="2"/>
    </row>
    <row r="76" spans="2:15" ht="35" x14ac:dyDescent="0.3">
      <c r="B76" s="17" t="str">
        <f>CONCATENATE("REQ_C_",ROW()-3)</f>
        <v>REQ_C_73</v>
      </c>
      <c r="C76" s="18" t="s">
        <v>203</v>
      </c>
      <c r="D76" s="18" t="s">
        <v>204</v>
      </c>
      <c r="E76" s="18" t="s">
        <v>200</v>
      </c>
      <c r="F76" s="21" t="s">
        <v>23</v>
      </c>
      <c r="G76" s="19" t="s">
        <v>15</v>
      </c>
      <c r="H76" s="18" t="s">
        <v>16</v>
      </c>
      <c r="I76" s="18" t="s">
        <v>17</v>
      </c>
      <c r="J76" s="15"/>
      <c r="K76" s="15"/>
      <c r="N76" s="1"/>
      <c r="O76" s="2"/>
    </row>
    <row r="77" spans="2:15" ht="52.5" x14ac:dyDescent="0.3">
      <c r="B77" s="17" t="str">
        <f>CONCATENATE("REQ_C_",ROW()-3)</f>
        <v>REQ_C_74</v>
      </c>
      <c r="C77" s="18" t="s">
        <v>205</v>
      </c>
      <c r="D77" s="18" t="s">
        <v>206</v>
      </c>
      <c r="E77" s="18" t="s">
        <v>200</v>
      </c>
      <c r="F77" s="21" t="s">
        <v>14</v>
      </c>
      <c r="G77" s="19" t="s">
        <v>128</v>
      </c>
      <c r="H77" s="18" t="s">
        <v>129</v>
      </c>
      <c r="I77" s="18" t="s">
        <v>17</v>
      </c>
      <c r="J77" s="17" t="s">
        <v>207</v>
      </c>
      <c r="K77" s="15"/>
      <c r="N77" s="1"/>
      <c r="O77" s="2"/>
    </row>
    <row r="78" spans="2:15" ht="52.5" x14ac:dyDescent="0.3">
      <c r="B78" s="17" t="str">
        <f t="shared" si="4"/>
        <v>REQ_C_75</v>
      </c>
      <c r="C78" s="18" t="s">
        <v>208</v>
      </c>
      <c r="D78" s="18" t="s">
        <v>209</v>
      </c>
      <c r="E78" s="18" t="s">
        <v>200</v>
      </c>
      <c r="F78" s="21" t="s">
        <v>23</v>
      </c>
      <c r="G78" s="19" t="s">
        <v>15</v>
      </c>
      <c r="H78" s="18" t="s">
        <v>16</v>
      </c>
      <c r="I78" s="18" t="s">
        <v>17</v>
      </c>
      <c r="J78" s="17"/>
      <c r="K78" s="15"/>
      <c r="N78" s="1"/>
      <c r="O78" s="2"/>
    </row>
    <row r="79" spans="2:15" ht="35" x14ac:dyDescent="0.3">
      <c r="B79" s="17" t="str">
        <f t="shared" si="4"/>
        <v>REQ_C_76</v>
      </c>
      <c r="C79" s="18" t="s">
        <v>210</v>
      </c>
      <c r="D79" s="18" t="s">
        <v>211</v>
      </c>
      <c r="E79" s="18" t="s">
        <v>200</v>
      </c>
      <c r="F79" s="21" t="s">
        <v>14</v>
      </c>
      <c r="G79" s="19" t="s">
        <v>15</v>
      </c>
      <c r="H79" s="18" t="s">
        <v>16</v>
      </c>
      <c r="I79" s="18" t="s">
        <v>17</v>
      </c>
      <c r="J79" s="17"/>
      <c r="K79" s="15"/>
      <c r="N79" s="1"/>
      <c r="O79" s="2"/>
    </row>
    <row r="80" spans="2:15" ht="35" x14ac:dyDescent="0.3">
      <c r="B80" s="17" t="str">
        <f t="shared" si="4"/>
        <v>REQ_C_77</v>
      </c>
      <c r="C80" s="18" t="s">
        <v>212</v>
      </c>
      <c r="D80" s="18" t="s">
        <v>213</v>
      </c>
      <c r="E80" s="18" t="s">
        <v>200</v>
      </c>
      <c r="F80" s="21" t="s">
        <v>14</v>
      </c>
      <c r="G80" s="19" t="s">
        <v>15</v>
      </c>
      <c r="H80" s="18" t="s">
        <v>16</v>
      </c>
      <c r="I80" s="18" t="s">
        <v>17</v>
      </c>
      <c r="J80" s="17"/>
      <c r="K80" s="15"/>
      <c r="N80" s="1"/>
      <c r="O80" s="2"/>
    </row>
    <row r="81" spans="2:15" ht="52.5" x14ac:dyDescent="0.3">
      <c r="B81" s="17" t="str">
        <f t="shared" si="4"/>
        <v>REQ_C_78</v>
      </c>
      <c r="C81" s="18" t="s">
        <v>214</v>
      </c>
      <c r="D81" s="18" t="s">
        <v>215</v>
      </c>
      <c r="E81" s="18" t="s">
        <v>200</v>
      </c>
      <c r="F81" s="21" t="s">
        <v>99</v>
      </c>
      <c r="G81" s="19" t="s">
        <v>15</v>
      </c>
      <c r="H81" s="18" t="s">
        <v>16</v>
      </c>
      <c r="I81" s="18" t="s">
        <v>17</v>
      </c>
      <c r="J81" s="17" t="s">
        <v>216</v>
      </c>
      <c r="K81" s="15"/>
      <c r="N81" s="1"/>
      <c r="O81" s="2"/>
    </row>
    <row r="82" spans="2:15" ht="52.5" x14ac:dyDescent="0.3">
      <c r="B82" s="17" t="str">
        <f>CONCATENATE("REQ_C_",ROW()-3)</f>
        <v>REQ_C_79</v>
      </c>
      <c r="C82" s="18" t="s">
        <v>217</v>
      </c>
      <c r="D82" s="18" t="s">
        <v>218</v>
      </c>
      <c r="E82" s="18" t="s">
        <v>200</v>
      </c>
      <c r="F82" s="21" t="s">
        <v>14</v>
      </c>
      <c r="G82" s="19" t="s">
        <v>15</v>
      </c>
      <c r="H82" s="18" t="s">
        <v>16</v>
      </c>
      <c r="I82" s="18" t="s">
        <v>17</v>
      </c>
      <c r="J82" s="15"/>
      <c r="K82" s="15"/>
      <c r="N82" s="1"/>
      <c r="O82" s="2"/>
    </row>
    <row r="83" spans="2:15" ht="87.5" x14ac:dyDescent="0.3">
      <c r="B83" s="17" t="str">
        <f>CONCATENATE("REQ_C_",ROW()-3)</f>
        <v>REQ_C_80</v>
      </c>
      <c r="C83" s="18" t="s">
        <v>219</v>
      </c>
      <c r="D83" s="18" t="s">
        <v>220</v>
      </c>
      <c r="E83" s="18" t="s">
        <v>200</v>
      </c>
      <c r="F83" s="21" t="s">
        <v>23</v>
      </c>
      <c r="G83" s="19" t="s">
        <v>15</v>
      </c>
      <c r="H83" s="18" t="s">
        <v>16</v>
      </c>
      <c r="I83" s="18" t="s">
        <v>17</v>
      </c>
      <c r="J83" s="18" t="s">
        <v>221</v>
      </c>
      <c r="K83" s="15"/>
      <c r="N83" s="1"/>
      <c r="O83" s="2"/>
    </row>
    <row r="84" spans="2:15" ht="52.5" x14ac:dyDescent="0.3">
      <c r="B84" s="17" t="str">
        <f t="shared" si="4"/>
        <v>REQ_C_81</v>
      </c>
      <c r="C84" s="18" t="s">
        <v>222</v>
      </c>
      <c r="D84" s="18" t="s">
        <v>223</v>
      </c>
      <c r="E84" s="18" t="s">
        <v>224</v>
      </c>
      <c r="F84" s="21" t="s">
        <v>23</v>
      </c>
      <c r="G84" s="19" t="s">
        <v>15</v>
      </c>
      <c r="H84" s="18" t="s">
        <v>16</v>
      </c>
      <c r="I84" s="18" t="s">
        <v>17</v>
      </c>
      <c r="J84" s="17"/>
      <c r="K84" s="15"/>
      <c r="N84" s="1"/>
      <c r="O84" s="2"/>
    </row>
    <row r="85" spans="2:15" ht="35" x14ac:dyDescent="0.3">
      <c r="B85" s="17" t="str">
        <f t="shared" si="4"/>
        <v>REQ_C_82</v>
      </c>
      <c r="C85" s="18" t="s">
        <v>225</v>
      </c>
      <c r="D85" s="18" t="s">
        <v>226</v>
      </c>
      <c r="E85" s="18" t="s">
        <v>224</v>
      </c>
      <c r="F85" s="21" t="s">
        <v>14</v>
      </c>
      <c r="G85" s="19" t="s">
        <v>15</v>
      </c>
      <c r="H85" s="18" t="s">
        <v>16</v>
      </c>
      <c r="I85" s="18" t="s">
        <v>17</v>
      </c>
      <c r="J85" s="17"/>
      <c r="K85" s="15"/>
      <c r="N85" s="1"/>
      <c r="O85" s="2"/>
    </row>
    <row r="86" spans="2:15" ht="35" x14ac:dyDescent="0.3">
      <c r="B86" s="17" t="str">
        <f t="shared" si="4"/>
        <v>REQ_C_83</v>
      </c>
      <c r="C86" s="18" t="s">
        <v>227</v>
      </c>
      <c r="D86" s="18" t="s">
        <v>228</v>
      </c>
      <c r="E86" s="18" t="s">
        <v>224</v>
      </c>
      <c r="F86" s="21" t="s">
        <v>14</v>
      </c>
      <c r="G86" s="19" t="s">
        <v>15</v>
      </c>
      <c r="H86" s="18" t="s">
        <v>16</v>
      </c>
      <c r="I86" s="18" t="s">
        <v>17</v>
      </c>
      <c r="J86" s="17"/>
      <c r="K86" s="15"/>
      <c r="N86" s="1"/>
      <c r="O86" s="2"/>
    </row>
    <row r="87" spans="2:15" ht="35" x14ac:dyDescent="0.3">
      <c r="B87" s="17" t="str">
        <f t="shared" si="4"/>
        <v>REQ_C_84</v>
      </c>
      <c r="C87" s="18" t="s">
        <v>229</v>
      </c>
      <c r="D87" s="18" t="s">
        <v>230</v>
      </c>
      <c r="E87" s="18" t="s">
        <v>224</v>
      </c>
      <c r="F87" s="21" t="s">
        <v>14</v>
      </c>
      <c r="G87" s="19" t="s">
        <v>15</v>
      </c>
      <c r="H87" s="18" t="s">
        <v>16</v>
      </c>
      <c r="I87" s="18" t="s">
        <v>17</v>
      </c>
      <c r="J87" s="17"/>
      <c r="K87" s="15"/>
      <c r="N87" s="1"/>
      <c r="O87" s="2"/>
    </row>
    <row r="88" spans="2:15" ht="17.5" x14ac:dyDescent="0.3">
      <c r="B88" s="17" t="str">
        <f t="shared" si="4"/>
        <v>REQ_C_85</v>
      </c>
      <c r="C88" s="18" t="s">
        <v>231</v>
      </c>
      <c r="D88" s="18" t="s">
        <v>232</v>
      </c>
      <c r="E88" s="18" t="s">
        <v>224</v>
      </c>
      <c r="F88" s="21" t="s">
        <v>14</v>
      </c>
      <c r="G88" s="19" t="s">
        <v>15</v>
      </c>
      <c r="H88" s="18" t="s">
        <v>16</v>
      </c>
      <c r="I88" s="18" t="s">
        <v>17</v>
      </c>
      <c r="J88" s="17"/>
      <c r="K88" s="15"/>
      <c r="N88" s="1"/>
      <c r="O88" s="2"/>
    </row>
    <row r="89" spans="2:15" ht="52.5" x14ac:dyDescent="0.3">
      <c r="B89" s="17" t="str">
        <f t="shared" si="4"/>
        <v>REQ_C_86</v>
      </c>
      <c r="C89" s="18" t="s">
        <v>233</v>
      </c>
      <c r="D89" s="18" t="s">
        <v>234</v>
      </c>
      <c r="E89" s="18" t="s">
        <v>224</v>
      </c>
      <c r="F89" s="21" t="s">
        <v>14</v>
      </c>
      <c r="G89" s="19" t="s">
        <v>15</v>
      </c>
      <c r="H89" s="18" t="s">
        <v>16</v>
      </c>
      <c r="I89" s="18" t="s">
        <v>17</v>
      </c>
      <c r="J89" s="17"/>
      <c r="K89" s="15"/>
      <c r="N89" s="1"/>
      <c r="O89" s="2"/>
    </row>
    <row r="90" spans="2:15" ht="52.5" x14ac:dyDescent="0.3">
      <c r="B90" s="17" t="str">
        <f t="shared" si="4"/>
        <v>REQ_C_87</v>
      </c>
      <c r="C90" s="18" t="s">
        <v>235</v>
      </c>
      <c r="D90" s="18" t="s">
        <v>236</v>
      </c>
      <c r="E90" s="18" t="s">
        <v>224</v>
      </c>
      <c r="F90" s="21" t="s">
        <v>14</v>
      </c>
      <c r="G90" s="19" t="s">
        <v>15</v>
      </c>
      <c r="H90" s="18" t="s">
        <v>16</v>
      </c>
      <c r="I90" s="18" t="s">
        <v>17</v>
      </c>
      <c r="J90" s="17"/>
      <c r="K90" s="15"/>
      <c r="N90" s="1"/>
      <c r="O90" s="2"/>
    </row>
    <row r="91" spans="2:15" ht="35" x14ac:dyDescent="0.3">
      <c r="B91" s="17" t="str">
        <f>CONCATENATE("REQ_C_",ROW()-3)</f>
        <v>REQ_C_88</v>
      </c>
      <c r="C91" s="18" t="s">
        <v>237</v>
      </c>
      <c r="D91" s="18" t="s">
        <v>238</v>
      </c>
      <c r="E91" s="18" t="s">
        <v>224</v>
      </c>
      <c r="F91" s="21" t="s">
        <v>14</v>
      </c>
      <c r="G91" s="19" t="s">
        <v>15</v>
      </c>
      <c r="H91" s="18" t="s">
        <v>16</v>
      </c>
      <c r="I91" s="18" t="s">
        <v>17</v>
      </c>
      <c r="J91" s="18" t="s">
        <v>239</v>
      </c>
      <c r="K91" s="15"/>
      <c r="N91" s="1"/>
      <c r="O91" s="2"/>
    </row>
    <row r="92" spans="2:15" ht="70" x14ac:dyDescent="0.3">
      <c r="B92" s="17" t="str">
        <f>CONCATENATE("REQ_C_",ROW()-3)</f>
        <v>REQ_C_89</v>
      </c>
      <c r="C92" s="18" t="s">
        <v>240</v>
      </c>
      <c r="D92" s="18" t="s">
        <v>241</v>
      </c>
      <c r="E92" s="18" t="s">
        <v>224</v>
      </c>
      <c r="F92" s="21" t="s">
        <v>14</v>
      </c>
      <c r="G92" s="19" t="s">
        <v>15</v>
      </c>
      <c r="H92" s="18" t="s">
        <v>16</v>
      </c>
      <c r="I92" s="18" t="s">
        <v>17</v>
      </c>
      <c r="J92" s="18" t="s">
        <v>242</v>
      </c>
      <c r="K92" s="15"/>
      <c r="N92" s="1"/>
      <c r="O92" s="2"/>
    </row>
    <row r="93" spans="2:15" ht="35" x14ac:dyDescent="0.3">
      <c r="B93" s="17" t="str">
        <f>CONCATENATE("REQ_C_",ROW()-3)</f>
        <v>REQ_C_90</v>
      </c>
      <c r="C93" s="18" t="s">
        <v>243</v>
      </c>
      <c r="D93" s="18" t="s">
        <v>244</v>
      </c>
      <c r="E93" s="18" t="s">
        <v>224</v>
      </c>
      <c r="F93" s="21" t="s">
        <v>14</v>
      </c>
      <c r="G93" s="19" t="s">
        <v>15</v>
      </c>
      <c r="H93" s="18" t="s">
        <v>16</v>
      </c>
      <c r="I93" s="18" t="s">
        <v>17</v>
      </c>
      <c r="J93" s="15"/>
      <c r="K93" s="15"/>
      <c r="N93" s="1"/>
      <c r="O93" s="2"/>
    </row>
    <row r="94" spans="2:15" ht="35" x14ac:dyDescent="0.3">
      <c r="B94" s="17" t="str">
        <f t="shared" si="4"/>
        <v>REQ_C_91</v>
      </c>
      <c r="C94" s="18" t="s">
        <v>245</v>
      </c>
      <c r="D94" s="18" t="s">
        <v>246</v>
      </c>
      <c r="E94" s="18" t="s">
        <v>247</v>
      </c>
      <c r="F94" s="21" t="s">
        <v>14</v>
      </c>
      <c r="G94" s="19" t="s">
        <v>15</v>
      </c>
      <c r="H94" s="18" t="s">
        <v>16</v>
      </c>
      <c r="I94" s="18" t="s">
        <v>17</v>
      </c>
      <c r="J94" s="17"/>
      <c r="K94" s="15"/>
      <c r="N94" s="1"/>
      <c r="O94" s="2"/>
    </row>
    <row r="95" spans="2:15" ht="35" x14ac:dyDescent="0.3">
      <c r="B95" s="17" t="str">
        <f t="shared" si="4"/>
        <v>REQ_C_92</v>
      </c>
      <c r="C95" s="18" t="s">
        <v>248</v>
      </c>
      <c r="D95" s="18" t="s">
        <v>249</v>
      </c>
      <c r="E95" s="18" t="s">
        <v>247</v>
      </c>
      <c r="F95" s="21" t="s">
        <v>14</v>
      </c>
      <c r="G95" s="19" t="s">
        <v>15</v>
      </c>
      <c r="H95" s="18" t="s">
        <v>16</v>
      </c>
      <c r="I95" s="18" t="s">
        <v>17</v>
      </c>
      <c r="J95" s="17"/>
      <c r="K95" s="15"/>
      <c r="N95" s="1"/>
      <c r="O95" s="2"/>
    </row>
    <row r="96" spans="2:15" ht="35" x14ac:dyDescent="0.3">
      <c r="B96" s="17" t="str">
        <f>CONCATENATE("REQ_C_",ROW()-3)</f>
        <v>REQ_C_93</v>
      </c>
      <c r="C96" s="18" t="s">
        <v>250</v>
      </c>
      <c r="D96" s="18" t="s">
        <v>251</v>
      </c>
      <c r="E96" s="18" t="s">
        <v>247</v>
      </c>
      <c r="F96" s="21" t="s">
        <v>14</v>
      </c>
      <c r="G96" s="19" t="s">
        <v>15</v>
      </c>
      <c r="H96" s="18" t="s">
        <v>16</v>
      </c>
      <c r="I96" s="18" t="s">
        <v>17</v>
      </c>
      <c r="J96" s="15"/>
      <c r="K96" s="15"/>
      <c r="N96" s="1"/>
      <c r="O96" s="2"/>
    </row>
    <row r="97" spans="2:15" ht="52.5" x14ac:dyDescent="0.3">
      <c r="B97" s="17" t="str">
        <f>CONCATENATE("REQ_C_",ROW()-3)</f>
        <v>REQ_C_94</v>
      </c>
      <c r="C97" s="18" t="s">
        <v>252</v>
      </c>
      <c r="D97" s="18" t="s">
        <v>253</v>
      </c>
      <c r="E97" s="18" t="s">
        <v>247</v>
      </c>
      <c r="F97" s="21" t="s">
        <v>23</v>
      </c>
      <c r="G97" s="19" t="s">
        <v>15</v>
      </c>
      <c r="H97" s="18" t="s">
        <v>16</v>
      </c>
      <c r="I97" s="18" t="s">
        <v>17</v>
      </c>
      <c r="J97" s="15"/>
      <c r="K97" s="15"/>
      <c r="N97" s="1"/>
      <c r="O97" s="2"/>
    </row>
    <row r="98" spans="2:15" ht="87.5" x14ac:dyDescent="0.3">
      <c r="B98" s="17" t="str">
        <f t="shared" si="4"/>
        <v>REQ_C_95</v>
      </c>
      <c r="C98" s="18" t="s">
        <v>254</v>
      </c>
      <c r="D98" s="18" t="s">
        <v>255</v>
      </c>
      <c r="E98" s="18" t="s">
        <v>247</v>
      </c>
      <c r="F98" s="21" t="s">
        <v>14</v>
      </c>
      <c r="G98" s="19" t="s">
        <v>15</v>
      </c>
      <c r="H98" s="18" t="s">
        <v>16</v>
      </c>
      <c r="I98" s="18" t="s">
        <v>17</v>
      </c>
      <c r="J98" s="17" t="s">
        <v>256</v>
      </c>
      <c r="K98" s="15"/>
      <c r="N98" s="1"/>
      <c r="O98" s="2"/>
    </row>
    <row r="99" spans="2:15" ht="87.5" x14ac:dyDescent="0.3">
      <c r="B99" s="17" t="str">
        <f t="shared" si="4"/>
        <v>REQ_C_96</v>
      </c>
      <c r="C99" s="18" t="s">
        <v>257</v>
      </c>
      <c r="D99" s="18" t="s">
        <v>258</v>
      </c>
      <c r="E99" s="18" t="s">
        <v>247</v>
      </c>
      <c r="F99" s="21" t="s">
        <v>14</v>
      </c>
      <c r="G99" s="19" t="s">
        <v>15</v>
      </c>
      <c r="H99" s="18" t="s">
        <v>16</v>
      </c>
      <c r="I99" s="18" t="s">
        <v>17</v>
      </c>
      <c r="J99" s="17" t="s">
        <v>256</v>
      </c>
      <c r="K99" s="15"/>
      <c r="N99" s="1"/>
      <c r="O99" s="2"/>
    </row>
    <row r="100" spans="2:15" ht="52.5" x14ac:dyDescent="0.3">
      <c r="B100" s="17" t="str">
        <f>CONCATENATE("REQ_C_",ROW()-3)</f>
        <v>REQ_C_97</v>
      </c>
      <c r="C100" s="18" t="s">
        <v>259</v>
      </c>
      <c r="D100" s="18" t="s">
        <v>260</v>
      </c>
      <c r="E100" s="18" t="s">
        <v>247</v>
      </c>
      <c r="F100" s="21" t="s">
        <v>23</v>
      </c>
      <c r="G100" s="19" t="s">
        <v>128</v>
      </c>
      <c r="H100" s="18" t="s">
        <v>129</v>
      </c>
      <c r="I100" s="18" t="s">
        <v>17</v>
      </c>
      <c r="J100" s="15"/>
      <c r="K100" s="15"/>
      <c r="N100" s="1"/>
      <c r="O100" s="2"/>
    </row>
    <row r="101" spans="2:15" ht="52.5" x14ac:dyDescent="0.3">
      <c r="B101" s="17" t="str">
        <f t="shared" si="4"/>
        <v>REQ_C_98</v>
      </c>
      <c r="C101" s="18" t="s">
        <v>261</v>
      </c>
      <c r="D101" s="18" t="s">
        <v>262</v>
      </c>
      <c r="E101" s="18" t="s">
        <v>247</v>
      </c>
      <c r="F101" s="21" t="s">
        <v>14</v>
      </c>
      <c r="G101" s="19" t="s">
        <v>15</v>
      </c>
      <c r="H101" s="18" t="s">
        <v>16</v>
      </c>
      <c r="I101" s="18" t="s">
        <v>17</v>
      </c>
      <c r="J101" s="17"/>
      <c r="K101" s="15"/>
      <c r="N101" s="1"/>
      <c r="O101" s="2"/>
    </row>
    <row r="102" spans="2:15" ht="70" x14ac:dyDescent="0.3">
      <c r="B102" s="17" t="str">
        <f t="shared" si="4"/>
        <v>REQ_C_99</v>
      </c>
      <c r="C102" s="18" t="s">
        <v>263</v>
      </c>
      <c r="D102" s="18" t="s">
        <v>264</v>
      </c>
      <c r="E102" s="18" t="s">
        <v>247</v>
      </c>
      <c r="F102" s="21" t="s">
        <v>23</v>
      </c>
      <c r="G102" s="19" t="s">
        <v>15</v>
      </c>
      <c r="H102" s="18" t="s">
        <v>16</v>
      </c>
      <c r="I102" s="18" t="s">
        <v>17</v>
      </c>
      <c r="J102" s="17" t="s">
        <v>265</v>
      </c>
      <c r="K102" s="15"/>
      <c r="N102" s="1"/>
      <c r="O102" s="2"/>
    </row>
    <row r="103" spans="2:15" ht="87.5" x14ac:dyDescent="0.3">
      <c r="B103" s="17" t="str">
        <f t="shared" si="4"/>
        <v>REQ_C_100</v>
      </c>
      <c r="C103" s="18" t="s">
        <v>266</v>
      </c>
      <c r="D103" s="18" t="s">
        <v>267</v>
      </c>
      <c r="E103" s="18" t="s">
        <v>247</v>
      </c>
      <c r="F103" s="21" t="s">
        <v>14</v>
      </c>
      <c r="G103" s="19" t="s">
        <v>15</v>
      </c>
      <c r="H103" s="18" t="s">
        <v>16</v>
      </c>
      <c r="I103" s="18" t="s">
        <v>17</v>
      </c>
      <c r="J103" s="17"/>
      <c r="K103" s="15"/>
      <c r="N103" s="1"/>
      <c r="O103" s="2"/>
    </row>
    <row r="104" spans="2:15" ht="70" x14ac:dyDescent="0.3">
      <c r="B104" s="17" t="str">
        <f t="shared" si="4"/>
        <v>REQ_C_101</v>
      </c>
      <c r="C104" s="18" t="s">
        <v>268</v>
      </c>
      <c r="D104" s="18" t="s">
        <v>269</v>
      </c>
      <c r="E104" s="18" t="s">
        <v>247</v>
      </c>
      <c r="F104" s="21" t="s">
        <v>14</v>
      </c>
      <c r="G104" s="19" t="s">
        <v>15</v>
      </c>
      <c r="H104" s="18" t="s">
        <v>16</v>
      </c>
      <c r="I104" s="18" t="s">
        <v>17</v>
      </c>
      <c r="J104" s="17" t="s">
        <v>270</v>
      </c>
      <c r="K104" s="15"/>
      <c r="N104" s="1"/>
      <c r="O104" s="2"/>
    </row>
    <row r="105" spans="2:15" ht="35" x14ac:dyDescent="0.3">
      <c r="B105" s="17" t="str">
        <f t="shared" si="4"/>
        <v>REQ_C_102</v>
      </c>
      <c r="C105" s="18" t="s">
        <v>271</v>
      </c>
      <c r="D105" s="18" t="s">
        <v>272</v>
      </c>
      <c r="E105" s="18" t="s">
        <v>273</v>
      </c>
      <c r="F105" s="21" t="s">
        <v>14</v>
      </c>
      <c r="G105" s="19" t="s">
        <v>15</v>
      </c>
      <c r="H105" s="18" t="s">
        <v>16</v>
      </c>
      <c r="I105" s="18" t="s">
        <v>17</v>
      </c>
      <c r="J105" s="17"/>
      <c r="K105" s="15"/>
      <c r="N105" s="1"/>
      <c r="O105" s="2"/>
    </row>
    <row r="106" spans="2:15" ht="52.5" x14ac:dyDescent="0.3">
      <c r="B106" s="17" t="str">
        <f>CONCATENATE("REQ_C_",ROW()-3)</f>
        <v>REQ_C_103</v>
      </c>
      <c r="C106" s="18" t="s">
        <v>274</v>
      </c>
      <c r="D106" s="18" t="s">
        <v>275</v>
      </c>
      <c r="E106" s="18" t="s">
        <v>273</v>
      </c>
      <c r="F106" s="21" t="s">
        <v>23</v>
      </c>
      <c r="G106" s="19" t="s">
        <v>15</v>
      </c>
      <c r="H106" s="18" t="s">
        <v>16</v>
      </c>
      <c r="I106" s="18" t="s">
        <v>17</v>
      </c>
      <c r="J106" s="15"/>
      <c r="K106" s="15"/>
      <c r="N106" s="1"/>
      <c r="O106" s="2"/>
    </row>
    <row r="107" spans="2:15" ht="52.5" x14ac:dyDescent="0.3">
      <c r="B107" s="17" t="str">
        <f>CONCATENATE("REQ_C_",ROW()-3)</f>
        <v>REQ_C_104</v>
      </c>
      <c r="C107" s="18" t="s">
        <v>276</v>
      </c>
      <c r="D107" s="18" t="s">
        <v>277</v>
      </c>
      <c r="E107" s="18" t="s">
        <v>273</v>
      </c>
      <c r="F107" s="21" t="s">
        <v>23</v>
      </c>
      <c r="G107" s="19" t="s">
        <v>15</v>
      </c>
      <c r="H107" s="18" t="s">
        <v>16</v>
      </c>
      <c r="I107" s="18" t="s">
        <v>17</v>
      </c>
      <c r="J107" s="15"/>
      <c r="K107" s="15"/>
      <c r="N107" s="1"/>
      <c r="O107" s="2"/>
    </row>
    <row r="108" spans="2:15" ht="105" x14ac:dyDescent="0.3">
      <c r="B108" s="17" t="str">
        <f>CONCATENATE("REQ_C_",ROW()-3)</f>
        <v>REQ_C_105</v>
      </c>
      <c r="C108" s="18" t="s">
        <v>278</v>
      </c>
      <c r="D108" s="18" t="s">
        <v>279</v>
      </c>
      <c r="E108" s="18" t="s">
        <v>273</v>
      </c>
      <c r="F108" s="21" t="s">
        <v>23</v>
      </c>
      <c r="G108" s="19" t="s">
        <v>15</v>
      </c>
      <c r="H108" s="18" t="s">
        <v>16</v>
      </c>
      <c r="I108" s="18" t="s">
        <v>17</v>
      </c>
      <c r="J108" s="18" t="s">
        <v>280</v>
      </c>
      <c r="K108" s="15"/>
      <c r="N108" s="1"/>
      <c r="O108" s="2"/>
    </row>
    <row r="109" spans="2:15" ht="87.5" x14ac:dyDescent="0.3">
      <c r="B109" s="17" t="str">
        <f t="shared" si="4"/>
        <v>REQ_C_106</v>
      </c>
      <c r="C109" s="18" t="s">
        <v>281</v>
      </c>
      <c r="D109" s="18" t="s">
        <v>282</v>
      </c>
      <c r="E109" s="18" t="s">
        <v>273</v>
      </c>
      <c r="F109" s="21" t="s">
        <v>14</v>
      </c>
      <c r="G109" s="19" t="s">
        <v>15</v>
      </c>
      <c r="H109" s="18" t="s">
        <v>16</v>
      </c>
      <c r="I109" s="18" t="s">
        <v>17</v>
      </c>
      <c r="J109" s="17" t="s">
        <v>283</v>
      </c>
      <c r="K109" s="15"/>
      <c r="N109" s="1"/>
      <c r="O109" s="2"/>
    </row>
    <row r="110" spans="2:15" ht="35" x14ac:dyDescent="0.3">
      <c r="B110" s="17" t="str">
        <f>CONCATENATE("REQ_C_",ROW()-3)</f>
        <v>REQ_C_107</v>
      </c>
      <c r="C110" s="18" t="s">
        <v>284</v>
      </c>
      <c r="D110" s="18" t="s">
        <v>285</v>
      </c>
      <c r="E110" s="18" t="s">
        <v>273</v>
      </c>
      <c r="F110" s="21" t="s">
        <v>23</v>
      </c>
      <c r="G110" s="19" t="s">
        <v>111</v>
      </c>
      <c r="H110" s="18" t="s">
        <v>112</v>
      </c>
      <c r="I110" s="18" t="s">
        <v>17</v>
      </c>
      <c r="J110" s="15"/>
      <c r="K110" s="15"/>
      <c r="N110" s="1"/>
      <c r="O110" s="2"/>
    </row>
    <row r="111" spans="2:15" ht="35" x14ac:dyDescent="0.3">
      <c r="B111" s="15" t="str">
        <f>CONCATENATE("REQ_C_",ROW()-3)</f>
        <v>REQ_C_108</v>
      </c>
      <c r="C111" s="18" t="s">
        <v>286</v>
      </c>
      <c r="D111" s="18" t="s">
        <v>287</v>
      </c>
      <c r="E111" s="18" t="s">
        <v>273</v>
      </c>
      <c r="F111" s="21" t="s">
        <v>23</v>
      </c>
      <c r="G111" s="19" t="s">
        <v>111</v>
      </c>
      <c r="H111" s="18" t="s">
        <v>112</v>
      </c>
      <c r="I111" s="18" t="s">
        <v>17</v>
      </c>
      <c r="J111" s="15"/>
      <c r="K111" s="15"/>
      <c r="N111" s="1"/>
      <c r="O111" s="2"/>
    </row>
    <row r="112" spans="2:15" ht="35" x14ac:dyDescent="0.3">
      <c r="B112" s="17" t="str">
        <f t="shared" si="4"/>
        <v>REQ_C_109</v>
      </c>
      <c r="C112" s="18" t="s">
        <v>288</v>
      </c>
      <c r="D112" s="18" t="s">
        <v>289</v>
      </c>
      <c r="E112" s="18" t="s">
        <v>290</v>
      </c>
      <c r="F112" s="21" t="s">
        <v>14</v>
      </c>
      <c r="G112" s="19" t="s">
        <v>15</v>
      </c>
      <c r="H112" s="18" t="s">
        <v>16</v>
      </c>
      <c r="I112" s="18" t="s">
        <v>17</v>
      </c>
      <c r="J112" s="17"/>
      <c r="K112" s="15"/>
      <c r="N112" s="1"/>
      <c r="O112" s="2"/>
    </row>
    <row r="113" spans="2:15" ht="52.5" x14ac:dyDescent="0.3">
      <c r="B113" s="17" t="str">
        <f t="shared" si="4"/>
        <v>REQ_C_110</v>
      </c>
      <c r="C113" s="18" t="s">
        <v>291</v>
      </c>
      <c r="D113" s="18" t="s">
        <v>292</v>
      </c>
      <c r="E113" s="18" t="s">
        <v>290</v>
      </c>
      <c r="F113" s="21" t="s">
        <v>14</v>
      </c>
      <c r="G113" s="19" t="s">
        <v>15</v>
      </c>
      <c r="H113" s="18" t="s">
        <v>16</v>
      </c>
      <c r="I113" s="18" t="s">
        <v>17</v>
      </c>
      <c r="J113" s="17"/>
      <c r="K113" s="15"/>
      <c r="N113" s="1"/>
      <c r="O113" s="2"/>
    </row>
    <row r="114" spans="2:15" ht="35" x14ac:dyDescent="0.3">
      <c r="B114" s="17" t="str">
        <f t="shared" si="4"/>
        <v>REQ_C_111</v>
      </c>
      <c r="C114" s="18" t="s">
        <v>293</v>
      </c>
      <c r="D114" s="18" t="s">
        <v>294</v>
      </c>
      <c r="E114" s="18" t="s">
        <v>290</v>
      </c>
      <c r="F114" s="21" t="s">
        <v>14</v>
      </c>
      <c r="G114" s="19" t="s">
        <v>15</v>
      </c>
      <c r="H114" s="18" t="s">
        <v>16</v>
      </c>
      <c r="I114" s="18" t="s">
        <v>17</v>
      </c>
      <c r="J114" s="17"/>
      <c r="K114" s="15"/>
      <c r="N114" s="1"/>
      <c r="O114" s="2"/>
    </row>
    <row r="115" spans="2:15" ht="35" x14ac:dyDescent="0.3">
      <c r="B115" s="17" t="str">
        <f>CONCATENATE("REQ_C_",ROW()-3)</f>
        <v>REQ_C_112</v>
      </c>
      <c r="C115" s="18" t="s">
        <v>295</v>
      </c>
      <c r="D115" s="18" t="s">
        <v>296</v>
      </c>
      <c r="E115" s="18" t="s">
        <v>290</v>
      </c>
      <c r="F115" s="21" t="s">
        <v>14</v>
      </c>
      <c r="G115" s="19" t="s">
        <v>15</v>
      </c>
      <c r="H115" s="18" t="s">
        <v>16</v>
      </c>
      <c r="I115" s="18" t="s">
        <v>17</v>
      </c>
      <c r="J115" s="10"/>
      <c r="K115" s="15"/>
      <c r="N115" s="1"/>
      <c r="O115" s="2"/>
    </row>
    <row r="116" spans="2:15" ht="35" x14ac:dyDescent="0.3">
      <c r="B116" s="17" t="str">
        <f t="shared" si="4"/>
        <v>REQ_C_113</v>
      </c>
      <c r="C116" s="18" t="s">
        <v>297</v>
      </c>
      <c r="D116" s="18" t="s">
        <v>298</v>
      </c>
      <c r="E116" s="18" t="s">
        <v>290</v>
      </c>
      <c r="F116" s="21" t="s">
        <v>14</v>
      </c>
      <c r="G116" s="19" t="s">
        <v>15</v>
      </c>
      <c r="H116" s="18" t="s">
        <v>16</v>
      </c>
      <c r="I116" s="18" t="s">
        <v>17</v>
      </c>
      <c r="J116" s="17"/>
      <c r="K116" s="15"/>
      <c r="N116" s="1"/>
      <c r="O116" s="2"/>
    </row>
    <row r="117" spans="2:15" ht="35" x14ac:dyDescent="0.3">
      <c r="B117" s="17" t="str">
        <f t="shared" si="4"/>
        <v>REQ_C_114</v>
      </c>
      <c r="C117" s="18" t="s">
        <v>299</v>
      </c>
      <c r="D117" s="18" t="s">
        <v>300</v>
      </c>
      <c r="E117" s="18" t="s">
        <v>290</v>
      </c>
      <c r="F117" s="21" t="s">
        <v>14</v>
      </c>
      <c r="G117" s="19" t="s">
        <v>15</v>
      </c>
      <c r="H117" s="18" t="s">
        <v>16</v>
      </c>
      <c r="I117" s="18" t="s">
        <v>17</v>
      </c>
      <c r="J117" s="17"/>
      <c r="K117" s="15"/>
      <c r="N117" s="1"/>
      <c r="O117" s="2"/>
    </row>
    <row r="118" spans="2:15" ht="52.5" x14ac:dyDescent="0.3">
      <c r="B118" s="17" t="str">
        <f t="shared" si="4"/>
        <v>REQ_C_115</v>
      </c>
      <c r="C118" s="18" t="s">
        <v>301</v>
      </c>
      <c r="D118" s="18" t="s">
        <v>302</v>
      </c>
      <c r="E118" s="18" t="s">
        <v>303</v>
      </c>
      <c r="F118" s="21" t="s">
        <v>14</v>
      </c>
      <c r="G118" s="19" t="s">
        <v>15</v>
      </c>
      <c r="H118" s="18" t="s">
        <v>16</v>
      </c>
      <c r="I118" s="18" t="s">
        <v>17</v>
      </c>
      <c r="J118" s="17" t="s">
        <v>304</v>
      </c>
      <c r="K118" s="15"/>
      <c r="N118" s="1"/>
      <c r="O118" s="2"/>
    </row>
    <row r="119" spans="2:15" ht="35" x14ac:dyDescent="0.3">
      <c r="B119" s="17" t="str">
        <f t="shared" si="4"/>
        <v>REQ_C_116</v>
      </c>
      <c r="C119" s="18" t="s">
        <v>305</v>
      </c>
      <c r="D119" s="18" t="s">
        <v>306</v>
      </c>
      <c r="E119" s="18" t="s">
        <v>307</v>
      </c>
      <c r="F119" s="21" t="s">
        <v>14</v>
      </c>
      <c r="G119" s="19" t="s">
        <v>15</v>
      </c>
      <c r="H119" s="18" t="s">
        <v>16</v>
      </c>
      <c r="I119" s="18" t="s">
        <v>17</v>
      </c>
      <c r="J119" s="17"/>
      <c r="K119" s="25"/>
      <c r="N119" s="1"/>
      <c r="O119" s="2"/>
    </row>
  </sheetData>
  <mergeCells count="1">
    <mergeCell ref="B2:J2"/>
  </mergeCells>
  <phoneticPr fontId="2" type="noConversion"/>
  <conditionalFormatting sqref="F1:F3 F6:F1048576">
    <cfRule type="expression" dxfId="5" priority="2">
      <formula>IF($F1="Won't",TRUE)</formula>
    </cfRule>
    <cfRule type="expression" dxfId="4" priority="3">
      <formula>IF($F1="Could",TRUE)</formula>
    </cfRule>
    <cfRule type="expression" dxfId="3" priority="4">
      <formula>IF($F1="Should",TRUE)</formula>
    </cfRule>
    <cfRule type="expression" dxfId="2" priority="5">
      <formula>IF($F1="Must",TRUE)</formula>
    </cfRule>
  </conditionalFormatting>
  <conditionalFormatting sqref="O4">
    <cfRule type="expression" dxfId="1" priority="1">
      <formula>$O$4&gt;80%</formula>
    </cfRule>
  </conditionalFormatting>
  <dataValidations count="1">
    <dataValidation type="list" allowBlank="1" showInputMessage="1" showErrorMessage="1" sqref="F6:F119" xr:uid="{00000000-0002-0000-0000-000000000000}">
      <formula1>"Must,Should,Could,Won't"</formula1>
    </dataValidation>
  </dataValidations>
  <printOptions horizontalCentered="1"/>
  <pageMargins left="0.6692913385826772" right="0.6692913385826772" top="0.74803149606299213" bottom="0.51181102362204722" header="0.51181102362204722" footer="0.51181102362204722"/>
  <pageSetup paperSize="9" scale="78" fitToHeight="4" orientation="landscape" r:id="rId1"/>
  <headerFooter alignWithMargins="0"/>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orce Document" ma:contentTypeID="0x010100F27C9619FA46FE41A4759CAFBE5D734A002FF7AA0A672D8545B2FD074640318545" ma:contentTypeVersion="20" ma:contentTypeDescription="Create a new document." ma:contentTypeScope="" ma:versionID="05ed3d34467f460d3db04e90a20f12e0">
  <xsd:schema xmlns:xsd="http://www.w3.org/2001/XMLSchema" xmlns:xs="http://www.w3.org/2001/XMLSchema" xmlns:p="http://schemas.microsoft.com/office/2006/metadata/properties" xmlns:ns2="2a2e13b7-d9bb-42ce-9b84-47df5beddc51" xmlns:ns3="c45dcc21-8cfb-404f-972d-ad733c2622e3" targetNamespace="http://schemas.microsoft.com/office/2006/metadata/properties" ma:root="true" ma:fieldsID="4df5b910374f35daa4206f36749df256" ns2:_="" ns3:_="">
    <xsd:import namespace="2a2e13b7-d9bb-42ce-9b84-47df5beddc51"/>
    <xsd:import namespace="c45dcc21-8cfb-404f-972d-ad733c2622e3"/>
    <xsd:element name="properties">
      <xsd:complexType>
        <xsd:sequence>
          <xsd:element name="documentManagement">
            <xsd:complexType>
              <xsd:all>
                <xsd:element ref="ns2:_dlc_DocId" minOccurs="0"/>
                <xsd:element ref="ns2:_dlc_DocIdUrl" minOccurs="0"/>
                <xsd:element ref="ns2:_dlc_DocIdPersistId" minOccurs="0"/>
                <xsd:element ref="ns2:k5a29e6f8f404eb0ba9e87fbd91df19a" minOccurs="0"/>
                <xsd:element ref="ns2:TaxCatchAll" minOccurs="0"/>
                <xsd:element ref="ns2:TaxCatchAllLabel"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CR" minOccurs="0"/>
                <xsd:element ref="ns2:SharedWithUsers" minOccurs="0"/>
                <xsd:element ref="ns2:SharedWithDetails" minOccurs="0"/>
                <xsd:element ref="ns3:MediaLengthInSeconds" minOccurs="0"/>
                <xsd:element ref="ns3:MediaServiceLocation" minOccurs="0"/>
                <xsd:element ref="ns3:lcf76f155ced4ddcb4097134ff3c332f" minOccurs="0"/>
                <xsd:element ref="ns3:Conte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e13b7-d9bb-42ce-9b84-47df5beddc5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k5a29e6f8f404eb0ba9e87fbd91df19a" ma:index="11" nillable="true" ma:taxonomy="true" ma:internalName="k5a29e6f8f404eb0ba9e87fbd91df19a" ma:taxonomyFieldName="ForceDepartment" ma:displayName="Department" ma:fieldId="{45a29e6f-8f40-4eb0-ba9e-87fbd91df19a}" ma:sspId="da724a42-61fa-4bda-b565-a747fb8ee79c" ma:termSetId="82bed8ce-cc47-44cc-88d0-6118cbe60a7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17f1d759-02f8-45f7-a481-3c1fa943755d}" ma:internalName="TaxCatchAll" ma:showField="CatchAllData" ma:web="2a2e13b7-d9bb-42ce-9b84-47df5beddc51">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17f1d759-02f8-45f7-a481-3c1fa943755d}" ma:internalName="TaxCatchAllLabel" ma:readOnly="true" ma:showField="CatchAllDataLabel" ma:web="2a2e13b7-d9bb-42ce-9b84-47df5beddc51">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5dcc21-8cfb-404f-972d-ad733c2622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CR" ma:index="23" nillable="true" ma:displayName="Extracted Text" ma:internalName="MediaServiceOCR"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a724a42-61fa-4bda-b565-a747fb8ee79c" ma:termSetId="09814cd3-568e-fe90-9814-8d621ff8fb84" ma:anchorId="fba54fb3-c3e1-fe81-a776-ca4b69148c4d" ma:open="true" ma:isKeyword="false">
      <xsd:complexType>
        <xsd:sequence>
          <xsd:element ref="pc:Terms" minOccurs="0" maxOccurs="1"/>
        </xsd:sequence>
      </xsd:complexType>
    </xsd:element>
    <xsd:element name="Contents" ma:index="30" nillable="true" ma:displayName="Contents" ma:format="Dropdown" ma:internalName="Contents">
      <xsd:simpleType>
        <xsd:restriction base="dms:Note">
          <xsd:maxLength value="255"/>
        </xsd:restrictio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a2e13b7-d9bb-42ce-9b84-47df5beddc51" xsi:nil="true"/>
    <lcf76f155ced4ddcb4097134ff3c332f xmlns="c45dcc21-8cfb-404f-972d-ad733c2622e3">
      <Terms xmlns="http://schemas.microsoft.com/office/infopath/2007/PartnerControls"/>
    </lcf76f155ced4ddcb4097134ff3c332f>
    <Contents xmlns="c45dcc21-8cfb-404f-972d-ad733c2622e3" xsi:nil="true"/>
    <k5a29e6f8f404eb0ba9e87fbd91df19a xmlns="2a2e13b7-d9bb-42ce-9b84-47df5beddc51">
      <Terms xmlns="http://schemas.microsoft.com/office/infopath/2007/PartnerControls"/>
    </k5a29e6f8f404eb0ba9e87fbd91df19a>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309FC-7F68-43D3-9089-49DC2DEDA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e13b7-d9bb-42ce-9b84-47df5beddc51"/>
    <ds:schemaRef ds:uri="c45dcc21-8cfb-404f-972d-ad733c262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414DE-34FB-46B8-B3D5-7B5A172FF9F6}">
  <ds:schemaRefs>
    <ds:schemaRef ds:uri="http://schemas.microsoft.com/office/2006/metadata/properties"/>
    <ds:schemaRef ds:uri="http://schemas.microsoft.com/office/infopath/2007/PartnerControls"/>
    <ds:schemaRef ds:uri="2a2e13b7-d9bb-42ce-9b84-47df5beddc51"/>
    <ds:schemaRef ds:uri="c45dcc21-8cfb-404f-972d-ad733c2622e3"/>
  </ds:schemaRefs>
</ds:datastoreItem>
</file>

<file path=customXml/itemProps3.xml><?xml version="1.0" encoding="utf-8"?>
<ds:datastoreItem xmlns:ds="http://schemas.openxmlformats.org/officeDocument/2006/customXml" ds:itemID="{A5EF674D-F374-4D61-A759-17F12E0074C9}">
  <ds:schemaRefs>
    <ds:schemaRef ds:uri="http://schemas.microsoft.com/sharepoint/events"/>
  </ds:schemaRefs>
</ds:datastoreItem>
</file>

<file path=customXml/itemProps4.xml><?xml version="1.0" encoding="utf-8"?>
<ds:datastoreItem xmlns:ds="http://schemas.openxmlformats.org/officeDocument/2006/customXml" ds:itemID="{ABBA79C4-579B-4026-A333-2E34D0C8D9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vt:lpstr>
    </vt:vector>
  </TitlesOfParts>
  <Manager/>
  <Company>Capgemini UK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TOGAF 9 Template</dc:title>
  <dc:subject>Governance</dc:subject>
  <dc:creator>Richard Heward</dc:creator>
  <cp:keywords>Sentiment; survey; ECHO</cp:keywords>
  <dc:description/>
  <cp:lastModifiedBy>Ope Ore 42083204</cp:lastModifiedBy>
  <cp:revision/>
  <dcterms:created xsi:type="dcterms:W3CDTF">2008-02-05T22:52:41Z</dcterms:created>
  <dcterms:modified xsi:type="dcterms:W3CDTF">2024-06-24T07:58:11Z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0x01010098DC7B95D1FA4D4F96143F549114E526</vt:lpwstr>
  </property>
  <property fmtid="{D5CDD505-2E9C-101B-9397-08002B2CF9AE}" pid="4" name="Order">
    <vt:r8>22200</vt:r8>
  </property>
  <property fmtid="{D5CDD505-2E9C-101B-9397-08002B2CF9AE}" pid="5" name="MediaServiceImageTags">
    <vt:lpwstr/>
  </property>
  <property fmtid="{D5CDD505-2E9C-101B-9397-08002B2CF9AE}" pid="6" name="MSIP_Label_b8b5aee8-5735-4353-85b0-06b0f114040f_Enabled">
    <vt:lpwstr>true</vt:lpwstr>
  </property>
  <property fmtid="{D5CDD505-2E9C-101B-9397-08002B2CF9AE}" pid="7" name="MSIP_Label_b8b5aee8-5735-4353-85b0-06b0f114040f_SetDate">
    <vt:lpwstr>2022-07-14T10:30:54Z</vt:lpwstr>
  </property>
  <property fmtid="{D5CDD505-2E9C-101B-9397-08002B2CF9AE}" pid="8" name="MSIP_Label_b8b5aee8-5735-4353-85b0-06b0f114040f_Method">
    <vt:lpwstr>Standard</vt:lpwstr>
  </property>
  <property fmtid="{D5CDD505-2E9C-101B-9397-08002B2CF9AE}" pid="9" name="MSIP_Label_b8b5aee8-5735-4353-85b0-06b0f114040f_Name">
    <vt:lpwstr>b8b5aee8-5735-4353-85b0-06b0f114040f</vt:lpwstr>
  </property>
  <property fmtid="{D5CDD505-2E9C-101B-9397-08002B2CF9AE}" pid="10" name="MSIP_Label_b8b5aee8-5735-4353-85b0-06b0f114040f_SiteId">
    <vt:lpwstr>a3c59d1b-b8f1-4299-9d6a-39ad8f570422</vt:lpwstr>
  </property>
  <property fmtid="{D5CDD505-2E9C-101B-9397-08002B2CF9AE}" pid="11" name="MSIP_Label_b8b5aee8-5735-4353-85b0-06b0f114040f_ActionId">
    <vt:lpwstr>38308348-720b-44d5-80e1-e292b362744e</vt:lpwstr>
  </property>
  <property fmtid="{D5CDD505-2E9C-101B-9397-08002B2CF9AE}" pid="12" name="MSIP_Label_b8b5aee8-5735-4353-85b0-06b0f114040f_ContentBits">
    <vt:lpwstr>0</vt:lpwstr>
  </property>
  <property fmtid="{D5CDD505-2E9C-101B-9397-08002B2CF9AE}" pid="13" name="MSIP_Label_8f716d1d-13e1-4569-9dd0-bef6621415c1_Enabled">
    <vt:lpwstr>true</vt:lpwstr>
  </property>
  <property fmtid="{D5CDD505-2E9C-101B-9397-08002B2CF9AE}" pid="14" name="MSIP_Label_8f716d1d-13e1-4569-9dd0-bef6621415c1_SetDate">
    <vt:lpwstr>2024-06-20T08:29:03Z</vt:lpwstr>
  </property>
  <property fmtid="{D5CDD505-2E9C-101B-9397-08002B2CF9AE}" pid="15" name="MSIP_Label_8f716d1d-13e1-4569-9dd0-bef6621415c1_Method">
    <vt:lpwstr>Standard</vt:lpwstr>
  </property>
  <property fmtid="{D5CDD505-2E9C-101B-9397-08002B2CF9AE}" pid="16" name="MSIP_Label_8f716d1d-13e1-4569-9dd0-bef6621415c1_Name">
    <vt:lpwstr>OFFICIAL</vt:lpwstr>
  </property>
  <property fmtid="{D5CDD505-2E9C-101B-9397-08002B2CF9AE}" pid="17" name="MSIP_Label_8f716d1d-13e1-4569-9dd0-bef6621415c1_SiteId">
    <vt:lpwstr>f31b07f0-9cf9-40db-964d-6ff986a97e3d</vt:lpwstr>
  </property>
  <property fmtid="{D5CDD505-2E9C-101B-9397-08002B2CF9AE}" pid="18" name="MSIP_Label_8f716d1d-13e1-4569-9dd0-bef6621415c1_ActionId">
    <vt:lpwstr>83e87498-0270-4a18-baf0-f874108f8568</vt:lpwstr>
  </property>
  <property fmtid="{D5CDD505-2E9C-101B-9397-08002B2CF9AE}" pid="19" name="MSIP_Label_8f716d1d-13e1-4569-9dd0-bef6621415c1_ContentBits">
    <vt:lpwstr>0</vt:lpwstr>
  </property>
</Properties>
</file>