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richard.landor\Desktop\"/>
    </mc:Choice>
  </mc:AlternateContent>
  <bookViews>
    <workbookView xWindow="0" yWindow="0" windowWidth="19200" windowHeight="7060"/>
  </bookViews>
  <sheets>
    <sheet name="Cover Sheet" sheetId="14" r:id="rId1"/>
    <sheet name="Instructions - Please Read" sheetId="13" r:id="rId2"/>
    <sheet name="(A) Advice Services" sheetId="5" r:id="rId3"/>
    <sheet name="(B) Attendance Management" sheetId="7" r:id="rId4"/>
    <sheet name="(C) On Site Occupational Health" sheetId="11" r:id="rId5"/>
    <sheet name="(D) Health Education &amp; Consult" sheetId="10" r:id="rId6"/>
    <sheet name="(E) Fitness For Tasks &amp; Health" sheetId="15" r:id="rId7"/>
    <sheet name="(F) Treatments" sheetId="16" r:id="rId8"/>
    <sheet name="  (G) Assessment &amp; Adjustments" sheetId="3" r:id="rId9"/>
    <sheet name="(A) to (G) Summary" sheetId="17" r:id="rId10"/>
    <sheet name="(H) Indicative Volumes" sheetId="12" r:id="rId1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8" i="16" l="1"/>
  <c r="F12" i="17" l="1"/>
  <c r="B2" i="15" l="1"/>
  <c r="H133" i="15" l="1"/>
  <c r="G133" i="15"/>
  <c r="F133" i="15"/>
  <c r="E133" i="15"/>
  <c r="H135" i="15" l="1"/>
  <c r="H136" i="15" s="1"/>
  <c r="E32" i="3" l="1"/>
  <c r="B2" i="17" l="1"/>
  <c r="I34" i="3"/>
  <c r="F32" i="3"/>
  <c r="G32" i="3"/>
  <c r="H32" i="3"/>
  <c r="I32" i="3"/>
  <c r="B2" i="3"/>
  <c r="D79" i="16"/>
  <c r="F13" i="17" s="1"/>
  <c r="D75" i="16"/>
  <c r="D76" i="16" s="1"/>
  <c r="D68" i="16"/>
  <c r="D69" i="16" s="1"/>
  <c r="B2" i="16"/>
  <c r="B2" i="10" l="1"/>
  <c r="B2" i="11" l="1"/>
  <c r="G31" i="7" l="1"/>
  <c r="I14" i="7"/>
  <c r="B2" i="7" l="1"/>
  <c r="B2" i="5" l="1"/>
  <c r="E24" i="7" l="1"/>
  <c r="E25" i="7" s="1"/>
  <c r="J12" i="5"/>
  <c r="J13" i="5" s="1"/>
  <c r="F8" i="17" s="1"/>
  <c r="I15" i="7" l="1"/>
  <c r="F13" i="11" l="1"/>
  <c r="G13" i="11"/>
  <c r="E13" i="11"/>
  <c r="G12" i="10"/>
  <c r="G13" i="10"/>
  <c r="G14" i="10"/>
  <c r="G15" i="10"/>
  <c r="G16" i="10"/>
  <c r="G17" i="10"/>
  <c r="G11" i="10"/>
  <c r="I35" i="3" l="1"/>
  <c r="F14" i="17" s="1"/>
  <c r="G19" i="10"/>
  <c r="G32" i="7"/>
  <c r="G34" i="7" s="1"/>
  <c r="G35" i="7" s="1"/>
  <c r="F9" i="17" s="1"/>
  <c r="G15" i="11"/>
  <c r="G16" i="11" s="1"/>
  <c r="F10" i="17" s="1"/>
  <c r="G20" i="10" l="1"/>
  <c r="F11" i="17" s="1"/>
  <c r="F17" i="17" s="1"/>
</calcChain>
</file>

<file path=xl/sharedStrings.xml><?xml version="1.0" encoding="utf-8"?>
<sst xmlns="http://schemas.openxmlformats.org/spreadsheetml/2006/main" count="894" uniqueCount="629">
  <si>
    <t xml:space="preserve">Pre-Appointment Assessment </t>
  </si>
  <si>
    <t>Annual medical assessment - safety critical roles</t>
  </si>
  <si>
    <t>Baseline hearing tests</t>
  </si>
  <si>
    <t>Colour Vision</t>
  </si>
  <si>
    <t>Confined space working assessment</t>
  </si>
  <si>
    <t>Control and restraint training</t>
  </si>
  <si>
    <t>Diving medical</t>
  </si>
  <si>
    <t>Driver medical, including DVLA Group II medical</t>
  </si>
  <si>
    <t>Fire fighters assessments and medical</t>
  </si>
  <si>
    <t>Fitness to carry fire arms assessment</t>
  </si>
  <si>
    <t>Fitness to travel or work overseas assessment</t>
  </si>
  <si>
    <t>Fitness to undertake training assessment (PAT)</t>
  </si>
  <si>
    <t>Food handlers assessment</t>
  </si>
  <si>
    <t xml:space="preserve">Fork lift truck medical </t>
  </si>
  <si>
    <t>HGV Medical</t>
  </si>
  <si>
    <t>Marine medical assessments</t>
  </si>
  <si>
    <t>Miners assessment</t>
  </si>
  <si>
    <t>Night worker assessment (in accordance with the Working Time Regulations)</t>
  </si>
  <si>
    <t>Offshore working assessment</t>
  </si>
  <si>
    <t>Otto fuel worker medical</t>
  </si>
  <si>
    <t>Personal safety training fitness assessment</t>
  </si>
  <si>
    <t>Podiatry assessment</t>
  </si>
  <si>
    <t>Pregnant worker assessment</t>
  </si>
  <si>
    <t>Railway worker medical</t>
  </si>
  <si>
    <t>Sea going and ship working assessment</t>
  </si>
  <si>
    <t>Weight if equipment fitness assessment</t>
  </si>
  <si>
    <t>Working at heights assessment</t>
  </si>
  <si>
    <t>Occupational Health Advisor</t>
  </si>
  <si>
    <t>Occupational Health Physician</t>
  </si>
  <si>
    <t>Air quality and compressed air</t>
  </si>
  <si>
    <t>Animal allergy</t>
  </si>
  <si>
    <t>Asbestos health check</t>
  </si>
  <si>
    <t>Dermatology / Skin assessment</t>
  </si>
  <si>
    <t>Drug and alcohol testing</t>
  </si>
  <si>
    <t>Fitness to travel overseas - employees' dependents</t>
  </si>
  <si>
    <t>Fitness to travel overseas - on-line or paper based</t>
  </si>
  <si>
    <t>Grain sampling exposure</t>
  </si>
  <si>
    <t>Hand Arm Vibration (HAV)</t>
  </si>
  <si>
    <t>Health Standards (marine and coastguard)</t>
  </si>
  <si>
    <t>Hostile Environment Training</t>
  </si>
  <si>
    <t>Ionisation radiation medical</t>
  </si>
  <si>
    <t>Baseline hearing test</t>
  </si>
  <si>
    <t>Hearing test</t>
  </si>
  <si>
    <t>Noise assessment/ hearing surveillance</t>
  </si>
  <si>
    <t>Potential exposure to dangerous chemicals, biological warfare agents or other dangerous fumes</t>
  </si>
  <si>
    <t xml:space="preserve">Road fuel testing unit  </t>
  </si>
  <si>
    <t>Exposure to high risk hazards asbestos, lead, substances in schedule 6 of the COSHH regulations, ionising radiation and work in compressed air</t>
  </si>
  <si>
    <t>Biological monitoring or biological effect monitoring is required to measure and assess uptake and/or effects of exposure to substances</t>
  </si>
  <si>
    <t>Spirometry/lung function tests</t>
  </si>
  <si>
    <t>Physiotherapy</t>
  </si>
  <si>
    <t>On line or paper based assessment which provides automatic clearance for the Contracting Authorities Personnel, with no onward referral for further assessments</t>
  </si>
  <si>
    <t>Physiotherapy initial assessment</t>
  </si>
  <si>
    <t>Physiotherapy follow-up assessment</t>
  </si>
  <si>
    <t>Physiotherapy treatment session</t>
  </si>
  <si>
    <t>Physiotherapist</t>
  </si>
  <si>
    <t>TOTAL</t>
  </si>
  <si>
    <t>Online/Paper-based</t>
  </si>
  <si>
    <t>Telephone</t>
  </si>
  <si>
    <t>Home Visit</t>
  </si>
  <si>
    <t>TOTALS</t>
  </si>
  <si>
    <t xml:space="preserve">Workstation assessment </t>
  </si>
  <si>
    <t>Technician</t>
  </si>
  <si>
    <t>Specialist dyslexia assessor</t>
  </si>
  <si>
    <t>Occupational Therapist</t>
  </si>
  <si>
    <t>Display Screen Equipment Assessment</t>
  </si>
  <si>
    <t>BCG</t>
  </si>
  <si>
    <t xml:space="preserve">Cholera oral </t>
  </si>
  <si>
    <t>Combined Diphtheria, Tetanus and Polio</t>
  </si>
  <si>
    <t>Combined Hepatitis A + B</t>
  </si>
  <si>
    <t>Combined Hepatitis A + B (paediatric)</t>
  </si>
  <si>
    <t>Combined Hepatitis A + Typhoid</t>
  </si>
  <si>
    <t>Diftavax (Combined Diphtheria and Tetanus)</t>
  </si>
  <si>
    <t>Diphtheria</t>
  </si>
  <si>
    <t>Flu</t>
  </si>
  <si>
    <t>Hepatitis A</t>
  </si>
  <si>
    <t>Hepatitis B</t>
  </si>
  <si>
    <t>Hepatitis C</t>
  </si>
  <si>
    <t>Hepatyrix</t>
  </si>
  <si>
    <t>Japanese Encephalitis</t>
  </si>
  <si>
    <t>Junior Hepatitis B</t>
  </si>
  <si>
    <t>Mantoux test</t>
  </si>
  <si>
    <t>Meningitis ACWY</t>
  </si>
  <si>
    <t>Meningococcal Meningitis</t>
  </si>
  <si>
    <t>Polio</t>
  </si>
  <si>
    <t>Rabies</t>
  </si>
  <si>
    <t>Rubella</t>
  </si>
  <si>
    <t>TB</t>
  </si>
  <si>
    <t>Tetanus</t>
  </si>
  <si>
    <t>Tick Encephalitis</t>
  </si>
  <si>
    <t>Tick Encephalitis (Junior)</t>
  </si>
  <si>
    <t>Typhoid</t>
  </si>
  <si>
    <t>Typhoid (Oral)</t>
  </si>
  <si>
    <t>VZV (Chicken pox)</t>
  </si>
  <si>
    <t>Yellow Fever</t>
  </si>
  <si>
    <t>Anthrax</t>
  </si>
  <si>
    <t>Blood Group</t>
  </si>
  <si>
    <t>Diptheria Immunity</t>
  </si>
  <si>
    <t>Hepatitis B Surface Antigen</t>
  </si>
  <si>
    <t>HIV Antibodies</t>
  </si>
  <si>
    <t>Rubella Antibodies</t>
  </si>
  <si>
    <t>Urine Cytology</t>
  </si>
  <si>
    <t>Brucella</t>
  </si>
  <si>
    <t>Q Fever</t>
  </si>
  <si>
    <t>T Spot Test - TB</t>
  </si>
  <si>
    <t>Diarrhoea: Diarrhoea Treatment Kit</t>
  </si>
  <si>
    <t>Insect Repellent: Diethyltoluamide (DEET – Insect repellent)</t>
  </si>
  <si>
    <t xml:space="preserve">Broad Spectrum : Doxycycline Tablets </t>
  </si>
  <si>
    <t>Diarrhoea: Loperamide</t>
  </si>
  <si>
    <t>Malaria : Chloroquine tablets</t>
  </si>
  <si>
    <t>Malaria : Malarone tablets</t>
  </si>
  <si>
    <t>Malaria : Malarone Paediatric tablets</t>
  </si>
  <si>
    <t>Malaria : Avloclor tablets</t>
  </si>
  <si>
    <t>Malaria : Mefloquine (Lariam) tablets</t>
  </si>
  <si>
    <t>Malaria : Paludrine tablets</t>
  </si>
  <si>
    <t>Insect Repellent : Mosi Guard 50% Spray</t>
  </si>
  <si>
    <t>Insect Repellent : Mosi Guard Natural</t>
  </si>
  <si>
    <t>Item Name</t>
  </si>
  <si>
    <t>Description</t>
  </si>
  <si>
    <t>Weighting</t>
  </si>
  <si>
    <t>Health and Safety consultants</t>
  </si>
  <si>
    <t>Project Manager</t>
  </si>
  <si>
    <t>Further Medical Evidence</t>
  </si>
  <si>
    <t xml:space="preserve">General Practitioner or Occupational Health Physician </t>
  </si>
  <si>
    <t xml:space="preserve">Specialist </t>
  </si>
  <si>
    <t>Ill Health Retirement</t>
  </si>
  <si>
    <t>Specialist</t>
  </si>
  <si>
    <t>Workplace Assessment -  Sight Loss</t>
  </si>
  <si>
    <t>Assessment of Contracting Authorities Personnel workstation requirements, including report and administration</t>
  </si>
  <si>
    <t>Assessment for Reasonable Adjustments for Dyslexia including report and administration</t>
  </si>
  <si>
    <t>Workplace Assessment - Hearing Loss</t>
  </si>
  <si>
    <t xml:space="preserve">Workplace Assessment for Support Worker </t>
  </si>
  <si>
    <t>Assessment for a  Contracting Authorities Personnel need for a clinical or non-clinical support worker including report and administration</t>
  </si>
  <si>
    <t>Display Screen Equipment workplace assessment including report and administration</t>
  </si>
  <si>
    <t>Assessment for Reasonable Adjustments for Contracting Authorities Personnel with hearing loss, including report and administration</t>
  </si>
  <si>
    <t>Assessment for Reasonable Adjustments for Contracting Authorities Personnel with sight loss, including report and administration</t>
  </si>
  <si>
    <t xml:space="preserve">Workplace Assessment - Dyslexia </t>
  </si>
  <si>
    <t>Blood Tests - Hepatitis A Antibody</t>
  </si>
  <si>
    <t>Blood Tests - Hepatitis B Antibody</t>
  </si>
  <si>
    <t>Blood Tests - Hepatitis C Antibody</t>
  </si>
  <si>
    <t>Breathing apparatus medical and face fitness testing</t>
  </si>
  <si>
    <t>Firearms training assessment</t>
  </si>
  <si>
    <t>Functional capacity evaluation</t>
  </si>
  <si>
    <t>Respiratory</t>
  </si>
  <si>
    <t>Occupational Health Advisors</t>
  </si>
  <si>
    <t>Occupational Health Physicians</t>
  </si>
  <si>
    <t>Occupational Therapists</t>
  </si>
  <si>
    <t>Case Conferences</t>
  </si>
  <si>
    <t>Online</t>
  </si>
  <si>
    <t>Charge per report to include assessment of medical evidence to support  applications for ill health retirement, reports and administration</t>
  </si>
  <si>
    <t>Specialist Advisor</t>
  </si>
  <si>
    <t>Face to face or telephone appointment with an Occupational Health Advisor or Occupational Health Physician when an issue has been identified  by the on line or paper based assessment</t>
  </si>
  <si>
    <t>Inclusive of referral, assessment, report, records maintenance and administration</t>
  </si>
  <si>
    <t>Health Screening Service</t>
  </si>
  <si>
    <t xml:space="preserve">Charge for development of promotional and awareness specifically for a Contracting Authority:
- design and development of programme material
- production of promotional material
</t>
  </si>
  <si>
    <t>Charge for delivery of tailored occupational health and wellbeing promotion and awareness programme using agreed delivery approach with Contracting Authority</t>
  </si>
  <si>
    <t xml:space="preserve">FURTHER MEDICAL EVIDENCE AND ILL HEALTH RETIREMENT </t>
  </si>
  <si>
    <t>CASE CONFERENCES</t>
  </si>
  <si>
    <t>Inclusive of referral, surveillance assessment, report, records maintenance and administration</t>
  </si>
  <si>
    <t>Inclusive of referral, health screening service, report, records maintenance and administration</t>
  </si>
  <si>
    <t>Inclusive of referral, physiotherapy treatment, records maintenance and administration</t>
  </si>
  <si>
    <t>BCG Scar Check</t>
  </si>
  <si>
    <t>BCG Vaccine</t>
  </si>
  <si>
    <t>Hepatitis A vaccines</t>
  </si>
  <si>
    <t>Hepatitis B  Vaccines</t>
  </si>
  <si>
    <t>Hepatitis B blood tests</t>
  </si>
  <si>
    <t>Hepatitis C blood tests</t>
  </si>
  <si>
    <t>HIV tests</t>
  </si>
  <si>
    <t>IGRA blood test</t>
  </si>
  <si>
    <t>Influenza</t>
  </si>
  <si>
    <t>Mantoux test and results</t>
  </si>
  <si>
    <t>Measles checks</t>
  </si>
  <si>
    <t>MMR vaccines</t>
  </si>
  <si>
    <t>Rubella checks</t>
  </si>
  <si>
    <t>Varicella checks</t>
  </si>
  <si>
    <t>Varicella Vaccines</t>
  </si>
  <si>
    <t>Yellow Fever / Rabies / Other Vaccines</t>
  </si>
  <si>
    <t>Asbestos</t>
  </si>
  <si>
    <t>Audiometry</t>
  </si>
  <si>
    <t>Audiometry MDP</t>
  </si>
  <si>
    <t>Audiometry Plus</t>
  </si>
  <si>
    <t>Confined Space Medical</t>
  </si>
  <si>
    <t>Fire Service Medical</t>
  </si>
  <si>
    <t>Firearms Medical</t>
  </si>
  <si>
    <t>Fitness to Travel Appointment</t>
  </si>
  <si>
    <t>Fitness to Travel Assessment</t>
  </si>
  <si>
    <t>Fitness to Travel Review</t>
  </si>
  <si>
    <t>FLT Driver</t>
  </si>
  <si>
    <t>Food Handler Screening</t>
  </si>
  <si>
    <t>General Pre Employment Screening</t>
  </si>
  <si>
    <t>Group 2 Driver Medical</t>
  </si>
  <si>
    <t>Guard Medical</t>
  </si>
  <si>
    <t>Hand Arm Vibration Syndrome</t>
  </si>
  <si>
    <t>Handling Petroleum Medical</t>
  </si>
  <si>
    <t>Individual Workplace</t>
  </si>
  <si>
    <t>Night Worker Screening</t>
  </si>
  <si>
    <t>Ordinary Driver Screening</t>
  </si>
  <si>
    <t>Petroleum and Fuel Direct Worker Medical</t>
  </si>
  <si>
    <t>Police Medical</t>
  </si>
  <si>
    <t>Radiation</t>
  </si>
  <si>
    <t>Railway Trackside Medical</t>
  </si>
  <si>
    <t>Respiratory and Skin Surveillance</t>
  </si>
  <si>
    <t>Respiratory Function</t>
  </si>
  <si>
    <t>Skin Surveillance</t>
  </si>
  <si>
    <t>Specialist Roles Medical</t>
  </si>
  <si>
    <t>Staff Safety Training</t>
  </si>
  <si>
    <t>UK Offshore Medical</t>
  </si>
  <si>
    <t>Working at Heights</t>
  </si>
  <si>
    <t>Working Health</t>
  </si>
  <si>
    <t>Half Day Rate (7.5hrs) 
(prorated as used)</t>
  </si>
  <si>
    <t xml:space="preserve"> Day Rate (7.5 hrs) 
(prorated as used)</t>
  </si>
  <si>
    <t>Telephone Support Services, Online Portal and Publicity and Promotion</t>
  </si>
  <si>
    <t>Referrals from Contracting Authorities</t>
  </si>
  <si>
    <t>Development of Contracting Authority occupational health and wellbeing promotion and awareness programmes</t>
  </si>
  <si>
    <t>Delivery of  Contracting Authority occupational health and wellbeing promotion and awareness programmes</t>
  </si>
  <si>
    <t>Consultancy Services</t>
  </si>
  <si>
    <t>Charge for specialist consultancy services as agreed with Contracting Authorities</t>
  </si>
  <si>
    <t>Charge per report to include request, briefing, further medical evidence assessment, reports and administration</t>
  </si>
  <si>
    <t>Annual Rate 
365 days a year</t>
  </si>
  <si>
    <t>Service Area</t>
  </si>
  <si>
    <t>Items</t>
  </si>
  <si>
    <t>Number of individual cases</t>
  </si>
  <si>
    <t xml:space="preserve">Number of sessions </t>
  </si>
  <si>
    <t>Dyslexia Assessments</t>
  </si>
  <si>
    <t>Manager Training/Education</t>
  </si>
  <si>
    <t>Further Medical Evidence Received</t>
  </si>
  <si>
    <t>Service type</t>
  </si>
  <si>
    <t>Quantity delivered (courses)</t>
  </si>
  <si>
    <t>Immunisations &amp; Vaccines</t>
  </si>
  <si>
    <t>OHA (Face to Face)</t>
  </si>
  <si>
    <t>OHA (Telephone)</t>
  </si>
  <si>
    <t>OHP (Face to Face)</t>
  </si>
  <si>
    <t>OHP (Telephone)</t>
  </si>
  <si>
    <t>Telephone Advice Calls</t>
  </si>
  <si>
    <t>Attendance Management Referrals</t>
  </si>
  <si>
    <t>Attendance Management Support Services</t>
  </si>
  <si>
    <t xml:space="preserve">Face to Face physiotherapy treatment </t>
  </si>
  <si>
    <t>Physiotherapy Advice and assessments</t>
  </si>
  <si>
    <t>Health Screening / Wellbeing Sessions</t>
  </si>
  <si>
    <t xml:space="preserve">Workstation Assessments </t>
  </si>
  <si>
    <t>Case Conferences Attended</t>
  </si>
  <si>
    <t xml:space="preserve">Ill Health Retirement Cases </t>
  </si>
  <si>
    <t xml:space="preserve">Total number delivered </t>
  </si>
  <si>
    <t>Flu Programmes</t>
  </si>
  <si>
    <t xml:space="preserve">Workplace assessment </t>
  </si>
  <si>
    <t>Occupational therapy assessment of a Contracting Authorities Personnel where a clinical need has been identified. Includes report and administration</t>
  </si>
  <si>
    <t>Occupational Therapy Assessment</t>
  </si>
  <si>
    <t xml:space="preserve">On Site Occupational Health Services
(where on site Occupational Health Supplier Personnel can undertake Services)
</t>
  </si>
  <si>
    <t>Optician/Technician</t>
  </si>
  <si>
    <t>Supplier's Name</t>
  </si>
  <si>
    <t>Single Rate of Supplier Personnel (one standard rate)</t>
  </si>
  <si>
    <t>Participation at case conferences including provision of case reports, rework and administration. 
Case conference may be for one or multiple cases</t>
  </si>
  <si>
    <t>Services are inclusive of:
1) Telephone Support Services which are organisationally branded (advice Services for all Contracting Authorities Personnel eligible to use the Services)
2) Online Portal
4) Publicity and promotion</t>
  </si>
  <si>
    <t>OH1</t>
  </si>
  <si>
    <t>OH2</t>
  </si>
  <si>
    <t>OH3</t>
  </si>
  <si>
    <t>OH4</t>
  </si>
  <si>
    <t>OH5</t>
  </si>
  <si>
    <t>OH6</t>
  </si>
  <si>
    <t>OH7</t>
  </si>
  <si>
    <t>OH8</t>
  </si>
  <si>
    <t>OH9</t>
  </si>
  <si>
    <t>OH10</t>
  </si>
  <si>
    <t>OH11</t>
  </si>
  <si>
    <t>OH12</t>
  </si>
  <si>
    <t>OH13</t>
  </si>
  <si>
    <t>OH14</t>
  </si>
  <si>
    <t>OH15</t>
  </si>
  <si>
    <t>OH16</t>
  </si>
  <si>
    <t>OH17</t>
  </si>
  <si>
    <t>OH18</t>
  </si>
  <si>
    <t>OH19</t>
  </si>
  <si>
    <t>OH20</t>
  </si>
  <si>
    <t>OH21</t>
  </si>
  <si>
    <t>OH22</t>
  </si>
  <si>
    <t>OH23</t>
  </si>
  <si>
    <t>OH24</t>
  </si>
  <si>
    <t>OH25</t>
  </si>
  <si>
    <t>OH26</t>
  </si>
  <si>
    <t>OH27</t>
  </si>
  <si>
    <t>OH28</t>
  </si>
  <si>
    <t>OH29</t>
  </si>
  <si>
    <t>OH30</t>
  </si>
  <si>
    <t>OH31</t>
  </si>
  <si>
    <t>OH32</t>
  </si>
  <si>
    <t>OH33</t>
  </si>
  <si>
    <t>OH34</t>
  </si>
  <si>
    <t>OH36</t>
  </si>
  <si>
    <t>OH37</t>
  </si>
  <si>
    <t>OH38</t>
  </si>
  <si>
    <t>OH39</t>
  </si>
  <si>
    <t>OH40</t>
  </si>
  <si>
    <t>OH41</t>
  </si>
  <si>
    <t>OH42</t>
  </si>
  <si>
    <t>OH43</t>
  </si>
  <si>
    <t>OH44</t>
  </si>
  <si>
    <t>OH45</t>
  </si>
  <si>
    <t>OH46</t>
  </si>
  <si>
    <t>OH47</t>
  </si>
  <si>
    <t>OH48</t>
  </si>
  <si>
    <t>OH49</t>
  </si>
  <si>
    <t>OH50</t>
  </si>
  <si>
    <t>OH51</t>
  </si>
  <si>
    <t>OH52</t>
  </si>
  <si>
    <t>OH53</t>
  </si>
  <si>
    <t>OH54</t>
  </si>
  <si>
    <t>OH55</t>
  </si>
  <si>
    <t>OH56</t>
  </si>
  <si>
    <t>OH57</t>
  </si>
  <si>
    <t>OH58</t>
  </si>
  <si>
    <t>OH59</t>
  </si>
  <si>
    <t>OH60</t>
  </si>
  <si>
    <t>OH61</t>
  </si>
  <si>
    <t>OH62</t>
  </si>
  <si>
    <t>OH63</t>
  </si>
  <si>
    <t>OH64</t>
  </si>
  <si>
    <t>OH65</t>
  </si>
  <si>
    <t>OH66</t>
  </si>
  <si>
    <t>OH67</t>
  </si>
  <si>
    <t>OH68</t>
  </si>
  <si>
    <t>OH69</t>
  </si>
  <si>
    <t>OH70</t>
  </si>
  <si>
    <t>OH71</t>
  </si>
  <si>
    <t>OH72</t>
  </si>
  <si>
    <t>OH73</t>
  </si>
  <si>
    <t>OH74</t>
  </si>
  <si>
    <t>OH75</t>
  </si>
  <si>
    <t>OH76</t>
  </si>
  <si>
    <t>OH77</t>
  </si>
  <si>
    <t>OH78</t>
  </si>
  <si>
    <t>OH79</t>
  </si>
  <si>
    <t>OH80</t>
  </si>
  <si>
    <t>OH81</t>
  </si>
  <si>
    <t>OH82</t>
  </si>
  <si>
    <t>OH83</t>
  </si>
  <si>
    <t>OH84</t>
  </si>
  <si>
    <t>OH85</t>
  </si>
  <si>
    <t>OH86</t>
  </si>
  <si>
    <t>OH87</t>
  </si>
  <si>
    <t>OH88</t>
  </si>
  <si>
    <t>OH89</t>
  </si>
  <si>
    <t>OH90</t>
  </si>
  <si>
    <t>OH91</t>
  </si>
  <si>
    <t>OH92</t>
  </si>
  <si>
    <t>OH93</t>
  </si>
  <si>
    <t>OH94</t>
  </si>
  <si>
    <t>OH95</t>
  </si>
  <si>
    <t>OH96</t>
  </si>
  <si>
    <t>OH97</t>
  </si>
  <si>
    <t>OH98</t>
  </si>
  <si>
    <t>OH99</t>
  </si>
  <si>
    <t>OH100</t>
  </si>
  <si>
    <t>OH101</t>
  </si>
  <si>
    <t>OH102</t>
  </si>
  <si>
    <t>OH103</t>
  </si>
  <si>
    <t>OH104</t>
  </si>
  <si>
    <t>OH105</t>
  </si>
  <si>
    <t>OH106</t>
  </si>
  <si>
    <t>OH107</t>
  </si>
  <si>
    <t>OH108</t>
  </si>
  <si>
    <t>OH109</t>
  </si>
  <si>
    <t>OH110</t>
  </si>
  <si>
    <t>OH111</t>
  </si>
  <si>
    <t>OH112</t>
  </si>
  <si>
    <t>OH113</t>
  </si>
  <si>
    <t>OH114</t>
  </si>
  <si>
    <t>OH115</t>
  </si>
  <si>
    <t>OH116</t>
  </si>
  <si>
    <t>OH117</t>
  </si>
  <si>
    <t>OH118</t>
  </si>
  <si>
    <t>OH119</t>
  </si>
  <si>
    <t>OH120</t>
  </si>
  <si>
    <t>OH121</t>
  </si>
  <si>
    <t>OH122</t>
  </si>
  <si>
    <t>OH123</t>
  </si>
  <si>
    <t>OH124</t>
  </si>
  <si>
    <t>OH125</t>
  </si>
  <si>
    <t>OH126</t>
  </si>
  <si>
    <t>OH127</t>
  </si>
  <si>
    <t>OH128</t>
  </si>
  <si>
    <t>OH129</t>
  </si>
  <si>
    <t>OH130</t>
  </si>
  <si>
    <t>OH131</t>
  </si>
  <si>
    <t>OH132</t>
  </si>
  <si>
    <t>OH133</t>
  </si>
  <si>
    <t>OH134</t>
  </si>
  <si>
    <t>OH135</t>
  </si>
  <si>
    <t>OH136</t>
  </si>
  <si>
    <t>OH137</t>
  </si>
  <si>
    <t>OH138</t>
  </si>
  <si>
    <t>OH139</t>
  </si>
  <si>
    <t>OH140</t>
  </si>
  <si>
    <t>OH141</t>
  </si>
  <si>
    <t>OH142</t>
  </si>
  <si>
    <t>OH143</t>
  </si>
  <si>
    <t>OH144</t>
  </si>
  <si>
    <t>OH145</t>
  </si>
  <si>
    <t>OH146</t>
  </si>
  <si>
    <t>OH147</t>
  </si>
  <si>
    <t>OH148</t>
  </si>
  <si>
    <t>OH149</t>
  </si>
  <si>
    <t>OH150</t>
  </si>
  <si>
    <t>OH151</t>
  </si>
  <si>
    <t>OH152</t>
  </si>
  <si>
    <t>OH153</t>
  </si>
  <si>
    <t>OH154</t>
  </si>
  <si>
    <t>OH155</t>
  </si>
  <si>
    <t>OH156</t>
  </si>
  <si>
    <t>OH157</t>
  </si>
  <si>
    <t>OH158</t>
  </si>
  <si>
    <t>OH159</t>
  </si>
  <si>
    <t>OH160</t>
  </si>
  <si>
    <t>OH161</t>
  </si>
  <si>
    <t>OH162</t>
  </si>
  <si>
    <t>OH163</t>
  </si>
  <si>
    <t>OH164</t>
  </si>
  <si>
    <t>OH165</t>
  </si>
  <si>
    <t>OH166</t>
  </si>
  <si>
    <t>OH167</t>
  </si>
  <si>
    <t>OH168</t>
  </si>
  <si>
    <t>OH169</t>
  </si>
  <si>
    <t>OH170</t>
  </si>
  <si>
    <t>OH171</t>
  </si>
  <si>
    <t>OH172</t>
  </si>
  <si>
    <t>OH173</t>
  </si>
  <si>
    <t>OH174</t>
  </si>
  <si>
    <t>OH175</t>
  </si>
  <si>
    <t>OH176</t>
  </si>
  <si>
    <t>OH177</t>
  </si>
  <si>
    <t>OH178</t>
  </si>
  <si>
    <t>OH179</t>
  </si>
  <si>
    <t>OH180</t>
  </si>
  <si>
    <t>OH181</t>
  </si>
  <si>
    <t>OH182</t>
  </si>
  <si>
    <t>OH183</t>
  </si>
  <si>
    <t>OH184</t>
  </si>
  <si>
    <t>OH185</t>
  </si>
  <si>
    <t>OH186</t>
  </si>
  <si>
    <t>OH187</t>
  </si>
  <si>
    <t>OH188</t>
  </si>
  <si>
    <t>OH189</t>
  </si>
  <si>
    <t>OH190</t>
  </si>
  <si>
    <t>OH191</t>
  </si>
  <si>
    <t xml:space="preserve">         Total Basket Price for (F) Treatments</t>
  </si>
  <si>
    <t xml:space="preserve">   Total Weighted Basket Price (10%) for (F) Treatments                   </t>
  </si>
  <si>
    <t>Half Day Rate  
(prorated as used)</t>
  </si>
  <si>
    <t>Half Day Rate
(prorated as used)</t>
  </si>
  <si>
    <r>
      <t xml:space="preserve">Before completing this Pricing Matrix you MUST: 
</t>
    </r>
    <r>
      <rPr>
        <sz val="12"/>
        <rFont val="Arial"/>
        <family val="2"/>
      </rPr>
      <t xml:space="preserve">
1. Read - Attachment 1 - Invitation to Tender (ITT) and all of its Attachments. The ITT contains important information on how the prices you provide will be evaluated.</t>
    </r>
    <r>
      <rPr>
        <b/>
        <sz val="12"/>
        <rFont val="Arial"/>
        <family val="2"/>
      </rPr>
      <t xml:space="preserve">
</t>
    </r>
  </si>
  <si>
    <t>2. Insert your organisation name on the 'Cover Sheet' (in cell B19:C19).</t>
  </si>
  <si>
    <t>3. Read the General Instructions below and the Instructions contained within each of the Tabs.</t>
  </si>
  <si>
    <t>4. Please note where a Tender is deemed to be non-compliant, the Authority may exclude the Tender from further participation in this procurement.</t>
  </si>
  <si>
    <t>After completing this Pricing Matrix you MUST:</t>
  </si>
  <si>
    <t xml:space="preserve">2. Upload your completed Pricing Matrix via the e-Sourcing Suite prior to the Tender submission deadline.  </t>
  </si>
  <si>
    <t>Highlighted Cells</t>
  </si>
  <si>
    <r>
      <rPr>
        <b/>
        <u/>
        <sz val="12"/>
        <color rgb="FF000000"/>
        <rFont val="Arial"/>
        <family val="2"/>
      </rPr>
      <t>YELLOW CELLS-</t>
    </r>
    <r>
      <rPr>
        <u/>
        <sz val="12"/>
        <color rgb="FF000000"/>
        <rFont val="Arial"/>
        <family val="2"/>
      </rPr>
      <t xml:space="preserve"> 
</t>
    </r>
    <r>
      <rPr>
        <sz val="12"/>
        <color rgb="FF000000"/>
        <rFont val="Arial"/>
        <family val="2"/>
      </rPr>
      <t>The Potential Provider MUST enter a Price (£) into cells highlighted YELLOW.  
Once entered, these Prices will automatically change the BLUE cells (Total Figures), GREEN cells (Sub-Weighted Price), BLACK cells (Total Basket Price) and Red cells (Total Weighted Basked Price)  which will be evaluated.</t>
    </r>
  </si>
  <si>
    <r>
      <rPr>
        <b/>
        <u/>
        <sz val="12"/>
        <rFont val="Arial"/>
        <family val="2"/>
      </rPr>
      <t xml:space="preserve">BLUE CELLS-
</t>
    </r>
    <r>
      <rPr>
        <sz val="12"/>
        <rFont val="Arial"/>
        <family val="2"/>
      </rPr>
      <t>The Potential Provider cannot enter information into BLUE cells.
The 'Total' figures will be automatically calculated
The 'Total' figures will be a sum of the Prices entered in the YELLOW cells.</t>
    </r>
  </si>
  <si>
    <r>
      <rPr>
        <b/>
        <u/>
        <sz val="12"/>
        <rFont val="Arial"/>
        <family val="2"/>
      </rPr>
      <t xml:space="preserve">GREEN CELLS-
</t>
    </r>
    <r>
      <rPr>
        <sz val="12"/>
        <rFont val="Arial"/>
        <family val="2"/>
      </rPr>
      <t>The Potential Provider cannot enter information into GREEN cells.
The Sub-weighted figures will be automatically calculated.
The Sub-weighted figures will be a sum of the Total figures entered in the BLUE Cells</t>
    </r>
  </si>
  <si>
    <t>Further instruction for populating YELLOW cells</t>
  </si>
  <si>
    <t xml:space="preserve">Failure to insert a Price into all YELLOW cells may result in your Tender being deemed non-compliant. </t>
  </si>
  <si>
    <t>All Prices should be in £ (Pounds Sterling) and to 2 decimal places i.e. (£1) one pound would be £01.00.</t>
  </si>
  <si>
    <t>Only one price is to be entered in each cell.</t>
  </si>
  <si>
    <t>All Prices are to exclude VAT</t>
  </si>
  <si>
    <t>All Charges incurred in the delivery of the Services shall be included in the prices.  This includes framework management, contract management, MI or SLA management, strategy policy and guidance, complaints management.</t>
  </si>
  <si>
    <t>The Supplier’s travel and subsistence will be chargeable to Contracting Authorities at the Call Off stage in line with Contracting Authorities’ travel and subsistence policy.</t>
  </si>
  <si>
    <t>Authorities Management Charge</t>
  </si>
  <si>
    <t>All Day Rates are to include the Management Charge to be paid to the Authority.
The Authority’s Management Charge is set at 1%.
The Management Charge will be paid by the Supplier to the Authority in accordance with Framework Clause 20.</t>
  </si>
  <si>
    <t>© Crown copyright 2017</t>
  </si>
  <si>
    <t>REFERENCE NUMBER</t>
  </si>
  <si>
    <t>RM3795</t>
  </si>
  <si>
    <t>Please insert your organisation name in the text box below</t>
  </si>
  <si>
    <t xml:space="preserve"> ATTACHMENT 5 - LOT 2 PRICING MATRIX</t>
  </si>
  <si>
    <t xml:space="preserve"> LOT 2 - Occupational Health Services</t>
  </si>
  <si>
    <t>LOT 2: Occupational Health Services - (A) Advice Services (Occupational Health Telephone Service and Online Portal)</t>
  </si>
  <si>
    <t>Price Per Head Per Annum For
Less Than 20,000 Employees</t>
  </si>
  <si>
    <t>Price Per Head Per Annum For
Less Than 10,000 Employees</t>
  </si>
  <si>
    <t>Line Reference Number</t>
  </si>
  <si>
    <t>Supplier Personnel</t>
  </si>
  <si>
    <t>Face to Face off site
(i.e. at Supplier or clinic premises)</t>
  </si>
  <si>
    <t>Face to Face on site
(i.e. at Contracting Authorities premises or on location)</t>
  </si>
  <si>
    <t>Charge Per Report</t>
  </si>
  <si>
    <t>Hourly Rate</t>
  </si>
  <si>
    <t>(B.a) Referrals from Contracting Authorities</t>
  </si>
  <si>
    <t>(B.b) Further Medical Evidence and Ill Health Retirement</t>
  </si>
  <si>
    <t>Total  Price for (B.a) Referrals from Contracting Authorities</t>
  </si>
  <si>
    <t>Total Sub-weighted Price (85%) for (B.a) Referrals from Contracting Authorities</t>
  </si>
  <si>
    <t>Total  Price for (B.b) Further Medical Evidence and Ill Health Retirement</t>
  </si>
  <si>
    <t>Total Sub-weighted Price (5%) for (B.b) Further Medical Evidence and Ill Health Retirement</t>
  </si>
  <si>
    <t>(B.c) Case Conferences</t>
  </si>
  <si>
    <t>Total  Price for (B.c) Case Conferences</t>
  </si>
  <si>
    <t>Total Sub-weighted Price (10%) for '(B.c) Case Conferences</t>
  </si>
  <si>
    <t xml:space="preserve">         Total Basket Price for (B) Attendance Management</t>
  </si>
  <si>
    <t xml:space="preserve">   Total Weighted Basket Price (40%) for (B) Attendance Management                   </t>
  </si>
  <si>
    <t>(C) On Site Occupational Health Services</t>
  </si>
  <si>
    <t>Total Basket Price for (C) On Site Occupational Health Services</t>
  </si>
  <si>
    <t xml:space="preserve">  Total Weighted Basket Price (15%) for (C) On Site Occupational Health Services</t>
  </si>
  <si>
    <t>LOT 2: Occupational Health Services - (B) Attendance Management</t>
  </si>
  <si>
    <t>LOT 2: Occupational Health Services - (C) On Site Occupational Health Services</t>
  </si>
  <si>
    <t>The BLACK cell is the Total Basket Price for (A) Advice Service (Occupational Health Telephone Services and Online Portal).  This is the total of all YELLOW cells added together (Cells D10 to J10).  This will be automatically calculated.</t>
  </si>
  <si>
    <t>The BLUE cells are the Total of the Prices (YELLOW cells) for tables (B.a) Referrals from Contracting Authorities, (B.b) Further Medical Evidence and Ill Health Retirement and (B.c) Case Conferences. This will be automatically calculated.</t>
  </si>
  <si>
    <t>The GREEN cells in this worksheet are the Total Price figures (BLUE cells) weighted at 85% for table (B.a), 5% for table (B.b) and 10% for table (B.c). This will be automatically calculated.</t>
  </si>
  <si>
    <t>The BLACK cell is the Total Basket Price for (B) Attendance Management.  This is the total in GREEN cells for table (B.a), (B.b) and (B.c) added together. This will be automatically calculated.</t>
  </si>
  <si>
    <t xml:space="preserve"> Day Rate 
(prorated as used)</t>
  </si>
  <si>
    <t>The BLUE cells are the Totals of the Rates (YELLOW cells) for Half Day Rate, Day Rate and Annual Rate. They will be automatically calculated</t>
  </si>
  <si>
    <t>The RED cell is the Total Basket Price for  (A) Advice Service (Occupational Health Telephone Services and Online Portal) (BLACK cell total) weighted at 10%. This will be automatically calculated.</t>
  </si>
  <si>
    <t>The RED cell is the Total Basket Price for (B) Attendance management (Black cell total) weighted at 40%. This will be automatically calculated.</t>
  </si>
  <si>
    <t>The RED cell is the Total Basket Price for  (C) On Site Occupational Health Services. (Black cell total) weighted at 15%. This will be automatically calculated.</t>
  </si>
  <si>
    <t xml:space="preserve">Service is to for an on site Occupational Health Advisor or Occupational Health Physician based on the Contracting Authorities premises and will include:
1) Referrals from Contracting Authorities
2) Attendance Management Advice and Assessments
3) Attendance Management Reports
4) Case Conferences
5) Ill Health Retirement assessments and reports
6) Pre-Appointment checks
7) Fitness for Task Assessments
8) Health Surveillance Assessments
9) Treatments
10) Workplace Assessments and Adjustments </t>
  </si>
  <si>
    <t>(D) Health Education Awareness Programmes and Consultancy Services</t>
  </si>
  <si>
    <t>LOT 2: Occupational Health Services - (D) Health Education Awareness Programmes and Consultancy Services</t>
  </si>
  <si>
    <t xml:space="preserve">  Total Weighted Basket Price (5%) for (D)Health Education Awareness Programmes and Consultancy Services</t>
  </si>
  <si>
    <t>Total Basket Price for (D) Health Education Awareness Programmes and Consultancy Services</t>
  </si>
  <si>
    <t>You MUST enter a Rate in cells which are shaded YELLOW in this worksheet for Line reference Numbers OH 11 and OH12.</t>
  </si>
  <si>
    <t>The BLACK cell is the Total Basket Price for (C) On Site Occupational Health Services. This is the total of all BLUE cells added together. (Cells E13,F13 and G13). This will be automatically calculated.</t>
  </si>
  <si>
    <t>The BLUE cells are the Totals of the Rates (YELLOW cells) for Line Reference Numbers OH13 to OH19. They will be automatically calculated</t>
  </si>
  <si>
    <t>The BLACK cell is the Total Basket Price for (D) Health Education Awareness Programmes and Consultancy Services. This is the total of all BLUE cells added together. (Reference Line Numbers OH13 to OH19). This will be automatically calculated.</t>
  </si>
  <si>
    <t>LOT 2: Occupational Health Services - (E) Fitness For Task Assessments and Health Surveillance Services</t>
  </si>
  <si>
    <t>(E.a) Pre-Appointment and Pre-Enrolment checks</t>
  </si>
  <si>
    <r>
      <t xml:space="preserve">Face to Face off site
</t>
    </r>
    <r>
      <rPr>
        <b/>
        <i/>
        <sz val="11"/>
        <color theme="0"/>
        <rFont val="Arial"/>
        <family val="2"/>
      </rPr>
      <t>(i.e. at Supplier or clinic premises)</t>
    </r>
  </si>
  <si>
    <r>
      <t xml:space="preserve">Face to Face on site
</t>
    </r>
    <r>
      <rPr>
        <b/>
        <i/>
        <sz val="11"/>
        <color theme="0"/>
        <rFont val="Arial"/>
        <family val="2"/>
      </rPr>
      <t>(i.e. at Contracting Authorities premises, on location or home visit)</t>
    </r>
  </si>
  <si>
    <t>(E.b) Fitness For Task Assessment</t>
  </si>
  <si>
    <t>(E.c) Health surveillance assessment</t>
  </si>
  <si>
    <t>(E.d) Health Screening</t>
  </si>
  <si>
    <t>Total Online/Paper-based</t>
  </si>
  <si>
    <t>Total Telephone</t>
  </si>
  <si>
    <t>Total Basket Price for (E)  (E) Fitness For Task Assessments and Health Surveillance Services</t>
  </si>
  <si>
    <t xml:space="preserve">  Total Weighted Basket Price (15%) for  (E) Fitness For Task Assessments and Health Surveillance Services</t>
  </si>
  <si>
    <r>
      <t xml:space="preserve">Total Face to Face off site
</t>
    </r>
    <r>
      <rPr>
        <b/>
        <i/>
        <sz val="11"/>
        <color theme="1"/>
        <rFont val="Arial"/>
        <family val="2"/>
      </rPr>
      <t>(i.e. at Supplier or clinic premises)</t>
    </r>
  </si>
  <si>
    <r>
      <t xml:space="preserve">Total Face to Face on site
</t>
    </r>
    <r>
      <rPr>
        <b/>
        <i/>
        <sz val="11"/>
        <color theme="1"/>
        <rFont val="Arial"/>
        <family val="2"/>
      </rPr>
      <t>(i.e. at Contracting Authorities premises, on location or home visit)</t>
    </r>
  </si>
  <si>
    <t>You MUST enter a Rate in cells which are shaded YELLOW in this worksheet for Line Reference Numbers OH13 to OH19.</t>
  </si>
  <si>
    <t>The RED cell is the Total Basket Price for (D) Health Education Awareness Programmes and Consultancy Services. (Black cell total) weighted at 5%. This will be automatically calculated.</t>
  </si>
  <si>
    <t>Charge Per Course Of Treatment</t>
  </si>
  <si>
    <t>Total  Price for (F.a) Treatments</t>
  </si>
  <si>
    <t>Total Sub-weighted Price (85%) for (F.a) Treatments</t>
  </si>
  <si>
    <t>(F.a)Treatments: Medications</t>
  </si>
  <si>
    <t xml:space="preserve"> (F.a)Treatments: Blood Tests</t>
  </si>
  <si>
    <t>(F.b) On Site Facilities</t>
  </si>
  <si>
    <t>Total  Price for (F.b) On Site Facilities</t>
  </si>
  <si>
    <t>Total Sub-weighted Price (15%) for (F.b) On Site Facilities</t>
  </si>
  <si>
    <t>OH192</t>
  </si>
  <si>
    <t>OH193</t>
  </si>
  <si>
    <t>OH194</t>
  </si>
  <si>
    <t>OH195</t>
  </si>
  <si>
    <t>OH196</t>
  </si>
  <si>
    <t>OH197</t>
  </si>
  <si>
    <t>OH198</t>
  </si>
  <si>
    <t>OH199</t>
  </si>
  <si>
    <t>OH200</t>
  </si>
  <si>
    <t>OH201</t>
  </si>
  <si>
    <t>OH202</t>
  </si>
  <si>
    <t>OH203</t>
  </si>
  <si>
    <t>OH204</t>
  </si>
  <si>
    <t>OH205</t>
  </si>
  <si>
    <t>OH206</t>
  </si>
  <si>
    <t>OH207</t>
  </si>
  <si>
    <t>OH208</t>
  </si>
  <si>
    <r>
      <t xml:space="preserve">Face To Face Off Site
</t>
    </r>
    <r>
      <rPr>
        <b/>
        <i/>
        <sz val="8"/>
        <color theme="0"/>
        <rFont val="Arial"/>
        <family val="2"/>
      </rPr>
      <t>(i.e. at Supplier premises or clinic premises)</t>
    </r>
  </si>
  <si>
    <t>LOT 2: Occupational Health Services - (F) Treatments</t>
  </si>
  <si>
    <r>
      <t xml:space="preserve">Face To Face On Site
</t>
    </r>
    <r>
      <rPr>
        <b/>
        <i/>
        <sz val="8"/>
        <color theme="0"/>
        <rFont val="Arial"/>
        <family val="2"/>
      </rPr>
      <t>(i.e. at Contracting Authorities premises or on location)</t>
    </r>
  </si>
  <si>
    <t>LOT 2: Occupational Health Services - (G) Workplace Assessments and Adjustments</t>
  </si>
  <si>
    <t xml:space="preserve"> (G) Workplace Assessments and Adjustments</t>
  </si>
  <si>
    <t>Total Basket Price for  (G) Workplace Assessments and Adjustments</t>
  </si>
  <si>
    <t xml:space="preserve">  Total Weighted Basket Price (5%) for  (G) Workplace Assessments and Adjustments</t>
  </si>
  <si>
    <t>The BLACK cell is the Total Basket Price for (G) Workplace Assessments and Adjustments. This is the total of all BLUE cells added together. (Reference Line Numbers OH192 to OH212). This will be automatically calculated.</t>
  </si>
  <si>
    <t>The RED cell is the Total Basket Price for (G) Workplace Assessments and Adjustments weighted at 5%. This will be automatically calculated.</t>
  </si>
  <si>
    <t>The RED cell is the Total Basket Price for  (F) Treatments (Black cell total) weighted at 10%. This will be automatically calculated.</t>
  </si>
  <si>
    <t>The RED cell is the Total Basket Price for (E) Fitness For Task Assessments and Health Surveillance Services. (Black cell total) weighted at 15%. This will be automatically calculated.</t>
  </si>
  <si>
    <t xml:space="preserve">You are not required to enter any data into this tab.  </t>
  </si>
  <si>
    <t>LOT 2: Occupational Health Services - (A), (B), (C),(D), (E), (F) and (G) Summary Sheet</t>
  </si>
  <si>
    <t>Total Weighted Basket Price (5%) for (D) Health Education Awareness Programmes and Consultancy Services</t>
  </si>
  <si>
    <t>Total Weighted Basket Prices for '(A) Advice Services (Occupational Health Telephone Service and Online Portal)', '(B) Attendance Management', '(C) On Site Occupational health Services' and '(D) Health Education Awareness Programmes and Consultancy Services', '(E) Fitness For Tasks &amp; Health', '(F) Treatments' and '(G) Workplace Assessments and Adjustments'.</t>
  </si>
  <si>
    <t>Total Weighted Basket Price for Lot 2 Occupational Health Services - This figure will be automatically calculated (i.e. the sum of the '(A) Advice Services (Occupational Health Telephone Service and Online Portal)', '(B) Attendance Management', '(C) On Site Occupational health Services' and '(D) Health Education Awareness Programmes and Consultancy Services', '(E) Fitness For Task Assessments and Health Surveillance Services', '(F) Treatments' and '(G) Workplace Assessments and Adjustments').</t>
  </si>
  <si>
    <t>Total Weighted Basket Price (5%) for (G) Workplace Assessments and Adjustments</t>
  </si>
  <si>
    <t>Total Weighted Basket Price (10%) for (A) Advice Services (Occupational Health Telephone Service and Online Portal)</t>
  </si>
  <si>
    <t>Total Weighted Basket Price (40%) for '(B) Attendance Management</t>
  </si>
  <si>
    <t>Total Weighted Basket Price (15%) for (E) Fitness For Task Assessments and Health Surveillance Services</t>
  </si>
  <si>
    <t>Total Weighted Basket Price (10%) for (F) Treatments</t>
  </si>
  <si>
    <t>Total Weighted Basket Price for Lot 2 Occupational Health Services</t>
  </si>
  <si>
    <t>Advice Line Calls</t>
  </si>
  <si>
    <t>Health Surveillance &amp; Fitness for Task Assessment
Note: these volumes have not been captured on the existing framework so are based on limited data returns</t>
  </si>
  <si>
    <t>Number Sessions</t>
  </si>
  <si>
    <t>Health Screening / Wellbeing</t>
  </si>
  <si>
    <t>Number</t>
  </si>
  <si>
    <t>Workplace Assessments and Adjustments</t>
  </si>
  <si>
    <t>Health Education Awareness</t>
  </si>
  <si>
    <t xml:space="preserve">For Information Only - Indicative Volumes for 2015/2016 </t>
  </si>
  <si>
    <t xml:space="preserve">LOT 2: Occupational Health Services
</t>
  </si>
  <si>
    <t xml:space="preserve">The tab '(H) Indicative Volumes'  for Lot 2 Occupational Health Services are indicative only and based on actual volumes from the current Occupational Health framework for 2015/2016.  Suppliers should note that volumes will fluctuate and there are no guarantees of volumes for any supplier.
</t>
  </si>
  <si>
    <t>This tab contains the Total "basket" Prices  for Lot 2 tabs '(A) Advice Services', '(B) Attendance Management', '(C) On Site Occupational health' and '(D) Health and Education &amp; Consult', (E) Fitness For Tasks &amp; Health '(F) Treatments' and '(G) Assessment &amp; Adjustments'.</t>
  </si>
  <si>
    <t>Cells are highlighted as below in Tabs  '(A) Advice Services', '(B) Attendance Management', '(C) On Site Occupational health' and '(D) Health and Education &amp; Consult', (E) Fitness For Tasks &amp; Health '(F) Treatments' and '(G) Assessment &amp; Adjustments'.</t>
  </si>
  <si>
    <t>Total Basket Price for (A) Advice Services (Occupational Health Telephone Service and Online Portal)</t>
  </si>
  <si>
    <t xml:space="preserve">  Total Weighted Basket Price (10%) for (A) Advice Services (Occupational Health Telephone Service and Online Portal)</t>
  </si>
  <si>
    <t xml:space="preserve">The weighting breakdown for the Total Weighted Basket Price for Lot 2 Occupational Health Services is:
(A) Advice Services 10%
(B) Attendance Management 40%
(C) On Site Occupational Health Services 15%
(D) Health Educations Awareness Programmes and Consultancy Services 5%
(E) Fitness for Task and Health Surveillance 15%
(F) Treatments 10%
(G) Workplace Assessments and Adjustments 5%
Section 12 of the ITT sets how the pricing for Lot 2 Occupational Health Services is evaluated.
</t>
  </si>
  <si>
    <r>
      <rPr>
        <b/>
        <u/>
        <sz val="12"/>
        <color theme="0"/>
        <rFont val="Arial"/>
        <family val="2"/>
      </rPr>
      <t xml:space="preserve">BLACK CELLS-
</t>
    </r>
    <r>
      <rPr>
        <sz val="12"/>
        <color theme="0"/>
        <rFont val="Arial"/>
        <family val="2"/>
      </rPr>
      <t>The Potential Provider cannot enter information into the BLACK cells.
The Black cells contain the Total Basket Price for  '(A) Advice Services (Occupational Health Telephone Service and Online Portal)', '(B) Attendance Management', '(C) On Site Occupational Health Services' ,'(D) Health Education Awareness Programmes and Consultancy Services', '(E) Fitness for Task Assessments and Health Surveillance Services' (F) 'Treatments' and (G) Workplace Assessments and Adjustments'.
The Total Basket Price will be automatically calculated</t>
    </r>
  </si>
  <si>
    <r>
      <rPr>
        <b/>
        <u/>
        <sz val="12"/>
        <color theme="0"/>
        <rFont val="Arial"/>
        <family val="2"/>
      </rPr>
      <t>RED CELLS-</t>
    </r>
    <r>
      <rPr>
        <sz val="12"/>
        <color theme="0"/>
        <rFont val="Arial"/>
        <family val="2"/>
      </rPr>
      <t xml:space="preserve">
The Potential Provider cannot enter information into the RED cell.
The RED cell contains the Total Basket Price(Black cells) for  '(A) Advice Services (Occupational Health Telephone Service and Online Portal)', '(B) Attendance Management', '(C) On Site Occupational Health Services' ,'(D) Health Education Awareness Programmes and Consultancy Services', '(E) Fitness for Task Assessments and Health Surveillance Services' (F) 'Treatments' and (G) Workplace Assessments and Adjustments' weighted at the stated percentage in the RED cell.
The Total Weighted Basket Price will be automatically calculated</t>
    </r>
  </si>
  <si>
    <t>(A) Advice Services (Occupational Health Telephone Service and Online Portal)</t>
  </si>
  <si>
    <t>Revaxis (Polio / Diphtheria/Tetanus)</t>
  </si>
  <si>
    <t>Price Per Head Per Annum, For
Less Than 5,000 Employees</t>
  </si>
  <si>
    <t>The PINK cells are information relating to the requirement as described in Attachment 4a - Framework Schedule 2: Goods and Services and Key Performance Indicators Part A: Goods and Services.</t>
  </si>
  <si>
    <r>
      <rPr>
        <b/>
        <u/>
        <sz val="12"/>
        <color rgb="FF000000"/>
        <rFont val="Arial"/>
        <family val="2"/>
      </rPr>
      <t>PINK CELLS-</t>
    </r>
    <r>
      <rPr>
        <sz val="12"/>
        <color rgb="FF000000"/>
        <rFont val="Arial"/>
        <family val="2"/>
      </rPr>
      <t xml:space="preserve"> 
The Potential Provider cannot enter information into PINK cells
PINK cells are for information only.</t>
    </r>
  </si>
  <si>
    <t>The Authority reserves the right to verify any prices which appear uncompetitive, and any prices significantly low, which may appear unsustainable or uncompetitive. Potential Providers should note that the Authority has the discretion to exclude abnormally low tenders in accordance with Regulation 69 of the Public Contracts Regulation 2015.</t>
  </si>
  <si>
    <t>You MUST enter a Price in cells which are shaded YELLOW in this worksheet for Line reference Number OH1.</t>
  </si>
  <si>
    <t xml:space="preserve">1. Re-name the file to include your organisation's trading name as a suffix to the original file name provided 
i.e. [yourorganisationname_RM3795 Lot 2 Pricing Matrix] </t>
  </si>
  <si>
    <t>Not Available</t>
  </si>
  <si>
    <t>No zero prices will be accepted. If you submit any zero prices it is likely to result in the Tender being deemed non-compliant and excluded from further participation in this Procurement.</t>
  </si>
  <si>
    <t>The BLACK cell is the Total Basket Price for (E) Fitness For Task Assessments and Health Surveillance Services . This is the total of all BLUE cells added together. (Reference Line Numbers OH20 to OH131). This will be automatically calculated.</t>
  </si>
  <si>
    <t>OH35</t>
  </si>
  <si>
    <t>Specialist Trainer</t>
  </si>
  <si>
    <t>The Pink cells are information relating to the requirement as described in Attachment 4a - Framework Schedule 2: Goods and Services and Key Performance Indicators Part A: Goods and Services.</t>
  </si>
  <si>
    <t>You MUST enter a Price in cells which are shaded YELLOW in this worksheet cells for Line reference Numbers OH132 to OH187</t>
  </si>
  <si>
    <t>The BLUE cells are the Totals of the Prices (YELLOW cells) for (F.a)Treatments (F.b) Total  Price for (F.b) On Site Facilities for Line Reference Numbers OH132 to OH187. They will be automatically calculated</t>
  </si>
  <si>
    <t>The BLACK cell is the Total Basket Price for (F) Treatments. This is the total of all BLUE cells added together. (Reference Line Numbers OH132 to OH187). This will be automatically calculated.</t>
  </si>
  <si>
    <t>You MUST enter a Price in cells which are shaded YELLOW in this worksheet cells for Line reference Numbers OH188 to OH208</t>
  </si>
  <si>
    <t>The BLUE cells are the Totals of the Prices (YELLOW cells) for Supplier Personnel, Online/Paper-based, Telephone, Face to Face Off Site, Face to Face On Site and Home Visit for  Line Reference Numbers OH188 to OH208. They will be automatically calculated</t>
  </si>
  <si>
    <t>Price Per Head Per Annum For
Less Than 30,000 Employees</t>
  </si>
  <si>
    <t>Price Per Head Per Annum For
Less Than 40,000 Employees</t>
  </si>
  <si>
    <t>Price Per Head Per Annum For
Less Than 50,000 Employees</t>
  </si>
  <si>
    <t>Price Per Head Per Annum For Greater Than Or Equal To 50,000 Employees</t>
  </si>
  <si>
    <t>Further information for tab '(H) Indicative Volumes</t>
  </si>
  <si>
    <t>Total Weighted Basket Price (15%) for (C) On Site Occupational Health Services</t>
  </si>
  <si>
    <t>Inclusive of referral, physiotherapy assessment, report and administration</t>
  </si>
  <si>
    <t>Note: All treatments are inclusive of referral, appointment bookings, supplier personnel time, consumables, disposal of medical waste, patient record administration and  advice provided to contracting authorities personnel</t>
  </si>
  <si>
    <t xml:space="preserve">(F.a)Treatments: Immunisations, vaccinations &amp; inoculations. </t>
  </si>
  <si>
    <t xml:space="preserve">Service is per Attendance Management case and inclusive of:
1) Referrals from Contracting Authorities
2) Attendance Management Advice and Assessments
3) Attendance Management case Reports
4) Case Management
</t>
  </si>
  <si>
    <r>
      <rPr>
        <b/>
        <u/>
        <sz val="12"/>
        <color rgb="FF000000"/>
        <rFont val="Arial"/>
        <family val="2"/>
      </rPr>
      <t>ORANGE CELLS-</t>
    </r>
    <r>
      <rPr>
        <u/>
        <sz val="12"/>
        <color rgb="FF000000"/>
        <rFont val="Arial"/>
        <family val="2"/>
      </rPr>
      <t xml:space="preserve"> </t>
    </r>
    <r>
      <rPr>
        <sz val="12"/>
        <color rgb="FF000000"/>
        <rFont val="Arial"/>
        <family val="2"/>
      </rPr>
      <t xml:space="preserve">
The Potential Provider MUST enter a price or N/A (if you do not provide this service) requested into ORANGE cells.
Orange cells are for information only and will not be evaluated.</t>
    </r>
  </si>
  <si>
    <t>You MUST enter a price or N/A (if you do not provide this service) into the cell shaded ORANGE in this worksheet for Line Reference Numbers OH24 to OH93 and OH98 to OH124. The ORANGE cells are for information only and will not be evaluated.</t>
  </si>
  <si>
    <t>The BLUE cells are the Totals of the Prices (YELLOW cells) for Online/Paper-Based, Telephone, Face to Face off site and Face to Face on site
for  Line Reference Numbers OH20 to OH131. They will be automatically calculated.</t>
  </si>
  <si>
    <t>You MUST enter a Price in cells which are shaded YELLOW in this worksheet for Line Reference Numbers OH20 to OH131.</t>
  </si>
  <si>
    <t>(A) to (G) Summary Sheet</t>
  </si>
  <si>
    <t>LOT 2: Occupational Health Services - (H) Indicative Volumes</t>
  </si>
  <si>
    <t>You MUST enter a Price in cells which are shaded YELLOW in this worksheet for Line reference Numbers OH2 to OH10. For table (B.a) the pricing you must provide should be per Attendance Management case.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</si>
</sst>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164" formatCode="&quot;£&quot;#,##0.00"/>
    <numFmt numFmtId="165" formatCode="&quot;£&quot;#,##0.00;[Red]&quot;£&quot;#,##0.00"/>
    <numFmt numFmtId="166" formatCode="General;\-General;"/>
    <numFmt numFmtId="167" formatCode="&quot;£&quot;#,##0.0000"/>
  </numFmts>
  <fonts count="43" x14ac:knownFonts="1">
    <font>
      <sz val="11"/>
      <color theme="1"/>
      <name val="Calibri"/>
      <family val="2"/>
      <scheme val="minor"/>
    </font>
    <font>
      <b/>
      <u/>
      <sz val="14"/>
      <color theme="1"/>
      <name val="Arial"/>
      <family val="2"/>
    </font>
    <font>
      <b/>
      <sz val="14"/>
      <color theme="0"/>
      <name val="Arial"/>
      <family val="2"/>
    </font>
    <font>
      <b/>
      <sz val="11"/>
      <color theme="1"/>
      <name val="Arial"/>
      <family val="2"/>
    </font>
    <font>
      <b/>
      <sz val="10"/>
      <color theme="1"/>
      <name val="Arial"/>
      <family val="2"/>
    </font>
    <font>
      <sz val="10"/>
      <name val="Arial"/>
      <family val="2"/>
    </font>
    <font>
      <sz val="10"/>
      <name val="Calibri"/>
      <family val="2"/>
      <scheme val="minor"/>
    </font>
    <font>
      <sz val="10"/>
      <color theme="1"/>
      <name val="Arial"/>
      <family val="2"/>
    </font>
    <font>
      <b/>
      <sz val="14"/>
      <color theme="1"/>
      <name val="Arial"/>
      <family val="2"/>
    </font>
    <font>
      <b/>
      <sz val="12"/>
      <color theme="1"/>
      <name val="Arial"/>
      <family val="2"/>
    </font>
    <font>
      <sz val="10"/>
      <color theme="1"/>
      <name val="Calibri"/>
      <family val="2"/>
      <scheme val="minor"/>
    </font>
    <font>
      <sz val="11"/>
      <color theme="1"/>
      <name val="Arial"/>
      <family val="2"/>
    </font>
    <font>
      <sz val="10"/>
      <color rgb="FF000000"/>
      <name val="Calibri"/>
      <family val="2"/>
      <scheme val="minor"/>
    </font>
    <font>
      <sz val="10"/>
      <color rgb="FF000000"/>
      <name val="Arial"/>
      <family val="2"/>
    </font>
    <font>
      <b/>
      <sz val="10"/>
      <color theme="0"/>
      <name val="Arial"/>
      <family val="2"/>
    </font>
    <font>
      <u/>
      <sz val="11"/>
      <color theme="10"/>
      <name val="Calibri"/>
      <family val="2"/>
    </font>
    <font>
      <b/>
      <sz val="16"/>
      <color theme="1"/>
      <name val="Arial"/>
      <family val="2"/>
    </font>
    <font>
      <sz val="12"/>
      <name val="Arial"/>
      <family val="2"/>
    </font>
    <font>
      <b/>
      <sz val="9"/>
      <color rgb="FF000000"/>
      <name val="Arial"/>
      <family val="2"/>
    </font>
    <font>
      <sz val="11"/>
      <color rgb="FF000000"/>
      <name val="Arial"/>
      <family val="2"/>
    </font>
    <font>
      <b/>
      <sz val="12"/>
      <name val="Arial"/>
      <family val="2"/>
    </font>
    <font>
      <b/>
      <sz val="36"/>
      <color rgb="FF000000"/>
      <name val="Arial"/>
      <family val="2"/>
    </font>
    <font>
      <b/>
      <sz val="10"/>
      <color rgb="FF000000"/>
      <name val="Arial"/>
      <family val="2"/>
    </font>
    <font>
      <sz val="9"/>
      <color rgb="FF000000"/>
      <name val="Arial"/>
      <family val="2"/>
    </font>
    <font>
      <b/>
      <sz val="10"/>
      <name val="Arial"/>
      <family val="2"/>
    </font>
    <font>
      <b/>
      <sz val="11"/>
      <color rgb="FF000000"/>
      <name val="Arial"/>
      <family val="2"/>
    </font>
    <font>
      <b/>
      <sz val="11"/>
      <color theme="0"/>
      <name val="Arial"/>
      <family val="2"/>
    </font>
    <font>
      <sz val="12"/>
      <color rgb="FF000000"/>
      <name val="Arial"/>
      <family val="2"/>
    </font>
    <font>
      <b/>
      <u/>
      <sz val="12"/>
      <color rgb="FF000000"/>
      <name val="Arial"/>
      <family val="2"/>
    </font>
    <font>
      <u/>
      <sz val="12"/>
      <color rgb="FF000000"/>
      <name val="Arial"/>
      <family val="2"/>
    </font>
    <font>
      <b/>
      <u/>
      <sz val="12"/>
      <name val="Arial"/>
      <family val="2"/>
    </font>
    <font>
      <sz val="12"/>
      <color theme="0"/>
      <name val="Arial"/>
      <family val="2"/>
    </font>
    <font>
      <b/>
      <u/>
      <sz val="12"/>
      <color theme="0"/>
      <name val="Arial"/>
      <family val="2"/>
    </font>
    <font>
      <sz val="11"/>
      <color theme="1"/>
      <name val="Calibri"/>
      <family val="2"/>
      <scheme val="minor"/>
    </font>
    <font>
      <sz val="11"/>
      <color theme="0"/>
      <name val="Calibri"/>
      <family val="2"/>
      <scheme val="minor"/>
    </font>
    <font>
      <b/>
      <sz val="16"/>
      <color theme="1"/>
      <name val="Calibri"/>
      <family val="2"/>
      <scheme val="minor"/>
    </font>
    <font>
      <b/>
      <sz val="11"/>
      <name val="Arial"/>
      <family val="2"/>
    </font>
    <font>
      <b/>
      <sz val="12"/>
      <color theme="0"/>
      <name val="Arial"/>
      <family val="2"/>
    </font>
    <font>
      <b/>
      <i/>
      <sz val="11"/>
      <color theme="1"/>
      <name val="Arial"/>
      <family val="2"/>
    </font>
    <font>
      <b/>
      <i/>
      <sz val="11"/>
      <color theme="0"/>
      <name val="Arial"/>
      <family val="2"/>
    </font>
    <font>
      <sz val="11"/>
      <color theme="0"/>
      <name val="Arial"/>
      <family val="2"/>
    </font>
    <font>
      <b/>
      <i/>
      <sz val="8"/>
      <color theme="0"/>
      <name val="Arial"/>
      <family val="2"/>
    </font>
    <font>
      <b/>
      <sz val="36"/>
      <color rgb="FF000000"/>
      <name val="Calibri"/>
      <family val="2"/>
    </font>
  </fonts>
  <fills count="2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34998626667073579"/>
        <bgColor rgb="FFD8D8D8"/>
      </patternFill>
    </fill>
    <fill>
      <patternFill patternType="solid">
        <fgColor rgb="FFFFFF00"/>
        <bgColor rgb="FFD99594"/>
      </patternFill>
    </fill>
    <fill>
      <patternFill patternType="solid">
        <fgColor theme="1"/>
        <bgColor rgb="FFD99594"/>
      </patternFill>
    </fill>
    <fill>
      <patternFill patternType="solid">
        <fgColor rgb="FFFF0000"/>
        <bgColor rgb="FFD99594"/>
      </patternFill>
    </fill>
    <fill>
      <patternFill patternType="solid">
        <fgColor theme="0" tint="-0.34998626667073579"/>
        <bgColor indexed="64"/>
      </patternFill>
    </fill>
    <fill>
      <patternFill patternType="solid">
        <fgColor theme="3"/>
        <bgColor indexed="64"/>
      </patternFill>
    </fill>
    <fill>
      <patternFill patternType="solid">
        <fgColor rgb="FFFFFF00"/>
        <bgColor rgb="FFC6D9F0"/>
      </patternFill>
    </fill>
    <fill>
      <patternFill patternType="solid">
        <fgColor rgb="FFCCFFCC"/>
        <bgColor indexed="64"/>
      </patternFill>
    </fill>
    <fill>
      <patternFill patternType="solid">
        <fgColor rgb="FF0000FF"/>
        <bgColor indexed="64"/>
      </patternFill>
    </fill>
    <fill>
      <patternFill patternType="solid">
        <fgColor rgb="FF92D050"/>
        <bgColor rgb="FFD99594"/>
      </patternFill>
    </fill>
    <fill>
      <patternFill patternType="solid">
        <fgColor rgb="FF0000FF"/>
        <bgColor rgb="FF000000"/>
      </patternFill>
    </fill>
    <fill>
      <patternFill patternType="solid">
        <fgColor rgb="FFF94946"/>
        <bgColor rgb="FF000000"/>
      </patternFill>
    </fill>
    <fill>
      <patternFill patternType="solid">
        <fgColor rgb="FFF94946"/>
        <bgColor indexed="64"/>
      </patternFill>
    </fill>
    <fill>
      <patternFill patternType="solid">
        <fgColor rgb="FFFFCCFF"/>
        <bgColor indexed="64"/>
      </patternFill>
    </fill>
    <fill>
      <patternFill patternType="solid">
        <fgColor rgb="FFFFCCFF"/>
        <bgColor rgb="FFFFFFC7"/>
      </patternFill>
    </fill>
    <fill>
      <patternFill patternType="solid">
        <fgColor rgb="FF00B0F0"/>
        <bgColor indexed="64"/>
      </patternFill>
    </fill>
    <fill>
      <patternFill patternType="solid">
        <fgColor rgb="FF00B0F0"/>
        <bgColor rgb="FFFFFFC7"/>
      </patternFill>
    </fill>
    <fill>
      <patternFill patternType="solid">
        <fgColor rgb="FFFFC000"/>
        <bgColor indexed="64"/>
      </patternFill>
    </fill>
    <fill>
      <patternFill patternType="solid">
        <fgColor rgb="FFFFC000"/>
        <bgColor rgb="FFD99594"/>
      </patternFill>
    </fill>
  </fills>
  <borders count="72">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applyNumberFormat="0" applyFont="0" applyFill="0" applyBorder="0" applyAlignment="0" applyProtection="0"/>
    <xf numFmtId="0" fontId="15" fillId="0" borderId="0" applyNumberFormat="0" applyFill="0" applyBorder="0" applyAlignment="0" applyProtection="0">
      <alignment vertical="top"/>
      <protection locked="0"/>
    </xf>
    <xf numFmtId="0" fontId="13" fillId="0" borderId="0"/>
    <xf numFmtId="44" fontId="33" fillId="0" borderId="0" applyFont="0" applyFill="0" applyBorder="0" applyAlignment="0" applyProtection="0"/>
  </cellStyleXfs>
  <cellXfs count="523">
    <xf numFmtId="0" fontId="0" fillId="0" borderId="0" xfId="0"/>
    <xf numFmtId="0" fontId="11" fillId="2" borderId="0" xfId="0" applyFont="1" applyFill="1" applyBorder="1" applyAlignment="1" applyProtection="1">
      <alignment wrapText="1"/>
    </xf>
    <xf numFmtId="0" fontId="11" fillId="2" borderId="0" xfId="0" applyFont="1" applyFill="1" applyAlignment="1" applyProtection="1">
      <alignment wrapText="1"/>
    </xf>
    <xf numFmtId="164" fontId="11" fillId="2" borderId="0" xfId="0" applyNumberFormat="1" applyFont="1" applyFill="1" applyAlignment="1" applyProtection="1">
      <alignment wrapText="1"/>
    </xf>
    <xf numFmtId="164" fontId="11" fillId="2" borderId="0" xfId="0" applyNumberFormat="1" applyFont="1" applyFill="1" applyBorder="1" applyAlignment="1" applyProtection="1">
      <alignment wrapText="1"/>
    </xf>
    <xf numFmtId="0" fontId="1" fillId="2" borderId="0" xfId="0" applyFont="1" applyFill="1" applyAlignment="1" applyProtection="1">
      <alignment horizontal="center" wrapText="1"/>
    </xf>
    <xf numFmtId="165" fontId="7" fillId="4" borderId="4" xfId="0" applyNumberFormat="1" applyFont="1" applyFill="1" applyBorder="1" applyAlignment="1" applyProtection="1">
      <alignment horizontal="center"/>
      <protection locked="0"/>
    </xf>
    <xf numFmtId="165" fontId="7" fillId="4" borderId="4" xfId="0" applyNumberFormat="1" applyFont="1" applyFill="1" applyBorder="1" applyAlignment="1" applyProtection="1">
      <alignment horizontal="center" vertical="center"/>
      <protection locked="0"/>
    </xf>
    <xf numFmtId="164" fontId="2" fillId="7" borderId="45" xfId="0" applyNumberFormat="1" applyFont="1" applyFill="1" applyBorder="1" applyAlignment="1" applyProtection="1">
      <alignment horizontal="center" vertical="center" wrapText="1"/>
    </xf>
    <xf numFmtId="0" fontId="21" fillId="8" borderId="23" xfId="0" applyFont="1" applyFill="1" applyBorder="1" applyAlignment="1" applyProtection="1">
      <alignment vertical="center" wrapText="1"/>
    </xf>
    <xf numFmtId="0" fontId="22" fillId="0" borderId="52" xfId="0" applyFont="1" applyBorder="1" applyAlignment="1" applyProtection="1">
      <alignment vertical="center" wrapText="1"/>
    </xf>
    <xf numFmtId="3" fontId="23" fillId="9" borderId="40" xfId="0" applyNumberFormat="1" applyFont="1" applyFill="1" applyBorder="1" applyAlignment="1" applyProtection="1">
      <alignment horizontal="center" vertical="center" wrapText="1"/>
    </xf>
    <xf numFmtId="3" fontId="23" fillId="10" borderId="40" xfId="0" applyNumberFormat="1" applyFont="1" applyFill="1" applyBorder="1" applyAlignment="1" applyProtection="1">
      <alignment horizontal="center" vertical="center" wrapText="1"/>
    </xf>
    <xf numFmtId="3" fontId="23" fillId="11" borderId="48" xfId="0" applyNumberFormat="1" applyFont="1" applyFill="1" applyBorder="1" applyAlignment="1" applyProtection="1">
      <alignment horizontal="center" vertical="center" wrapText="1"/>
    </xf>
    <xf numFmtId="0" fontId="0" fillId="2" borderId="0" xfId="0" applyFill="1" applyProtection="1"/>
    <xf numFmtId="164" fontId="2" fillId="7" borderId="19" xfId="0" applyNumberFormat="1" applyFont="1" applyFill="1" applyBorder="1" applyAlignment="1" applyProtection="1">
      <alignment horizontal="center" vertical="center" wrapText="1"/>
    </xf>
    <xf numFmtId="0" fontId="21" fillId="8" borderId="23" xfId="0" applyFont="1" applyFill="1" applyBorder="1" applyAlignment="1" applyProtection="1">
      <alignment horizontal="center" vertical="center" wrapText="1"/>
    </xf>
    <xf numFmtId="0" fontId="11" fillId="2" borderId="0" xfId="0" applyFont="1" applyFill="1" applyProtection="1"/>
    <xf numFmtId="0" fontId="19" fillId="0" borderId="0" xfId="0" applyFont="1" applyAlignment="1" applyProtection="1">
      <alignment horizontal="right" vertical="top"/>
    </xf>
    <xf numFmtId="0" fontId="11" fillId="2" borderId="0" xfId="0" applyFont="1" applyFill="1" applyAlignment="1" applyProtection="1">
      <alignment horizontal="center" wrapText="1"/>
    </xf>
    <xf numFmtId="0" fontId="11" fillId="2" borderId="0" xfId="0" applyFont="1" applyFill="1" applyBorder="1" applyAlignment="1" applyProtection="1">
      <alignment horizontal="center" wrapText="1"/>
    </xf>
    <xf numFmtId="0" fontId="21" fillId="8" borderId="34" xfId="0" applyFont="1" applyFill="1" applyBorder="1" applyAlignment="1" applyProtection="1">
      <alignment vertical="center" wrapText="1"/>
    </xf>
    <xf numFmtId="0" fontId="4" fillId="2" borderId="17" xfId="0" applyFont="1" applyFill="1" applyBorder="1" applyAlignment="1" applyProtection="1">
      <alignment horizontal="center"/>
    </xf>
    <xf numFmtId="164" fontId="5" fillId="4" borderId="4" xfId="1" applyNumberFormat="1"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wrapText="1"/>
    </xf>
    <xf numFmtId="0" fontId="26" fillId="13" borderId="28" xfId="0" applyFont="1" applyFill="1" applyBorder="1" applyAlignment="1" applyProtection="1">
      <alignment horizontal="left" vertical="center" wrapText="1"/>
    </xf>
    <xf numFmtId="164" fontId="5" fillId="4" borderId="29" xfId="1" applyNumberFormat="1" applyFont="1" applyFill="1" applyBorder="1" applyAlignment="1" applyProtection="1">
      <alignment horizontal="center" vertical="center" wrapText="1"/>
      <protection locked="0"/>
    </xf>
    <xf numFmtId="164" fontId="2" fillId="3" borderId="29" xfId="0" applyNumberFormat="1" applyFont="1" applyFill="1" applyBorder="1" applyAlignment="1" applyProtection="1">
      <alignment horizontal="center" vertical="center" wrapText="1"/>
    </xf>
    <xf numFmtId="0" fontId="22" fillId="2" borderId="52" xfId="0" applyFont="1" applyFill="1" applyBorder="1" applyAlignment="1" applyProtection="1">
      <alignment vertical="center" wrapText="1"/>
    </xf>
    <xf numFmtId="0" fontId="26" fillId="13" borderId="4" xfId="0" applyFont="1" applyFill="1" applyBorder="1" applyAlignment="1" applyProtection="1">
      <alignment horizontal="center" vertical="center" wrapText="1"/>
    </xf>
    <xf numFmtId="164" fontId="20" fillId="5" borderId="45" xfId="0" applyNumberFormat="1" applyFont="1" applyFill="1" applyBorder="1" applyAlignment="1" applyProtection="1">
      <alignment horizontal="center" vertical="center" wrapText="1"/>
    </xf>
    <xf numFmtId="164" fontId="20" fillId="5" borderId="19" xfId="0" applyNumberFormat="1" applyFont="1" applyFill="1" applyBorder="1" applyAlignment="1" applyProtection="1">
      <alignment horizontal="center" vertical="center" wrapText="1"/>
    </xf>
    <xf numFmtId="164" fontId="5" fillId="4" borderId="4" xfId="0" applyNumberFormat="1" applyFont="1" applyFill="1" applyBorder="1" applyAlignment="1" applyProtection="1">
      <alignment horizontal="center" vertical="center"/>
      <protection locked="0"/>
    </xf>
    <xf numFmtId="164" fontId="5" fillId="4" borderId="29" xfId="0" applyNumberFormat="1" applyFont="1" applyFill="1" applyBorder="1" applyAlignment="1" applyProtection="1">
      <alignment horizontal="center" vertical="center"/>
      <protection locked="0"/>
    </xf>
    <xf numFmtId="0" fontId="26" fillId="13" borderId="54" xfId="0" applyFont="1" applyFill="1" applyBorder="1" applyAlignment="1" applyProtection="1">
      <alignment horizontal="left" vertical="center" wrapText="1"/>
    </xf>
    <xf numFmtId="0" fontId="26" fillId="13" borderId="2" xfId="0" applyFont="1" applyFill="1" applyBorder="1" applyAlignment="1" applyProtection="1">
      <alignment horizontal="center" vertical="center" wrapText="1"/>
    </xf>
    <xf numFmtId="0" fontId="26" fillId="13" borderId="38" xfId="0" applyFont="1" applyFill="1" applyBorder="1" applyAlignment="1" applyProtection="1">
      <alignment horizontal="center" vertical="center" wrapText="1"/>
    </xf>
    <xf numFmtId="0" fontId="26" fillId="13" borderId="29" xfId="0" applyFont="1" applyFill="1" applyBorder="1" applyAlignment="1" applyProtection="1">
      <alignment horizontal="center" vertical="center" wrapText="1"/>
    </xf>
    <xf numFmtId="0" fontId="26" fillId="13" borderId="55" xfId="0" applyFont="1" applyFill="1" applyBorder="1" applyAlignment="1" applyProtection="1">
      <alignment vertical="center" wrapText="1"/>
    </xf>
    <xf numFmtId="0" fontId="26" fillId="13" borderId="16" xfId="0" applyFont="1" applyFill="1" applyBorder="1" applyAlignment="1" applyProtection="1">
      <alignment vertical="center" wrapText="1"/>
    </xf>
    <xf numFmtId="0" fontId="26" fillId="13" borderId="3" xfId="0" applyFont="1" applyFill="1" applyBorder="1" applyAlignment="1" applyProtection="1">
      <alignment horizontal="center" vertical="center" wrapText="1"/>
    </xf>
    <xf numFmtId="0" fontId="26" fillId="13" borderId="47" xfId="0" applyFont="1" applyFill="1" applyBorder="1" applyAlignment="1" applyProtection="1">
      <alignment horizontal="center" vertical="center" wrapText="1"/>
    </xf>
    <xf numFmtId="0" fontId="26" fillId="13" borderId="16" xfId="0" applyFont="1" applyFill="1" applyBorder="1" applyAlignment="1" applyProtection="1">
      <alignment horizontal="center" vertical="center" wrapText="1"/>
    </xf>
    <xf numFmtId="0" fontId="26" fillId="13" borderId="57" xfId="0" applyFont="1" applyFill="1" applyBorder="1" applyAlignment="1" applyProtection="1">
      <alignment horizontal="center" vertical="center" wrapText="1"/>
    </xf>
    <xf numFmtId="0" fontId="26" fillId="13" borderId="39" xfId="0" applyFont="1" applyFill="1" applyBorder="1" applyAlignment="1" applyProtection="1">
      <alignment vertical="center" wrapText="1"/>
    </xf>
    <xf numFmtId="0" fontId="26" fillId="13" borderId="12" xfId="0" applyFont="1" applyFill="1" applyBorder="1" applyAlignment="1" applyProtection="1">
      <alignment vertical="center" wrapText="1"/>
    </xf>
    <xf numFmtId="0" fontId="26" fillId="13" borderId="60" xfId="0" applyFont="1" applyFill="1" applyBorder="1" applyAlignment="1" applyProtection="1">
      <alignment vertical="center" wrapText="1"/>
    </xf>
    <xf numFmtId="0" fontId="26" fillId="13" borderId="3" xfId="0" applyFont="1" applyFill="1" applyBorder="1" applyAlignment="1" applyProtection="1">
      <alignment vertical="center" wrapText="1"/>
    </xf>
    <xf numFmtId="0" fontId="26" fillId="13" borderId="47" xfId="0" applyFont="1" applyFill="1" applyBorder="1" applyAlignment="1" applyProtection="1">
      <alignment vertical="center" wrapText="1"/>
    </xf>
    <xf numFmtId="0" fontId="14" fillId="13" borderId="3" xfId="0" applyFont="1" applyFill="1" applyBorder="1" applyAlignment="1" applyProtection="1">
      <alignment horizontal="center" vertical="center" wrapText="1"/>
    </xf>
    <xf numFmtId="164" fontId="7" fillId="4" borderId="4" xfId="0" applyNumberFormat="1" applyFont="1" applyFill="1" applyBorder="1" applyAlignment="1" applyProtection="1">
      <alignment horizontal="center" vertical="center" wrapText="1"/>
      <protection locked="0"/>
    </xf>
    <xf numFmtId="0" fontId="1" fillId="2" borderId="42" xfId="0" applyFont="1" applyFill="1" applyBorder="1" applyAlignment="1" applyProtection="1">
      <alignment horizontal="center" wrapText="1"/>
    </xf>
    <xf numFmtId="0" fontId="1" fillId="2" borderId="43" xfId="0" applyFont="1" applyFill="1" applyBorder="1" applyAlignment="1" applyProtection="1">
      <alignment horizontal="center" wrapText="1"/>
    </xf>
    <xf numFmtId="164" fontId="7" fillId="4" borderId="29" xfId="0" applyNumberFormat="1" applyFont="1" applyFill="1" applyBorder="1" applyAlignment="1" applyProtection="1">
      <alignment horizontal="center" vertical="center" wrapText="1"/>
      <protection locked="0"/>
    </xf>
    <xf numFmtId="164" fontId="2" fillId="3" borderId="64" xfId="0" applyNumberFormat="1" applyFont="1" applyFill="1" applyBorder="1" applyAlignment="1" applyProtection="1">
      <alignment horizontal="center" vertical="center"/>
    </xf>
    <xf numFmtId="3" fontId="23" fillId="17" borderId="40" xfId="0" applyNumberFormat="1" applyFont="1" applyFill="1" applyBorder="1" applyAlignment="1" applyProtection="1">
      <alignment horizontal="center" vertical="center" wrapText="1"/>
    </xf>
    <xf numFmtId="0" fontId="22" fillId="2" borderId="0" xfId="0" applyFont="1" applyFill="1" applyBorder="1" applyAlignment="1" applyProtection="1">
      <alignment vertical="center" wrapText="1"/>
    </xf>
    <xf numFmtId="164" fontId="2" fillId="3" borderId="4" xfId="0" applyNumberFormat="1" applyFont="1" applyFill="1" applyBorder="1" applyAlignment="1" applyProtection="1">
      <alignment horizontal="center" vertical="center"/>
    </xf>
    <xf numFmtId="164" fontId="2" fillId="7" borderId="4" xfId="0" applyNumberFormat="1" applyFont="1" applyFill="1" applyBorder="1" applyAlignment="1" applyProtection="1">
      <alignment horizontal="center" vertical="center" wrapText="1"/>
    </xf>
    <xf numFmtId="165" fontId="7" fillId="4" borderId="11" xfId="0" applyNumberFormat="1" applyFont="1" applyFill="1" applyBorder="1" applyAlignment="1" applyProtection="1">
      <alignment horizontal="center" vertical="center"/>
      <protection locked="0"/>
    </xf>
    <xf numFmtId="0" fontId="26" fillId="13" borderId="66" xfId="0" applyFont="1" applyFill="1" applyBorder="1" applyAlignment="1" applyProtection="1">
      <alignment horizontal="center" vertical="center" wrapText="1"/>
    </xf>
    <xf numFmtId="164" fontId="2" fillId="3" borderId="29" xfId="0" applyNumberFormat="1" applyFont="1" applyFill="1" applyBorder="1" applyAlignment="1" applyProtection="1">
      <alignment horizontal="center" vertical="center"/>
    </xf>
    <xf numFmtId="0" fontId="26" fillId="13" borderId="15" xfId="0" applyFont="1" applyFill="1" applyBorder="1" applyAlignment="1" applyProtection="1">
      <alignment horizontal="center" vertical="center" wrapText="1"/>
    </xf>
    <xf numFmtId="0" fontId="26" fillId="13" borderId="64" xfId="0" applyFont="1" applyFill="1" applyBorder="1" applyAlignment="1" applyProtection="1">
      <alignment horizontal="center" vertical="center" wrapText="1"/>
    </xf>
    <xf numFmtId="165" fontId="7" fillId="4" borderId="29" xfId="0" applyNumberFormat="1" applyFont="1" applyFill="1" applyBorder="1" applyAlignment="1" applyProtection="1">
      <alignment horizontal="center" vertical="center"/>
      <protection locked="0"/>
    </xf>
    <xf numFmtId="0" fontId="26" fillId="13" borderId="37" xfId="0" applyFont="1" applyFill="1" applyBorder="1" applyAlignment="1" applyProtection="1">
      <alignment horizontal="left" vertical="center" wrapText="1"/>
    </xf>
    <xf numFmtId="164" fontId="7" fillId="4" borderId="4" xfId="0" applyNumberFormat="1" applyFont="1" applyFill="1" applyBorder="1" applyAlignment="1" applyProtection="1">
      <alignment horizontal="center" vertical="center"/>
      <protection locked="0"/>
    </xf>
    <xf numFmtId="164" fontId="7" fillId="4" borderId="29" xfId="0" applyNumberFormat="1" applyFont="1" applyFill="1" applyBorder="1" applyAlignment="1" applyProtection="1">
      <alignment horizontal="center" vertical="center"/>
      <protection locked="0"/>
    </xf>
    <xf numFmtId="164" fontId="7" fillId="4" borderId="27" xfId="0" applyNumberFormat="1" applyFont="1" applyFill="1" applyBorder="1" applyAlignment="1" applyProtection="1">
      <alignment horizontal="center" vertical="center"/>
      <protection locked="0"/>
    </xf>
    <xf numFmtId="164" fontId="7" fillId="4" borderId="19" xfId="0" applyNumberFormat="1" applyFont="1" applyFill="1" applyBorder="1" applyAlignment="1" applyProtection="1">
      <alignment horizontal="center" vertical="center"/>
      <protection locked="0"/>
    </xf>
    <xf numFmtId="0" fontId="26" fillId="13" borderId="44" xfId="0" applyFont="1" applyFill="1" applyBorder="1" applyAlignment="1" applyProtection="1">
      <alignment vertical="center" wrapText="1"/>
    </xf>
    <xf numFmtId="164" fontId="7" fillId="4" borderId="15" xfId="0" applyNumberFormat="1" applyFont="1" applyFill="1" applyBorder="1" applyAlignment="1" applyProtection="1">
      <alignment horizontal="center" vertical="center"/>
      <protection locked="0"/>
    </xf>
    <xf numFmtId="164" fontId="7" fillId="4" borderId="18" xfId="0" applyNumberFormat="1" applyFont="1" applyFill="1" applyBorder="1" applyAlignment="1" applyProtection="1">
      <alignment horizontal="center" vertical="center"/>
      <protection locked="0"/>
    </xf>
    <xf numFmtId="164" fontId="7" fillId="4" borderId="64" xfId="0" applyNumberFormat="1" applyFont="1" applyFill="1" applyBorder="1" applyAlignment="1" applyProtection="1">
      <alignment horizontal="center" vertical="center"/>
      <protection locked="0"/>
    </xf>
    <xf numFmtId="164" fontId="7" fillId="4" borderId="38" xfId="0" applyNumberFormat="1" applyFont="1" applyFill="1" applyBorder="1" applyAlignment="1" applyProtection="1">
      <alignment horizontal="center" vertical="center"/>
      <protection locked="0"/>
    </xf>
    <xf numFmtId="164" fontId="7" fillId="4" borderId="39" xfId="0" applyNumberFormat="1" applyFont="1" applyFill="1" applyBorder="1" applyAlignment="1" applyProtection="1">
      <alignment horizontal="center" vertical="center"/>
      <protection locked="0"/>
    </xf>
    <xf numFmtId="164" fontId="37" fillId="2" borderId="0" xfId="1" applyNumberFormat="1" applyFont="1" applyFill="1" applyBorder="1" applyAlignment="1" applyProtection="1">
      <alignment horizontal="center" vertical="center" wrapText="1"/>
    </xf>
    <xf numFmtId="3" fontId="23" fillId="11" borderId="63" xfId="0" applyNumberFormat="1" applyFont="1" applyFill="1" applyBorder="1" applyAlignment="1" applyProtection="1">
      <alignment horizontal="center" vertical="center" wrapText="1"/>
    </xf>
    <xf numFmtId="0" fontId="7" fillId="2" borderId="0" xfId="0" applyFont="1" applyFill="1" applyBorder="1" applyAlignment="1" applyProtection="1">
      <alignment horizontal="left" vertical="center"/>
    </xf>
    <xf numFmtId="0" fontId="14" fillId="13" borderId="15" xfId="0" applyFont="1" applyFill="1" applyBorder="1" applyAlignment="1" applyProtection="1">
      <alignment vertical="center" wrapText="1"/>
    </xf>
    <xf numFmtId="0" fontId="14" fillId="13" borderId="15" xfId="0" applyFont="1" applyFill="1" applyBorder="1" applyAlignment="1" applyProtection="1">
      <alignment horizontal="center" vertical="center" wrapText="1"/>
    </xf>
    <xf numFmtId="0" fontId="14" fillId="13" borderId="29" xfId="0" applyFont="1" applyFill="1" applyBorder="1" applyAlignment="1" applyProtection="1">
      <alignment horizontal="center" vertical="center" wrapText="1"/>
    </xf>
    <xf numFmtId="0" fontId="14" fillId="13" borderId="64" xfId="0" applyFont="1" applyFill="1" applyBorder="1" applyAlignment="1" applyProtection="1">
      <alignment horizontal="center" vertical="center" wrapText="1"/>
    </xf>
    <xf numFmtId="164" fontId="9" fillId="5" borderId="19" xfId="1" applyNumberFormat="1" applyFont="1" applyFill="1" applyBorder="1" applyAlignment="1" applyProtection="1">
      <alignment horizontal="center" vertical="center" wrapText="1"/>
    </xf>
    <xf numFmtId="0" fontId="26" fillId="13" borderId="15" xfId="0" applyFont="1" applyFill="1" applyBorder="1" applyAlignment="1" applyProtection="1">
      <alignment vertical="center" wrapText="1"/>
    </xf>
    <xf numFmtId="3" fontId="23" fillId="11" borderId="40" xfId="0" applyNumberFormat="1" applyFont="1" applyFill="1" applyBorder="1" applyAlignment="1" applyProtection="1">
      <alignment horizontal="center" vertical="center" wrapText="1"/>
    </xf>
    <xf numFmtId="165" fontId="7" fillId="4" borderId="29" xfId="0" applyNumberFormat="1" applyFont="1" applyFill="1" applyBorder="1" applyAlignment="1" applyProtection="1">
      <alignment horizontal="center"/>
      <protection locked="0"/>
    </xf>
    <xf numFmtId="0" fontId="25" fillId="0" borderId="23" xfId="0" applyFont="1" applyBorder="1" applyAlignment="1" applyProtection="1">
      <alignment vertical="center" wrapText="1"/>
    </xf>
    <xf numFmtId="0" fontId="11" fillId="2" borderId="35" xfId="0" applyFont="1" applyFill="1" applyBorder="1" applyAlignment="1" applyProtection="1">
      <alignment wrapText="1"/>
    </xf>
    <xf numFmtId="0" fontId="11" fillId="2" borderId="36" xfId="0" applyFont="1" applyFill="1" applyBorder="1" applyAlignment="1" applyProtection="1">
      <alignment wrapText="1"/>
    </xf>
    <xf numFmtId="0" fontId="25" fillId="2" borderId="30" xfId="0" applyFont="1" applyFill="1" applyBorder="1" applyAlignment="1" applyProtection="1">
      <alignment horizontal="center" vertical="center" wrapText="1"/>
    </xf>
    <xf numFmtId="0" fontId="25" fillId="2" borderId="0" xfId="0" applyFont="1" applyFill="1" applyBorder="1" applyAlignment="1" applyProtection="1">
      <alignment horizontal="left" vertical="center" wrapText="1"/>
    </xf>
    <xf numFmtId="9" fontId="4" fillId="0" borderId="30" xfId="0" applyNumberFormat="1" applyFont="1" applyBorder="1" applyAlignment="1" applyProtection="1">
      <alignment horizontal="center" wrapText="1"/>
    </xf>
    <xf numFmtId="164" fontId="26" fillId="16" borderId="30" xfId="0" applyNumberFormat="1" applyFont="1" applyFill="1" applyBorder="1" applyAlignment="1" applyProtection="1">
      <alignment horizontal="center"/>
    </xf>
    <xf numFmtId="0" fontId="11" fillId="2" borderId="0" xfId="0" applyFont="1" applyFill="1" applyBorder="1" applyProtection="1"/>
    <xf numFmtId="0" fontId="40" fillId="2" borderId="42" xfId="0" applyFont="1" applyFill="1" applyBorder="1" applyProtection="1"/>
    <xf numFmtId="0" fontId="40" fillId="2" borderId="0" xfId="0" applyFont="1" applyFill="1" applyBorder="1" applyProtection="1"/>
    <xf numFmtId="0" fontId="40" fillId="2" borderId="0" xfId="0" applyFont="1" applyFill="1" applyBorder="1" applyAlignment="1" applyProtection="1">
      <alignment horizontal="center"/>
    </xf>
    <xf numFmtId="167" fontId="11" fillId="2" borderId="0" xfId="0" applyNumberFormat="1" applyFont="1" applyFill="1" applyBorder="1" applyAlignment="1" applyProtection="1">
      <alignment horizontal="center"/>
    </xf>
    <xf numFmtId="0" fontId="11" fillId="2" borderId="42" xfId="0" applyFont="1" applyFill="1" applyBorder="1" applyProtection="1"/>
    <xf numFmtId="0" fontId="3" fillId="2" borderId="0" xfId="0" applyFont="1" applyFill="1" applyBorder="1" applyAlignment="1" applyProtection="1">
      <alignment wrapText="1"/>
    </xf>
    <xf numFmtId="0" fontId="3" fillId="2" borderId="0" xfId="0" applyFont="1" applyFill="1" applyBorder="1" applyAlignment="1" applyProtection="1">
      <alignment horizontal="center" wrapText="1"/>
    </xf>
    <xf numFmtId="9" fontId="11" fillId="2" borderId="0" xfId="0" applyNumberFormat="1" applyFont="1" applyFill="1" applyBorder="1" applyAlignment="1" applyProtection="1">
      <alignment wrapText="1"/>
    </xf>
    <xf numFmtId="164" fontId="3" fillId="2" borderId="0" xfId="0" applyNumberFormat="1" applyFont="1" applyFill="1" applyBorder="1" applyAlignment="1" applyProtection="1">
      <alignment wrapText="1"/>
    </xf>
    <xf numFmtId="164" fontId="26" fillId="16" borderId="36" xfId="0" applyNumberFormat="1" applyFont="1" applyFill="1" applyBorder="1" applyAlignment="1" applyProtection="1">
      <alignment horizontal="center"/>
    </xf>
    <xf numFmtId="9" fontId="24" fillId="2" borderId="30" xfId="0" applyNumberFormat="1" applyFont="1" applyFill="1" applyBorder="1" applyAlignment="1" applyProtection="1">
      <alignment horizontal="center" wrapText="1"/>
    </xf>
    <xf numFmtId="164" fontId="26" fillId="20" borderId="30" xfId="0" applyNumberFormat="1" applyFont="1" applyFill="1" applyBorder="1" applyAlignment="1" applyProtection="1">
      <alignment horizontal="center"/>
    </xf>
    <xf numFmtId="0" fontId="7" fillId="21" borderId="28" xfId="0" applyFont="1" applyFill="1" applyBorder="1" applyAlignment="1" applyProtection="1">
      <alignment horizontal="left" vertical="center"/>
    </xf>
    <xf numFmtId="0" fontId="25" fillId="22" borderId="40" xfId="0" applyFont="1" applyFill="1" applyBorder="1" applyAlignment="1" applyProtection="1">
      <alignment vertical="center" wrapText="1"/>
    </xf>
    <xf numFmtId="0" fontId="25" fillId="24" borderId="40" xfId="0" applyFont="1" applyFill="1" applyBorder="1" applyAlignment="1" applyProtection="1">
      <alignment vertical="center" wrapText="1"/>
    </xf>
    <xf numFmtId="164" fontId="9" fillId="23" borderId="29" xfId="1" applyNumberFormat="1" applyFont="1" applyFill="1" applyBorder="1" applyAlignment="1" applyProtection="1">
      <alignment horizontal="center" vertical="center" wrapText="1"/>
    </xf>
    <xf numFmtId="0" fontId="7" fillId="21" borderId="55" xfId="0" applyFont="1" applyFill="1" applyBorder="1" applyAlignment="1" applyProtection="1">
      <alignment horizontal="left" vertical="center"/>
    </xf>
    <xf numFmtId="164" fontId="36" fillId="23" borderId="11" xfId="0" applyNumberFormat="1" applyFont="1" applyFill="1" applyBorder="1" applyAlignment="1" applyProtection="1">
      <alignment horizontal="center" vertical="center" wrapText="1"/>
    </xf>
    <xf numFmtId="164" fontId="36" fillId="23" borderId="4" xfId="0" applyNumberFormat="1" applyFont="1" applyFill="1" applyBorder="1" applyAlignment="1" applyProtection="1">
      <alignment horizontal="center" vertical="center" wrapText="1"/>
    </xf>
    <xf numFmtId="164" fontId="36" fillId="23" borderId="29" xfId="0" applyNumberFormat="1" applyFont="1" applyFill="1" applyBorder="1" applyAlignment="1" applyProtection="1">
      <alignment horizontal="center" vertical="center" wrapText="1"/>
    </xf>
    <xf numFmtId="0" fontId="7" fillId="21" borderId="62" xfId="0" applyFont="1" applyFill="1" applyBorder="1" applyAlignment="1" applyProtection="1">
      <alignment horizontal="left" vertical="center"/>
    </xf>
    <xf numFmtId="0" fontId="26" fillId="23" borderId="40" xfId="0" applyFont="1" applyFill="1" applyBorder="1" applyAlignment="1" applyProtection="1">
      <alignment vertical="center" wrapText="1"/>
    </xf>
    <xf numFmtId="0" fontId="26" fillId="23" borderId="10" xfId="0" applyFont="1" applyFill="1" applyBorder="1" applyAlignment="1" applyProtection="1">
      <alignment vertical="center" wrapText="1"/>
    </xf>
    <xf numFmtId="0" fontId="36" fillId="23" borderId="11" xfId="0" applyFont="1" applyFill="1" applyBorder="1" applyAlignment="1" applyProtection="1">
      <alignment vertical="center" wrapText="1"/>
    </xf>
    <xf numFmtId="0" fontId="7" fillId="22" borderId="28" xfId="0" applyFont="1" applyFill="1" applyBorder="1" applyAlignment="1" applyProtection="1">
      <alignment horizontal="left" vertical="center"/>
    </xf>
    <xf numFmtId="0" fontId="7" fillId="22" borderId="26" xfId="0" applyFont="1" applyFill="1" applyBorder="1" applyAlignment="1" applyProtection="1">
      <alignment horizontal="left" vertical="center"/>
    </xf>
    <xf numFmtId="4" fontId="9" fillId="23" borderId="4" xfId="0" applyNumberFormat="1" applyFont="1" applyFill="1" applyBorder="1" applyAlignment="1" applyProtection="1">
      <alignment horizontal="center" vertical="center" wrapText="1"/>
    </xf>
    <xf numFmtId="0" fontId="3" fillId="23" borderId="15" xfId="0" applyFont="1" applyFill="1" applyBorder="1" applyAlignment="1" applyProtection="1">
      <alignment horizontal="center" vertical="center" wrapText="1"/>
    </xf>
    <xf numFmtId="0" fontId="3" fillId="23" borderId="5" xfId="0" applyFont="1" applyFill="1" applyBorder="1" applyAlignment="1" applyProtection="1">
      <alignment horizontal="center" vertical="center" wrapText="1"/>
    </xf>
    <xf numFmtId="164" fontId="20" fillId="23" borderId="29" xfId="1" applyNumberFormat="1" applyFont="1" applyFill="1" applyBorder="1" applyAlignment="1" applyProtection="1">
      <alignment horizontal="center" vertical="center" wrapText="1"/>
    </xf>
    <xf numFmtId="165" fontId="3" fillId="23" borderId="4" xfId="0" applyNumberFormat="1" applyFont="1" applyFill="1" applyBorder="1" applyAlignment="1" applyProtection="1">
      <alignment horizontal="center" vertical="center" wrapText="1"/>
    </xf>
    <xf numFmtId="165" fontId="3" fillId="23" borderId="29" xfId="0" applyNumberFormat="1" applyFont="1" applyFill="1" applyBorder="1" applyAlignment="1" applyProtection="1">
      <alignment horizontal="center" vertical="center" wrapText="1"/>
    </xf>
    <xf numFmtId="0" fontId="7" fillId="21" borderId="28" xfId="0" applyFont="1" applyFill="1" applyBorder="1" applyAlignment="1" applyProtection="1"/>
    <xf numFmtId="164" fontId="7" fillId="25" borderId="4" xfId="0" applyNumberFormat="1" applyFont="1" applyFill="1" applyBorder="1" applyAlignment="1" applyProtection="1">
      <alignment horizontal="center" vertical="center"/>
      <protection locked="0"/>
    </xf>
    <xf numFmtId="164" fontId="7" fillId="25" borderId="27" xfId="0" applyNumberFormat="1" applyFont="1" applyFill="1" applyBorder="1" applyAlignment="1" applyProtection="1">
      <alignment horizontal="center" vertical="center"/>
      <protection locked="0"/>
    </xf>
    <xf numFmtId="164" fontId="7" fillId="4" borderId="3" xfId="0" applyNumberFormat="1" applyFont="1" applyFill="1" applyBorder="1" applyAlignment="1" applyProtection="1">
      <alignment horizontal="center" vertical="center"/>
      <protection locked="0"/>
    </xf>
    <xf numFmtId="164" fontId="9" fillId="23" borderId="4" xfId="0" applyNumberFormat="1" applyFont="1" applyFill="1" applyBorder="1" applyAlignment="1" applyProtection="1">
      <alignment horizontal="center" vertical="center" wrapText="1"/>
    </xf>
    <xf numFmtId="3" fontId="27" fillId="26" borderId="4" xfId="0" applyNumberFormat="1" applyFont="1" applyFill="1" applyBorder="1" applyAlignment="1" applyProtection="1">
      <alignment horizontal="left" vertical="center" wrapText="1"/>
    </xf>
    <xf numFmtId="3" fontId="23" fillId="26" borderId="40" xfId="0" applyNumberFormat="1" applyFont="1" applyFill="1" applyBorder="1" applyAlignment="1" applyProtection="1">
      <alignment horizontal="center" vertical="center" wrapText="1"/>
    </xf>
    <xf numFmtId="164" fontId="7" fillId="4" borderId="9" xfId="0" applyNumberFormat="1" applyFont="1" applyFill="1" applyBorder="1" applyAlignment="1" applyProtection="1">
      <alignment horizontal="center" vertical="center"/>
      <protection locked="0"/>
    </xf>
    <xf numFmtId="164" fontId="3" fillId="12" borderId="5" xfId="0" applyNumberFormat="1" applyFont="1" applyFill="1" applyBorder="1" applyAlignment="1" applyProtection="1">
      <alignment horizontal="center" vertical="center" wrapText="1"/>
    </xf>
    <xf numFmtId="164" fontId="3" fillId="12" borderId="6" xfId="0" applyNumberFormat="1" applyFont="1" applyFill="1" applyBorder="1" applyAlignment="1" applyProtection="1">
      <alignment horizontal="center" vertical="center" wrapText="1"/>
    </xf>
    <xf numFmtId="164" fontId="3" fillId="12" borderId="67" xfId="0" applyNumberFormat="1" applyFont="1" applyFill="1" applyBorder="1" applyAlignment="1" applyProtection="1">
      <alignment horizontal="center" vertical="center" wrapText="1"/>
    </xf>
    <xf numFmtId="164" fontId="7" fillId="4" borderId="5" xfId="0" applyNumberFormat="1" applyFont="1" applyFill="1" applyBorder="1" applyAlignment="1" applyProtection="1">
      <alignment horizontal="center" vertical="center"/>
      <protection locked="0"/>
    </xf>
    <xf numFmtId="164" fontId="3" fillId="12" borderId="7" xfId="0" applyNumberFormat="1" applyFont="1" applyFill="1" applyBorder="1" applyAlignment="1" applyProtection="1">
      <alignment horizontal="center" vertical="center" wrapText="1"/>
    </xf>
    <xf numFmtId="164" fontId="3" fillId="12" borderId="8" xfId="0" applyNumberFormat="1" applyFont="1" applyFill="1" applyBorder="1" applyAlignment="1" applyProtection="1">
      <alignment horizontal="center" vertical="center" wrapText="1"/>
    </xf>
    <xf numFmtId="164" fontId="3" fillId="12" borderId="66" xfId="0" applyNumberFormat="1" applyFont="1" applyFill="1" applyBorder="1" applyAlignment="1" applyProtection="1">
      <alignment horizontal="center" vertical="center" wrapText="1"/>
    </xf>
    <xf numFmtId="164" fontId="3" fillId="12" borderId="15" xfId="0" applyNumberFormat="1" applyFont="1" applyFill="1" applyBorder="1" applyAlignment="1" applyProtection="1">
      <alignment horizontal="center" vertical="center" wrapText="1"/>
    </xf>
    <xf numFmtId="164" fontId="7" fillId="4" borderId="14" xfId="0" applyNumberFormat="1" applyFont="1" applyFill="1" applyBorder="1" applyAlignment="1" applyProtection="1">
      <alignment horizontal="center" vertical="center"/>
      <protection locked="0"/>
    </xf>
    <xf numFmtId="164" fontId="7" fillId="4" borderId="47" xfId="0" applyNumberFormat="1" applyFont="1" applyFill="1" applyBorder="1" applyAlignment="1" applyProtection="1">
      <alignment horizontal="center" vertical="center"/>
      <protection locked="0"/>
    </xf>
    <xf numFmtId="164" fontId="3" fillId="12" borderId="68" xfId="0" applyNumberFormat="1" applyFont="1" applyFill="1" applyBorder="1" applyAlignment="1" applyProtection="1">
      <alignment horizontal="center" vertical="center" wrapText="1"/>
    </xf>
    <xf numFmtId="164" fontId="7" fillId="4" borderId="53" xfId="0" applyNumberFormat="1" applyFont="1" applyFill="1" applyBorder="1" applyAlignment="1" applyProtection="1">
      <alignment horizontal="center" vertical="center"/>
      <protection locked="0"/>
    </xf>
    <xf numFmtId="0" fontId="9" fillId="2" borderId="0" xfId="0" applyFont="1" applyFill="1" applyAlignment="1" applyProtection="1">
      <alignment horizontal="center"/>
    </xf>
    <xf numFmtId="0" fontId="7" fillId="22" borderId="15" xfId="0" applyFont="1" applyFill="1" applyBorder="1" applyAlignment="1" applyProtection="1">
      <alignment horizontal="left" vertical="center" wrapText="1"/>
    </xf>
    <xf numFmtId="0" fontId="25" fillId="2" borderId="1" xfId="0" applyFont="1" applyFill="1" applyBorder="1" applyAlignment="1" applyProtection="1">
      <alignment horizontal="left" vertical="center" wrapText="1"/>
    </xf>
    <xf numFmtId="0" fontId="34" fillId="2" borderId="0" xfId="0" applyFont="1" applyFill="1" applyBorder="1" applyAlignment="1" applyProtection="1">
      <alignment wrapText="1"/>
    </xf>
    <xf numFmtId="0" fontId="0" fillId="2" borderId="0" xfId="0" applyFill="1" applyBorder="1" applyProtection="1"/>
    <xf numFmtId="0" fontId="9" fillId="2" borderId="0" xfId="0" applyFont="1" applyFill="1" applyBorder="1" applyAlignment="1" applyProtection="1"/>
    <xf numFmtId="0" fontId="10" fillId="2" borderId="0" xfId="0" applyFont="1" applyFill="1" applyProtection="1"/>
    <xf numFmtId="0" fontId="10" fillId="2" borderId="0" xfId="0" applyFont="1" applyFill="1" applyAlignment="1" applyProtection="1">
      <alignment wrapText="1"/>
    </xf>
    <xf numFmtId="0" fontId="10" fillId="2" borderId="0" xfId="0" applyFont="1" applyFill="1" applyAlignment="1" applyProtection="1">
      <alignment horizontal="right"/>
    </xf>
    <xf numFmtId="0" fontId="7" fillId="2" borderId="0" xfId="0" applyFont="1" applyFill="1" applyAlignment="1" applyProtection="1">
      <alignment horizontal="right"/>
    </xf>
    <xf numFmtId="0" fontId="13" fillId="2" borderId="4" xfId="0" applyFont="1" applyFill="1" applyBorder="1" applyAlignment="1" applyProtection="1">
      <alignment horizontal="center" vertical="center" wrapText="1"/>
    </xf>
    <xf numFmtId="3" fontId="13" fillId="2" borderId="4" xfId="0" applyNumberFormat="1" applyFont="1" applyFill="1" applyBorder="1" applyAlignment="1" applyProtection="1">
      <alignment horizontal="center" vertical="center" wrapText="1"/>
    </xf>
    <xf numFmtId="3" fontId="7" fillId="2" borderId="4" xfId="0" applyNumberFormat="1" applyFont="1" applyFill="1" applyBorder="1" applyAlignment="1" applyProtection="1">
      <alignment horizontal="center"/>
    </xf>
    <xf numFmtId="3" fontId="13" fillId="2" borderId="3" xfId="0" applyNumberFormat="1" applyFont="1" applyFill="1" applyBorder="1" applyAlignment="1" applyProtection="1">
      <alignment horizontal="center" vertical="center" wrapText="1"/>
    </xf>
    <xf numFmtId="0" fontId="13" fillId="2" borderId="0" xfId="0" applyFont="1" applyFill="1" applyBorder="1" applyAlignment="1" applyProtection="1">
      <alignment horizontal="left" vertical="center" wrapText="1"/>
    </xf>
    <xf numFmtId="0" fontId="7" fillId="2" borderId="0" xfId="0" applyFont="1" applyFill="1" applyBorder="1" applyAlignment="1" applyProtection="1">
      <alignment wrapText="1"/>
    </xf>
    <xf numFmtId="3" fontId="7" fillId="2" borderId="0" xfId="0" applyNumberFormat="1" applyFont="1" applyFill="1" applyBorder="1" applyAlignment="1" applyProtection="1">
      <alignment horizontal="center" vertical="center"/>
    </xf>
    <xf numFmtId="3" fontId="7" fillId="2" borderId="0" xfId="0" applyNumberFormat="1" applyFont="1" applyFill="1" applyBorder="1" applyAlignment="1" applyProtection="1">
      <alignment horizontal="right" vertical="center"/>
    </xf>
    <xf numFmtId="0" fontId="26" fillId="13" borderId="4" xfId="0" applyFont="1" applyFill="1" applyBorder="1" applyAlignment="1" applyProtection="1">
      <alignment horizontal="center" wrapText="1"/>
    </xf>
    <xf numFmtId="0" fontId="18" fillId="2" borderId="0" xfId="0" applyFont="1" applyFill="1" applyBorder="1" applyAlignment="1" applyProtection="1">
      <alignment horizontal="center" vertical="center" wrapText="1"/>
    </xf>
    <xf numFmtId="0" fontId="7" fillId="2" borderId="4" xfId="0" applyFont="1" applyFill="1" applyBorder="1" applyAlignment="1" applyProtection="1">
      <alignment horizontal="center" wrapText="1"/>
    </xf>
    <xf numFmtId="3" fontId="7" fillId="2" borderId="4" xfId="0" applyNumberFormat="1" applyFont="1" applyFill="1" applyBorder="1" applyAlignment="1" applyProtection="1">
      <alignment horizontal="center" vertical="center"/>
    </xf>
    <xf numFmtId="0" fontId="7" fillId="2" borderId="0" xfId="0" applyFont="1" applyFill="1" applyProtection="1"/>
    <xf numFmtId="0" fontId="7" fillId="2" borderId="0" xfId="0" applyFont="1" applyFill="1" applyAlignment="1" applyProtection="1">
      <alignment wrapText="1"/>
    </xf>
    <xf numFmtId="0" fontId="7" fillId="2" borderId="4" xfId="0" applyNumberFormat="1" applyFont="1" applyFill="1" applyBorder="1" applyAlignment="1" applyProtection="1">
      <alignment horizontal="center"/>
    </xf>
    <xf numFmtId="0" fontId="5" fillId="2" borderId="4" xfId="0" applyNumberFormat="1" applyFont="1" applyFill="1" applyBorder="1" applyAlignment="1" applyProtection="1">
      <alignment horizontal="center"/>
    </xf>
    <xf numFmtId="0" fontId="7" fillId="2" borderId="4" xfId="0" applyFont="1" applyFill="1" applyBorder="1" applyAlignment="1" applyProtection="1">
      <alignment horizontal="center" vertical="center" wrapText="1"/>
    </xf>
    <xf numFmtId="3" fontId="7" fillId="2" borderId="0" xfId="0" applyNumberFormat="1" applyFont="1" applyFill="1" applyProtection="1"/>
    <xf numFmtId="3" fontId="7" fillId="2" borderId="0" xfId="0" applyNumberFormat="1" applyFont="1" applyFill="1" applyAlignment="1" applyProtection="1">
      <alignment horizontal="right"/>
    </xf>
    <xf numFmtId="0" fontId="7" fillId="2" borderId="4" xfId="0" applyFont="1" applyFill="1" applyBorder="1" applyAlignment="1" applyProtection="1">
      <alignment horizontal="center" vertical="center"/>
    </xf>
    <xf numFmtId="3" fontId="7" fillId="2" borderId="0" xfId="0" applyNumberFormat="1" applyFont="1" applyFill="1" applyAlignment="1" applyProtection="1"/>
    <xf numFmtId="0" fontId="7" fillId="2" borderId="4" xfId="0" applyFont="1" applyFill="1" applyBorder="1" applyAlignment="1" applyProtection="1"/>
    <xf numFmtId="0" fontId="7" fillId="2" borderId="4" xfId="0" applyFont="1" applyFill="1" applyBorder="1" applyAlignment="1" applyProtection="1">
      <alignment wrapText="1"/>
    </xf>
    <xf numFmtId="0" fontId="11" fillId="2" borderId="0" xfId="0" applyFont="1" applyFill="1" applyAlignment="1" applyProtection="1">
      <alignment horizontal="right"/>
    </xf>
    <xf numFmtId="0" fontId="0" fillId="2" borderId="0" xfId="0" applyFill="1" applyAlignment="1" applyProtection="1">
      <alignment wrapText="1"/>
    </xf>
    <xf numFmtId="0" fontId="0" fillId="2" borderId="0" xfId="0" applyFill="1" applyAlignment="1" applyProtection="1">
      <alignment horizontal="right"/>
    </xf>
    <xf numFmtId="0" fontId="42" fillId="8" borderId="65" xfId="0" applyFont="1" applyFill="1" applyBorder="1" applyAlignment="1" applyProtection="1">
      <alignment vertical="center" wrapText="1"/>
    </xf>
    <xf numFmtId="0" fontId="25" fillId="18" borderId="41" xfId="0" applyFont="1" applyFill="1" applyBorder="1" applyAlignment="1" applyProtection="1">
      <alignment vertical="center"/>
    </xf>
    <xf numFmtId="0" fontId="25" fillId="19" borderId="42" xfId="0" applyFont="1" applyFill="1" applyBorder="1" applyAlignment="1" applyProtection="1">
      <alignment vertical="center"/>
    </xf>
    <xf numFmtId="0" fontId="11" fillId="2" borderId="43" xfId="0" applyFont="1" applyFill="1" applyBorder="1" applyProtection="1"/>
    <xf numFmtId="0" fontId="11" fillId="2" borderId="41" xfId="0" applyFont="1" applyFill="1" applyBorder="1" applyAlignment="1" applyProtection="1"/>
    <xf numFmtId="0" fontId="11" fillId="2" borderId="1" xfId="0" applyFont="1" applyFill="1" applyBorder="1" applyAlignment="1" applyProtection="1"/>
    <xf numFmtId="0" fontId="11" fillId="2" borderId="1" xfId="0" applyFont="1" applyFill="1" applyBorder="1" applyProtection="1"/>
    <xf numFmtId="0" fontId="11" fillId="2" borderId="71" xfId="0" applyFont="1" applyFill="1" applyBorder="1" applyProtection="1"/>
    <xf numFmtId="0" fontId="10" fillId="2" borderId="0" xfId="0" applyFont="1" applyFill="1" applyAlignment="1" applyProtection="1">
      <alignment vertical="top" wrapText="1"/>
    </xf>
    <xf numFmtId="0" fontId="0" fillId="2" borderId="42" xfId="0" applyFill="1" applyBorder="1" applyProtection="1"/>
    <xf numFmtId="0" fontId="0" fillId="2" borderId="43" xfId="0" applyFill="1" applyBorder="1" applyProtection="1"/>
    <xf numFmtId="0" fontId="10" fillId="21" borderId="4" xfId="0" applyFont="1" applyFill="1" applyBorder="1" applyAlignment="1" applyProtection="1">
      <alignment horizontal="left" vertical="center" wrapText="1"/>
    </xf>
    <xf numFmtId="0" fontId="6" fillId="21" borderId="4" xfId="1" applyNumberFormat="1" applyFont="1" applyFill="1" applyBorder="1" applyAlignment="1" applyProtection="1">
      <alignment horizontal="left" vertical="center" wrapText="1"/>
    </xf>
    <xf numFmtId="0" fontId="10" fillId="21" borderId="16" xfId="0" applyFont="1" applyFill="1" applyBorder="1" applyAlignment="1" applyProtection="1">
      <alignment horizontal="left" vertical="center" wrapText="1"/>
    </xf>
    <xf numFmtId="0" fontId="13" fillId="2" borderId="0" xfId="0" applyFont="1" applyFill="1" applyBorder="1" applyAlignment="1" applyProtection="1">
      <alignment vertical="center" wrapText="1"/>
    </xf>
    <xf numFmtId="0" fontId="7" fillId="2" borderId="0" xfId="0" applyFont="1" applyFill="1" applyBorder="1" applyAlignment="1" applyProtection="1">
      <alignment vertical="center" wrapText="1"/>
    </xf>
    <xf numFmtId="0" fontId="7" fillId="2" borderId="0" xfId="0" applyFont="1" applyFill="1" applyBorder="1" applyAlignment="1" applyProtection="1">
      <alignment vertical="center"/>
    </xf>
    <xf numFmtId="0" fontId="7" fillId="2" borderId="0" xfId="0" applyFont="1" applyFill="1" applyBorder="1" applyAlignment="1" applyProtection="1">
      <alignment horizontal="left" vertical="center" wrapText="1"/>
    </xf>
    <xf numFmtId="0" fontId="7" fillId="21" borderId="28" xfId="0" applyFont="1" applyFill="1" applyBorder="1" applyAlignment="1" applyProtection="1">
      <alignment vertical="center"/>
    </xf>
    <xf numFmtId="0" fontId="7" fillId="21" borderId="4" xfId="0" applyFont="1" applyFill="1" applyBorder="1" applyAlignment="1" applyProtection="1">
      <alignment vertical="center"/>
    </xf>
    <xf numFmtId="165" fontId="2" fillId="3" borderId="4" xfId="0" applyNumberFormat="1" applyFont="1" applyFill="1" applyBorder="1" applyAlignment="1" applyProtection="1">
      <alignment horizontal="center" wrapText="1"/>
    </xf>
    <xf numFmtId="165" fontId="2" fillId="2" borderId="0" xfId="0" applyNumberFormat="1" applyFont="1" applyFill="1" applyBorder="1" applyAlignment="1" applyProtection="1">
      <alignment horizontal="center" wrapText="1"/>
    </xf>
    <xf numFmtId="164" fontId="2" fillId="7" borderId="4" xfId="0" applyNumberFormat="1" applyFont="1" applyFill="1" applyBorder="1" applyAlignment="1" applyProtection="1">
      <alignment horizontal="center" wrapText="1"/>
    </xf>
    <xf numFmtId="164" fontId="2" fillId="2" borderId="0" xfId="0" applyNumberFormat="1" applyFont="1" applyFill="1" applyBorder="1" applyAlignment="1" applyProtection="1">
      <alignment horizontal="center" wrapText="1"/>
    </xf>
    <xf numFmtId="0" fontId="5" fillId="22" borderId="4" xfId="1" applyNumberFormat="1" applyFont="1" applyFill="1" applyBorder="1" applyAlignment="1" applyProtection="1">
      <alignment horizontal="left" vertical="center" wrapText="1"/>
    </xf>
    <xf numFmtId="0" fontId="5" fillId="22" borderId="9" xfId="1" applyNumberFormat="1" applyFont="1" applyFill="1" applyBorder="1" applyAlignment="1" applyProtection="1">
      <alignment horizontal="left" vertical="center" wrapText="1"/>
    </xf>
    <xf numFmtId="0" fontId="5" fillId="22" borderId="69" xfId="1" applyNumberFormat="1" applyFont="1" applyFill="1" applyBorder="1" applyAlignment="1" applyProtection="1">
      <alignment horizontal="left" vertical="center" wrapText="1"/>
    </xf>
    <xf numFmtId="0" fontId="5" fillId="21" borderId="9" xfId="1" applyNumberFormat="1" applyFont="1" applyFill="1" applyBorder="1" applyAlignment="1" applyProtection="1">
      <alignment horizontal="left" vertical="center" wrapText="1"/>
    </xf>
    <xf numFmtId="0" fontId="7" fillId="21" borderId="15" xfId="0" applyFont="1" applyFill="1" applyBorder="1" applyAlignment="1" applyProtection="1">
      <alignment horizontal="left" vertical="center" wrapText="1"/>
    </xf>
    <xf numFmtId="0" fontId="7" fillId="21" borderId="4" xfId="0" applyFont="1" applyFill="1" applyBorder="1" applyAlignment="1" applyProtection="1">
      <alignment horizontal="left" vertical="center" wrapText="1"/>
    </xf>
    <xf numFmtId="0" fontId="7" fillId="21" borderId="16" xfId="0" applyFont="1" applyFill="1" applyBorder="1" applyAlignment="1" applyProtection="1">
      <alignment horizontal="left" vertical="center" wrapText="1"/>
    </xf>
    <xf numFmtId="0" fontId="5" fillId="21" borderId="69" xfId="1" applyNumberFormat="1" applyFont="1" applyFill="1" applyBorder="1" applyAlignment="1" applyProtection="1">
      <alignment horizontal="left" vertical="center" wrapText="1"/>
    </xf>
    <xf numFmtId="0" fontId="7" fillId="22" borderId="4" xfId="0" applyFont="1" applyFill="1" applyBorder="1" applyAlignment="1" applyProtection="1">
      <alignment horizontal="left" vertical="center" wrapText="1"/>
    </xf>
    <xf numFmtId="164" fontId="7" fillId="6" borderId="0" xfId="0" applyNumberFormat="1" applyFont="1" applyFill="1" applyBorder="1" applyAlignment="1" applyProtection="1">
      <alignment horizontal="center" vertical="center"/>
    </xf>
    <xf numFmtId="164" fontId="7" fillId="6" borderId="43" xfId="0" applyNumberFormat="1" applyFont="1" applyFill="1" applyBorder="1" applyAlignment="1" applyProtection="1">
      <alignment horizontal="center" vertical="center"/>
    </xf>
    <xf numFmtId="0" fontId="7" fillId="22" borderId="3" xfId="0" applyFont="1" applyFill="1" applyBorder="1" applyAlignment="1" applyProtection="1">
      <alignment horizontal="left" vertical="center" wrapText="1"/>
    </xf>
    <xf numFmtId="0" fontId="7" fillId="22" borderId="68" xfId="0" applyFont="1" applyFill="1" applyBorder="1" applyAlignment="1" applyProtection="1">
      <alignment horizontal="left" vertical="center" wrapText="1"/>
    </xf>
    <xf numFmtId="0" fontId="5" fillId="22" borderId="27" xfId="1" applyNumberFormat="1" applyFont="1" applyFill="1" applyBorder="1" applyAlignment="1" applyProtection="1">
      <alignment horizontal="left" vertical="center" wrapText="1"/>
    </xf>
    <xf numFmtId="0" fontId="7" fillId="22" borderId="4" xfId="0" applyFont="1" applyFill="1" applyBorder="1" applyAlignment="1" applyProtection="1">
      <alignment horizontal="left" vertical="center"/>
    </xf>
    <xf numFmtId="0" fontId="7" fillId="22" borderId="38" xfId="0" applyFont="1" applyFill="1" applyBorder="1" applyAlignment="1" applyProtection="1">
      <alignment horizontal="left" vertical="center"/>
    </xf>
    <xf numFmtId="164" fontId="7" fillId="6" borderId="5" xfId="0" applyNumberFormat="1" applyFont="1" applyFill="1" applyBorder="1" applyAlignment="1" applyProtection="1">
      <alignment horizontal="center" vertical="center"/>
    </xf>
    <xf numFmtId="164" fontId="7" fillId="6" borderId="18" xfId="0" applyNumberFormat="1" applyFont="1" applyFill="1" applyBorder="1" applyAlignment="1" applyProtection="1">
      <alignment horizontal="center" vertical="center"/>
    </xf>
    <xf numFmtId="0" fontId="40" fillId="2" borderId="0" xfId="0" applyFont="1" applyFill="1" applyAlignment="1" applyProtection="1">
      <alignment horizontal="center" vertical="center"/>
    </xf>
    <xf numFmtId="0" fontId="0" fillId="2" borderId="0" xfId="0" applyFill="1" applyBorder="1" applyAlignment="1" applyProtection="1">
      <alignment vertical="center" wrapText="1"/>
    </xf>
    <xf numFmtId="0" fontId="10" fillId="2" borderId="0" xfId="0" applyFont="1" applyFill="1" applyBorder="1" applyAlignment="1" applyProtection="1">
      <alignment vertical="top" wrapText="1"/>
    </xf>
    <xf numFmtId="0" fontId="0" fillId="2" borderId="0" xfId="0" applyFill="1" applyAlignment="1" applyProtection="1"/>
    <xf numFmtId="0" fontId="7" fillId="2" borderId="0" xfId="0" applyFont="1" applyFill="1" applyAlignment="1" applyProtection="1"/>
    <xf numFmtId="0" fontId="5" fillId="21" borderId="4" xfId="1" applyNumberFormat="1" applyFont="1" applyFill="1" applyBorder="1" applyAlignment="1" applyProtection="1">
      <alignment horizontal="left" vertical="center" wrapText="1"/>
    </xf>
    <xf numFmtId="0" fontId="5" fillId="21" borderId="4" xfId="1" applyNumberFormat="1" applyFont="1" applyFill="1" applyBorder="1" applyAlignment="1" applyProtection="1">
      <alignment horizontal="left" wrapText="1"/>
    </xf>
    <xf numFmtId="165" fontId="7" fillId="23" borderId="29" xfId="0" applyNumberFormat="1" applyFont="1" applyFill="1" applyBorder="1" applyAlignment="1" applyProtection="1">
      <alignment horizontal="center" vertical="center"/>
    </xf>
    <xf numFmtId="0" fontId="5" fillId="21" borderId="15" xfId="1" applyNumberFormat="1" applyFont="1" applyFill="1" applyBorder="1" applyAlignment="1" applyProtection="1">
      <alignment horizontal="left" vertical="center" wrapText="1"/>
    </xf>
    <xf numFmtId="0" fontId="0" fillId="2" borderId="0" xfId="0" applyFill="1" applyBorder="1" applyAlignment="1" applyProtection="1">
      <alignment horizontal="center" vertical="center" wrapText="1"/>
    </xf>
    <xf numFmtId="0" fontId="33" fillId="2" borderId="0" xfId="0" applyFont="1" applyFill="1" applyBorder="1" applyAlignment="1" applyProtection="1">
      <alignment vertical="center"/>
    </xf>
    <xf numFmtId="0" fontId="5" fillId="21" borderId="4" xfId="1" applyNumberFormat="1" applyFont="1" applyFill="1" applyBorder="1" applyAlignment="1" applyProtection="1">
      <alignment vertical="center" wrapText="1"/>
    </xf>
    <xf numFmtId="0" fontId="7" fillId="21" borderId="4" xfId="0" applyFont="1" applyFill="1" applyBorder="1" applyAlignment="1" applyProtection="1">
      <alignment horizontal="left" vertical="center"/>
    </xf>
    <xf numFmtId="0" fontId="5" fillId="21" borderId="18" xfId="1" applyNumberFormat="1" applyFont="1" applyFill="1" applyBorder="1" applyAlignment="1" applyProtection="1">
      <alignment horizontal="left" vertical="center" wrapText="1"/>
    </xf>
    <xf numFmtId="0" fontId="5" fillId="21" borderId="50" xfId="1" applyNumberFormat="1" applyFont="1" applyFill="1" applyBorder="1" applyAlignment="1" applyProtection="1">
      <alignment horizontal="left" vertical="center" wrapText="1"/>
    </xf>
    <xf numFmtId="0" fontId="7" fillId="21" borderId="14" xfId="0" applyFont="1" applyFill="1" applyBorder="1" applyAlignment="1" applyProtection="1">
      <alignment horizontal="left" vertical="center" wrapText="1"/>
    </xf>
    <xf numFmtId="0" fontId="7" fillId="21" borderId="3" xfId="0" applyFont="1" applyFill="1" applyBorder="1" applyAlignment="1" applyProtection="1">
      <alignment horizontal="left" vertical="center" wrapText="1"/>
    </xf>
    <xf numFmtId="0" fontId="0" fillId="2" borderId="0" xfId="0" applyFill="1" applyAlignment="1" applyProtection="1">
      <alignment horizontal="center" wrapText="1"/>
    </xf>
    <xf numFmtId="0" fontId="7" fillId="2" borderId="0" xfId="0" applyFont="1" applyFill="1" applyAlignment="1" applyProtection="1">
      <alignment vertical="center"/>
    </xf>
    <xf numFmtId="4" fontId="2" fillId="3" borderId="39" xfId="0" applyNumberFormat="1" applyFont="1" applyFill="1" applyBorder="1" applyAlignment="1" applyProtection="1">
      <alignment horizontal="center" vertical="center" wrapText="1"/>
    </xf>
    <xf numFmtId="0" fontId="7" fillId="2" borderId="42" xfId="0" applyFont="1" applyFill="1" applyBorder="1" applyAlignment="1" applyProtection="1">
      <alignment wrapText="1"/>
    </xf>
    <xf numFmtId="0" fontId="10" fillId="2" borderId="43" xfId="0" applyFont="1" applyFill="1" applyBorder="1" applyAlignment="1" applyProtection="1">
      <alignment vertical="top" wrapText="1"/>
    </xf>
    <xf numFmtId="0" fontId="0" fillId="0" borderId="0" xfId="0" applyAlignment="1" applyProtection="1">
      <alignment wrapText="1"/>
    </xf>
    <xf numFmtId="0" fontId="26" fillId="13" borderId="4" xfId="1" applyFont="1" applyFill="1" applyBorder="1" applyAlignment="1" applyProtection="1">
      <alignment horizontal="left" vertical="center" wrapText="1"/>
    </xf>
    <xf numFmtId="0" fontId="26" fillId="13" borderId="4" xfId="1" applyFont="1" applyFill="1" applyBorder="1" applyAlignment="1" applyProtection="1">
      <alignment horizontal="center" vertical="center" wrapText="1"/>
    </xf>
    <xf numFmtId="0" fontId="26" fillId="13" borderId="29" xfId="1" applyFont="1" applyFill="1" applyBorder="1" applyAlignment="1" applyProtection="1">
      <alignment horizontal="center" vertical="center" wrapText="1"/>
    </xf>
    <xf numFmtId="0" fontId="0" fillId="0" borderId="42" xfId="0" applyBorder="1" applyAlignment="1" applyProtection="1">
      <alignment vertical="center" wrapText="1"/>
    </xf>
    <xf numFmtId="0" fontId="6" fillId="2" borderId="0" xfId="1" applyNumberFormat="1" applyFont="1" applyFill="1" applyBorder="1" applyAlignment="1" applyProtection="1">
      <alignment vertical="top" wrapText="1"/>
    </xf>
    <xf numFmtId="164" fontId="7" fillId="2" borderId="0" xfId="0" applyNumberFormat="1" applyFont="1" applyFill="1" applyBorder="1" applyAlignment="1" applyProtection="1">
      <alignment horizontal="center"/>
    </xf>
    <xf numFmtId="0" fontId="21" fillId="8" borderId="30" xfId="0" applyFont="1" applyFill="1" applyBorder="1" applyAlignment="1" applyProtection="1">
      <alignment horizontal="center" vertical="center" wrapText="1"/>
    </xf>
    <xf numFmtId="0" fontId="11" fillId="2" borderId="32" xfId="0" applyFont="1" applyFill="1" applyBorder="1" applyProtection="1"/>
    <xf numFmtId="0" fontId="20" fillId="2" borderId="31" xfId="0" applyFont="1" applyFill="1" applyBorder="1" applyAlignment="1" applyProtection="1">
      <alignment horizontal="left" vertical="center" wrapText="1"/>
    </xf>
    <xf numFmtId="0" fontId="17" fillId="2" borderId="32" xfId="0" applyFont="1" applyFill="1" applyBorder="1" applyAlignment="1" applyProtection="1">
      <alignment horizontal="left" vertical="center" wrapText="1"/>
    </xf>
    <xf numFmtId="0" fontId="17" fillId="2" borderId="33" xfId="0" applyFont="1" applyFill="1" applyBorder="1" applyAlignment="1" applyProtection="1">
      <alignment horizontal="left" wrapText="1"/>
    </xf>
    <xf numFmtId="0" fontId="17" fillId="2" borderId="30" xfId="0" applyFont="1" applyFill="1" applyBorder="1" applyAlignment="1" applyProtection="1">
      <alignment horizontal="left" wrapText="1"/>
    </xf>
    <xf numFmtId="0" fontId="20" fillId="2" borderId="32" xfId="0" applyFont="1" applyFill="1" applyBorder="1" applyAlignment="1" applyProtection="1">
      <alignment horizontal="left" vertical="top" wrapText="1"/>
    </xf>
    <xf numFmtId="0" fontId="17" fillId="2" borderId="33" xfId="0" applyFont="1" applyFill="1" applyBorder="1" applyAlignment="1" applyProtection="1">
      <alignment horizontal="left" vertical="center" wrapText="1"/>
    </xf>
    <xf numFmtId="0" fontId="20" fillId="6" borderId="33" xfId="0" applyFont="1" applyFill="1" applyBorder="1" applyAlignment="1" applyProtection="1">
      <alignment horizontal="left" wrapText="1"/>
    </xf>
    <xf numFmtId="0" fontId="20" fillId="2" borderId="32" xfId="0" applyFont="1" applyFill="1" applyBorder="1" applyAlignment="1" applyProtection="1">
      <alignment horizontal="left" wrapText="1"/>
    </xf>
    <xf numFmtId="0" fontId="27" fillId="14" borderId="4" xfId="0" applyFont="1" applyFill="1" applyBorder="1" applyAlignment="1" applyProtection="1">
      <alignment horizontal="left" vertical="center" wrapText="1"/>
    </xf>
    <xf numFmtId="0" fontId="27" fillId="22" borderId="4" xfId="0" applyFont="1" applyFill="1" applyBorder="1" applyAlignment="1" applyProtection="1">
      <alignment horizontal="left" vertical="center" wrapText="1"/>
    </xf>
    <xf numFmtId="0" fontId="17" fillId="23" borderId="4" xfId="0" applyFont="1" applyFill="1" applyBorder="1" applyAlignment="1" applyProtection="1">
      <alignment horizontal="left" vertical="center" wrapText="1"/>
    </xf>
    <xf numFmtId="0" fontId="17" fillId="5" borderId="4" xfId="0" applyFont="1" applyFill="1" applyBorder="1" applyAlignment="1" applyProtection="1">
      <alignment horizontal="left" vertical="center" wrapText="1"/>
    </xf>
    <xf numFmtId="0" fontId="31" fillId="3" borderId="4" xfId="0" applyFont="1" applyFill="1" applyBorder="1" applyAlignment="1" applyProtection="1">
      <alignment horizontal="left" vertical="center" wrapText="1"/>
    </xf>
    <xf numFmtId="0" fontId="31" fillId="7" borderId="4"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20" fillId="6" borderId="30" xfId="0" applyFont="1" applyFill="1" applyBorder="1" applyAlignment="1" applyProtection="1">
      <alignment horizontal="left" wrapText="1"/>
    </xf>
    <xf numFmtId="0" fontId="27" fillId="2" borderId="32" xfId="0" applyFont="1" applyFill="1" applyBorder="1" applyAlignment="1" applyProtection="1">
      <alignment horizontal="left" vertical="center" wrapText="1"/>
    </xf>
    <xf numFmtId="0" fontId="20" fillId="6" borderId="31" xfId="0" applyFont="1" applyFill="1" applyBorder="1" applyAlignment="1" applyProtection="1">
      <alignment horizontal="left" wrapText="1"/>
    </xf>
    <xf numFmtId="0" fontId="17" fillId="2" borderId="30" xfId="0" applyFont="1" applyFill="1" applyBorder="1" applyAlignment="1" applyProtection="1">
      <alignment horizontal="left" vertical="top" wrapText="1"/>
    </xf>
    <xf numFmtId="165" fontId="5" fillId="4" borderId="29" xfId="0" applyNumberFormat="1" applyFont="1" applyFill="1" applyBorder="1" applyAlignment="1" applyProtection="1">
      <alignment horizontal="center" vertical="center" wrapText="1"/>
      <protection locked="0"/>
    </xf>
    <xf numFmtId="164" fontId="5" fillId="4" borderId="4" xfId="0" applyNumberFormat="1" applyFont="1" applyFill="1" applyBorder="1" applyAlignment="1" applyProtection="1">
      <alignment horizontal="center" vertical="center" wrapText="1"/>
      <protection locked="0"/>
    </xf>
    <xf numFmtId="164" fontId="5" fillId="4" borderId="29" xfId="0" applyNumberFormat="1"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10" fontId="16" fillId="15" borderId="34" xfId="4" applyNumberFormat="1" applyFont="1" applyFill="1" applyBorder="1" applyAlignment="1" applyProtection="1">
      <alignment horizontal="center" vertical="center" wrapText="1"/>
      <protection locked="0"/>
    </xf>
    <xf numFmtId="0" fontId="35" fillId="0" borderId="36" xfId="0" applyFont="1" applyBorder="1" applyAlignment="1" applyProtection="1">
      <alignment wrapText="1"/>
      <protection locked="0"/>
    </xf>
    <xf numFmtId="0" fontId="9" fillId="2" borderId="0" xfId="0" applyFont="1" applyFill="1" applyAlignment="1" applyProtection="1">
      <alignment horizontal="center"/>
    </xf>
    <xf numFmtId="0" fontId="16" fillId="2" borderId="0" xfId="0" applyFont="1" applyFill="1" applyAlignment="1" applyProtection="1">
      <alignment horizontal="center" vertical="center"/>
    </xf>
    <xf numFmtId="0" fontId="16" fillId="2" borderId="0" xfId="0" applyFont="1" applyFill="1" applyAlignment="1" applyProtection="1">
      <alignment horizontal="center"/>
    </xf>
    <xf numFmtId="0" fontId="3" fillId="2" borderId="0" xfId="0" applyFont="1" applyFill="1" applyAlignment="1" applyProtection="1">
      <alignment horizontal="center" wrapText="1"/>
    </xf>
    <xf numFmtId="0" fontId="0" fillId="0" borderId="0" xfId="0" applyAlignment="1" applyProtection="1">
      <alignment horizontal="center" wrapText="1"/>
    </xf>
    <xf numFmtId="0" fontId="2" fillId="7" borderId="26" xfId="0" applyFont="1" applyFill="1" applyBorder="1" applyAlignment="1" applyProtection="1">
      <alignment horizontal="center" vertical="center" wrapText="1"/>
    </xf>
    <xf numFmtId="0" fontId="2" fillId="7" borderId="27" xfId="0" applyFont="1" applyFill="1" applyBorder="1" applyAlignment="1" applyProtection="1">
      <alignment horizontal="center" vertical="center" wrapText="1"/>
    </xf>
    <xf numFmtId="0" fontId="0" fillId="0" borderId="27" xfId="0" applyBorder="1" applyAlignment="1" applyProtection="1"/>
    <xf numFmtId="0" fontId="2" fillId="3" borderId="28" xfId="0" applyFont="1" applyFill="1" applyBorder="1" applyAlignment="1" applyProtection="1">
      <alignment horizontal="center" vertical="center" wrapText="1"/>
    </xf>
    <xf numFmtId="0" fontId="0" fillId="0" borderId="4" xfId="0" applyBorder="1" applyAlignment="1" applyProtection="1"/>
    <xf numFmtId="0" fontId="3" fillId="12" borderId="28" xfId="2" applyFont="1" applyFill="1" applyBorder="1" applyAlignment="1" applyProtection="1">
      <alignment horizontal="center" vertical="center" wrapText="1"/>
    </xf>
    <xf numFmtId="0" fontId="33" fillId="12" borderId="4" xfId="0" applyFont="1" applyFill="1" applyBorder="1" applyAlignment="1" applyProtection="1">
      <alignment vertical="center" wrapText="1"/>
    </xf>
    <xf numFmtId="0" fontId="33" fillId="12" borderId="29" xfId="0" applyFont="1" applyFill="1" applyBorder="1" applyAlignment="1" applyProtection="1">
      <alignment vertical="center" wrapText="1"/>
    </xf>
    <xf numFmtId="0" fontId="21" fillId="8" borderId="35" xfId="0" applyFont="1" applyFill="1" applyBorder="1" applyAlignment="1" applyProtection="1">
      <alignment horizontal="center" vertical="center" wrapText="1"/>
    </xf>
    <xf numFmtId="0" fontId="21" fillId="8" borderId="36" xfId="0" applyFont="1" applyFill="1" applyBorder="1" applyAlignment="1" applyProtection="1">
      <alignment horizontal="center" vertical="center" wrapText="1"/>
    </xf>
    <xf numFmtId="166" fontId="22" fillId="2" borderId="3" xfId="0" applyNumberFormat="1" applyFont="1" applyFill="1" applyBorder="1" applyAlignment="1" applyProtection="1">
      <alignment horizontal="left" vertical="center" wrapText="1"/>
    </xf>
    <xf numFmtId="166" fontId="22" fillId="2" borderId="47"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2" borderId="29" xfId="0" applyFont="1" applyFill="1" applyBorder="1" applyAlignment="1" applyProtection="1">
      <alignment horizontal="left" vertical="center" wrapText="1"/>
    </xf>
    <xf numFmtId="0" fontId="22" fillId="2" borderId="4" xfId="0" applyFont="1" applyFill="1" applyBorder="1" applyAlignment="1" applyProtection="1">
      <alignment horizontal="left" vertical="center" wrapText="1"/>
    </xf>
    <xf numFmtId="0" fontId="22" fillId="2" borderId="29" xfId="0" applyFont="1" applyFill="1" applyBorder="1" applyAlignment="1" applyProtection="1">
      <alignment horizontal="left" vertical="center" wrapText="1"/>
    </xf>
    <xf numFmtId="0" fontId="2" fillId="3" borderId="23" xfId="0" applyFont="1" applyFill="1" applyBorder="1" applyAlignment="1" applyProtection="1">
      <alignment horizontal="center" vertical="center" wrapText="1"/>
    </xf>
    <xf numFmtId="0" fontId="0" fillId="3" borderId="24" xfId="0" applyFill="1" applyBorder="1" applyAlignment="1" applyProtection="1">
      <alignment vertical="center" wrapText="1"/>
    </xf>
    <xf numFmtId="0" fontId="0" fillId="3" borderId="56" xfId="0" applyFill="1" applyBorder="1" applyAlignment="1" applyProtection="1">
      <alignment vertical="center" wrapText="1"/>
    </xf>
    <xf numFmtId="0" fontId="2" fillId="7" borderId="48" xfId="0" applyFont="1" applyFill="1" applyBorder="1" applyAlignment="1" applyProtection="1">
      <alignment horizontal="center" vertical="center" wrapText="1"/>
    </xf>
    <xf numFmtId="0" fontId="0" fillId="7" borderId="49" xfId="0" applyFill="1" applyBorder="1" applyAlignment="1" applyProtection="1">
      <alignment horizontal="center" vertical="center" wrapText="1"/>
    </xf>
    <xf numFmtId="0" fontId="0" fillId="7" borderId="53" xfId="0" applyFill="1" applyBorder="1" applyAlignment="1" applyProtection="1">
      <alignment horizontal="center" vertical="center" wrapText="1"/>
    </xf>
    <xf numFmtId="0" fontId="9" fillId="23" borderId="40" xfId="0" applyFont="1" applyFill="1" applyBorder="1" applyAlignment="1" applyProtection="1">
      <alignment horizontal="center" vertical="center" wrapText="1"/>
    </xf>
    <xf numFmtId="0" fontId="0" fillId="23" borderId="10" xfId="0" applyFill="1" applyBorder="1" applyAlignment="1" applyProtection="1">
      <alignment horizontal="center" vertical="center" wrapText="1"/>
    </xf>
    <xf numFmtId="0" fontId="0" fillId="23" borderId="11" xfId="0" applyFill="1" applyBorder="1" applyAlignment="1" applyProtection="1">
      <alignment horizontal="center" vertical="center" wrapText="1"/>
    </xf>
    <xf numFmtId="0" fontId="20" fillId="5" borderId="48" xfId="0" applyFont="1" applyFill="1" applyBorder="1" applyAlignment="1" applyProtection="1">
      <alignment horizontal="center" vertical="center" wrapText="1"/>
    </xf>
    <xf numFmtId="0" fontId="0" fillId="5" borderId="49" xfId="0" applyFill="1" applyBorder="1" applyAlignment="1" applyProtection="1">
      <alignment horizontal="center" vertical="center" wrapText="1"/>
    </xf>
    <xf numFmtId="0" fontId="0" fillId="5" borderId="53" xfId="0" applyFill="1" applyBorder="1" applyAlignment="1" applyProtection="1">
      <alignment horizontal="center" vertical="center" wrapText="1"/>
    </xf>
    <xf numFmtId="0" fontId="9" fillId="23" borderId="28" xfId="0" applyFont="1" applyFill="1" applyBorder="1" applyAlignment="1" applyProtection="1">
      <alignment horizontal="center" vertical="center" wrapText="1"/>
    </xf>
    <xf numFmtId="0" fontId="9" fillId="23" borderId="4" xfId="0" applyFont="1" applyFill="1" applyBorder="1" applyAlignment="1" applyProtection="1">
      <alignment horizontal="center" vertical="center" wrapText="1"/>
    </xf>
    <xf numFmtId="0" fontId="20" fillId="5" borderId="41" xfId="0" applyFont="1" applyFill="1" applyBorder="1" applyAlignment="1" applyProtection="1">
      <alignment horizontal="center" vertical="center" wrapText="1"/>
    </xf>
    <xf numFmtId="0" fontId="20" fillId="5" borderId="1" xfId="0" applyFont="1" applyFill="1" applyBorder="1" applyAlignment="1" applyProtection="1">
      <alignment horizontal="center" vertical="center" wrapText="1"/>
    </xf>
    <xf numFmtId="0" fontId="20" fillId="5" borderId="46" xfId="0" applyFont="1" applyFill="1" applyBorder="1" applyAlignment="1" applyProtection="1">
      <alignment horizontal="center" vertical="center" wrapText="1"/>
    </xf>
    <xf numFmtId="0" fontId="5" fillId="21" borderId="15" xfId="1" applyNumberFormat="1" applyFont="1" applyFill="1" applyBorder="1" applyAlignment="1" applyProtection="1">
      <alignment horizontal="left" vertical="center" wrapText="1"/>
    </xf>
    <xf numFmtId="0" fontId="11" fillId="21" borderId="3" xfId="0" applyFont="1" applyFill="1" applyBorder="1" applyAlignment="1" applyProtection="1">
      <alignment horizontal="left" vertical="center" wrapText="1"/>
    </xf>
    <xf numFmtId="0" fontId="36" fillId="12" borderId="23" xfId="0" quotePrefix="1" applyFont="1" applyFill="1" applyBorder="1" applyAlignment="1" applyProtection="1">
      <alignment horizontal="center" vertical="center" wrapText="1"/>
    </xf>
    <xf numFmtId="0" fontId="26" fillId="12" borderId="24" xfId="0" quotePrefix="1" applyFont="1" applyFill="1" applyBorder="1" applyAlignment="1" applyProtection="1">
      <alignment horizontal="center" vertical="center" wrapText="1"/>
    </xf>
    <xf numFmtId="0" fontId="26" fillId="12" borderId="25" xfId="0" quotePrefix="1" applyFont="1" applyFill="1" applyBorder="1" applyAlignment="1" applyProtection="1">
      <alignment horizontal="center" vertical="center" wrapText="1"/>
    </xf>
    <xf numFmtId="0" fontId="7" fillId="21" borderId="3" xfId="0" applyFont="1" applyFill="1" applyBorder="1" applyAlignment="1" applyProtection="1">
      <alignment horizontal="left" vertical="center" wrapText="1"/>
    </xf>
    <xf numFmtId="0" fontId="2" fillId="2" borderId="17" xfId="0" quotePrefix="1" applyFont="1" applyFill="1" applyBorder="1" applyAlignment="1" applyProtection="1">
      <alignment horizontal="center" wrapText="1"/>
    </xf>
    <xf numFmtId="0" fontId="0" fillId="2" borderId="0" xfId="0" applyFill="1" applyAlignment="1" applyProtection="1">
      <alignment horizontal="center" wrapText="1"/>
    </xf>
    <xf numFmtId="0" fontId="26" fillId="13" borderId="7" xfId="0" applyFont="1" applyFill="1" applyBorder="1" applyAlignment="1" applyProtection="1">
      <alignment horizontal="center" vertical="center" wrapText="1"/>
    </xf>
    <xf numFmtId="0" fontId="26" fillId="13" borderId="14" xfId="0" applyFont="1" applyFill="1" applyBorder="1" applyAlignment="1" applyProtection="1">
      <alignment horizontal="center" vertical="center" wrapText="1"/>
    </xf>
    <xf numFmtId="0" fontId="2" fillId="2" borderId="0" xfId="0" quotePrefix="1" applyFont="1" applyFill="1" applyBorder="1" applyAlignment="1" applyProtection="1">
      <alignment horizontal="center" wrapText="1"/>
    </xf>
    <xf numFmtId="0" fontId="26" fillId="13" borderId="9" xfId="0" applyFont="1" applyFill="1" applyBorder="1" applyAlignment="1" applyProtection="1">
      <alignment horizontal="center" vertical="center" wrapText="1"/>
    </xf>
    <xf numFmtId="0" fontId="26" fillId="13" borderId="11" xfId="0" applyFont="1" applyFill="1" applyBorder="1" applyAlignment="1" applyProtection="1">
      <alignment horizontal="center" vertical="center" wrapText="1"/>
    </xf>
    <xf numFmtId="0" fontId="22" fillId="2" borderId="28" xfId="0" applyFont="1" applyFill="1" applyBorder="1" applyAlignment="1" applyProtection="1">
      <alignment horizontal="left" vertical="center" wrapText="1"/>
    </xf>
    <xf numFmtId="0" fontId="21" fillId="8" borderId="65" xfId="0" applyFont="1" applyFill="1" applyBorder="1" applyAlignment="1" applyProtection="1">
      <alignment horizontal="center" vertical="center" wrapText="1"/>
    </xf>
    <xf numFmtId="0" fontId="21" fillId="8" borderId="58" xfId="0" applyFont="1" applyFill="1" applyBorder="1" applyAlignment="1" applyProtection="1">
      <alignment horizontal="center" vertical="center" wrapText="1"/>
    </xf>
    <xf numFmtId="0" fontId="21" fillId="8" borderId="59" xfId="0" applyFont="1" applyFill="1" applyBorder="1" applyAlignment="1" applyProtection="1">
      <alignment horizontal="center" vertical="center" wrapText="1"/>
    </xf>
    <xf numFmtId="166" fontId="22" fillId="2" borderId="28" xfId="0" applyNumberFormat="1" applyFont="1" applyFill="1" applyBorder="1" applyAlignment="1" applyProtection="1">
      <alignment horizontal="left" vertical="center" wrapText="1"/>
    </xf>
    <xf numFmtId="166" fontId="22" fillId="2" borderId="4" xfId="0" applyNumberFormat="1" applyFont="1" applyFill="1" applyBorder="1" applyAlignment="1" applyProtection="1">
      <alignment horizontal="left" vertical="center" wrapText="1"/>
    </xf>
    <xf numFmtId="166" fontId="22" fillId="2" borderId="29" xfId="0" applyNumberFormat="1" applyFont="1" applyFill="1" applyBorder="1" applyAlignment="1" applyProtection="1">
      <alignment horizontal="left" vertical="center" wrapText="1"/>
    </xf>
    <xf numFmtId="0" fontId="3" fillId="12" borderId="23" xfId="2"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24" fillId="2" borderId="28" xfId="0" applyFont="1" applyFill="1" applyBorder="1" applyAlignment="1" applyProtection="1">
      <alignment horizontal="left" vertical="center" wrapText="1"/>
    </xf>
    <xf numFmtId="0" fontId="22" fillId="2" borderId="40" xfId="0" applyFont="1" applyFill="1" applyBorder="1" applyAlignment="1" applyProtection="1">
      <alignment horizontal="left" vertical="center" wrapText="1"/>
    </xf>
    <xf numFmtId="0" fontId="22" fillId="2" borderId="10" xfId="0" applyFont="1" applyFill="1" applyBorder="1" applyAlignment="1" applyProtection="1">
      <alignment horizontal="left" vertical="center" wrapText="1"/>
    </xf>
    <xf numFmtId="0" fontId="22" fillId="2" borderId="61" xfId="0" applyFont="1" applyFill="1" applyBorder="1" applyAlignment="1" applyProtection="1">
      <alignment horizontal="left" vertical="center" wrapText="1"/>
    </xf>
    <xf numFmtId="0" fontId="22" fillId="2" borderId="26" xfId="0" applyFont="1" applyFill="1" applyBorder="1" applyAlignment="1" applyProtection="1">
      <alignment horizontal="left" vertical="center" wrapText="1"/>
    </xf>
    <xf numFmtId="0" fontId="22" fillId="2" borderId="27" xfId="0" applyFont="1" applyFill="1" applyBorder="1" applyAlignment="1" applyProtection="1">
      <alignment horizontal="left" vertical="center" wrapText="1"/>
    </xf>
    <xf numFmtId="0" fontId="22" fillId="2" borderId="19" xfId="0" applyFont="1" applyFill="1" applyBorder="1" applyAlignment="1" applyProtection="1">
      <alignment horizontal="left" vertical="center" wrapText="1"/>
    </xf>
    <xf numFmtId="0" fontId="5" fillId="21" borderId="15" xfId="1" applyNumberFormat="1" applyFont="1" applyFill="1" applyBorder="1" applyAlignment="1" applyProtection="1">
      <alignment vertical="center" wrapText="1"/>
    </xf>
    <xf numFmtId="0" fontId="7" fillId="21" borderId="3" xfId="0" applyFont="1" applyFill="1" applyBorder="1" applyAlignment="1" applyProtection="1">
      <alignment vertical="center" wrapText="1"/>
    </xf>
    <xf numFmtId="0" fontId="2" fillId="3" borderId="63" xfId="0" applyFont="1" applyFill="1" applyBorder="1" applyAlignment="1" applyProtection="1">
      <alignment horizontal="center" vertical="center" wrapText="1"/>
    </xf>
    <xf numFmtId="0" fontId="0" fillId="3" borderId="6" xfId="0" applyFill="1" applyBorder="1" applyAlignment="1" applyProtection="1"/>
    <xf numFmtId="0" fontId="0" fillId="3" borderId="18" xfId="0" applyFill="1" applyBorder="1" applyAlignment="1" applyProtection="1"/>
    <xf numFmtId="0" fontId="2" fillId="7" borderId="41" xfId="0" applyFont="1" applyFill="1" applyBorder="1" applyAlignment="1" applyProtection="1">
      <alignment horizontal="center" vertical="center" wrapText="1"/>
    </xf>
    <xf numFmtId="0" fontId="0" fillId="7" borderId="1" xfId="0" applyFill="1" applyBorder="1" applyAlignment="1" applyProtection="1"/>
    <xf numFmtId="0" fontId="0" fillId="7" borderId="46" xfId="0" applyFill="1" applyBorder="1" applyAlignment="1" applyProtection="1"/>
    <xf numFmtId="0" fontId="7" fillId="21" borderId="16" xfId="0" applyFont="1" applyFill="1" applyBorder="1" applyAlignment="1" applyProtection="1">
      <alignment horizontal="left" vertical="center" wrapText="1"/>
    </xf>
    <xf numFmtId="0" fontId="5" fillId="21" borderId="18" xfId="1" applyNumberFormat="1" applyFont="1" applyFill="1" applyBorder="1" applyAlignment="1" applyProtection="1">
      <alignment horizontal="left" vertical="center" wrapText="1"/>
    </xf>
    <xf numFmtId="0" fontId="7" fillId="21" borderId="50" xfId="0" applyFont="1" applyFill="1" applyBorder="1" applyAlignment="1" applyProtection="1">
      <alignment horizontal="left" vertical="center" wrapText="1"/>
    </xf>
    <xf numFmtId="0" fontId="21" fillId="8" borderId="24" xfId="0" applyFont="1" applyFill="1" applyBorder="1" applyAlignment="1" applyProtection="1">
      <alignment horizontal="center" vertical="center" wrapText="1"/>
    </xf>
    <xf numFmtId="0" fontId="0" fillId="0" borderId="24" xfId="0" applyBorder="1" applyAlignment="1" applyProtection="1">
      <alignment vertical="center" wrapText="1"/>
    </xf>
    <xf numFmtId="0" fontId="0" fillId="0" borderId="25" xfId="0" applyBorder="1" applyAlignment="1" applyProtection="1">
      <alignment vertical="center" wrapText="1"/>
    </xf>
    <xf numFmtId="0" fontId="36" fillId="12" borderId="40" xfId="0" quotePrefix="1" applyFont="1" applyFill="1" applyBorder="1" applyAlignment="1" applyProtection="1">
      <alignment horizontal="center" vertical="center" wrapText="1"/>
    </xf>
    <xf numFmtId="0" fontId="26" fillId="12" borderId="10" xfId="0" quotePrefix="1" applyFont="1" applyFill="1" applyBorder="1" applyAlignment="1" applyProtection="1">
      <alignment horizontal="center" vertical="center" wrapText="1"/>
    </xf>
    <xf numFmtId="0" fontId="26" fillId="12" borderId="61" xfId="0" quotePrefix="1" applyFont="1" applyFill="1" applyBorder="1" applyAlignment="1" applyProtection="1">
      <alignment horizontal="center" vertical="center" wrapText="1"/>
    </xf>
    <xf numFmtId="0" fontId="0" fillId="2" borderId="3" xfId="0" applyFill="1" applyBorder="1" applyAlignment="1" applyProtection="1">
      <alignment horizontal="left" wrapText="1"/>
    </xf>
    <xf numFmtId="0" fontId="0" fillId="2" borderId="47" xfId="0" applyFill="1" applyBorder="1" applyAlignment="1" applyProtection="1">
      <alignment horizontal="left" wrapText="1"/>
    </xf>
    <xf numFmtId="0" fontId="0" fillId="2" borderId="4" xfId="0" applyFill="1" applyBorder="1" applyAlignment="1" applyProtection="1">
      <alignment wrapText="1"/>
    </xf>
    <xf numFmtId="0" fontId="0" fillId="2" borderId="29" xfId="0" applyFill="1" applyBorder="1" applyAlignment="1" applyProtection="1">
      <alignment wrapText="1"/>
    </xf>
    <xf numFmtId="0" fontId="0" fillId="2" borderId="4" xfId="0" applyFill="1" applyBorder="1" applyAlignment="1" applyProtection="1">
      <alignment horizontal="left" wrapText="1"/>
    </xf>
    <xf numFmtId="0" fontId="0" fillId="2" borderId="29" xfId="0" applyFill="1" applyBorder="1" applyAlignment="1" applyProtection="1">
      <alignment horizontal="left" wrapText="1"/>
    </xf>
    <xf numFmtId="0" fontId="0" fillId="3" borderId="4" xfId="0" applyFill="1" applyBorder="1" applyAlignment="1" applyProtection="1">
      <alignment horizontal="center" vertical="center"/>
    </xf>
    <xf numFmtId="0" fontId="0" fillId="7" borderId="27" xfId="0" applyFill="1" applyBorder="1" applyAlignment="1" applyProtection="1">
      <alignment horizontal="center" vertical="center"/>
    </xf>
    <xf numFmtId="0" fontId="7" fillId="21" borderId="5" xfId="0" applyFont="1" applyFill="1" applyBorder="1" applyAlignment="1" applyProtection="1">
      <alignment horizontal="left" vertical="center" wrapText="1"/>
    </xf>
    <xf numFmtId="0" fontId="7" fillId="21" borderId="17" xfId="0" applyFont="1" applyFill="1" applyBorder="1" applyAlignment="1" applyProtection="1">
      <alignment horizontal="left" vertical="center" wrapText="1"/>
    </xf>
    <xf numFmtId="0" fontId="7" fillId="21" borderId="7" xfId="0" applyFont="1" applyFill="1" applyBorder="1" applyAlignment="1" applyProtection="1">
      <alignment horizontal="left" vertical="center" wrapText="1"/>
    </xf>
    <xf numFmtId="0" fontId="21" fillId="8" borderId="25" xfId="0" applyFont="1" applyFill="1" applyBorder="1" applyAlignment="1" applyProtection="1">
      <alignment horizontal="center" vertical="center" wrapText="1"/>
    </xf>
    <xf numFmtId="0" fontId="36" fillId="12" borderId="40" xfId="0" applyFont="1" applyFill="1" applyBorder="1" applyAlignment="1" applyProtection="1">
      <alignment horizontal="center" vertical="center"/>
    </xf>
    <xf numFmtId="0" fontId="3" fillId="12" borderId="10" xfId="0" applyFont="1" applyFill="1" applyBorder="1" applyAlignment="1" applyProtection="1">
      <alignment horizontal="center" vertical="center"/>
    </xf>
    <xf numFmtId="0" fontId="3" fillId="12" borderId="61" xfId="0" applyFont="1" applyFill="1" applyBorder="1" applyAlignment="1" applyProtection="1">
      <alignment horizontal="center" vertical="center"/>
    </xf>
    <xf numFmtId="0" fontId="0" fillId="2" borderId="52" xfId="0" applyFill="1" applyBorder="1" applyAlignment="1" applyProtection="1">
      <alignment horizontal="center"/>
    </xf>
    <xf numFmtId="0" fontId="0" fillId="2" borderId="8" xfId="0" applyFill="1" applyBorder="1" applyAlignment="1" applyProtection="1">
      <alignment horizontal="center"/>
    </xf>
    <xf numFmtId="0" fontId="0" fillId="2" borderId="66" xfId="0" applyFill="1" applyBorder="1" applyAlignment="1" applyProtection="1">
      <alignment horizontal="center"/>
    </xf>
    <xf numFmtId="0" fontId="0" fillId="2" borderId="40" xfId="0" applyFill="1" applyBorder="1" applyAlignment="1" applyProtection="1">
      <alignment horizontal="center" vertical="center" wrapText="1"/>
    </xf>
    <xf numFmtId="0" fontId="0" fillId="2" borderId="10" xfId="0" applyFill="1" applyBorder="1" applyAlignment="1" applyProtection="1">
      <alignment horizontal="center" vertical="center" wrapText="1"/>
    </xf>
    <xf numFmtId="0" fontId="0" fillId="2" borderId="61" xfId="0" applyFill="1" applyBorder="1" applyAlignment="1" applyProtection="1">
      <alignment horizontal="center" vertical="center" wrapText="1"/>
    </xf>
    <xf numFmtId="0" fontId="7" fillId="21" borderId="15" xfId="0" applyFont="1" applyFill="1" applyBorder="1" applyAlignment="1" applyProtection="1">
      <alignment horizontal="left" vertical="center" wrapText="1"/>
    </xf>
    <xf numFmtId="0" fontId="7" fillId="21" borderId="4" xfId="0" applyFont="1" applyFill="1" applyBorder="1" applyAlignment="1" applyProtection="1">
      <alignment horizontal="left" vertical="center" wrapText="1"/>
    </xf>
    <xf numFmtId="0" fontId="11" fillId="21" borderId="4" xfId="0" applyFont="1" applyFill="1" applyBorder="1" applyAlignment="1" applyProtection="1">
      <alignment horizontal="left" vertical="center" wrapText="1"/>
    </xf>
    <xf numFmtId="0" fontId="11" fillId="21" borderId="16" xfId="0" applyFont="1" applyFill="1" applyBorder="1" applyAlignment="1" applyProtection="1">
      <alignment horizontal="left" vertical="center" wrapText="1"/>
    </xf>
    <xf numFmtId="0" fontId="3" fillId="12" borderId="60" xfId="0" applyFont="1" applyFill="1" applyBorder="1" applyAlignment="1" applyProtection="1">
      <alignment horizontal="center" vertical="center" wrapText="1"/>
    </xf>
    <xf numFmtId="0" fontId="3" fillId="12" borderId="16" xfId="0" applyFont="1" applyFill="1" applyBorder="1" applyAlignment="1" applyProtection="1">
      <alignment horizontal="center" vertical="center" wrapText="1"/>
    </xf>
    <xf numFmtId="0" fontId="3" fillId="12" borderId="57" xfId="0" applyFont="1" applyFill="1" applyBorder="1" applyAlignment="1" applyProtection="1">
      <alignment horizontal="center" vertical="center" wrapText="1"/>
    </xf>
    <xf numFmtId="0" fontId="26" fillId="13" borderId="51" xfId="0" applyFont="1" applyFill="1" applyBorder="1" applyAlignment="1" applyProtection="1">
      <alignment horizontal="center" vertical="center" wrapText="1"/>
    </xf>
    <xf numFmtId="0" fontId="26" fillId="13" borderId="24" xfId="0" applyFont="1" applyFill="1" applyBorder="1" applyAlignment="1" applyProtection="1">
      <alignment horizontal="center" vertical="center" wrapText="1"/>
    </xf>
    <xf numFmtId="0" fontId="26" fillId="13" borderId="56" xfId="0" applyFont="1" applyFill="1" applyBorder="1" applyAlignment="1" applyProtection="1">
      <alignment horizontal="center" vertical="center" wrapText="1"/>
    </xf>
    <xf numFmtId="0" fontId="7" fillId="22" borderId="15" xfId="0" applyFont="1" applyFill="1" applyBorder="1" applyAlignment="1" applyProtection="1">
      <alignment horizontal="left" vertical="center" wrapText="1"/>
    </xf>
    <xf numFmtId="0" fontId="7" fillId="22" borderId="3" xfId="0" applyFont="1" applyFill="1" applyBorder="1" applyAlignment="1" applyProtection="1">
      <alignment horizontal="left" vertical="center" wrapText="1"/>
    </xf>
    <xf numFmtId="0" fontId="7" fillId="22" borderId="4" xfId="0" applyFont="1" applyFill="1" applyBorder="1" applyAlignment="1" applyProtection="1">
      <alignment horizontal="left" vertical="center" wrapText="1"/>
    </xf>
    <xf numFmtId="0" fontId="11" fillId="21" borderId="68" xfId="0" applyFont="1" applyFill="1" applyBorder="1" applyAlignment="1" applyProtection="1">
      <alignment horizontal="left" vertical="center" wrapText="1"/>
    </xf>
    <xf numFmtId="0" fontId="11" fillId="21" borderId="27" xfId="0" applyFont="1" applyFill="1" applyBorder="1" applyAlignment="1" applyProtection="1">
      <alignment horizontal="left" vertical="center" wrapText="1"/>
    </xf>
    <xf numFmtId="0" fontId="11" fillId="0" borderId="24" xfId="0" applyFont="1" applyBorder="1" applyAlignment="1" applyProtection="1">
      <alignment horizontal="center" vertical="center" wrapText="1"/>
    </xf>
    <xf numFmtId="0" fontId="11" fillId="0" borderId="25" xfId="0" applyFont="1" applyBorder="1" applyAlignment="1" applyProtection="1">
      <alignment horizontal="center" vertical="center" wrapText="1"/>
    </xf>
    <xf numFmtId="0" fontId="11" fillId="22" borderId="3" xfId="0" applyFont="1" applyFill="1" applyBorder="1" applyAlignment="1" applyProtection="1">
      <alignment horizontal="left" vertical="center" wrapText="1"/>
    </xf>
    <xf numFmtId="0" fontId="11" fillId="22" borderId="68" xfId="0" applyFont="1" applyFill="1" applyBorder="1" applyAlignment="1" applyProtection="1">
      <alignment horizontal="left" vertical="center" wrapText="1"/>
    </xf>
    <xf numFmtId="0" fontId="5" fillId="22" borderId="15" xfId="1" applyNumberFormat="1" applyFont="1" applyFill="1" applyBorder="1" applyAlignment="1" applyProtection="1">
      <alignment horizontal="left" vertical="center" wrapText="1"/>
    </xf>
    <xf numFmtId="0" fontId="26" fillId="13" borderId="10" xfId="0" applyFont="1" applyFill="1" applyBorder="1" applyAlignment="1" applyProtection="1">
      <alignment horizontal="center" vertical="center" wrapText="1"/>
    </xf>
    <xf numFmtId="0" fontId="3" fillId="12" borderId="37" xfId="0" applyFont="1" applyFill="1" applyBorder="1" applyAlignment="1" applyProtection="1">
      <alignment horizontal="center" vertical="center" wrapText="1"/>
    </xf>
    <xf numFmtId="0" fontId="3" fillId="12" borderId="38" xfId="0" applyFont="1" applyFill="1" applyBorder="1" applyAlignment="1" applyProtection="1">
      <alignment horizontal="center" vertical="center" wrapText="1"/>
    </xf>
    <xf numFmtId="0" fontId="3" fillId="12" borderId="39" xfId="0" applyFont="1" applyFill="1" applyBorder="1" applyAlignment="1" applyProtection="1">
      <alignment horizontal="center" vertical="center" wrapText="1"/>
    </xf>
    <xf numFmtId="0" fontId="24" fillId="2" borderId="9"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wrapText="1"/>
    </xf>
    <xf numFmtId="0" fontId="7" fillId="22" borderId="68" xfId="0" applyFont="1" applyFill="1" applyBorder="1" applyAlignment="1" applyProtection="1">
      <alignment horizontal="left" vertical="center" wrapText="1"/>
    </xf>
    <xf numFmtId="0" fontId="7" fillId="22" borderId="27" xfId="0" applyFont="1" applyFill="1" applyBorder="1" applyAlignment="1" applyProtection="1">
      <alignment horizontal="left" vertical="center" wrapText="1"/>
    </xf>
    <xf numFmtId="0" fontId="3" fillId="12" borderId="54" xfId="0" applyFont="1" applyFill="1" applyBorder="1" applyAlignment="1" applyProtection="1">
      <alignment horizontal="center" vertical="center" wrapText="1"/>
    </xf>
    <xf numFmtId="0" fontId="3" fillId="12" borderId="2" xfId="0" applyFont="1" applyFill="1" applyBorder="1" applyAlignment="1" applyProtection="1">
      <alignment horizontal="center" vertical="center" wrapText="1"/>
    </xf>
    <xf numFmtId="0" fontId="3" fillId="12" borderId="44" xfId="0" applyFont="1" applyFill="1" applyBorder="1" applyAlignment="1" applyProtection="1">
      <alignment horizontal="center" vertical="center" wrapText="1"/>
    </xf>
    <xf numFmtId="0" fontId="7" fillId="22" borderId="2" xfId="0" applyFont="1" applyFill="1" applyBorder="1" applyAlignment="1" applyProtection="1">
      <alignment horizontal="left" vertical="center" wrapText="1"/>
    </xf>
    <xf numFmtId="0" fontId="26" fillId="13" borderId="12" xfId="0" applyFont="1" applyFill="1" applyBorder="1" applyAlignment="1" applyProtection="1">
      <alignment horizontal="center" vertical="center" wrapText="1"/>
    </xf>
    <xf numFmtId="0" fontId="26" fillId="13" borderId="58" xfId="0" applyFont="1" applyFill="1" applyBorder="1" applyAlignment="1" applyProtection="1">
      <alignment horizontal="center" vertical="center" wrapText="1"/>
    </xf>
    <xf numFmtId="0" fontId="26" fillId="13" borderId="13" xfId="0" applyFont="1" applyFill="1" applyBorder="1" applyAlignment="1" applyProtection="1">
      <alignment horizontal="center" vertical="center" wrapText="1"/>
    </xf>
    <xf numFmtId="0" fontId="37" fillId="12" borderId="5" xfId="0" applyFont="1" applyFill="1" applyBorder="1" applyAlignment="1" applyProtection="1">
      <alignment horizontal="center" vertical="center" wrapText="1"/>
    </xf>
    <xf numFmtId="0" fontId="37" fillId="12" borderId="6" xfId="0" applyFont="1" applyFill="1" applyBorder="1" applyAlignment="1" applyProtection="1">
      <alignment horizontal="center" vertical="center" wrapText="1"/>
    </xf>
    <xf numFmtId="0" fontId="37" fillId="12" borderId="18" xfId="0" applyFont="1" applyFill="1" applyBorder="1" applyAlignment="1" applyProtection="1">
      <alignment horizontal="center" vertical="center" wrapText="1"/>
    </xf>
    <xf numFmtId="0" fontId="0" fillId="12" borderId="7" xfId="0" applyFill="1" applyBorder="1" applyAlignment="1" applyProtection="1">
      <alignment horizontal="center" vertical="center" wrapText="1"/>
    </xf>
    <xf numFmtId="0" fontId="0" fillId="12" borderId="8" xfId="0" applyFill="1" applyBorder="1" applyAlignment="1" applyProtection="1">
      <alignment horizontal="center" vertical="center" wrapText="1"/>
    </xf>
    <xf numFmtId="0" fontId="0" fillId="12" borderId="14" xfId="0"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3" borderId="18" xfId="0" applyFont="1" applyFill="1" applyBorder="1" applyAlignment="1" applyProtection="1">
      <alignment horizontal="center" vertical="center" wrapText="1"/>
    </xf>
    <xf numFmtId="0" fontId="2" fillId="7" borderId="7" xfId="0" applyFont="1" applyFill="1" applyBorder="1" applyAlignment="1" applyProtection="1">
      <alignment horizontal="center" vertical="center" wrapText="1"/>
    </xf>
    <xf numFmtId="0" fontId="2" fillId="7" borderId="8" xfId="0" applyFont="1" applyFill="1" applyBorder="1" applyAlignment="1" applyProtection="1">
      <alignment horizontal="center" vertical="center" wrapText="1"/>
    </xf>
    <xf numFmtId="0" fontId="2" fillId="7" borderId="14" xfId="0" applyFont="1" applyFill="1" applyBorder="1" applyAlignment="1" applyProtection="1">
      <alignment horizontal="center" vertical="center" wrapText="1"/>
    </xf>
    <xf numFmtId="0" fontId="14" fillId="13" borderId="4" xfId="0" applyFont="1" applyFill="1" applyBorder="1" applyAlignment="1" applyProtection="1">
      <alignment horizontal="left" vertical="center" wrapText="1"/>
    </xf>
    <xf numFmtId="0" fontId="7" fillId="21" borderId="9" xfId="0" applyFont="1" applyFill="1" applyBorder="1" applyAlignment="1" applyProtection="1">
      <alignment horizontal="left" vertical="center" wrapText="1"/>
    </xf>
    <xf numFmtId="0" fontId="7" fillId="21" borderId="11" xfId="0" applyFont="1" applyFill="1" applyBorder="1" applyAlignment="1" applyProtection="1">
      <alignment horizontal="left" vertical="center" wrapText="1"/>
    </xf>
    <xf numFmtId="0" fontId="22" fillId="2" borderId="9" xfId="0" applyFont="1" applyFill="1" applyBorder="1" applyAlignment="1" applyProtection="1">
      <alignment horizontal="left" vertical="center" wrapText="1"/>
    </xf>
    <xf numFmtId="0" fontId="13" fillId="21" borderId="9" xfId="0" applyFont="1" applyFill="1" applyBorder="1" applyAlignment="1" applyProtection="1">
      <alignment horizontal="left" vertical="center" wrapText="1"/>
    </xf>
    <xf numFmtId="0" fontId="13" fillId="21" borderId="11" xfId="0" applyFont="1" applyFill="1" applyBorder="1" applyAlignment="1" applyProtection="1">
      <alignment horizontal="left" vertical="center" wrapText="1"/>
    </xf>
    <xf numFmtId="0" fontId="7" fillId="21" borderId="9" xfId="0" applyFont="1" applyFill="1" applyBorder="1" applyAlignment="1" applyProtection="1">
      <alignment horizontal="left" vertical="center"/>
    </xf>
    <xf numFmtId="0" fontId="7" fillId="21" borderId="11" xfId="0" applyFont="1" applyFill="1" applyBorder="1" applyAlignment="1" applyProtection="1">
      <alignment horizontal="left" vertical="center"/>
    </xf>
    <xf numFmtId="166" fontId="22" fillId="2" borderId="9" xfId="0" applyNumberFormat="1" applyFont="1" applyFill="1" applyBorder="1" applyAlignment="1" applyProtection="1">
      <alignment horizontal="left" vertical="center" wrapText="1"/>
    </xf>
    <xf numFmtId="166" fontId="22" fillId="2" borderId="10" xfId="0" applyNumberFormat="1" applyFont="1" applyFill="1" applyBorder="1" applyAlignment="1" applyProtection="1">
      <alignment horizontal="left" vertical="center" wrapText="1"/>
    </xf>
    <xf numFmtId="166" fontId="22" fillId="2" borderId="61" xfId="0" applyNumberFormat="1" applyFont="1" applyFill="1" applyBorder="1" applyAlignment="1" applyProtection="1">
      <alignment horizontal="left" vertical="center" wrapText="1"/>
    </xf>
    <xf numFmtId="0" fontId="2" fillId="3" borderId="9"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2" fillId="7" borderId="9" xfId="0" applyFont="1" applyFill="1" applyBorder="1" applyAlignment="1" applyProtection="1">
      <alignment horizontal="center" vertical="center" wrapText="1"/>
    </xf>
    <xf numFmtId="0" fontId="2" fillId="7" borderId="10" xfId="0" applyFont="1" applyFill="1" applyBorder="1" applyAlignment="1" applyProtection="1">
      <alignment horizontal="center" vertical="center" wrapText="1"/>
    </xf>
    <xf numFmtId="0" fontId="4" fillId="12" borderId="23" xfId="0" quotePrefix="1" applyFont="1" applyFill="1" applyBorder="1" applyAlignment="1" applyProtection="1">
      <alignment horizontal="center" vertical="center" wrapText="1"/>
    </xf>
    <xf numFmtId="0" fontId="4" fillId="12" borderId="24" xfId="0" quotePrefix="1" applyFont="1" applyFill="1" applyBorder="1" applyAlignment="1" applyProtection="1">
      <alignment horizontal="center" vertical="center" wrapText="1"/>
    </xf>
    <xf numFmtId="0" fontId="4" fillId="12" borderId="25" xfId="0" quotePrefix="1" applyFont="1" applyFill="1" applyBorder="1" applyAlignment="1" applyProtection="1">
      <alignment horizontal="center" vertical="center" wrapText="1"/>
    </xf>
    <xf numFmtId="0" fontId="36" fillId="12" borderId="24" xfId="0" quotePrefix="1" applyFont="1" applyFill="1" applyBorder="1" applyAlignment="1" applyProtection="1">
      <alignment horizontal="center" vertical="center" wrapText="1"/>
    </xf>
    <xf numFmtId="0" fontId="36" fillId="12" borderId="25" xfId="0" quotePrefix="1" applyFont="1" applyFill="1" applyBorder="1" applyAlignment="1" applyProtection="1">
      <alignment horizontal="center" vertical="center" wrapText="1"/>
    </xf>
    <xf numFmtId="0" fontId="3" fillId="12" borderId="40" xfId="0" applyFont="1" applyFill="1" applyBorder="1" applyAlignment="1" applyProtection="1">
      <alignment horizontal="center" vertical="center" wrapText="1"/>
    </xf>
    <xf numFmtId="0" fontId="3" fillId="12" borderId="10" xfId="0" applyFont="1" applyFill="1" applyBorder="1" applyAlignment="1" applyProtection="1">
      <alignment horizontal="center" vertical="center" wrapText="1"/>
    </xf>
    <xf numFmtId="0" fontId="3" fillId="12" borderId="61" xfId="0" applyFont="1" applyFill="1" applyBorder="1" applyAlignment="1" applyProtection="1">
      <alignment horizontal="center" vertical="center" wrapText="1"/>
    </xf>
    <xf numFmtId="0" fontId="3" fillId="2" borderId="48" xfId="0" applyFont="1" applyFill="1" applyBorder="1" applyAlignment="1" applyProtection="1">
      <alignment horizontal="left" wrapText="1"/>
    </xf>
    <xf numFmtId="0" fontId="3" fillId="2" borderId="49" xfId="0" applyFont="1" applyFill="1" applyBorder="1" applyAlignment="1" applyProtection="1">
      <alignment horizontal="left" wrapText="1"/>
    </xf>
    <xf numFmtId="0" fontId="3" fillId="2" borderId="70" xfId="0" applyFont="1" applyFill="1" applyBorder="1" applyAlignment="1" applyProtection="1">
      <alignment horizontal="left" wrapText="1"/>
    </xf>
    <xf numFmtId="0" fontId="20" fillId="5" borderId="26" xfId="0"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wrapText="1"/>
    </xf>
    <xf numFmtId="0" fontId="20" fillId="23" borderId="28" xfId="0" applyFont="1" applyFill="1" applyBorder="1" applyAlignment="1" applyProtection="1">
      <alignment horizontal="center" vertical="center" wrapText="1"/>
    </xf>
    <xf numFmtId="0" fontId="20" fillId="23" borderId="4" xfId="0" applyFont="1" applyFill="1" applyBorder="1" applyAlignment="1" applyProtection="1">
      <alignment horizontal="center" vertical="center" wrapText="1"/>
    </xf>
    <xf numFmtId="0" fontId="0" fillId="12" borderId="24" xfId="0" applyFill="1" applyBorder="1" applyAlignment="1" applyProtection="1">
      <alignment wrapText="1"/>
    </xf>
    <xf numFmtId="0" fontId="0" fillId="12" borderId="25" xfId="0" applyFill="1" applyBorder="1" applyAlignment="1" applyProtection="1">
      <alignment wrapText="1"/>
    </xf>
    <xf numFmtId="0" fontId="2" fillId="3" borderId="4" xfId="0" applyFont="1" applyFill="1" applyBorder="1" applyAlignment="1" applyProtection="1">
      <alignment horizontal="center" vertical="center" wrapText="1"/>
    </xf>
    <xf numFmtId="0" fontId="34" fillId="3" borderId="4" xfId="0" applyFont="1" applyFill="1" applyBorder="1" applyAlignment="1" applyProtection="1"/>
    <xf numFmtId="0" fontId="2" fillId="7" borderId="4" xfId="0" applyFont="1" applyFill="1" applyBorder="1" applyAlignment="1" applyProtection="1">
      <alignment horizontal="center" vertical="center" wrapText="1"/>
    </xf>
    <xf numFmtId="0" fontId="34" fillId="7" borderId="4" xfId="0" applyFont="1" applyFill="1" applyBorder="1" applyAlignment="1" applyProtection="1"/>
    <xf numFmtId="0" fontId="10" fillId="21" borderId="4" xfId="0" applyFont="1" applyFill="1" applyBorder="1" applyAlignment="1" applyProtection="1">
      <alignment horizontal="left" vertical="center" wrapText="1"/>
    </xf>
    <xf numFmtId="0" fontId="0" fillId="21" borderId="4" xfId="0" applyFill="1" applyBorder="1" applyAlignment="1" applyProtection="1">
      <alignment horizontal="left" vertical="center" wrapText="1"/>
    </xf>
    <xf numFmtId="0" fontId="10" fillId="21" borderId="15" xfId="0" applyFont="1" applyFill="1" applyBorder="1" applyAlignment="1" applyProtection="1">
      <alignment horizontal="left" vertical="center" wrapText="1"/>
    </xf>
    <xf numFmtId="0" fontId="0" fillId="21" borderId="3" xfId="0" applyFill="1" applyBorder="1" applyAlignment="1" applyProtection="1">
      <alignment horizontal="left" vertical="center" wrapText="1"/>
    </xf>
    <xf numFmtId="0" fontId="12" fillId="21" borderId="15" xfId="0" applyFont="1" applyFill="1" applyBorder="1" applyAlignment="1" applyProtection="1">
      <alignment horizontal="left" vertical="center" wrapText="1"/>
    </xf>
    <xf numFmtId="0" fontId="0" fillId="21" borderId="16" xfId="0" applyFill="1" applyBorder="1" applyAlignment="1" applyProtection="1">
      <alignment horizontal="left" vertical="center" wrapText="1"/>
    </xf>
    <xf numFmtId="0" fontId="36" fillId="12" borderId="10" xfId="0" applyFont="1" applyFill="1" applyBorder="1" applyAlignment="1" applyProtection="1">
      <alignment horizontal="center" vertical="center"/>
    </xf>
    <xf numFmtId="0" fontId="36" fillId="12" borderId="61" xfId="0" applyFont="1" applyFill="1" applyBorder="1" applyAlignment="1" applyProtection="1">
      <alignment horizontal="center" vertical="center"/>
    </xf>
    <xf numFmtId="0" fontId="3" fillId="23" borderId="40" xfId="0" applyFont="1" applyFill="1" applyBorder="1" applyAlignment="1" applyProtection="1">
      <alignment horizontal="center" vertical="center" wrapText="1"/>
    </xf>
    <xf numFmtId="0" fontId="3" fillId="23" borderId="10" xfId="0" applyFont="1" applyFill="1" applyBorder="1" applyAlignment="1" applyProtection="1">
      <alignment horizontal="center" vertical="center" wrapText="1"/>
    </xf>
    <xf numFmtId="0" fontId="3" fillId="23" borderId="11" xfId="0" applyFont="1" applyFill="1" applyBorder="1" applyAlignment="1" applyProtection="1">
      <alignment horizontal="center" vertical="center" wrapText="1"/>
    </xf>
    <xf numFmtId="0" fontId="0" fillId="2" borderId="40" xfId="0" applyFill="1" applyBorder="1" applyAlignment="1" applyProtection="1">
      <alignment horizontal="center"/>
    </xf>
    <xf numFmtId="0" fontId="0" fillId="2" borderId="10" xfId="0" applyFill="1" applyBorder="1" applyAlignment="1" applyProtection="1">
      <alignment horizontal="center"/>
    </xf>
    <xf numFmtId="0" fontId="0" fillId="2" borderId="61" xfId="0" applyFill="1" applyBorder="1" applyAlignment="1" applyProtection="1">
      <alignment horizontal="center"/>
    </xf>
    <xf numFmtId="0" fontId="25" fillId="2" borderId="65" xfId="0" applyFont="1" applyFill="1" applyBorder="1" applyAlignment="1" applyProtection="1">
      <alignment horizontal="left" vertical="center" wrapText="1"/>
    </xf>
    <xf numFmtId="0" fontId="25" fillId="2" borderId="58" xfId="0" applyFont="1" applyFill="1" applyBorder="1" applyAlignment="1" applyProtection="1">
      <alignment horizontal="left" vertical="center" wrapText="1"/>
    </xf>
    <xf numFmtId="0" fontId="25" fillId="2" borderId="35" xfId="0" applyFont="1" applyFill="1" applyBorder="1" applyAlignment="1" applyProtection="1">
      <alignment horizontal="left" vertical="center" wrapText="1"/>
    </xf>
    <xf numFmtId="0" fontId="25" fillId="2" borderId="36" xfId="0" applyFont="1" applyFill="1" applyBorder="1" applyAlignment="1" applyProtection="1">
      <alignment horizontal="left" vertical="center" wrapText="1"/>
    </xf>
    <xf numFmtId="166" fontId="25" fillId="2" borderId="34" xfId="0" applyNumberFormat="1" applyFont="1" applyFill="1" applyBorder="1" applyAlignment="1" applyProtection="1">
      <alignment horizontal="left" vertical="center" wrapText="1"/>
    </xf>
    <xf numFmtId="166" fontId="25" fillId="2" borderId="35" xfId="0" applyNumberFormat="1" applyFont="1" applyFill="1" applyBorder="1" applyAlignment="1" applyProtection="1">
      <alignment horizontal="left" vertical="center" wrapText="1"/>
    </xf>
    <xf numFmtId="0" fontId="25" fillId="2" borderId="34" xfId="0" applyFont="1" applyFill="1" applyBorder="1" applyAlignment="1" applyProtection="1">
      <alignment horizontal="left" vertical="center" wrapText="1"/>
    </xf>
    <xf numFmtId="0" fontId="25" fillId="2" borderId="1"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25" fillId="2" borderId="34" xfId="0" applyFont="1" applyFill="1" applyBorder="1" applyAlignment="1" applyProtection="1">
      <alignment horizontal="center" vertical="center" wrapText="1"/>
    </xf>
    <xf numFmtId="0" fontId="25" fillId="2" borderId="35" xfId="0" applyFont="1" applyFill="1" applyBorder="1" applyAlignment="1" applyProtection="1">
      <alignment horizontal="center" vertical="center" wrapText="1"/>
    </xf>
    <xf numFmtId="0" fontId="25" fillId="2" borderId="36" xfId="0" applyFont="1" applyFill="1" applyBorder="1" applyAlignment="1" applyProtection="1">
      <alignment horizontal="center" vertical="center" wrapText="1"/>
    </xf>
    <xf numFmtId="0" fontId="8" fillId="2" borderId="0" xfId="0" applyFont="1" applyFill="1" applyBorder="1" applyAlignment="1" applyProtection="1">
      <alignment horizontal="center" wrapText="1"/>
    </xf>
    <xf numFmtId="0" fontId="24" fillId="2" borderId="20" xfId="0" applyFont="1" applyFill="1" applyBorder="1" applyAlignment="1" applyProtection="1">
      <alignment horizontal="left" vertical="center" wrapText="1"/>
    </xf>
    <xf numFmtId="0" fontId="24" fillId="2" borderId="21" xfId="0" applyFont="1" applyFill="1" applyBorder="1" applyAlignment="1" applyProtection="1">
      <alignment horizontal="left" vertical="center" wrapText="1"/>
    </xf>
    <xf numFmtId="0" fontId="24" fillId="2" borderId="22" xfId="0" applyFont="1" applyFill="1" applyBorder="1" applyAlignment="1" applyProtection="1">
      <alignment horizontal="left" vertical="center" wrapText="1"/>
    </xf>
    <xf numFmtId="0" fontId="4" fillId="0" borderId="20" xfId="0" applyFont="1" applyBorder="1" applyAlignment="1" applyProtection="1">
      <alignment horizontal="left" vertical="center" wrapText="1"/>
    </xf>
    <xf numFmtId="0" fontId="4" fillId="0" borderId="21" xfId="0" applyFont="1" applyBorder="1" applyAlignment="1" applyProtection="1">
      <alignment horizontal="left" vertical="center" wrapText="1"/>
    </xf>
    <xf numFmtId="0" fontId="4" fillId="0" borderId="22" xfId="0" applyFont="1" applyBorder="1" applyAlignment="1" applyProtection="1">
      <alignment horizontal="left" vertical="center" wrapText="1"/>
    </xf>
    <xf numFmtId="0" fontId="8" fillId="0" borderId="34" xfId="0" applyFont="1" applyBorder="1" applyAlignment="1" applyProtection="1">
      <alignment horizontal="left"/>
    </xf>
    <xf numFmtId="0" fontId="8" fillId="0" borderId="35" xfId="0" applyFont="1" applyBorder="1" applyAlignment="1" applyProtection="1">
      <alignment horizontal="left"/>
    </xf>
    <xf numFmtId="0" fontId="8" fillId="0" borderId="36" xfId="0" applyFont="1" applyBorder="1" applyAlignment="1" applyProtection="1">
      <alignment horizontal="left"/>
    </xf>
    <xf numFmtId="164" fontId="8" fillId="2" borderId="0" xfId="0" applyNumberFormat="1" applyFont="1" applyFill="1" applyBorder="1" applyAlignment="1" applyProtection="1">
      <alignment horizontal="center" wrapText="1"/>
    </xf>
    <xf numFmtId="0" fontId="21" fillId="8" borderId="9" xfId="0" applyFont="1" applyFill="1" applyBorder="1" applyAlignment="1" applyProtection="1">
      <alignment horizontal="center" vertical="center" wrapText="1"/>
    </xf>
    <xf numFmtId="0" fontId="21" fillId="8" borderId="10" xfId="0" applyFont="1" applyFill="1" applyBorder="1" applyAlignment="1" applyProtection="1">
      <alignment horizontal="center" vertical="center" wrapText="1"/>
    </xf>
    <xf numFmtId="0" fontId="21" fillId="8" borderId="11" xfId="0" applyFont="1" applyFill="1" applyBorder="1" applyAlignment="1" applyProtection="1">
      <alignment horizontal="center" vertical="center" wrapText="1"/>
    </xf>
    <xf numFmtId="0" fontId="4" fillId="2" borderId="9" xfId="0" applyFont="1" applyFill="1" applyBorder="1" applyAlignment="1" applyProtection="1">
      <alignment horizontal="left"/>
    </xf>
    <xf numFmtId="0" fontId="4" fillId="2" borderId="10" xfId="0" applyFont="1" applyFill="1" applyBorder="1" applyAlignment="1" applyProtection="1">
      <alignment horizontal="left"/>
    </xf>
    <xf numFmtId="0" fontId="4" fillId="2" borderId="11" xfId="0" applyFont="1" applyFill="1" applyBorder="1" applyAlignment="1" applyProtection="1">
      <alignment horizontal="left"/>
    </xf>
    <xf numFmtId="0" fontId="13" fillId="2" borderId="15"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7" fillId="2" borderId="16" xfId="0" applyFont="1" applyFill="1" applyBorder="1" applyAlignment="1" applyProtection="1">
      <alignment horizontal="center"/>
    </xf>
    <xf numFmtId="0" fontId="7" fillId="2" borderId="3" xfId="0" applyFont="1" applyFill="1" applyBorder="1" applyAlignment="1" applyProtection="1">
      <alignment horizontal="center"/>
    </xf>
    <xf numFmtId="0" fontId="13" fillId="2" borderId="16" xfId="0" applyFont="1" applyFill="1" applyBorder="1" applyAlignment="1" applyProtection="1">
      <alignment horizontal="center" vertical="center" wrapText="1"/>
    </xf>
    <xf numFmtId="0" fontId="24" fillId="2" borderId="5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47" xfId="0" applyFont="1" applyFill="1" applyBorder="1" applyAlignment="1" applyProtection="1">
      <alignment horizontal="left" vertical="center" wrapText="1"/>
    </xf>
  </cellXfs>
  <cellStyles count="5">
    <cellStyle name="Currency" xfId="4" builtinId="4"/>
    <cellStyle name="Hyperlink" xfId="2" builtinId="8"/>
    <cellStyle name="Normal" xfId="0" builtinId="0"/>
    <cellStyle name="Normal 2" xfId="1"/>
    <cellStyle name="Normal 3" xfId="3"/>
  </cellStyles>
  <dxfs count="2">
    <dxf>
      <font>
        <color theme="0" tint="-0.34998626667073579"/>
      </font>
    </dxf>
    <dxf>
      <font>
        <color theme="0" tint="-0.34998626667073579"/>
      </font>
    </dxf>
  </dxfs>
  <tableStyles count="0" defaultTableStyle="TableStyleMedium2" defaultPivotStyle="PivotStyleLight16"/>
  <colors>
    <mruColors>
      <color rgb="FFFFCCFF"/>
      <color rgb="FFFF99FF"/>
      <color rgb="FF0000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69850</xdr:colOff>
      <xdr:row>0</xdr:row>
      <xdr:rowOff>88900</xdr:rowOff>
    </xdr:from>
    <xdr:to>
      <xdr:col>1</xdr:col>
      <xdr:colOff>603250</xdr:colOff>
      <xdr:row>4</xdr:row>
      <xdr:rowOff>165100</xdr:rowOff>
    </xdr:to>
    <xdr:pic>
      <xdr:nvPicPr>
        <xdr:cNvPr id="2" name="Picture 1" descr="CCS_logo.PNG"/>
        <xdr:cNvPicPr/>
      </xdr:nvPicPr>
      <xdr:blipFill>
        <a:blip xmlns:r="http://schemas.openxmlformats.org/officeDocument/2006/relationships" r:embed="rId1" cstate="print"/>
        <a:srcRect/>
        <a:stretch>
          <a:fillRect/>
        </a:stretch>
      </xdr:blipFill>
      <xdr:spPr bwMode="auto">
        <a:xfrm>
          <a:off x="69850" y="88900"/>
          <a:ext cx="1327150" cy="7874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444625" y="76200"/>
          <a:ext cx="3175" cy="76200"/>
        </a:xfrm>
        <a:prstGeom prst="rect">
          <a:avLst/>
        </a:prstGeom>
        <a:noFill/>
      </xdr:spPr>
    </xdr:pic>
    <xdr:clientData fLocksWithSheet="0"/>
  </xdr:twoCellAnchor>
  <xdr:twoCellAnchor>
    <xdr:from>
      <xdr:col>1</xdr:col>
      <xdr:colOff>12392025</xdr:colOff>
      <xdr:row>0</xdr:row>
      <xdr:rowOff>76200</xdr:rowOff>
    </xdr:from>
    <xdr:to>
      <xdr:col>2</xdr:col>
      <xdr:colOff>0</xdr:colOff>
      <xdr:row>0</xdr:row>
      <xdr:rowOff>152400</xdr:rowOff>
    </xdr:to>
    <xdr:pic>
      <xdr:nvPicPr>
        <xdr:cNvPr id="3" name="image01.jpg"/>
        <xdr:cNvPicPr preferRelativeResize="0"/>
      </xdr:nvPicPr>
      <xdr:blipFill>
        <a:blip xmlns:r="http://schemas.openxmlformats.org/officeDocument/2006/relationships" r:embed="rId1" cstate="print"/>
        <a:stretch>
          <a:fillRect/>
        </a:stretch>
      </xdr:blipFill>
      <xdr:spPr>
        <a:xfrm>
          <a:off x="3368675" y="76200"/>
          <a:ext cx="3175" cy="76200"/>
        </a:xfrm>
        <a:prstGeom prst="rect">
          <a:avLst/>
        </a:prstGeom>
        <a:noFill/>
      </xdr:spPr>
    </xdr:pic>
    <xdr:clientData fLocksWithSheet="0"/>
  </xdr:twoCellAnchor>
  <xdr:twoCellAnchor>
    <xdr:from>
      <xdr:col>0</xdr:col>
      <xdr:colOff>126999</xdr:colOff>
      <xdr:row>0</xdr:row>
      <xdr:rowOff>87312</xdr:rowOff>
    </xdr:from>
    <xdr:to>
      <xdr:col>0</xdr:col>
      <xdr:colOff>1357312</xdr:colOff>
      <xdr:row>0</xdr:row>
      <xdr:rowOff>1083701</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26999" y="87312"/>
          <a:ext cx="1230313" cy="996389"/>
        </a:xfrm>
        <a:prstGeom prst="rect">
          <a:avLst/>
        </a:prstGeom>
        <a:noFill/>
      </xdr:spPr>
    </xdr:pic>
    <xdr:clientData fLocksWithSheet="0"/>
  </xdr:twoCellAnchor>
</xdr:wsDr>
</file>

<file path=xl/drawings/drawing11.xml><?xml version="1.0" encoding="utf-8"?>
<xdr:wsDr xmlns:xdr="http://schemas.openxmlformats.org/drawingml/2006/spreadsheetDrawing" xmlns:a="http://schemas.openxmlformats.org/drawingml/2006/main">
  <xdr:twoCellAnchor>
    <xdr:from>
      <xdr:col>0</xdr:col>
      <xdr:colOff>60418</xdr:colOff>
      <xdr:row>0</xdr:row>
      <xdr:rowOff>328613</xdr:rowOff>
    </xdr:from>
    <xdr:to>
      <xdr:col>0</xdr:col>
      <xdr:colOff>1317626</xdr:colOff>
      <xdr:row>0</xdr:row>
      <xdr:rowOff>1135063</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60418" y="328613"/>
          <a:ext cx="1257208" cy="80645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3206750" y="4762"/>
          <a:ext cx="3175" cy="76200"/>
        </a:xfrm>
        <a:prstGeom prst="rect">
          <a:avLst/>
        </a:prstGeom>
        <a:noFill/>
      </xdr:spPr>
    </xdr:pic>
    <xdr:clientData fLocksWithSheet="0"/>
  </xdr:twoCellAnchor>
  <xdr:twoCellAnchor>
    <xdr:from>
      <xdr:col>0</xdr:col>
      <xdr:colOff>60418</xdr:colOff>
      <xdr:row>0</xdr:row>
      <xdr:rowOff>328613</xdr:rowOff>
    </xdr:from>
    <xdr:to>
      <xdr:col>0</xdr:col>
      <xdr:colOff>1317626</xdr:colOff>
      <xdr:row>0</xdr:row>
      <xdr:rowOff>1135063</xdr:rowOff>
    </xdr:to>
    <xdr:pic>
      <xdr:nvPicPr>
        <xdr:cNvPr id="4" name="image00.png" descr="CCS_logo.PNG"/>
        <xdr:cNvPicPr preferRelativeResize="0"/>
      </xdr:nvPicPr>
      <xdr:blipFill>
        <a:blip xmlns:r="http://schemas.openxmlformats.org/officeDocument/2006/relationships" r:embed="rId1" cstate="print"/>
        <a:stretch>
          <a:fillRect/>
        </a:stretch>
      </xdr:blipFill>
      <xdr:spPr>
        <a:xfrm>
          <a:off x="60418" y="328613"/>
          <a:ext cx="1257208" cy="806450"/>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5" name="image01.jpg"/>
        <xdr:cNvPicPr preferRelativeResize="0"/>
      </xdr:nvPicPr>
      <xdr:blipFill>
        <a:blip xmlns:r="http://schemas.openxmlformats.org/officeDocument/2006/relationships" r:embed="rId2" cstate="print"/>
        <a:stretch>
          <a:fillRect/>
        </a:stretch>
      </xdr:blipFill>
      <xdr:spPr>
        <a:xfrm>
          <a:off x="6267450" y="4762"/>
          <a:ext cx="3175" cy="7620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04625" y="76200"/>
          <a:ext cx="3175" cy="76200"/>
        </a:xfrm>
        <a:prstGeom prst="rect">
          <a:avLst/>
        </a:prstGeom>
        <a:noFill/>
      </xdr:spPr>
    </xdr:pic>
    <xdr:clientData fLocksWithSheet="0"/>
  </xdr:twoCellAnchor>
  <xdr:twoCellAnchor>
    <xdr:from>
      <xdr:col>0</xdr:col>
      <xdr:colOff>55563</xdr:colOff>
      <xdr:row>0</xdr:row>
      <xdr:rowOff>6350</xdr:rowOff>
    </xdr:from>
    <xdr:to>
      <xdr:col>0</xdr:col>
      <xdr:colOff>1198562</xdr:colOff>
      <xdr:row>0</xdr:row>
      <xdr:rowOff>1238250</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55563" y="6350"/>
          <a:ext cx="1142999" cy="12319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4" name="image01.jpg"/>
        <xdr:cNvPicPr preferRelativeResize="0"/>
      </xdr:nvPicPr>
      <xdr:blipFill>
        <a:blip xmlns:r="http://schemas.openxmlformats.org/officeDocument/2006/relationships" r:embed="rId1" cstate="print"/>
        <a:stretch>
          <a:fillRect/>
        </a:stretch>
      </xdr:blipFill>
      <xdr:spPr>
        <a:xfrm>
          <a:off x="11604625" y="76200"/>
          <a:ext cx="3175" cy="76200"/>
        </a:xfrm>
        <a:prstGeom prst="rect">
          <a:avLst/>
        </a:prstGeom>
        <a:noFill/>
      </xdr:spPr>
    </xdr:pic>
    <xdr:clientData fLocksWithSheet="0"/>
  </xdr:twoCellAnchor>
  <xdr:twoCellAnchor>
    <xdr:from>
      <xdr:col>0</xdr:col>
      <xdr:colOff>55563</xdr:colOff>
      <xdr:row>0</xdr:row>
      <xdr:rowOff>6350</xdr:rowOff>
    </xdr:from>
    <xdr:to>
      <xdr:col>0</xdr:col>
      <xdr:colOff>1198562</xdr:colOff>
      <xdr:row>0</xdr:row>
      <xdr:rowOff>1238250</xdr:rowOff>
    </xdr:to>
    <xdr:pic>
      <xdr:nvPicPr>
        <xdr:cNvPr id="5" name="image00.png" descr="CCS_logo.PNG"/>
        <xdr:cNvPicPr preferRelativeResize="0"/>
      </xdr:nvPicPr>
      <xdr:blipFill>
        <a:blip xmlns:r="http://schemas.openxmlformats.org/officeDocument/2006/relationships" r:embed="rId2" cstate="print"/>
        <a:stretch>
          <a:fillRect/>
        </a:stretch>
      </xdr:blipFill>
      <xdr:spPr>
        <a:xfrm>
          <a:off x="55563" y="6350"/>
          <a:ext cx="1142999" cy="12319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106455</xdr:colOff>
      <xdr:row>0</xdr:row>
      <xdr:rowOff>218514</xdr:rowOff>
    </xdr:from>
    <xdr:to>
      <xdr:col>0</xdr:col>
      <xdr:colOff>1484313</xdr:colOff>
      <xdr:row>0</xdr:row>
      <xdr:rowOff>1157941</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06455" y="218514"/>
          <a:ext cx="1377858" cy="939427"/>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4574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94125</xdr:colOff>
      <xdr:row>0</xdr:row>
      <xdr:rowOff>208881</xdr:rowOff>
    </xdr:from>
    <xdr:to>
      <xdr:col>0</xdr:col>
      <xdr:colOff>1341438</xdr:colOff>
      <xdr:row>0</xdr:row>
      <xdr:rowOff>1148308</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94125" y="208881"/>
          <a:ext cx="1247313" cy="939427"/>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540000" y="4762"/>
          <a:ext cx="3175" cy="76200"/>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106455</xdr:colOff>
      <xdr:row>0</xdr:row>
      <xdr:rowOff>218514</xdr:rowOff>
    </xdr:from>
    <xdr:to>
      <xdr:col>0</xdr:col>
      <xdr:colOff>7472</xdr:colOff>
      <xdr:row>0</xdr:row>
      <xdr:rowOff>1157941</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06455" y="218514"/>
          <a:ext cx="510617" cy="939427"/>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457450" y="4762"/>
          <a:ext cx="3175" cy="76200"/>
        </a:xfrm>
        <a:prstGeom prst="rect">
          <a:avLst/>
        </a:prstGeom>
        <a:noFill/>
      </xdr:spPr>
    </xdr:pic>
    <xdr:clientData fLocksWithSheet="0"/>
  </xdr:twoCellAnchor>
  <xdr:twoCellAnchor>
    <xdr:from>
      <xdr:col>1</xdr:col>
      <xdr:colOff>106455</xdr:colOff>
      <xdr:row>0</xdr:row>
      <xdr:rowOff>218514</xdr:rowOff>
    </xdr:from>
    <xdr:to>
      <xdr:col>1</xdr:col>
      <xdr:colOff>7472</xdr:colOff>
      <xdr:row>0</xdr:row>
      <xdr:rowOff>1157941</xdr:rowOff>
    </xdr:to>
    <xdr:pic>
      <xdr:nvPicPr>
        <xdr:cNvPr id="4" name="image00.png" descr="CCS_logo.PNG"/>
        <xdr:cNvPicPr preferRelativeResize="0"/>
      </xdr:nvPicPr>
      <xdr:blipFill>
        <a:blip xmlns:r="http://schemas.openxmlformats.org/officeDocument/2006/relationships" r:embed="rId1" cstate="print"/>
        <a:stretch>
          <a:fillRect/>
        </a:stretch>
      </xdr:blipFill>
      <xdr:spPr>
        <a:xfrm>
          <a:off x="106455" y="218514"/>
          <a:ext cx="0" cy="939427"/>
        </a:xfrm>
        <a:prstGeom prst="rect">
          <a:avLst/>
        </a:prstGeom>
        <a:noFill/>
      </xdr:spPr>
    </xdr:pic>
    <xdr:clientData fLocksWithSheet="0"/>
  </xdr:twoCellAnchor>
  <xdr:twoCellAnchor>
    <xdr:from>
      <xdr:col>0</xdr:col>
      <xdr:colOff>79375</xdr:colOff>
      <xdr:row>0</xdr:row>
      <xdr:rowOff>198437</xdr:rowOff>
    </xdr:from>
    <xdr:to>
      <xdr:col>0</xdr:col>
      <xdr:colOff>1326688</xdr:colOff>
      <xdr:row>0</xdr:row>
      <xdr:rowOff>1270000</xdr:rowOff>
    </xdr:to>
    <xdr:pic>
      <xdr:nvPicPr>
        <xdr:cNvPr id="5" name="image00.png" descr="CCS_logo.PNG"/>
        <xdr:cNvPicPr preferRelativeResize="0"/>
      </xdr:nvPicPr>
      <xdr:blipFill>
        <a:blip xmlns:r="http://schemas.openxmlformats.org/officeDocument/2006/relationships" r:embed="rId1" cstate="print"/>
        <a:stretch>
          <a:fillRect/>
        </a:stretch>
      </xdr:blipFill>
      <xdr:spPr>
        <a:xfrm>
          <a:off x="79375" y="198437"/>
          <a:ext cx="1247313" cy="1071563"/>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106455</xdr:colOff>
      <xdr:row>0</xdr:row>
      <xdr:rowOff>218514</xdr:rowOff>
    </xdr:from>
    <xdr:to>
      <xdr:col>0</xdr:col>
      <xdr:colOff>1317625</xdr:colOff>
      <xdr:row>0</xdr:row>
      <xdr:rowOff>1277938</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06455" y="218514"/>
          <a:ext cx="1211170" cy="1059424"/>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584450" y="252412"/>
          <a:ext cx="3175" cy="76200"/>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132789</xdr:rowOff>
    </xdr:from>
    <xdr:to>
      <xdr:col>1</xdr:col>
      <xdr:colOff>257083</xdr:colOff>
      <xdr:row>0</xdr:row>
      <xdr:rowOff>1103313</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0" y="132789"/>
          <a:ext cx="1701708" cy="970524"/>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2584450" y="252412"/>
          <a:ext cx="3175" cy="76200"/>
        </a:xfrm>
        <a:prstGeom prst="rect">
          <a:avLst/>
        </a:prstGeom>
        <a:noFill/>
      </xdr:spPr>
    </xdr:pic>
    <xdr:clientData fLocksWithSheet="0"/>
  </xdr:twoCellAnchor>
  <xdr:twoCellAnchor>
    <xdr:from>
      <xdr:col>0</xdr:col>
      <xdr:colOff>0</xdr:colOff>
      <xdr:row>0</xdr:row>
      <xdr:rowOff>132789</xdr:rowOff>
    </xdr:from>
    <xdr:to>
      <xdr:col>1</xdr:col>
      <xdr:colOff>257083</xdr:colOff>
      <xdr:row>0</xdr:row>
      <xdr:rowOff>1103313</xdr:rowOff>
    </xdr:to>
    <xdr:pic>
      <xdr:nvPicPr>
        <xdr:cNvPr id="4" name="image00.png" descr="CCS_logo.PNG"/>
        <xdr:cNvPicPr preferRelativeResize="0"/>
      </xdr:nvPicPr>
      <xdr:blipFill>
        <a:blip xmlns:r="http://schemas.openxmlformats.org/officeDocument/2006/relationships" r:embed="rId1" cstate="print"/>
        <a:stretch>
          <a:fillRect/>
        </a:stretch>
      </xdr:blipFill>
      <xdr:spPr>
        <a:xfrm>
          <a:off x="0" y="132789"/>
          <a:ext cx="1698533" cy="970524"/>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5" name="image01.jpg"/>
        <xdr:cNvPicPr preferRelativeResize="0"/>
      </xdr:nvPicPr>
      <xdr:blipFill>
        <a:blip xmlns:r="http://schemas.openxmlformats.org/officeDocument/2006/relationships" r:embed="rId2" cstate="print"/>
        <a:stretch>
          <a:fillRect/>
        </a:stretch>
      </xdr:blipFill>
      <xdr:spPr>
        <a:xfrm>
          <a:off x="3282950" y="4762"/>
          <a:ext cx="3175" cy="76200"/>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179480</xdr:colOff>
      <xdr:row>0</xdr:row>
      <xdr:rowOff>234390</xdr:rowOff>
    </xdr:from>
    <xdr:to>
      <xdr:col>0</xdr:col>
      <xdr:colOff>1260475</xdr:colOff>
      <xdr:row>0</xdr:row>
      <xdr:rowOff>1038226</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79480" y="234390"/>
          <a:ext cx="1080995" cy="803836"/>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4495800" y="4762"/>
          <a:ext cx="3175" cy="76200"/>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106455</xdr:colOff>
      <xdr:row>0</xdr:row>
      <xdr:rowOff>218514</xdr:rowOff>
    </xdr:from>
    <xdr:to>
      <xdr:col>1</xdr:col>
      <xdr:colOff>7472</xdr:colOff>
      <xdr:row>0</xdr:row>
      <xdr:rowOff>1157941</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06455" y="218514"/>
          <a:ext cx="904317" cy="939427"/>
        </a:xfrm>
        <a:prstGeom prst="rect">
          <a:avLst/>
        </a:prstGeom>
        <a:noFill/>
      </xdr:spPr>
    </xdr:pic>
    <xdr:clientData fLocksWithSheet="0"/>
  </xdr:twoCellAnchor>
  <xdr:twoCellAnchor>
    <xdr:from>
      <xdr:col>2</xdr:col>
      <xdr:colOff>44450</xdr:colOff>
      <xdr:row>0</xdr:row>
      <xdr:rowOff>4762</xdr:rowOff>
    </xdr:from>
    <xdr:to>
      <xdr:col>2</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4495800" y="4762"/>
          <a:ext cx="3175" cy="7620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C19"/>
  <sheetViews>
    <sheetView tabSelected="1" workbookViewId="0">
      <selection activeCell="B12" sqref="B12:C12"/>
    </sheetView>
  </sheetViews>
  <sheetFormatPr defaultColWidth="9.08984375" defaultRowHeight="14" x14ac:dyDescent="0.3"/>
  <cols>
    <col min="1" max="1" width="11.36328125" style="17" customWidth="1"/>
    <col min="2" max="2" width="57.36328125" style="17" customWidth="1"/>
    <col min="3" max="3" width="56.36328125" style="17" bestFit="1" customWidth="1"/>
    <col min="4" max="16384" width="9.08984375" style="17"/>
  </cols>
  <sheetData>
    <row r="1" spans="2:3" x14ac:dyDescent="0.3">
      <c r="C1" s="18" t="s">
        <v>465</v>
      </c>
    </row>
    <row r="6" spans="2:3" ht="15.5" x14ac:dyDescent="0.35">
      <c r="B6" s="282" t="s">
        <v>469</v>
      </c>
      <c r="C6" s="282"/>
    </row>
    <row r="7" spans="2:3" ht="15.5" x14ac:dyDescent="0.35">
      <c r="B7" s="147"/>
    </row>
    <row r="8" spans="2:3" ht="20" x14ac:dyDescent="0.3">
      <c r="B8" s="283" t="s">
        <v>470</v>
      </c>
      <c r="C8" s="283"/>
    </row>
    <row r="9" spans="2:3" ht="15.5" x14ac:dyDescent="0.35">
      <c r="B9" s="147"/>
    </row>
    <row r="10" spans="2:3" ht="15.5" x14ac:dyDescent="0.35">
      <c r="B10" s="282" t="s">
        <v>466</v>
      </c>
      <c r="C10" s="282"/>
    </row>
    <row r="11" spans="2:3" ht="15.5" x14ac:dyDescent="0.35">
      <c r="B11" s="147"/>
    </row>
    <row r="12" spans="2:3" ht="20" x14ac:dyDescent="0.4">
      <c r="B12" s="284" t="s">
        <v>467</v>
      </c>
      <c r="C12" s="284"/>
    </row>
    <row r="13" spans="2:3" ht="15.5" x14ac:dyDescent="0.35">
      <c r="B13" s="147"/>
    </row>
    <row r="14" spans="2:3" ht="15.5" x14ac:dyDescent="0.35">
      <c r="B14" s="282"/>
      <c r="C14" s="282"/>
    </row>
    <row r="17" spans="2:3" ht="14.5" x14ac:dyDescent="0.35">
      <c r="B17" s="285" t="s">
        <v>468</v>
      </c>
      <c r="C17" s="286"/>
    </row>
    <row r="18" spans="2:3" ht="14.5" thickBot="1" x14ac:dyDescent="0.35"/>
    <row r="19" spans="2:3" ht="21.5" thickBot="1" x14ac:dyDescent="0.55000000000000004">
      <c r="B19" s="280"/>
      <c r="C19" s="281"/>
    </row>
  </sheetData>
  <sheetProtection algorithmName="SHA-512" hashValue="uu6hV2YjN+ne7FV2Cp68B9dXLdlATou8sjcyjb4qFFCNAjWyiKGjn99ln38NlSYZu+WIkRcAQ1jEvDekEJ6Eqg==" saltValue="Bi99M5W0c9hs4jSBMr+WNQ==" spinCount="100000" sheet="1" objects="1" scenarios="1"/>
  <protectedRanges>
    <protectedRange sqref="A3 A5:A6" name="Range1"/>
    <protectedRange sqref="A10" name="Range3_1"/>
  </protectedRanges>
  <mergeCells count="7">
    <mergeCell ref="B19:C19"/>
    <mergeCell ref="B6:C6"/>
    <mergeCell ref="B8:C8"/>
    <mergeCell ref="B10:C10"/>
    <mergeCell ref="B12:C12"/>
    <mergeCell ref="B14:C14"/>
    <mergeCell ref="B17:C17"/>
  </mergeCells>
  <pageMargins left="0.7" right="0.7" top="0.75" bottom="0.75" header="0.3" footer="0.3"/>
  <pageSetup paperSize="8"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28"/>
  <sheetViews>
    <sheetView zoomScale="80" zoomScaleNormal="80" workbookViewId="0">
      <selection activeCell="F12" sqref="F12"/>
    </sheetView>
  </sheetViews>
  <sheetFormatPr defaultColWidth="8.81640625" defaultRowHeight="14" x14ac:dyDescent="0.3"/>
  <cols>
    <col min="1" max="1" width="20.7265625" style="2" customWidth="1"/>
    <col min="2" max="2" width="27.54296875" style="3" customWidth="1"/>
    <col min="3" max="3" width="27.54296875" style="2" customWidth="1"/>
    <col min="4" max="4" width="27.54296875" style="3" customWidth="1"/>
    <col min="5" max="6" width="20.7265625" style="2" customWidth="1"/>
    <col min="7" max="16384" width="8.81640625" style="2"/>
  </cols>
  <sheetData>
    <row r="1" spans="1:11" ht="104.5" customHeight="1" thickBot="1" x14ac:dyDescent="0.35">
      <c r="A1" s="183"/>
      <c r="B1" s="295" t="s">
        <v>566</v>
      </c>
      <c r="C1" s="295"/>
      <c r="D1" s="295"/>
      <c r="E1" s="295"/>
      <c r="F1" s="295"/>
      <c r="G1" s="295"/>
      <c r="H1" s="295"/>
      <c r="I1" s="295"/>
      <c r="J1" s="295"/>
      <c r="K1" s="296"/>
    </row>
    <row r="2" spans="1:11" ht="22" customHeight="1" thickBot="1" x14ac:dyDescent="0.35">
      <c r="A2" s="87" t="s">
        <v>248</v>
      </c>
      <c r="B2" s="490">
        <f>'Cover Sheet'!B19:C19</f>
        <v>0</v>
      </c>
      <c r="C2" s="491"/>
      <c r="D2" s="491"/>
      <c r="E2" s="491"/>
      <c r="F2" s="88"/>
      <c r="G2" s="88"/>
      <c r="H2" s="88"/>
      <c r="I2" s="88"/>
      <c r="J2" s="88"/>
      <c r="K2" s="89"/>
    </row>
    <row r="3" spans="1:11" ht="30" customHeight="1" thickBot="1" x14ac:dyDescent="0.35">
      <c r="A3" s="492" t="s">
        <v>586</v>
      </c>
      <c r="B3" s="493"/>
      <c r="C3" s="493"/>
      <c r="D3" s="493"/>
      <c r="E3" s="493"/>
      <c r="F3" s="493"/>
      <c r="G3" s="493"/>
      <c r="H3" s="493"/>
      <c r="I3" s="493"/>
      <c r="J3" s="493"/>
      <c r="K3" s="494"/>
    </row>
    <row r="4" spans="1:11" ht="14.5" thickBot="1" x14ac:dyDescent="0.35">
      <c r="A4" s="492" t="s">
        <v>565</v>
      </c>
      <c r="B4" s="488"/>
      <c r="C4" s="488"/>
      <c r="D4" s="488"/>
      <c r="E4" s="488"/>
      <c r="F4" s="488"/>
      <c r="G4" s="488"/>
      <c r="H4" s="488"/>
      <c r="I4" s="488"/>
      <c r="J4" s="488"/>
      <c r="K4" s="489"/>
    </row>
    <row r="5" spans="1:11" ht="46" customHeight="1" thickBot="1" x14ac:dyDescent="0.35">
      <c r="A5" s="184"/>
      <c r="B5" s="492" t="s">
        <v>568</v>
      </c>
      <c r="C5" s="488"/>
      <c r="D5" s="488"/>
      <c r="E5" s="488"/>
      <c r="F5" s="488"/>
      <c r="G5" s="488"/>
      <c r="H5" s="488"/>
      <c r="I5" s="488"/>
      <c r="J5" s="488"/>
      <c r="K5" s="489"/>
    </row>
    <row r="6" spans="1:11" ht="55" customHeight="1" thickBot="1" x14ac:dyDescent="0.35">
      <c r="A6" s="185"/>
      <c r="B6" s="486" t="s">
        <v>569</v>
      </c>
      <c r="C6" s="487"/>
      <c r="D6" s="487"/>
      <c r="E6" s="488"/>
      <c r="F6" s="488"/>
      <c r="G6" s="488"/>
      <c r="H6" s="488"/>
      <c r="I6" s="488"/>
      <c r="J6" s="488"/>
      <c r="K6" s="489"/>
    </row>
    <row r="7" spans="1:11" ht="14.5" thickBot="1" x14ac:dyDescent="0.35">
      <c r="A7" s="495"/>
      <c r="B7" s="496"/>
      <c r="C7" s="496"/>
      <c r="D7" s="497"/>
      <c r="E7" s="90" t="s">
        <v>118</v>
      </c>
      <c r="F7" s="149"/>
      <c r="G7" s="91"/>
      <c r="H7" s="91"/>
      <c r="I7" s="91"/>
      <c r="J7" s="94"/>
      <c r="K7" s="186"/>
    </row>
    <row r="8" spans="1:11" ht="25" customHeight="1" thickBot="1" x14ac:dyDescent="0.35">
      <c r="A8" s="502" t="s">
        <v>571</v>
      </c>
      <c r="B8" s="503"/>
      <c r="C8" s="503"/>
      <c r="D8" s="504"/>
      <c r="E8" s="92">
        <v>0.1</v>
      </c>
      <c r="F8" s="104">
        <f>'(A) Advice Services'!J13</f>
        <v>0</v>
      </c>
      <c r="G8" s="94"/>
      <c r="H8" s="94"/>
      <c r="I8" s="94"/>
      <c r="J8" s="94"/>
      <c r="K8" s="186"/>
    </row>
    <row r="9" spans="1:11" ht="25" customHeight="1" thickBot="1" x14ac:dyDescent="0.35">
      <c r="A9" s="502" t="s">
        <v>572</v>
      </c>
      <c r="B9" s="503"/>
      <c r="C9" s="503"/>
      <c r="D9" s="504"/>
      <c r="E9" s="92">
        <v>0.4</v>
      </c>
      <c r="F9" s="104">
        <f>'(B) Attendance Management'!G35</f>
        <v>0</v>
      </c>
      <c r="G9" s="94"/>
      <c r="H9" s="94"/>
      <c r="I9" s="94"/>
      <c r="J9" s="94"/>
      <c r="K9" s="186"/>
    </row>
    <row r="10" spans="1:11" ht="25" customHeight="1" thickBot="1" x14ac:dyDescent="0.35">
      <c r="A10" s="502" t="s">
        <v>617</v>
      </c>
      <c r="B10" s="503"/>
      <c r="C10" s="503"/>
      <c r="D10" s="504"/>
      <c r="E10" s="92">
        <v>0.15</v>
      </c>
      <c r="F10" s="104">
        <f>'(C) On Site Occupational Health'!G16</f>
        <v>0</v>
      </c>
      <c r="G10" s="94"/>
      <c r="H10" s="94"/>
      <c r="I10" s="94"/>
      <c r="J10" s="94"/>
      <c r="K10" s="186"/>
    </row>
    <row r="11" spans="1:11" ht="25" customHeight="1" thickBot="1" x14ac:dyDescent="0.35">
      <c r="A11" s="499" t="s">
        <v>567</v>
      </c>
      <c r="B11" s="500"/>
      <c r="C11" s="500"/>
      <c r="D11" s="501"/>
      <c r="E11" s="105">
        <v>0.05</v>
      </c>
      <c r="F11" s="93">
        <f>'(D) Health Education &amp; Consult'!G20</f>
        <v>0</v>
      </c>
      <c r="G11" s="94"/>
      <c r="H11" s="94"/>
      <c r="I11" s="94"/>
      <c r="J11" s="94"/>
      <c r="K11" s="186"/>
    </row>
    <row r="12" spans="1:11" ht="25" customHeight="1" thickBot="1" x14ac:dyDescent="0.35">
      <c r="A12" s="499" t="s">
        <v>573</v>
      </c>
      <c r="B12" s="500"/>
      <c r="C12" s="500"/>
      <c r="D12" s="501"/>
      <c r="E12" s="105">
        <v>0.15</v>
      </c>
      <c r="F12" s="93">
        <f>'(E) Fitness For Tasks &amp; Health'!H136</f>
        <v>0</v>
      </c>
      <c r="G12" s="94"/>
      <c r="H12" s="94"/>
      <c r="I12" s="94"/>
      <c r="J12" s="94"/>
      <c r="K12" s="186"/>
    </row>
    <row r="13" spans="1:11" ht="25" customHeight="1" thickBot="1" x14ac:dyDescent="0.35">
      <c r="A13" s="499" t="s">
        <v>574</v>
      </c>
      <c r="B13" s="500"/>
      <c r="C13" s="500"/>
      <c r="D13" s="501"/>
      <c r="E13" s="105">
        <v>0.1</v>
      </c>
      <c r="F13" s="93">
        <f>'(F) Treatments'!D79</f>
        <v>0</v>
      </c>
      <c r="G13" s="94"/>
      <c r="H13" s="94"/>
      <c r="I13" s="94"/>
      <c r="J13" s="94"/>
      <c r="K13" s="186"/>
    </row>
    <row r="14" spans="1:11" ht="25" customHeight="1" thickBot="1" x14ac:dyDescent="0.35">
      <c r="A14" s="499" t="s">
        <v>570</v>
      </c>
      <c r="B14" s="500"/>
      <c r="C14" s="500"/>
      <c r="D14" s="501"/>
      <c r="E14" s="105">
        <v>0.05</v>
      </c>
      <c r="F14" s="93">
        <f>'  (G) Assessment &amp; Adjustments'!I35</f>
        <v>0</v>
      </c>
      <c r="G14" s="94"/>
      <c r="H14" s="94"/>
      <c r="I14" s="94"/>
      <c r="J14" s="94"/>
      <c r="K14" s="186"/>
    </row>
    <row r="15" spans="1:11" x14ac:dyDescent="0.3">
      <c r="A15" s="95"/>
      <c r="B15" s="96"/>
      <c r="C15" s="97"/>
      <c r="D15" s="96"/>
      <c r="E15" s="96"/>
      <c r="F15" s="98"/>
      <c r="G15" s="94"/>
      <c r="H15" s="94"/>
      <c r="I15" s="94"/>
      <c r="J15" s="94"/>
      <c r="K15" s="186"/>
    </row>
    <row r="16" spans="1:11" ht="14.5" thickBot="1" x14ac:dyDescent="0.35">
      <c r="A16" s="99"/>
      <c r="B16" s="94"/>
      <c r="C16" s="94"/>
      <c r="D16" s="94"/>
      <c r="E16" s="94"/>
      <c r="F16" s="98"/>
      <c r="G16" s="94"/>
      <c r="H16" s="94"/>
      <c r="I16" s="94"/>
      <c r="J16" s="94"/>
      <c r="K16" s="186"/>
    </row>
    <row r="17" spans="1:11" ht="26.5" customHeight="1" thickBot="1" x14ac:dyDescent="0.45">
      <c r="A17" s="505" t="s">
        <v>575</v>
      </c>
      <c r="B17" s="506"/>
      <c r="C17" s="506"/>
      <c r="D17" s="506"/>
      <c r="E17" s="507"/>
      <c r="F17" s="106">
        <f>SUM(F8:F14)</f>
        <v>0</v>
      </c>
      <c r="G17" s="94"/>
      <c r="H17" s="94"/>
      <c r="I17" s="94"/>
      <c r="J17" s="94"/>
      <c r="K17" s="186"/>
    </row>
    <row r="18" spans="1:11" ht="14.5" thickBot="1" x14ac:dyDescent="0.35">
      <c r="A18" s="187"/>
      <c r="B18" s="188"/>
      <c r="C18" s="188"/>
      <c r="D18" s="188"/>
      <c r="E18" s="188"/>
      <c r="F18" s="188"/>
      <c r="G18" s="188"/>
      <c r="H18" s="188"/>
      <c r="I18" s="188"/>
      <c r="J18" s="189"/>
      <c r="K18" s="190"/>
    </row>
    <row r="19" spans="1:11" x14ac:dyDescent="0.3">
      <c r="A19" s="100"/>
      <c r="B19" s="100"/>
      <c r="C19" s="101"/>
      <c r="D19" s="100"/>
    </row>
    <row r="20" spans="1:11" ht="18" x14ac:dyDescent="0.4">
      <c r="A20" s="508"/>
      <c r="B20" s="508"/>
      <c r="C20" s="508"/>
      <c r="D20" s="508"/>
    </row>
    <row r="21" spans="1:11" x14ac:dyDescent="0.3">
      <c r="A21" s="1"/>
      <c r="B21" s="4"/>
      <c r="C21" s="102"/>
      <c r="D21" s="4"/>
    </row>
    <row r="22" spans="1:11" x14ac:dyDescent="0.3">
      <c r="A22" s="100"/>
      <c r="B22" s="4"/>
      <c r="C22" s="102"/>
      <c r="D22" s="4"/>
    </row>
    <row r="23" spans="1:11" ht="18" x14ac:dyDescent="0.4">
      <c r="A23" s="498"/>
      <c r="B23" s="498"/>
      <c r="C23" s="498"/>
      <c r="D23" s="498"/>
    </row>
    <row r="24" spans="1:11" x14ac:dyDescent="0.3">
      <c r="A24" s="1"/>
      <c r="B24" s="4"/>
      <c r="C24" s="102"/>
      <c r="D24" s="4"/>
    </row>
    <row r="25" spans="1:11" x14ac:dyDescent="0.3">
      <c r="A25" s="1"/>
      <c r="B25" s="4"/>
      <c r="C25" s="102"/>
      <c r="D25" s="4"/>
    </row>
    <row r="26" spans="1:11" ht="18" x14ac:dyDescent="0.4">
      <c r="A26" s="498"/>
      <c r="B26" s="498"/>
      <c r="C26" s="498"/>
      <c r="D26" s="498"/>
    </row>
    <row r="27" spans="1:11" x14ac:dyDescent="0.3">
      <c r="A27" s="1"/>
      <c r="B27" s="4"/>
      <c r="C27" s="102"/>
      <c r="D27" s="4"/>
    </row>
    <row r="28" spans="1:11" ht="18" x14ac:dyDescent="0.4">
      <c r="A28" s="498"/>
      <c r="B28" s="498"/>
      <c r="C28" s="498"/>
      <c r="D28" s="103"/>
    </row>
  </sheetData>
  <sheetProtection algorithmName="SHA-512" hashValue="DMeviGAyFvGcdiMhREozwivgH7OD+qnC91XN+Uafz9lY9ey4HFg+q4gYeJ9oqMh/4zsSsZjjT0tuJ2ZqwzqkYw==" saltValue="agLbeN//kOh33RwBdxvhtw==" spinCount="100000" sheet="1" objects="1" scenarios="1"/>
  <mergeCells count="19">
    <mergeCell ref="A7:D7"/>
    <mergeCell ref="A23:D23"/>
    <mergeCell ref="A26:D26"/>
    <mergeCell ref="A28:C28"/>
    <mergeCell ref="A12:D12"/>
    <mergeCell ref="A13:D13"/>
    <mergeCell ref="A14:D14"/>
    <mergeCell ref="A8:D8"/>
    <mergeCell ref="A9:D9"/>
    <mergeCell ref="A10:D10"/>
    <mergeCell ref="A11:D11"/>
    <mergeCell ref="A17:E17"/>
    <mergeCell ref="A20:D20"/>
    <mergeCell ref="B6:K6"/>
    <mergeCell ref="B1:K1"/>
    <mergeCell ref="B2:E2"/>
    <mergeCell ref="A3:K3"/>
    <mergeCell ref="A4:K4"/>
    <mergeCell ref="B5:K5"/>
  </mergeCells>
  <pageMargins left="0.7" right="0.7" top="0.75" bottom="0.75" header="0.3" footer="0.3"/>
  <pageSetup paperSize="8" fitToHeight="2"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94"/>
  <sheetViews>
    <sheetView topLeftCell="A6" zoomScale="80" zoomScaleNormal="80" workbookViewId="0">
      <selection activeCell="D97" sqref="D97"/>
    </sheetView>
  </sheetViews>
  <sheetFormatPr defaultColWidth="8.7265625" defaultRowHeight="14.5" x14ac:dyDescent="0.35"/>
  <cols>
    <col min="1" max="1" width="43.26953125" style="14" customWidth="1"/>
    <col min="2" max="2" width="45.81640625" style="181" customWidth="1"/>
    <col min="3" max="3" width="45.81640625" style="14" customWidth="1"/>
    <col min="4" max="4" width="45.81640625" style="182" customWidth="1"/>
    <col min="5" max="5" width="25.81640625" style="14" customWidth="1"/>
    <col min="6" max="16384" width="8.7265625" style="14"/>
  </cols>
  <sheetData>
    <row r="1" spans="1:10" ht="99" customHeight="1" x14ac:dyDescent="0.35">
      <c r="A1" s="509" t="s">
        <v>627</v>
      </c>
      <c r="B1" s="510"/>
      <c r="C1" s="510"/>
      <c r="D1" s="511"/>
      <c r="E1" s="150"/>
      <c r="F1" s="150"/>
      <c r="G1" s="150"/>
      <c r="H1" s="150"/>
      <c r="I1" s="150"/>
      <c r="J1" s="151"/>
    </row>
    <row r="2" spans="1:10" ht="30" customHeight="1" x14ac:dyDescent="0.35">
      <c r="A2" s="512" t="s">
        <v>583</v>
      </c>
      <c r="B2" s="513"/>
      <c r="C2" s="513"/>
      <c r="D2" s="514"/>
      <c r="E2" s="152"/>
      <c r="F2" s="151"/>
      <c r="G2" s="151"/>
      <c r="H2" s="151"/>
      <c r="I2" s="151"/>
      <c r="J2" s="151"/>
    </row>
    <row r="3" spans="1:10" ht="31" customHeight="1" x14ac:dyDescent="0.35">
      <c r="A3" s="153"/>
      <c r="B3" s="154"/>
      <c r="C3" s="153"/>
      <c r="D3" s="155"/>
      <c r="E3" s="151"/>
      <c r="F3" s="151"/>
      <c r="G3" s="151"/>
      <c r="H3" s="151"/>
      <c r="I3" s="151"/>
      <c r="J3" s="151"/>
    </row>
    <row r="4" spans="1:10" ht="32" customHeight="1" x14ac:dyDescent="0.35">
      <c r="A4" s="29" t="s">
        <v>218</v>
      </c>
      <c r="B4" s="29" t="s">
        <v>219</v>
      </c>
      <c r="C4" s="29" t="s">
        <v>221</v>
      </c>
      <c r="D4" s="156"/>
      <c r="E4" s="151"/>
      <c r="F4" s="151"/>
      <c r="G4" s="151"/>
      <c r="H4" s="151"/>
      <c r="I4" s="151"/>
      <c r="J4" s="151"/>
    </row>
    <row r="5" spans="1:10" x14ac:dyDescent="0.35">
      <c r="A5" s="515" t="s">
        <v>232</v>
      </c>
      <c r="B5" s="157" t="s">
        <v>576</v>
      </c>
      <c r="C5" s="158">
        <v>4000</v>
      </c>
      <c r="D5" s="156"/>
    </row>
    <row r="6" spans="1:10" x14ac:dyDescent="0.35">
      <c r="A6" s="516"/>
      <c r="B6" s="157"/>
      <c r="C6" s="158"/>
      <c r="D6" s="156"/>
    </row>
    <row r="7" spans="1:10" x14ac:dyDescent="0.35">
      <c r="A7" s="279"/>
      <c r="B7" s="157"/>
      <c r="C7" s="158"/>
      <c r="D7" s="156"/>
    </row>
    <row r="8" spans="1:10" x14ac:dyDescent="0.35">
      <c r="A8" s="157" t="s">
        <v>233</v>
      </c>
      <c r="B8" s="157" t="s">
        <v>228</v>
      </c>
      <c r="C8" s="159">
        <v>8000</v>
      </c>
      <c r="D8" s="156"/>
    </row>
    <row r="9" spans="1:10" x14ac:dyDescent="0.35">
      <c r="A9" s="157"/>
      <c r="B9" s="157" t="s">
        <v>229</v>
      </c>
      <c r="C9" s="159">
        <v>51300</v>
      </c>
      <c r="D9" s="156"/>
    </row>
    <row r="10" spans="1:10" x14ac:dyDescent="0.35">
      <c r="A10" s="157"/>
      <c r="B10" s="157" t="s">
        <v>230</v>
      </c>
      <c r="C10" s="159">
        <v>3000</v>
      </c>
      <c r="D10" s="156"/>
    </row>
    <row r="11" spans="1:10" x14ac:dyDescent="0.35">
      <c r="A11" s="157"/>
      <c r="B11" s="157" t="s">
        <v>231</v>
      </c>
      <c r="C11" s="159">
        <v>1500</v>
      </c>
      <c r="D11" s="156"/>
    </row>
    <row r="12" spans="1:10" x14ac:dyDescent="0.35">
      <c r="A12" s="157"/>
      <c r="B12" s="157"/>
      <c r="C12" s="157"/>
      <c r="D12" s="156"/>
    </row>
    <row r="13" spans="1:10" x14ac:dyDescent="0.35">
      <c r="A13" s="278" t="s">
        <v>234</v>
      </c>
      <c r="B13" s="157" t="s">
        <v>239</v>
      </c>
      <c r="C13" s="158">
        <v>30</v>
      </c>
      <c r="D13" s="156"/>
    </row>
    <row r="14" spans="1:10" x14ac:dyDescent="0.35">
      <c r="A14" s="279"/>
      <c r="B14" s="157" t="s">
        <v>224</v>
      </c>
      <c r="C14" s="158">
        <v>704</v>
      </c>
      <c r="D14" s="156"/>
    </row>
    <row r="15" spans="1:10" x14ac:dyDescent="0.35">
      <c r="A15" s="279"/>
      <c r="B15" s="279" t="s">
        <v>240</v>
      </c>
      <c r="C15" s="160">
        <v>600</v>
      </c>
      <c r="D15" s="156"/>
    </row>
    <row r="16" spans="1:10" ht="30" customHeight="1" x14ac:dyDescent="0.35">
      <c r="A16" s="161"/>
      <c r="B16" s="162"/>
      <c r="C16" s="163"/>
      <c r="D16" s="164"/>
    </row>
    <row r="17" spans="1:5" ht="32" customHeight="1" x14ac:dyDescent="0.35">
      <c r="A17" s="29" t="s">
        <v>218</v>
      </c>
      <c r="B17" s="29" t="s">
        <v>225</v>
      </c>
      <c r="C17" s="29" t="s">
        <v>226</v>
      </c>
      <c r="D17" s="165" t="s">
        <v>241</v>
      </c>
      <c r="E17" s="166"/>
    </row>
    <row r="18" spans="1:5" x14ac:dyDescent="0.35">
      <c r="A18" s="515" t="s">
        <v>227</v>
      </c>
      <c r="B18" s="167" t="s">
        <v>160</v>
      </c>
      <c r="C18" s="159">
        <v>2334</v>
      </c>
      <c r="D18" s="168">
        <v>2368</v>
      </c>
      <c r="E18" s="151"/>
    </row>
    <row r="19" spans="1:5" x14ac:dyDescent="0.35">
      <c r="A19" s="517"/>
      <c r="B19" s="167" t="s">
        <v>161</v>
      </c>
      <c r="C19" s="159">
        <v>13</v>
      </c>
      <c r="D19" s="168">
        <v>13</v>
      </c>
      <c r="E19" s="151"/>
    </row>
    <row r="20" spans="1:5" x14ac:dyDescent="0.35">
      <c r="A20" s="517"/>
      <c r="B20" s="167" t="s">
        <v>162</v>
      </c>
      <c r="C20" s="159">
        <v>197</v>
      </c>
      <c r="D20" s="168">
        <v>199</v>
      </c>
      <c r="E20" s="151"/>
    </row>
    <row r="21" spans="1:5" x14ac:dyDescent="0.35">
      <c r="A21" s="517"/>
      <c r="B21" s="167" t="s">
        <v>163</v>
      </c>
      <c r="C21" s="159">
        <v>6141</v>
      </c>
      <c r="D21" s="159">
        <v>6459</v>
      </c>
      <c r="E21" s="151"/>
    </row>
    <row r="22" spans="1:5" x14ac:dyDescent="0.35">
      <c r="A22" s="517"/>
      <c r="B22" s="167" t="s">
        <v>164</v>
      </c>
      <c r="C22" s="159">
        <v>2916</v>
      </c>
      <c r="D22" s="159">
        <v>2917</v>
      </c>
      <c r="E22" s="151"/>
    </row>
    <row r="23" spans="1:5" x14ac:dyDescent="0.35">
      <c r="A23" s="517"/>
      <c r="B23" s="167" t="s">
        <v>165</v>
      </c>
      <c r="C23" s="159">
        <v>71</v>
      </c>
      <c r="D23" s="159">
        <v>71</v>
      </c>
      <c r="E23" s="151"/>
    </row>
    <row r="24" spans="1:5" x14ac:dyDescent="0.35">
      <c r="A24" s="517"/>
      <c r="B24" s="167" t="s">
        <v>166</v>
      </c>
      <c r="C24" s="159">
        <v>28</v>
      </c>
      <c r="D24" s="159">
        <v>28</v>
      </c>
      <c r="E24" s="151"/>
    </row>
    <row r="25" spans="1:5" x14ac:dyDescent="0.35">
      <c r="A25" s="517"/>
      <c r="B25" s="167" t="s">
        <v>167</v>
      </c>
      <c r="C25" s="159">
        <v>37</v>
      </c>
      <c r="D25" s="159">
        <v>37</v>
      </c>
      <c r="E25" s="151"/>
    </row>
    <row r="26" spans="1:5" x14ac:dyDescent="0.35">
      <c r="A26" s="517"/>
      <c r="B26" s="167" t="s">
        <v>168</v>
      </c>
      <c r="C26" s="159">
        <v>50</v>
      </c>
      <c r="D26" s="159">
        <v>52</v>
      </c>
      <c r="E26" s="151"/>
    </row>
    <row r="27" spans="1:5" x14ac:dyDescent="0.35">
      <c r="A27" s="517"/>
      <c r="B27" s="167" t="s">
        <v>169</v>
      </c>
      <c r="C27" s="159">
        <v>40</v>
      </c>
      <c r="D27" s="159">
        <v>42</v>
      </c>
      <c r="E27" s="151"/>
    </row>
    <row r="28" spans="1:5" x14ac:dyDescent="0.35">
      <c r="A28" s="517"/>
      <c r="B28" s="167" t="s">
        <v>170</v>
      </c>
      <c r="C28" s="159">
        <v>457</v>
      </c>
      <c r="D28" s="159">
        <v>458</v>
      </c>
      <c r="E28" s="151"/>
    </row>
    <row r="29" spans="1:5" x14ac:dyDescent="0.35">
      <c r="A29" s="517"/>
      <c r="B29" s="167" t="s">
        <v>171</v>
      </c>
      <c r="C29" s="159">
        <v>333</v>
      </c>
      <c r="D29" s="159">
        <v>334</v>
      </c>
      <c r="E29" s="151"/>
    </row>
    <row r="30" spans="1:5" x14ac:dyDescent="0.35">
      <c r="A30" s="517"/>
      <c r="B30" s="167" t="s">
        <v>594</v>
      </c>
      <c r="C30" s="159">
        <v>8</v>
      </c>
      <c r="D30" s="159">
        <v>8</v>
      </c>
      <c r="E30" s="151"/>
    </row>
    <row r="31" spans="1:5" x14ac:dyDescent="0.35">
      <c r="A31" s="517"/>
      <c r="B31" s="167" t="s">
        <v>172</v>
      </c>
      <c r="C31" s="159">
        <v>438</v>
      </c>
      <c r="D31" s="159">
        <v>439</v>
      </c>
      <c r="E31" s="151"/>
    </row>
    <row r="32" spans="1:5" x14ac:dyDescent="0.35">
      <c r="A32" s="517"/>
      <c r="B32" s="167" t="s">
        <v>90</v>
      </c>
      <c r="C32" s="159">
        <v>3</v>
      </c>
      <c r="D32" s="159">
        <v>3</v>
      </c>
      <c r="E32" s="151"/>
    </row>
    <row r="33" spans="1:5" x14ac:dyDescent="0.35">
      <c r="A33" s="517"/>
      <c r="B33" s="167" t="s">
        <v>173</v>
      </c>
      <c r="C33" s="159">
        <v>747</v>
      </c>
      <c r="D33" s="159">
        <v>749</v>
      </c>
      <c r="E33" s="151"/>
    </row>
    <row r="34" spans="1:5" x14ac:dyDescent="0.35">
      <c r="A34" s="517"/>
      <c r="B34" s="167" t="s">
        <v>174</v>
      </c>
      <c r="C34" s="159">
        <v>9</v>
      </c>
      <c r="D34" s="159">
        <v>9</v>
      </c>
      <c r="E34" s="151"/>
    </row>
    <row r="35" spans="1:5" x14ac:dyDescent="0.35">
      <c r="A35" s="517"/>
      <c r="B35" s="167" t="s">
        <v>175</v>
      </c>
      <c r="C35" s="159">
        <v>5</v>
      </c>
      <c r="D35" s="159">
        <v>5</v>
      </c>
      <c r="E35" s="151"/>
    </row>
    <row r="36" spans="1:5" x14ac:dyDescent="0.35">
      <c r="A36" s="518"/>
      <c r="B36" s="167" t="s">
        <v>242</v>
      </c>
      <c r="C36" s="168" t="s">
        <v>601</v>
      </c>
      <c r="D36" s="159">
        <v>154</v>
      </c>
    </row>
    <row r="37" spans="1:5" x14ac:dyDescent="0.35">
      <c r="A37" s="169"/>
      <c r="B37" s="170"/>
      <c r="C37" s="169"/>
      <c r="D37" s="156"/>
    </row>
    <row r="38" spans="1:5" ht="32" customHeight="1" x14ac:dyDescent="0.35">
      <c r="A38" s="29" t="s">
        <v>218</v>
      </c>
      <c r="B38" s="29" t="s">
        <v>219</v>
      </c>
      <c r="C38" s="29" t="s">
        <v>220</v>
      </c>
      <c r="D38" s="156"/>
    </row>
    <row r="39" spans="1:5" ht="14.5" customHeight="1" x14ac:dyDescent="0.35">
      <c r="A39" s="515" t="s">
        <v>577</v>
      </c>
      <c r="B39" s="167" t="s">
        <v>176</v>
      </c>
      <c r="C39" s="159">
        <v>39</v>
      </c>
      <c r="D39" s="156"/>
    </row>
    <row r="40" spans="1:5" x14ac:dyDescent="0.35">
      <c r="A40" s="519"/>
      <c r="B40" s="167" t="s">
        <v>177</v>
      </c>
      <c r="C40" s="159">
        <v>606</v>
      </c>
      <c r="D40" s="156"/>
    </row>
    <row r="41" spans="1:5" x14ac:dyDescent="0.35">
      <c r="A41" s="519"/>
      <c r="B41" s="167" t="s">
        <v>178</v>
      </c>
      <c r="C41" s="159">
        <v>0</v>
      </c>
      <c r="D41" s="156"/>
    </row>
    <row r="42" spans="1:5" x14ac:dyDescent="0.35">
      <c r="A42" s="519"/>
      <c r="B42" s="167" t="s">
        <v>179</v>
      </c>
      <c r="C42" s="159">
        <v>1</v>
      </c>
      <c r="D42" s="156"/>
    </row>
    <row r="43" spans="1:5" x14ac:dyDescent="0.35">
      <c r="A43" s="519"/>
      <c r="B43" s="167" t="s">
        <v>180</v>
      </c>
      <c r="C43" s="159">
        <v>26</v>
      </c>
      <c r="D43" s="156"/>
    </row>
    <row r="44" spans="1:5" x14ac:dyDescent="0.35">
      <c r="A44" s="519"/>
      <c r="B44" s="167" t="s">
        <v>181</v>
      </c>
      <c r="C44" s="159">
        <v>330</v>
      </c>
      <c r="D44" s="156"/>
    </row>
    <row r="45" spans="1:5" x14ac:dyDescent="0.35">
      <c r="A45" s="519"/>
      <c r="B45" s="167" t="s">
        <v>182</v>
      </c>
      <c r="C45" s="159">
        <v>2010</v>
      </c>
      <c r="D45" s="156"/>
    </row>
    <row r="46" spans="1:5" x14ac:dyDescent="0.35">
      <c r="A46" s="519"/>
      <c r="B46" s="167" t="s">
        <v>183</v>
      </c>
      <c r="C46" s="159">
        <v>408</v>
      </c>
      <c r="D46" s="156"/>
    </row>
    <row r="47" spans="1:5" x14ac:dyDescent="0.35">
      <c r="A47" s="519"/>
      <c r="B47" s="167" t="s">
        <v>184</v>
      </c>
      <c r="C47" s="159">
        <v>0</v>
      </c>
      <c r="D47" s="156"/>
    </row>
    <row r="48" spans="1:5" x14ac:dyDescent="0.35">
      <c r="A48" s="519"/>
      <c r="B48" s="167" t="s">
        <v>185</v>
      </c>
      <c r="C48" s="159">
        <v>0</v>
      </c>
      <c r="D48" s="156"/>
    </row>
    <row r="49" spans="1:4" x14ac:dyDescent="0.35">
      <c r="A49" s="519"/>
      <c r="B49" s="167" t="s">
        <v>186</v>
      </c>
      <c r="C49" s="159">
        <v>75</v>
      </c>
      <c r="D49" s="156"/>
    </row>
    <row r="50" spans="1:4" x14ac:dyDescent="0.35">
      <c r="A50" s="519"/>
      <c r="B50" s="167" t="s">
        <v>187</v>
      </c>
      <c r="C50" s="159">
        <v>272</v>
      </c>
      <c r="D50" s="156"/>
    </row>
    <row r="51" spans="1:4" x14ac:dyDescent="0.35">
      <c r="A51" s="519"/>
      <c r="B51" s="167" t="s">
        <v>188</v>
      </c>
      <c r="C51" s="159">
        <v>21846</v>
      </c>
      <c r="D51" s="156"/>
    </row>
    <row r="52" spans="1:4" x14ac:dyDescent="0.35">
      <c r="A52" s="519"/>
      <c r="B52" s="167" t="s">
        <v>189</v>
      </c>
      <c r="C52" s="159">
        <v>522</v>
      </c>
      <c r="D52" s="156"/>
    </row>
    <row r="53" spans="1:4" x14ac:dyDescent="0.35">
      <c r="A53" s="519"/>
      <c r="B53" s="167" t="s">
        <v>190</v>
      </c>
      <c r="C53" s="159">
        <v>239</v>
      </c>
      <c r="D53" s="156"/>
    </row>
    <row r="54" spans="1:4" x14ac:dyDescent="0.35">
      <c r="A54" s="519"/>
      <c r="B54" s="167" t="s">
        <v>191</v>
      </c>
      <c r="C54" s="159">
        <v>589</v>
      </c>
      <c r="D54" s="156"/>
    </row>
    <row r="55" spans="1:4" x14ac:dyDescent="0.35">
      <c r="A55" s="519"/>
      <c r="B55" s="167" t="s">
        <v>192</v>
      </c>
      <c r="C55" s="159">
        <v>0</v>
      </c>
      <c r="D55" s="156"/>
    </row>
    <row r="56" spans="1:4" x14ac:dyDescent="0.35">
      <c r="A56" s="519"/>
      <c r="B56" s="167" t="s">
        <v>193</v>
      </c>
      <c r="C56" s="171">
        <v>304</v>
      </c>
      <c r="D56" s="156"/>
    </row>
    <row r="57" spans="1:4" x14ac:dyDescent="0.35">
      <c r="A57" s="519"/>
      <c r="B57" s="167" t="s">
        <v>194</v>
      </c>
      <c r="C57" s="171">
        <v>253</v>
      </c>
      <c r="D57" s="156"/>
    </row>
    <row r="58" spans="1:4" x14ac:dyDescent="0.35">
      <c r="A58" s="519"/>
      <c r="B58" s="167" t="s">
        <v>195</v>
      </c>
      <c r="C58" s="171">
        <v>177</v>
      </c>
      <c r="D58" s="156"/>
    </row>
    <row r="59" spans="1:4" x14ac:dyDescent="0.35">
      <c r="A59" s="519"/>
      <c r="B59" s="167" t="s">
        <v>196</v>
      </c>
      <c r="C59" s="171">
        <v>6</v>
      </c>
      <c r="D59" s="156"/>
    </row>
    <row r="60" spans="1:4" x14ac:dyDescent="0.35">
      <c r="A60" s="519"/>
      <c r="B60" s="167" t="s">
        <v>197</v>
      </c>
      <c r="C60" s="171">
        <v>2</v>
      </c>
      <c r="D60" s="156"/>
    </row>
    <row r="61" spans="1:4" x14ac:dyDescent="0.35">
      <c r="A61" s="519"/>
      <c r="B61" s="167" t="s">
        <v>198</v>
      </c>
      <c r="C61" s="171">
        <v>87</v>
      </c>
      <c r="D61" s="156"/>
    </row>
    <row r="62" spans="1:4" x14ac:dyDescent="0.35">
      <c r="A62" s="519"/>
      <c r="B62" s="167" t="s">
        <v>199</v>
      </c>
      <c r="C62" s="172">
        <v>0</v>
      </c>
      <c r="D62" s="156"/>
    </row>
    <row r="63" spans="1:4" x14ac:dyDescent="0.35">
      <c r="A63" s="519"/>
      <c r="B63" s="167" t="s">
        <v>200</v>
      </c>
      <c r="C63" s="171">
        <v>119</v>
      </c>
      <c r="D63" s="156"/>
    </row>
    <row r="64" spans="1:4" x14ac:dyDescent="0.35">
      <c r="A64" s="519"/>
      <c r="B64" s="167" t="s">
        <v>201</v>
      </c>
      <c r="C64" s="171">
        <v>88</v>
      </c>
      <c r="D64" s="156"/>
    </row>
    <row r="65" spans="1:4" x14ac:dyDescent="0.35">
      <c r="A65" s="519"/>
      <c r="B65" s="167" t="s">
        <v>202</v>
      </c>
      <c r="C65" s="171">
        <v>2</v>
      </c>
      <c r="D65" s="156"/>
    </row>
    <row r="66" spans="1:4" x14ac:dyDescent="0.35">
      <c r="A66" s="519"/>
      <c r="B66" s="167" t="s">
        <v>203</v>
      </c>
      <c r="C66" s="171">
        <v>0</v>
      </c>
      <c r="D66" s="156"/>
    </row>
    <row r="67" spans="1:4" x14ac:dyDescent="0.35">
      <c r="A67" s="519"/>
      <c r="B67" s="167" t="s">
        <v>204</v>
      </c>
      <c r="C67" s="171">
        <v>889</v>
      </c>
      <c r="D67" s="156"/>
    </row>
    <row r="68" spans="1:4" x14ac:dyDescent="0.35">
      <c r="A68" s="519"/>
      <c r="B68" s="167" t="s">
        <v>205</v>
      </c>
      <c r="C68" s="171">
        <v>40</v>
      </c>
      <c r="D68" s="156"/>
    </row>
    <row r="69" spans="1:4" x14ac:dyDescent="0.35">
      <c r="A69" s="519"/>
      <c r="B69" s="167" t="s">
        <v>206</v>
      </c>
      <c r="C69" s="171">
        <v>12</v>
      </c>
      <c r="D69" s="156"/>
    </row>
    <row r="70" spans="1:4" x14ac:dyDescent="0.35">
      <c r="A70" s="516"/>
      <c r="B70" s="167" t="s">
        <v>207</v>
      </c>
      <c r="C70" s="171">
        <v>19</v>
      </c>
      <c r="D70" s="156"/>
    </row>
    <row r="71" spans="1:4" ht="30" customHeight="1" x14ac:dyDescent="0.35">
      <c r="A71" s="169"/>
      <c r="B71" s="170"/>
      <c r="C71" s="169"/>
      <c r="D71" s="156"/>
    </row>
    <row r="72" spans="1:4" ht="32" customHeight="1" x14ac:dyDescent="0.35">
      <c r="A72" s="29" t="s">
        <v>218</v>
      </c>
      <c r="B72" s="29" t="s">
        <v>219</v>
      </c>
      <c r="C72" s="29" t="s">
        <v>578</v>
      </c>
      <c r="D72" s="156"/>
    </row>
    <row r="73" spans="1:4" x14ac:dyDescent="0.35">
      <c r="A73" s="157" t="s">
        <v>49</v>
      </c>
      <c r="B73" s="173" t="s">
        <v>236</v>
      </c>
      <c r="C73" s="168">
        <v>3000</v>
      </c>
      <c r="D73" s="156"/>
    </row>
    <row r="74" spans="1:4" x14ac:dyDescent="0.35">
      <c r="A74" s="157"/>
      <c r="B74" s="173" t="s">
        <v>235</v>
      </c>
      <c r="C74" s="168">
        <v>2200</v>
      </c>
      <c r="D74" s="156"/>
    </row>
    <row r="75" spans="1:4" ht="34" customHeight="1" x14ac:dyDescent="0.35">
      <c r="A75" s="173" t="s">
        <v>579</v>
      </c>
      <c r="B75" s="173" t="s">
        <v>237</v>
      </c>
      <c r="C75" s="168">
        <v>92</v>
      </c>
      <c r="D75" s="156"/>
    </row>
    <row r="76" spans="1:4" x14ac:dyDescent="0.35">
      <c r="A76" s="169"/>
      <c r="B76" s="170"/>
      <c r="C76" s="174"/>
      <c r="D76" s="175"/>
    </row>
    <row r="77" spans="1:4" x14ac:dyDescent="0.35">
      <c r="A77" s="169"/>
      <c r="B77" s="170"/>
      <c r="C77" s="174"/>
      <c r="D77" s="175"/>
    </row>
    <row r="78" spans="1:4" ht="32" customHeight="1" x14ac:dyDescent="0.35">
      <c r="A78" s="29" t="s">
        <v>218</v>
      </c>
      <c r="B78" s="29" t="s">
        <v>219</v>
      </c>
      <c r="C78" s="29" t="s">
        <v>580</v>
      </c>
      <c r="D78" s="156"/>
    </row>
    <row r="79" spans="1:4" x14ac:dyDescent="0.35">
      <c r="A79" s="176" t="s">
        <v>581</v>
      </c>
      <c r="B79" s="173" t="s">
        <v>238</v>
      </c>
      <c r="C79" s="168">
        <v>4900</v>
      </c>
      <c r="D79" s="156"/>
    </row>
    <row r="80" spans="1:4" x14ac:dyDescent="0.35">
      <c r="A80" s="176"/>
      <c r="B80" s="173" t="s">
        <v>222</v>
      </c>
      <c r="C80" s="168">
        <v>21</v>
      </c>
      <c r="D80" s="156"/>
    </row>
    <row r="81" spans="1:4" x14ac:dyDescent="0.35">
      <c r="A81" s="169"/>
      <c r="B81" s="170"/>
      <c r="C81" s="177"/>
      <c r="D81" s="156"/>
    </row>
    <row r="82" spans="1:4" ht="32" customHeight="1" x14ac:dyDescent="0.35">
      <c r="A82" s="29" t="s">
        <v>218</v>
      </c>
      <c r="B82" s="29" t="s">
        <v>219</v>
      </c>
      <c r="C82" s="29" t="s">
        <v>580</v>
      </c>
      <c r="D82" s="156"/>
    </row>
    <row r="83" spans="1:4" x14ac:dyDescent="0.35">
      <c r="A83" s="178" t="s">
        <v>582</v>
      </c>
      <c r="B83" s="179" t="s">
        <v>223</v>
      </c>
      <c r="C83" s="168">
        <v>201</v>
      </c>
      <c r="D83" s="156"/>
    </row>
    <row r="84" spans="1:4" x14ac:dyDescent="0.35">
      <c r="A84" s="169"/>
      <c r="B84" s="170"/>
      <c r="C84" s="174"/>
      <c r="D84" s="175"/>
    </row>
    <row r="85" spans="1:4" x14ac:dyDescent="0.35">
      <c r="A85" s="169"/>
      <c r="B85" s="170"/>
      <c r="C85" s="174"/>
      <c r="D85" s="175"/>
    </row>
    <row r="86" spans="1:4" x14ac:dyDescent="0.35">
      <c r="A86" s="169"/>
      <c r="B86" s="170"/>
      <c r="C86" s="174"/>
      <c r="D86" s="175"/>
    </row>
    <row r="87" spans="1:4" x14ac:dyDescent="0.35">
      <c r="A87" s="169"/>
      <c r="B87" s="170"/>
      <c r="C87" s="169"/>
      <c r="D87" s="156"/>
    </row>
    <row r="88" spans="1:4" x14ac:dyDescent="0.35">
      <c r="A88" s="169"/>
      <c r="B88" s="170"/>
      <c r="C88" s="169"/>
      <c r="D88" s="156"/>
    </row>
    <row r="89" spans="1:4" x14ac:dyDescent="0.35">
      <c r="A89" s="169"/>
      <c r="B89" s="170"/>
      <c r="C89" s="169"/>
      <c r="D89" s="156"/>
    </row>
    <row r="90" spans="1:4" x14ac:dyDescent="0.35">
      <c r="A90" s="169"/>
      <c r="B90" s="170"/>
      <c r="C90" s="169"/>
      <c r="D90" s="156"/>
    </row>
    <row r="91" spans="1:4" x14ac:dyDescent="0.35">
      <c r="A91" s="169"/>
      <c r="B91" s="170"/>
      <c r="C91" s="169"/>
      <c r="D91" s="156"/>
    </row>
    <row r="92" spans="1:4" x14ac:dyDescent="0.35">
      <c r="A92" s="17"/>
      <c r="B92" s="2"/>
      <c r="C92" s="17"/>
      <c r="D92" s="180"/>
    </row>
    <row r="93" spans="1:4" x14ac:dyDescent="0.35">
      <c r="A93" s="17"/>
      <c r="B93" s="2"/>
      <c r="C93" s="17"/>
      <c r="D93" s="180"/>
    </row>
    <row r="94" spans="1:4" x14ac:dyDescent="0.35">
      <c r="A94" s="17"/>
      <c r="B94" s="2"/>
      <c r="C94" s="17"/>
      <c r="D94" s="180"/>
    </row>
  </sheetData>
  <sheetProtection algorithmName="SHA-512" hashValue="PVmTRwyxM+RiF3l+pyJ/7XBjLUTPaa//ta5XSGHKyTLsJQbeQfwcGES145YfM2n/B879+DI8ohFPyGR5tTAw8A==" saltValue="xkqa/TUUENVDwBXv3H1SvA==" spinCount="100000" sheet="1" objects="1" scenarios="1"/>
  <mergeCells count="5">
    <mergeCell ref="A1:D1"/>
    <mergeCell ref="A2:D2"/>
    <mergeCell ref="A5:A6"/>
    <mergeCell ref="A18:A36"/>
    <mergeCell ref="A39:A70"/>
  </mergeCells>
  <conditionalFormatting sqref="C39:C70">
    <cfRule type="cellIs" dxfId="1" priority="2" operator="equal">
      <formula>0</formula>
    </cfRule>
  </conditionalFormatting>
  <conditionalFormatting sqref="C79">
    <cfRule type="cellIs" dxfId="0" priority="1" operator="equal">
      <formula>0</formula>
    </cfRule>
  </conditionalFormatting>
  <pageMargins left="0.7" right="0.7" top="0.75" bottom="0.75" header="0.3" footer="0.3"/>
  <pageSetup paperSize="8" scale="77" fitToHeight="2"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44"/>
  <sheetViews>
    <sheetView zoomScale="80" zoomScaleNormal="80" workbookViewId="0">
      <selection activeCell="A8" sqref="A8"/>
    </sheetView>
  </sheetViews>
  <sheetFormatPr defaultColWidth="8.08984375" defaultRowHeight="14.5" x14ac:dyDescent="0.35"/>
  <cols>
    <col min="1" max="1" width="166.1796875" style="94" customWidth="1"/>
    <col min="2" max="2" width="8.08984375" style="151"/>
    <col min="3" max="3" width="13.08984375" style="151" customWidth="1"/>
    <col min="4" max="16384" width="8.08984375" style="151"/>
  </cols>
  <sheetData>
    <row r="1" spans="1:1" ht="110.25" customHeight="1" thickBot="1" x14ac:dyDescent="0.4">
      <c r="A1" s="254" t="s">
        <v>584</v>
      </c>
    </row>
    <row r="2" spans="1:1" ht="15" thickBot="1" x14ac:dyDescent="0.4">
      <c r="A2" s="255"/>
    </row>
    <row r="3" spans="1:1" ht="60" customHeight="1" x14ac:dyDescent="0.35">
      <c r="A3" s="256" t="s">
        <v>446</v>
      </c>
    </row>
    <row r="4" spans="1:1" ht="15.5" x14ac:dyDescent="0.35">
      <c r="A4" s="257" t="s">
        <v>447</v>
      </c>
    </row>
    <row r="5" spans="1:1" ht="15.5" x14ac:dyDescent="0.35">
      <c r="A5" s="257"/>
    </row>
    <row r="6" spans="1:1" ht="15.5" x14ac:dyDescent="0.35">
      <c r="A6" s="257" t="s">
        <v>448</v>
      </c>
    </row>
    <row r="7" spans="1:1" ht="15.5" x14ac:dyDescent="0.35">
      <c r="A7" s="257"/>
    </row>
    <row r="8" spans="1:1" ht="15" customHeight="1" thickBot="1" x14ac:dyDescent="0.4">
      <c r="A8" s="258" t="s">
        <v>449</v>
      </c>
    </row>
    <row r="9" spans="1:1" ht="16" thickBot="1" x14ac:dyDescent="0.4">
      <c r="A9" s="259"/>
    </row>
    <row r="10" spans="1:1" ht="26.25" customHeight="1" x14ac:dyDescent="0.35">
      <c r="A10" s="260" t="s">
        <v>450</v>
      </c>
    </row>
    <row r="11" spans="1:1" ht="31" x14ac:dyDescent="0.35">
      <c r="A11" s="257" t="s">
        <v>600</v>
      </c>
    </row>
    <row r="12" spans="1:1" ht="15.5" x14ac:dyDescent="0.35">
      <c r="A12" s="257" t="s">
        <v>451</v>
      </c>
    </row>
    <row r="13" spans="1:1" ht="16" thickBot="1" x14ac:dyDescent="0.4">
      <c r="A13" s="261"/>
    </row>
    <row r="14" spans="1:1" ht="16" thickBot="1" x14ac:dyDescent="0.4">
      <c r="A14" s="262" t="s">
        <v>452</v>
      </c>
    </row>
    <row r="15" spans="1:1" ht="15.5" x14ac:dyDescent="0.35">
      <c r="A15" s="263"/>
    </row>
    <row r="16" spans="1:1" ht="31" x14ac:dyDescent="0.35">
      <c r="A16" s="263" t="s">
        <v>587</v>
      </c>
    </row>
    <row r="17" spans="1:1" ht="15.5" x14ac:dyDescent="0.35">
      <c r="A17" s="263"/>
    </row>
    <row r="18" spans="1:1" ht="62" x14ac:dyDescent="0.35">
      <c r="A18" s="264" t="s">
        <v>453</v>
      </c>
    </row>
    <row r="19" spans="1:1" ht="46.5" x14ac:dyDescent="0.35">
      <c r="A19" s="132" t="s">
        <v>622</v>
      </c>
    </row>
    <row r="20" spans="1:1" ht="46.5" x14ac:dyDescent="0.35">
      <c r="A20" s="265" t="s">
        <v>597</v>
      </c>
    </row>
    <row r="21" spans="1:1" ht="73" customHeight="1" x14ac:dyDescent="0.35">
      <c r="A21" s="266" t="s">
        <v>454</v>
      </c>
    </row>
    <row r="22" spans="1:1" ht="73" customHeight="1" x14ac:dyDescent="0.35">
      <c r="A22" s="267" t="s">
        <v>455</v>
      </c>
    </row>
    <row r="23" spans="1:1" ht="105.5" customHeight="1" x14ac:dyDescent="0.35">
      <c r="A23" s="268" t="s">
        <v>591</v>
      </c>
    </row>
    <row r="24" spans="1:1" ht="95" customHeight="1" x14ac:dyDescent="0.35">
      <c r="A24" s="269" t="s">
        <v>592</v>
      </c>
    </row>
    <row r="25" spans="1:1" ht="16.5" customHeight="1" thickBot="1" x14ac:dyDescent="0.4">
      <c r="A25" s="270"/>
    </row>
    <row r="26" spans="1:1" ht="16" thickBot="1" x14ac:dyDescent="0.4">
      <c r="A26" s="271" t="s">
        <v>456</v>
      </c>
    </row>
    <row r="27" spans="1:1" ht="15.5" x14ac:dyDescent="0.35">
      <c r="A27" s="272"/>
    </row>
    <row r="28" spans="1:1" ht="15" customHeight="1" x14ac:dyDescent="0.35">
      <c r="A28" s="272" t="s">
        <v>457</v>
      </c>
    </row>
    <row r="29" spans="1:1" ht="24.5" customHeight="1" x14ac:dyDescent="0.35">
      <c r="A29" s="257" t="s">
        <v>458</v>
      </c>
    </row>
    <row r="30" spans="1:1" ht="28" customHeight="1" x14ac:dyDescent="0.35">
      <c r="A30" s="257" t="s">
        <v>459</v>
      </c>
    </row>
    <row r="31" spans="1:1" ht="35" customHeight="1" x14ac:dyDescent="0.35">
      <c r="A31" s="257" t="s">
        <v>460</v>
      </c>
    </row>
    <row r="32" spans="1:1" ht="42" customHeight="1" x14ac:dyDescent="0.35">
      <c r="A32" s="257" t="s">
        <v>461</v>
      </c>
    </row>
    <row r="33" spans="1:1" ht="37" customHeight="1" x14ac:dyDescent="0.35">
      <c r="A33" s="257" t="s">
        <v>462</v>
      </c>
    </row>
    <row r="34" spans="1:1" ht="37" customHeight="1" x14ac:dyDescent="0.35">
      <c r="A34" s="257" t="s">
        <v>602</v>
      </c>
    </row>
    <row r="35" spans="1:1" ht="57" customHeight="1" thickBot="1" x14ac:dyDescent="0.4">
      <c r="A35" s="257" t="s">
        <v>598</v>
      </c>
    </row>
    <row r="36" spans="1:1" ht="16" thickBot="1" x14ac:dyDescent="0.4">
      <c r="A36" s="273" t="s">
        <v>616</v>
      </c>
    </row>
    <row r="37" spans="1:1" ht="38" customHeight="1" thickBot="1" x14ac:dyDescent="0.4">
      <c r="A37" s="274" t="s">
        <v>585</v>
      </c>
    </row>
    <row r="38" spans="1:1" ht="16" thickBot="1" x14ac:dyDescent="0.4">
      <c r="A38" s="273" t="s">
        <v>463</v>
      </c>
    </row>
    <row r="39" spans="1:1" ht="47" thickBot="1" x14ac:dyDescent="0.4">
      <c r="A39" s="274" t="s">
        <v>464</v>
      </c>
    </row>
    <row r="40" spans="1:1" ht="16" thickBot="1" x14ac:dyDescent="0.4">
      <c r="A40" s="273" t="s">
        <v>626</v>
      </c>
    </row>
    <row r="41" spans="1:1" ht="188" customHeight="1" thickBot="1" x14ac:dyDescent="0.4">
      <c r="A41" s="274" t="s">
        <v>590</v>
      </c>
    </row>
    <row r="44" spans="1:1" ht="163.5" customHeight="1" x14ac:dyDescent="0.35"/>
  </sheetData>
  <sheetProtection algorithmName="SHA-512" hashValue="8cMkBkMabiI1sB5NZF/y1tr+idJr3X+9XEH2JMyvZyGr625tubxsRVd03hiU/VVY7ksQ3NgSf5DMgJriOhcpsQ==" saltValue="GSZh1x0LjlVYu6M+2hNc7A==" spinCount="100000" sheet="1" objects="1" scenarios="1"/>
  <pageMargins left="0.7" right="0.7" top="0.75" bottom="0.75" header="0.3" footer="0.3"/>
  <pageSetup paperSize="8" scale="78" fitToHeight="2"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K14"/>
  <sheetViews>
    <sheetView zoomScale="80" zoomScaleNormal="80" workbookViewId="0">
      <selection activeCell="B3" sqref="B3:J3"/>
    </sheetView>
  </sheetViews>
  <sheetFormatPr defaultColWidth="9.08984375" defaultRowHeight="13" x14ac:dyDescent="0.25"/>
  <cols>
    <col min="1" max="1" width="23" style="170" customWidth="1"/>
    <col min="2" max="2" width="19" style="170" customWidth="1"/>
    <col min="3" max="3" width="46.54296875" style="170" customWidth="1"/>
    <col min="4" max="4" width="19.26953125" style="170" customWidth="1"/>
    <col min="5" max="6" width="17.6328125" style="170" customWidth="1"/>
    <col min="7" max="7" width="15.90625" style="170" customWidth="1"/>
    <col min="8" max="10" width="16.1796875" style="191" bestFit="1" customWidth="1"/>
    <col min="11" max="11" width="14.7265625" style="191" customWidth="1"/>
    <col min="12" max="16384" width="9.08984375" style="191"/>
  </cols>
  <sheetData>
    <row r="1" spans="1:11" ht="127.5" customHeight="1" thickBot="1" x14ac:dyDescent="0.4">
      <c r="A1" s="21"/>
      <c r="B1" s="295" t="s">
        <v>471</v>
      </c>
      <c r="C1" s="295"/>
      <c r="D1" s="295"/>
      <c r="E1" s="295"/>
      <c r="F1" s="295"/>
      <c r="G1" s="295"/>
      <c r="H1" s="295"/>
      <c r="I1" s="295"/>
      <c r="J1" s="296"/>
    </row>
    <row r="2" spans="1:11" ht="30" customHeight="1" x14ac:dyDescent="0.35">
      <c r="A2" s="10" t="s">
        <v>248</v>
      </c>
      <c r="B2" s="297">
        <f>'Cover Sheet'!B19:C19</f>
        <v>0</v>
      </c>
      <c r="C2" s="297"/>
      <c r="D2" s="297"/>
      <c r="E2" s="297"/>
      <c r="F2" s="297"/>
      <c r="G2" s="297"/>
      <c r="H2" s="297"/>
      <c r="I2" s="297"/>
      <c r="J2" s="298"/>
    </row>
    <row r="3" spans="1:11" ht="30" customHeight="1" x14ac:dyDescent="0.35">
      <c r="A3" s="11"/>
      <c r="B3" s="299" t="s">
        <v>599</v>
      </c>
      <c r="C3" s="299"/>
      <c r="D3" s="299"/>
      <c r="E3" s="299"/>
      <c r="F3" s="299"/>
      <c r="G3" s="299"/>
      <c r="H3" s="299"/>
      <c r="I3" s="299"/>
      <c r="J3" s="300"/>
    </row>
    <row r="4" spans="1:11" ht="30" customHeight="1" x14ac:dyDescent="0.35">
      <c r="A4" s="108"/>
      <c r="B4" s="299" t="s">
        <v>596</v>
      </c>
      <c r="C4" s="299"/>
      <c r="D4" s="299"/>
      <c r="E4" s="299"/>
      <c r="F4" s="299"/>
      <c r="G4" s="299"/>
      <c r="H4" s="299"/>
      <c r="I4" s="299"/>
      <c r="J4" s="300"/>
    </row>
    <row r="5" spans="1:11" ht="30" customHeight="1" x14ac:dyDescent="0.35">
      <c r="A5" s="12"/>
      <c r="B5" s="301" t="s">
        <v>496</v>
      </c>
      <c r="C5" s="301"/>
      <c r="D5" s="301"/>
      <c r="E5" s="301"/>
      <c r="F5" s="301"/>
      <c r="G5" s="301"/>
      <c r="H5" s="301"/>
      <c r="I5" s="301"/>
      <c r="J5" s="302"/>
    </row>
    <row r="6" spans="1:11" ht="30" customHeight="1" thickBot="1" x14ac:dyDescent="0.4">
      <c r="A6" s="13"/>
      <c r="B6" s="301" t="s">
        <v>502</v>
      </c>
      <c r="C6" s="301"/>
      <c r="D6" s="301"/>
      <c r="E6" s="301"/>
      <c r="F6" s="301"/>
      <c r="G6" s="301"/>
      <c r="H6" s="301"/>
      <c r="I6" s="301"/>
      <c r="J6" s="302"/>
    </row>
    <row r="7" spans="1:11" ht="30" customHeight="1" x14ac:dyDescent="0.4">
      <c r="A7" s="245"/>
      <c r="B7" s="162"/>
      <c r="C7" s="24"/>
      <c r="D7" s="20"/>
      <c r="E7" s="20"/>
      <c r="F7" s="20"/>
      <c r="G7" s="20"/>
      <c r="H7" s="227"/>
      <c r="I7" s="227"/>
      <c r="J7" s="246"/>
    </row>
    <row r="8" spans="1:11" ht="30" customHeight="1" x14ac:dyDescent="0.35">
      <c r="A8" s="292" t="s">
        <v>593</v>
      </c>
      <c r="B8" s="293"/>
      <c r="C8" s="293"/>
      <c r="D8" s="293"/>
      <c r="E8" s="293"/>
      <c r="F8" s="293"/>
      <c r="G8" s="293"/>
      <c r="H8" s="293"/>
      <c r="I8" s="293"/>
      <c r="J8" s="294"/>
      <c r="K8" s="247"/>
    </row>
    <row r="9" spans="1:11" ht="83.5" customHeight="1" x14ac:dyDescent="0.35">
      <c r="A9" s="25" t="s">
        <v>474</v>
      </c>
      <c r="B9" s="248" t="s">
        <v>116</v>
      </c>
      <c r="C9" s="248" t="s">
        <v>117</v>
      </c>
      <c r="D9" s="249" t="s">
        <v>595</v>
      </c>
      <c r="E9" s="249" t="s">
        <v>473</v>
      </c>
      <c r="F9" s="249" t="s">
        <v>472</v>
      </c>
      <c r="G9" s="249" t="s">
        <v>612</v>
      </c>
      <c r="H9" s="249" t="s">
        <v>613</v>
      </c>
      <c r="I9" s="249" t="s">
        <v>614</v>
      </c>
      <c r="J9" s="250" t="s">
        <v>615</v>
      </c>
    </row>
    <row r="10" spans="1:11" ht="95" customHeight="1" x14ac:dyDescent="0.35">
      <c r="A10" s="107" t="s">
        <v>252</v>
      </c>
      <c r="B10" s="230" t="s">
        <v>210</v>
      </c>
      <c r="C10" s="230" t="s">
        <v>251</v>
      </c>
      <c r="D10" s="23"/>
      <c r="E10" s="23"/>
      <c r="F10" s="23"/>
      <c r="G10" s="23"/>
      <c r="H10" s="23"/>
      <c r="I10" s="23"/>
      <c r="J10" s="26"/>
    </row>
    <row r="11" spans="1:11" s="227" customFormat="1" ht="15" customHeight="1" x14ac:dyDescent="0.35">
      <c r="A11" s="251"/>
      <c r="J11" s="246"/>
    </row>
    <row r="12" spans="1:11" s="14" customFormat="1" ht="30" customHeight="1" x14ac:dyDescent="0.35">
      <c r="A12" s="290" t="s">
        <v>588</v>
      </c>
      <c r="B12" s="291"/>
      <c r="C12" s="291"/>
      <c r="D12" s="291"/>
      <c r="E12" s="291"/>
      <c r="F12" s="291"/>
      <c r="G12" s="291"/>
      <c r="H12" s="291"/>
      <c r="I12" s="291"/>
      <c r="J12" s="27">
        <f>SUM(D10:J10)</f>
        <v>0</v>
      </c>
    </row>
    <row r="13" spans="1:11" s="14" customFormat="1" ht="30" customHeight="1" thickBot="1" x14ac:dyDescent="0.4">
      <c r="A13" s="287" t="s">
        <v>589</v>
      </c>
      <c r="B13" s="288"/>
      <c r="C13" s="289"/>
      <c r="D13" s="289"/>
      <c r="E13" s="289"/>
      <c r="F13" s="289"/>
      <c r="G13" s="289"/>
      <c r="H13" s="289"/>
      <c r="I13" s="289"/>
      <c r="J13" s="15">
        <f>(J12/100)*10</f>
        <v>0</v>
      </c>
    </row>
    <row r="14" spans="1:11" x14ac:dyDescent="0.3">
      <c r="A14" s="22"/>
      <c r="B14" s="252"/>
      <c r="C14" s="252"/>
      <c r="D14" s="253"/>
      <c r="E14" s="253"/>
      <c r="F14" s="253"/>
      <c r="G14" s="253"/>
    </row>
  </sheetData>
  <sheetProtection algorithmName="SHA-512" hashValue="e4myTi7cNPwguzAaK9NU4FNlrRjUQMX7Dbk58d8I4sCrSZTki1uNt6+6+Yenili0RDLRSPGF5VUOc9zqAxlx0A==" saltValue="xn9y0uWVSsn3CvVPsZYnrA==" spinCount="100000" sheet="1" objects="1" scenarios="1"/>
  <mergeCells count="9">
    <mergeCell ref="A13:I13"/>
    <mergeCell ref="A12:I12"/>
    <mergeCell ref="A8:J8"/>
    <mergeCell ref="B1:J1"/>
    <mergeCell ref="B2:J2"/>
    <mergeCell ref="B3:J3"/>
    <mergeCell ref="B4:J4"/>
    <mergeCell ref="B5:J5"/>
    <mergeCell ref="B6:J6"/>
  </mergeCells>
  <pageMargins left="0.7" right="0.7" top="0.75" bottom="0.75" header="0.3" footer="0.3"/>
  <pageSetup paperSize="8" scale="86"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K35"/>
  <sheetViews>
    <sheetView zoomScale="80" zoomScaleNormal="80" workbookViewId="0">
      <selection activeCell="B4" sqref="B4:I4"/>
    </sheetView>
  </sheetViews>
  <sheetFormatPr defaultColWidth="8.7265625" defaultRowHeight="14.5" x14ac:dyDescent="0.35"/>
  <cols>
    <col min="1" max="1" width="20.6328125" style="14" customWidth="1"/>
    <col min="2" max="2" width="25.81640625" style="14" customWidth="1"/>
    <col min="3" max="4" width="30" style="14" customWidth="1"/>
    <col min="5" max="9" width="19.81640625" style="14" customWidth="1"/>
    <col min="10" max="16384" width="8.7265625" style="14"/>
  </cols>
  <sheetData>
    <row r="1" spans="1:11" s="191" customFormat="1" ht="127.5" customHeight="1" x14ac:dyDescent="0.35">
      <c r="A1" s="9"/>
      <c r="B1" s="334" t="s">
        <v>494</v>
      </c>
      <c r="C1" s="335"/>
      <c r="D1" s="335"/>
      <c r="E1" s="335"/>
      <c r="F1" s="335"/>
      <c r="G1" s="335"/>
      <c r="H1" s="335"/>
      <c r="I1" s="336"/>
    </row>
    <row r="2" spans="1:11" s="191" customFormat="1" ht="30" customHeight="1" x14ac:dyDescent="0.35">
      <c r="A2" s="28" t="s">
        <v>248</v>
      </c>
      <c r="B2" s="337">
        <f>'Cover Sheet'!B19:C19</f>
        <v>0</v>
      </c>
      <c r="C2" s="338"/>
      <c r="D2" s="338"/>
      <c r="E2" s="338"/>
      <c r="F2" s="338"/>
      <c r="G2" s="338"/>
      <c r="H2" s="338"/>
      <c r="I2" s="339"/>
    </row>
    <row r="3" spans="1:11" s="191" customFormat="1" ht="30" customHeight="1" x14ac:dyDescent="0.35">
      <c r="A3" s="11"/>
      <c r="B3" s="520" t="s">
        <v>628</v>
      </c>
      <c r="C3" s="521"/>
      <c r="D3" s="521"/>
      <c r="E3" s="521"/>
      <c r="F3" s="521"/>
      <c r="G3" s="521"/>
      <c r="H3" s="521"/>
      <c r="I3" s="522"/>
    </row>
    <row r="4" spans="1:11" s="191" customFormat="1" ht="30" customHeight="1" x14ac:dyDescent="0.35">
      <c r="A4" s="108"/>
      <c r="B4" s="343" t="s">
        <v>596</v>
      </c>
      <c r="C4" s="299"/>
      <c r="D4" s="299"/>
      <c r="E4" s="299"/>
      <c r="F4" s="299"/>
      <c r="G4" s="299"/>
      <c r="H4" s="299"/>
      <c r="I4" s="300"/>
    </row>
    <row r="5" spans="1:11" s="191" customFormat="1" ht="30" customHeight="1" x14ac:dyDescent="0.35">
      <c r="A5" s="109"/>
      <c r="B5" s="333" t="s">
        <v>497</v>
      </c>
      <c r="C5" s="301"/>
      <c r="D5" s="301"/>
      <c r="E5" s="301"/>
      <c r="F5" s="301"/>
      <c r="G5" s="301"/>
      <c r="H5" s="301"/>
      <c r="I5" s="302"/>
      <c r="J5" s="227"/>
      <c r="K5" s="227"/>
    </row>
    <row r="6" spans="1:11" s="191" customFormat="1" ht="30" customHeight="1" x14ac:dyDescent="0.35">
      <c r="A6" s="55"/>
      <c r="B6" s="344" t="s">
        <v>498</v>
      </c>
      <c r="C6" s="345"/>
      <c r="D6" s="345"/>
      <c r="E6" s="345"/>
      <c r="F6" s="345"/>
      <c r="G6" s="345"/>
      <c r="H6" s="345"/>
      <c r="I6" s="346"/>
      <c r="J6" s="56"/>
      <c r="K6" s="56"/>
    </row>
    <row r="7" spans="1:11" s="191" customFormat="1" ht="30" customHeight="1" x14ac:dyDescent="0.35">
      <c r="A7" s="12"/>
      <c r="B7" s="333" t="s">
        <v>499</v>
      </c>
      <c r="C7" s="301"/>
      <c r="D7" s="301"/>
      <c r="E7" s="301"/>
      <c r="F7" s="301"/>
      <c r="G7" s="301"/>
      <c r="H7" s="301"/>
      <c r="I7" s="302"/>
      <c r="J7" s="227"/>
      <c r="K7" s="227"/>
    </row>
    <row r="8" spans="1:11" s="191" customFormat="1" ht="30" customHeight="1" thickBot="1" x14ac:dyDescent="0.4">
      <c r="A8" s="13"/>
      <c r="B8" s="347" t="s">
        <v>503</v>
      </c>
      <c r="C8" s="348"/>
      <c r="D8" s="348"/>
      <c r="E8" s="348"/>
      <c r="F8" s="348"/>
      <c r="G8" s="348"/>
      <c r="H8" s="348"/>
      <c r="I8" s="349"/>
    </row>
    <row r="9" spans="1:11" s="191" customFormat="1" ht="30" customHeight="1" thickBot="1" x14ac:dyDescent="0.45">
      <c r="A9" s="170"/>
      <c r="B9" s="170"/>
      <c r="C9" s="5"/>
      <c r="D9" s="20"/>
      <c r="E9" s="20"/>
      <c r="F9" s="19"/>
      <c r="G9" s="19"/>
    </row>
    <row r="10" spans="1:11" ht="30.5" customHeight="1" x14ac:dyDescent="0.35">
      <c r="A10" s="340" t="s">
        <v>480</v>
      </c>
      <c r="B10" s="341"/>
      <c r="C10" s="341"/>
      <c r="D10" s="341"/>
      <c r="E10" s="341"/>
      <c r="F10" s="341"/>
      <c r="G10" s="341"/>
      <c r="H10" s="341"/>
      <c r="I10" s="342"/>
      <c r="J10" s="235"/>
    </row>
    <row r="11" spans="1:11" ht="92" customHeight="1" x14ac:dyDescent="0.35">
      <c r="A11" s="38" t="s">
        <v>474</v>
      </c>
      <c r="B11" s="328" t="s">
        <v>117</v>
      </c>
      <c r="C11" s="329"/>
      <c r="D11" s="39" t="s">
        <v>475</v>
      </c>
      <c r="E11" s="40" t="s">
        <v>147</v>
      </c>
      <c r="F11" s="40" t="s">
        <v>57</v>
      </c>
      <c r="G11" s="40" t="s">
        <v>476</v>
      </c>
      <c r="H11" s="40" t="s">
        <v>477</v>
      </c>
      <c r="I11" s="41" t="s">
        <v>58</v>
      </c>
    </row>
    <row r="12" spans="1:11" ht="65" customHeight="1" x14ac:dyDescent="0.35">
      <c r="A12" s="107" t="s">
        <v>253</v>
      </c>
      <c r="B12" s="350" t="s">
        <v>211</v>
      </c>
      <c r="C12" s="350" t="s">
        <v>621</v>
      </c>
      <c r="D12" s="236" t="s">
        <v>27</v>
      </c>
      <c r="E12" s="32"/>
      <c r="F12" s="32"/>
      <c r="G12" s="32"/>
      <c r="H12" s="32"/>
      <c r="I12" s="33"/>
    </row>
    <row r="13" spans="1:11" ht="65" customHeight="1" x14ac:dyDescent="0.35">
      <c r="A13" s="107" t="s">
        <v>254</v>
      </c>
      <c r="B13" s="351"/>
      <c r="C13" s="351"/>
      <c r="D13" s="236" t="s">
        <v>28</v>
      </c>
      <c r="E13" s="32"/>
      <c r="F13" s="32"/>
      <c r="G13" s="32"/>
      <c r="H13" s="32"/>
      <c r="I13" s="33"/>
    </row>
    <row r="14" spans="1:11" s="191" customFormat="1" ht="30" customHeight="1" x14ac:dyDescent="0.35">
      <c r="A14" s="315" t="s">
        <v>482</v>
      </c>
      <c r="B14" s="316"/>
      <c r="C14" s="316"/>
      <c r="D14" s="316"/>
      <c r="E14" s="316"/>
      <c r="F14" s="316"/>
      <c r="G14" s="316"/>
      <c r="H14" s="316"/>
      <c r="I14" s="110">
        <f>SUM(E12:I13)</f>
        <v>0</v>
      </c>
      <c r="J14" s="14"/>
    </row>
    <row r="15" spans="1:11" s="191" customFormat="1" ht="30" customHeight="1" thickBot="1" x14ac:dyDescent="0.4">
      <c r="A15" s="317" t="s">
        <v>483</v>
      </c>
      <c r="B15" s="318"/>
      <c r="C15" s="318"/>
      <c r="D15" s="318"/>
      <c r="E15" s="318"/>
      <c r="F15" s="318"/>
      <c r="G15" s="318"/>
      <c r="H15" s="319"/>
      <c r="I15" s="31">
        <f>(I14/100)*85</f>
        <v>0</v>
      </c>
      <c r="J15" s="14"/>
    </row>
    <row r="16" spans="1:11" s="191" customFormat="1" ht="30" customHeight="1" thickBot="1" x14ac:dyDescent="0.45">
      <c r="A16" s="326" t="s">
        <v>155</v>
      </c>
      <c r="B16" s="330"/>
      <c r="C16" s="330"/>
      <c r="D16" s="330"/>
      <c r="E16" s="330"/>
      <c r="F16" s="170"/>
      <c r="G16" s="170"/>
      <c r="H16" s="170"/>
      <c r="I16" s="170"/>
      <c r="J16" s="170"/>
    </row>
    <row r="17" spans="1:10" s="191" customFormat="1" ht="30.5" customHeight="1" x14ac:dyDescent="0.25">
      <c r="A17" s="322" t="s">
        <v>481</v>
      </c>
      <c r="B17" s="323"/>
      <c r="C17" s="323"/>
      <c r="D17" s="323"/>
      <c r="E17" s="324"/>
      <c r="F17" s="170"/>
      <c r="G17" s="170"/>
      <c r="H17" s="170"/>
      <c r="I17" s="170"/>
      <c r="J17" s="170"/>
    </row>
    <row r="18" spans="1:10" s="191" customFormat="1" ht="50" customHeight="1" x14ac:dyDescent="0.25">
      <c r="A18" s="38" t="s">
        <v>474</v>
      </c>
      <c r="B18" s="328" t="s">
        <v>117</v>
      </c>
      <c r="C18" s="329"/>
      <c r="D18" s="42" t="s">
        <v>475</v>
      </c>
      <c r="E18" s="43" t="s">
        <v>478</v>
      </c>
      <c r="F18" s="170"/>
      <c r="G18" s="170"/>
      <c r="H18" s="170"/>
      <c r="I18" s="170"/>
      <c r="J18" s="170"/>
    </row>
    <row r="19" spans="1:10" s="191" customFormat="1" ht="41" customHeight="1" x14ac:dyDescent="0.25">
      <c r="A19" s="107" t="s">
        <v>255</v>
      </c>
      <c r="B19" s="320" t="s">
        <v>121</v>
      </c>
      <c r="C19" s="320" t="s">
        <v>216</v>
      </c>
      <c r="D19" s="230" t="s">
        <v>122</v>
      </c>
      <c r="E19" s="275"/>
      <c r="F19" s="170"/>
      <c r="G19" s="170"/>
      <c r="H19" s="170"/>
      <c r="I19" s="170"/>
      <c r="J19" s="170"/>
    </row>
    <row r="20" spans="1:10" s="191" customFormat="1" ht="41.5" customHeight="1" x14ac:dyDescent="0.25">
      <c r="A20" s="111" t="s">
        <v>256</v>
      </c>
      <c r="B20" s="325"/>
      <c r="C20" s="325"/>
      <c r="D20" s="237" t="s">
        <v>123</v>
      </c>
      <c r="E20" s="275"/>
      <c r="F20" s="170"/>
      <c r="G20" s="170"/>
      <c r="H20" s="170"/>
      <c r="I20" s="170"/>
      <c r="J20" s="170"/>
    </row>
    <row r="21" spans="1:10" s="191" customFormat="1" ht="65" customHeight="1" x14ac:dyDescent="0.25">
      <c r="A21" s="107" t="s">
        <v>257</v>
      </c>
      <c r="B21" s="238" t="s">
        <v>124</v>
      </c>
      <c r="C21" s="211" t="s">
        <v>148</v>
      </c>
      <c r="D21" s="230" t="s">
        <v>122</v>
      </c>
      <c r="E21" s="275"/>
      <c r="F21" s="170"/>
      <c r="G21" s="170"/>
      <c r="H21" s="170"/>
      <c r="I21" s="170"/>
      <c r="J21" s="170"/>
    </row>
    <row r="22" spans="1:10" s="191" customFormat="1" ht="37.5" customHeight="1" x14ac:dyDescent="0.25">
      <c r="A22" s="107" t="s">
        <v>258</v>
      </c>
      <c r="B22" s="239"/>
      <c r="C22" s="213"/>
      <c r="D22" s="230" t="s">
        <v>27</v>
      </c>
      <c r="E22" s="275"/>
      <c r="F22" s="170"/>
      <c r="G22" s="170"/>
      <c r="H22" s="170"/>
      <c r="I22" s="170"/>
      <c r="J22" s="170"/>
    </row>
    <row r="23" spans="1:10" s="191" customFormat="1" ht="42.5" customHeight="1" x14ac:dyDescent="0.25">
      <c r="A23" s="107" t="s">
        <v>259</v>
      </c>
      <c r="B23" s="240"/>
      <c r="C23" s="241"/>
      <c r="D23" s="237" t="s">
        <v>125</v>
      </c>
      <c r="E23" s="275"/>
      <c r="F23" s="170"/>
      <c r="G23" s="170"/>
      <c r="H23" s="170"/>
      <c r="I23" s="170"/>
      <c r="J23" s="170"/>
    </row>
    <row r="24" spans="1:10" s="191" customFormat="1" ht="30" customHeight="1" x14ac:dyDescent="0.35">
      <c r="A24" s="309" t="s">
        <v>484</v>
      </c>
      <c r="B24" s="310"/>
      <c r="C24" s="310"/>
      <c r="D24" s="311"/>
      <c r="E24" s="110">
        <f>SUM(E19:E23)</f>
        <v>0</v>
      </c>
      <c r="F24" s="170"/>
      <c r="G24" s="170"/>
      <c r="H24" s="170"/>
      <c r="I24" s="170"/>
      <c r="J24" s="14"/>
    </row>
    <row r="25" spans="1:10" s="191" customFormat="1" ht="30" customHeight="1" thickBot="1" x14ac:dyDescent="0.4">
      <c r="A25" s="312" t="s">
        <v>485</v>
      </c>
      <c r="B25" s="313"/>
      <c r="C25" s="313"/>
      <c r="D25" s="314"/>
      <c r="E25" s="30">
        <f>(E24/100)*5</f>
        <v>0</v>
      </c>
      <c r="F25" s="170"/>
      <c r="G25" s="170"/>
      <c r="H25" s="170"/>
      <c r="I25" s="170"/>
      <c r="J25" s="14"/>
    </row>
    <row r="26" spans="1:10" s="191" customFormat="1" ht="29" customHeight="1" thickBot="1" x14ac:dyDescent="0.45">
      <c r="A26" s="326" t="s">
        <v>156</v>
      </c>
      <c r="B26" s="327"/>
      <c r="C26" s="327"/>
      <c r="D26" s="327"/>
      <c r="E26" s="327"/>
      <c r="F26" s="327"/>
      <c r="G26" s="327"/>
      <c r="H26" s="242"/>
      <c r="I26" s="170"/>
      <c r="J26" s="170"/>
    </row>
    <row r="27" spans="1:10" s="191" customFormat="1" ht="30" customHeight="1" x14ac:dyDescent="0.35">
      <c r="A27" s="322" t="s">
        <v>486</v>
      </c>
      <c r="B27" s="323"/>
      <c r="C27" s="323"/>
      <c r="D27" s="323"/>
      <c r="E27" s="323"/>
      <c r="F27" s="323"/>
      <c r="G27" s="324"/>
      <c r="H27" s="242"/>
      <c r="I27" s="170"/>
      <c r="J27" s="170"/>
    </row>
    <row r="28" spans="1:10" s="191" customFormat="1" ht="57" customHeight="1" x14ac:dyDescent="0.25">
      <c r="A28" s="46" t="s">
        <v>474</v>
      </c>
      <c r="B28" s="331" t="s">
        <v>117</v>
      </c>
      <c r="C28" s="332"/>
      <c r="D28" s="39" t="s">
        <v>475</v>
      </c>
      <c r="E28" s="39" t="s">
        <v>479</v>
      </c>
      <c r="F28" s="47" t="s">
        <v>208</v>
      </c>
      <c r="G28" s="48" t="s">
        <v>209</v>
      </c>
      <c r="H28" s="170"/>
      <c r="I28" s="170"/>
      <c r="J28" s="170"/>
    </row>
    <row r="29" spans="1:10" s="191" customFormat="1" ht="41" customHeight="1" x14ac:dyDescent="0.25">
      <c r="A29" s="107" t="s">
        <v>260</v>
      </c>
      <c r="B29" s="320" t="s">
        <v>146</v>
      </c>
      <c r="C29" s="320" t="s">
        <v>250</v>
      </c>
      <c r="D29" s="230" t="s">
        <v>27</v>
      </c>
      <c r="E29" s="276"/>
      <c r="F29" s="276"/>
      <c r="G29" s="277"/>
      <c r="H29" s="170"/>
      <c r="I29" s="170"/>
      <c r="J29" s="170"/>
    </row>
    <row r="30" spans="1:10" s="191" customFormat="1" ht="45" customHeight="1" x14ac:dyDescent="0.25">
      <c r="A30" s="111" t="s">
        <v>261</v>
      </c>
      <c r="B30" s="321"/>
      <c r="C30" s="321"/>
      <c r="D30" s="212" t="s">
        <v>28</v>
      </c>
      <c r="E30" s="276"/>
      <c r="F30" s="276"/>
      <c r="G30" s="277"/>
      <c r="H30" s="170"/>
      <c r="I30" s="170"/>
      <c r="J30" s="170"/>
    </row>
    <row r="31" spans="1:10" s="191" customFormat="1" ht="30" customHeight="1" x14ac:dyDescent="0.35">
      <c r="A31" s="309" t="s">
        <v>487</v>
      </c>
      <c r="B31" s="310"/>
      <c r="C31" s="310"/>
      <c r="D31" s="310"/>
      <c r="E31" s="310"/>
      <c r="F31" s="311"/>
      <c r="G31" s="110">
        <f>SUM(E29:G30)</f>
        <v>0</v>
      </c>
      <c r="H31" s="243"/>
      <c r="I31" s="243"/>
      <c r="J31" s="14"/>
    </row>
    <row r="32" spans="1:10" s="191" customFormat="1" ht="30" customHeight="1" thickBot="1" x14ac:dyDescent="0.4">
      <c r="A32" s="312" t="s">
        <v>488</v>
      </c>
      <c r="B32" s="313"/>
      <c r="C32" s="313"/>
      <c r="D32" s="313"/>
      <c r="E32" s="313"/>
      <c r="F32" s="314"/>
      <c r="G32" s="30">
        <f>(G31/100)*10</f>
        <v>0</v>
      </c>
      <c r="H32" s="243"/>
      <c r="I32" s="243"/>
      <c r="J32" s="14"/>
    </row>
    <row r="33" spans="1:10" ht="15.5" customHeight="1" thickBot="1" x14ac:dyDescent="0.4"/>
    <row r="34" spans="1:10" s="191" customFormat="1" ht="30.5" customHeight="1" x14ac:dyDescent="0.35">
      <c r="A34" s="303" t="s">
        <v>489</v>
      </c>
      <c r="B34" s="304"/>
      <c r="C34" s="304"/>
      <c r="D34" s="304"/>
      <c r="E34" s="304"/>
      <c r="F34" s="305"/>
      <c r="G34" s="244">
        <f>SUM(I15, E25, G32)</f>
        <v>0</v>
      </c>
      <c r="H34" s="14"/>
      <c r="I34" s="14"/>
      <c r="J34" s="14"/>
    </row>
    <row r="35" spans="1:10" s="191" customFormat="1" ht="30" customHeight="1" thickBot="1" x14ac:dyDescent="0.4">
      <c r="A35" s="306" t="s">
        <v>490</v>
      </c>
      <c r="B35" s="307"/>
      <c r="C35" s="307"/>
      <c r="D35" s="307"/>
      <c r="E35" s="307"/>
      <c r="F35" s="308"/>
      <c r="G35" s="15">
        <f>(G34/100)*40</f>
        <v>0</v>
      </c>
      <c r="H35" s="14"/>
      <c r="I35" s="14"/>
      <c r="J35" s="14"/>
    </row>
  </sheetData>
  <sheetProtection algorithmName="SHA-512" hashValue="DIW/7/PKw6DeeVwgu1ueQWseA8nl7OnEZn8BD6AfPLx/xCjl7hZnnnZualpBB42tboIy1V1N9QO+R0+qpmSyeg==" saltValue="0/SaKLQ95MSKdaCzBE6QrQ==" spinCount="100000" sheet="1" objects="1" scenarios="1"/>
  <mergeCells count="30">
    <mergeCell ref="A27:G27"/>
    <mergeCell ref="B28:C28"/>
    <mergeCell ref="B7:I7"/>
    <mergeCell ref="B1:I1"/>
    <mergeCell ref="B2:I2"/>
    <mergeCell ref="A10:I10"/>
    <mergeCell ref="B3:I3"/>
    <mergeCell ref="B4:I4"/>
    <mergeCell ref="B5:I5"/>
    <mergeCell ref="B6:I6"/>
    <mergeCell ref="B8:I8"/>
    <mergeCell ref="C12:C13"/>
    <mergeCell ref="B12:B13"/>
    <mergeCell ref="B11:C11"/>
    <mergeCell ref="A34:F34"/>
    <mergeCell ref="A35:F35"/>
    <mergeCell ref="A31:F31"/>
    <mergeCell ref="A32:F32"/>
    <mergeCell ref="A14:H14"/>
    <mergeCell ref="A15:H15"/>
    <mergeCell ref="B29:B30"/>
    <mergeCell ref="C29:C30"/>
    <mergeCell ref="A17:E17"/>
    <mergeCell ref="B19:B20"/>
    <mergeCell ref="C19:C20"/>
    <mergeCell ref="A26:G26"/>
    <mergeCell ref="A24:D24"/>
    <mergeCell ref="A25:D25"/>
    <mergeCell ref="B18:C18"/>
    <mergeCell ref="A16:E16"/>
  </mergeCells>
  <pageMargins left="0.7" right="0.7" top="0.75" bottom="0.75" header="0.3" footer="0.3"/>
  <pageSetup paperSize="8" scale="86" fitToHeight="2"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I16"/>
  <sheetViews>
    <sheetView zoomScale="80" zoomScaleNormal="80" workbookViewId="0">
      <selection activeCell="H3" sqref="H3"/>
    </sheetView>
  </sheetViews>
  <sheetFormatPr defaultColWidth="8.7265625" defaultRowHeight="14.5" x14ac:dyDescent="0.35"/>
  <cols>
    <col min="1" max="1" width="20.90625" style="14" customWidth="1"/>
    <col min="2" max="2" width="25.81640625" style="14" customWidth="1"/>
    <col min="3" max="4" width="30" style="14" customWidth="1"/>
    <col min="5" max="9" width="19.81640625" style="14" customWidth="1"/>
    <col min="10" max="16384" width="8.7265625" style="14"/>
  </cols>
  <sheetData>
    <row r="1" spans="1:9" s="191" customFormat="1" ht="127.5" customHeight="1" x14ac:dyDescent="0.35">
      <c r="A1" s="16"/>
      <c r="B1" s="361" t="s">
        <v>495</v>
      </c>
      <c r="C1" s="362"/>
      <c r="D1" s="362"/>
      <c r="E1" s="362"/>
      <c r="F1" s="362"/>
      <c r="G1" s="363"/>
      <c r="H1" s="234"/>
    </row>
    <row r="2" spans="1:9" s="191" customFormat="1" ht="30" customHeight="1" x14ac:dyDescent="0.35">
      <c r="A2" s="28" t="s">
        <v>248</v>
      </c>
      <c r="B2" s="297">
        <f>'Cover Sheet'!B19:C19</f>
        <v>0</v>
      </c>
      <c r="C2" s="297"/>
      <c r="D2" s="297"/>
      <c r="E2" s="297"/>
      <c r="F2" s="367"/>
      <c r="G2" s="368"/>
    </row>
    <row r="3" spans="1:9" s="191" customFormat="1" ht="30" customHeight="1" x14ac:dyDescent="0.35">
      <c r="A3" s="11"/>
      <c r="B3" s="299" t="s">
        <v>510</v>
      </c>
      <c r="C3" s="299"/>
      <c r="D3" s="299"/>
      <c r="E3" s="299"/>
      <c r="F3" s="369"/>
      <c r="G3" s="370"/>
    </row>
    <row r="4" spans="1:9" s="191" customFormat="1" ht="30" customHeight="1" x14ac:dyDescent="0.35">
      <c r="A4" s="108"/>
      <c r="B4" s="299" t="s">
        <v>596</v>
      </c>
      <c r="C4" s="299"/>
      <c r="D4" s="299"/>
      <c r="E4" s="299"/>
      <c r="F4" s="369"/>
      <c r="G4" s="370"/>
    </row>
    <row r="5" spans="1:9" s="191" customFormat="1" ht="30" customHeight="1" x14ac:dyDescent="0.35">
      <c r="A5" s="109"/>
      <c r="B5" s="301" t="s">
        <v>501</v>
      </c>
      <c r="C5" s="301"/>
      <c r="D5" s="301"/>
      <c r="E5" s="301"/>
      <c r="F5" s="369"/>
      <c r="G5" s="370"/>
    </row>
    <row r="6" spans="1:9" s="191" customFormat="1" ht="30" customHeight="1" x14ac:dyDescent="0.35">
      <c r="A6" s="12"/>
      <c r="B6" s="301" t="s">
        <v>511</v>
      </c>
      <c r="C6" s="301"/>
      <c r="D6" s="301"/>
      <c r="E6" s="301"/>
      <c r="F6" s="371"/>
      <c r="G6" s="372"/>
    </row>
    <row r="7" spans="1:9" s="191" customFormat="1" ht="30" customHeight="1" thickBot="1" x14ac:dyDescent="0.4">
      <c r="A7" s="13"/>
      <c r="B7" s="301" t="s">
        <v>504</v>
      </c>
      <c r="C7" s="301"/>
      <c r="D7" s="301"/>
      <c r="E7" s="301"/>
      <c r="F7" s="369"/>
      <c r="G7" s="370"/>
    </row>
    <row r="8" spans="1:9" ht="30" customHeight="1" x14ac:dyDescent="0.4">
      <c r="A8" s="51"/>
      <c r="B8" s="24"/>
      <c r="C8" s="24"/>
      <c r="D8" s="24"/>
      <c r="E8" s="24"/>
      <c r="F8" s="24"/>
      <c r="G8" s="52"/>
      <c r="H8" s="5"/>
      <c r="I8" s="5"/>
    </row>
    <row r="9" spans="1:9" s="191" customFormat="1" ht="30" customHeight="1" x14ac:dyDescent="0.35">
      <c r="A9" s="364" t="s">
        <v>491</v>
      </c>
      <c r="B9" s="365"/>
      <c r="C9" s="365"/>
      <c r="D9" s="365"/>
      <c r="E9" s="365"/>
      <c r="F9" s="365"/>
      <c r="G9" s="366"/>
    </row>
    <row r="10" spans="1:9" s="191" customFormat="1" ht="45.5" customHeight="1" x14ac:dyDescent="0.35">
      <c r="A10" s="38" t="s">
        <v>474</v>
      </c>
      <c r="B10" s="328" t="s">
        <v>117</v>
      </c>
      <c r="C10" s="329"/>
      <c r="D10" s="39" t="s">
        <v>475</v>
      </c>
      <c r="E10" s="49" t="s">
        <v>444</v>
      </c>
      <c r="F10" s="49" t="s">
        <v>500</v>
      </c>
      <c r="G10" s="43" t="s">
        <v>217</v>
      </c>
    </row>
    <row r="11" spans="1:9" s="191" customFormat="1" ht="67" customHeight="1" x14ac:dyDescent="0.35">
      <c r="A11" s="107" t="s">
        <v>262</v>
      </c>
      <c r="B11" s="359" t="s">
        <v>246</v>
      </c>
      <c r="C11" s="320" t="s">
        <v>505</v>
      </c>
      <c r="D11" s="230" t="s">
        <v>27</v>
      </c>
      <c r="E11" s="50"/>
      <c r="F11" s="50"/>
      <c r="G11" s="53"/>
    </row>
    <row r="12" spans="1:9" s="191" customFormat="1" ht="177" customHeight="1" x14ac:dyDescent="0.35">
      <c r="A12" s="115" t="s">
        <v>263</v>
      </c>
      <c r="B12" s="360"/>
      <c r="C12" s="358"/>
      <c r="D12" s="233" t="s">
        <v>28</v>
      </c>
      <c r="E12" s="50"/>
      <c r="F12" s="50"/>
      <c r="G12" s="53"/>
    </row>
    <row r="13" spans="1:9" ht="30" customHeight="1" x14ac:dyDescent="0.35">
      <c r="A13" s="116"/>
      <c r="B13" s="117"/>
      <c r="C13" s="117"/>
      <c r="D13" s="118" t="s">
        <v>55</v>
      </c>
      <c r="E13" s="112">
        <f>SUM(E11:E12)</f>
        <v>0</v>
      </c>
      <c r="F13" s="113">
        <f t="shared" ref="F13:G13" si="0">SUM(F11:F12)</f>
        <v>0</v>
      </c>
      <c r="G13" s="114">
        <f t="shared" si="0"/>
        <v>0</v>
      </c>
      <c r="H13" s="191"/>
      <c r="I13" s="191"/>
    </row>
    <row r="14" spans="1:9" ht="15" customHeight="1" x14ac:dyDescent="0.35">
      <c r="A14" s="192"/>
      <c r="B14" s="151"/>
      <c r="C14" s="151"/>
      <c r="D14" s="151"/>
      <c r="E14" s="151"/>
      <c r="F14" s="151"/>
      <c r="G14" s="193"/>
    </row>
    <row r="15" spans="1:9" ht="30.5" customHeight="1" x14ac:dyDescent="0.35">
      <c r="A15" s="352" t="s">
        <v>492</v>
      </c>
      <c r="B15" s="353"/>
      <c r="C15" s="353"/>
      <c r="D15" s="353"/>
      <c r="E15" s="353"/>
      <c r="F15" s="354"/>
      <c r="G15" s="54">
        <f>SUM(E13:G13)</f>
        <v>0</v>
      </c>
    </row>
    <row r="16" spans="1:9" ht="35.5" customHeight="1" thickBot="1" x14ac:dyDescent="0.4">
      <c r="A16" s="355" t="s">
        <v>493</v>
      </c>
      <c r="B16" s="356"/>
      <c r="C16" s="356"/>
      <c r="D16" s="356"/>
      <c r="E16" s="356"/>
      <c r="F16" s="357"/>
      <c r="G16" s="8">
        <f>(G15/100)*15</f>
        <v>0</v>
      </c>
    </row>
  </sheetData>
  <sheetProtection algorithmName="SHA-512" hashValue="B73XiGD3mUL1JH+7sni+ygSrU25bcGGdK5r62vJZ81UmCxJvGII1/DOhc3Q/bbbeOTZQZyWADyxTGMSWgZOUsw==" saltValue="BQdWWCGJYG5bxWV+GRemhQ==" spinCount="100000" sheet="1" objects="1" scenarios="1"/>
  <mergeCells count="13">
    <mergeCell ref="B1:G1"/>
    <mergeCell ref="A9:G9"/>
    <mergeCell ref="B2:G2"/>
    <mergeCell ref="B3:G3"/>
    <mergeCell ref="B4:G4"/>
    <mergeCell ref="B5:G5"/>
    <mergeCell ref="B6:G6"/>
    <mergeCell ref="B7:G7"/>
    <mergeCell ref="A15:F15"/>
    <mergeCell ref="A16:F16"/>
    <mergeCell ref="B10:C10"/>
    <mergeCell ref="C11:C12"/>
    <mergeCell ref="B11:B12"/>
  </mergeCells>
  <pageMargins left="0.7" right="0.7" top="0.75" bottom="0.75" header="0.3" footer="0.3"/>
  <pageSetup paperSize="8" scale="93" fitToHeight="2"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J20"/>
  <sheetViews>
    <sheetView zoomScale="80" zoomScaleNormal="80" workbookViewId="0">
      <selection activeCell="H5" sqref="H4:H5"/>
    </sheetView>
  </sheetViews>
  <sheetFormatPr defaultColWidth="8.7265625" defaultRowHeight="14.5" x14ac:dyDescent="0.35"/>
  <cols>
    <col min="1" max="1" width="20.81640625" style="14" customWidth="1"/>
    <col min="2" max="2" width="25.81640625" style="14" customWidth="1"/>
    <col min="3" max="4" width="30" style="14" customWidth="1"/>
    <col min="5" max="7" width="22.6328125" style="14" customWidth="1"/>
    <col min="8" max="9" width="19.81640625" style="14" customWidth="1"/>
    <col min="10" max="16384" width="8.7265625" style="14"/>
  </cols>
  <sheetData>
    <row r="1" spans="1:10" s="191" customFormat="1" ht="127.5" customHeight="1" x14ac:dyDescent="0.35">
      <c r="A1" s="9"/>
      <c r="B1" s="361" t="s">
        <v>507</v>
      </c>
      <c r="C1" s="361"/>
      <c r="D1" s="361"/>
      <c r="E1" s="361"/>
      <c r="F1" s="361"/>
      <c r="G1" s="378"/>
      <c r="H1" s="226"/>
      <c r="I1" s="227"/>
    </row>
    <row r="2" spans="1:10" s="191" customFormat="1" ht="30" customHeight="1" x14ac:dyDescent="0.35">
      <c r="A2" s="28" t="s">
        <v>248</v>
      </c>
      <c r="B2" s="297">
        <f>'Cover Sheet'!B19:C19</f>
        <v>0</v>
      </c>
      <c r="C2" s="297"/>
      <c r="D2" s="297"/>
      <c r="E2" s="297"/>
      <c r="F2" s="297"/>
      <c r="G2" s="298"/>
      <c r="H2" s="227"/>
      <c r="I2" s="227"/>
    </row>
    <row r="3" spans="1:10" s="191" customFormat="1" ht="30" customHeight="1" x14ac:dyDescent="0.35">
      <c r="A3" s="11"/>
      <c r="B3" s="299" t="s">
        <v>527</v>
      </c>
      <c r="C3" s="299"/>
      <c r="D3" s="299"/>
      <c r="E3" s="299"/>
      <c r="F3" s="299"/>
      <c r="G3" s="300"/>
    </row>
    <row r="4" spans="1:10" s="191" customFormat="1" ht="30" customHeight="1" x14ac:dyDescent="0.35">
      <c r="A4" s="108"/>
      <c r="B4" s="299" t="s">
        <v>596</v>
      </c>
      <c r="C4" s="299"/>
      <c r="D4" s="299"/>
      <c r="E4" s="299"/>
      <c r="F4" s="299"/>
      <c r="G4" s="300"/>
    </row>
    <row r="5" spans="1:10" s="191" customFormat="1" ht="30" customHeight="1" x14ac:dyDescent="0.35">
      <c r="A5" s="109"/>
      <c r="B5" s="301" t="s">
        <v>512</v>
      </c>
      <c r="C5" s="301"/>
      <c r="D5" s="301"/>
      <c r="E5" s="301"/>
      <c r="F5" s="369"/>
      <c r="G5" s="370"/>
    </row>
    <row r="6" spans="1:10" s="191" customFormat="1" ht="30" customHeight="1" x14ac:dyDescent="0.35">
      <c r="A6" s="12"/>
      <c r="B6" s="301" t="s">
        <v>513</v>
      </c>
      <c r="C6" s="301"/>
      <c r="D6" s="301"/>
      <c r="E6" s="301"/>
      <c r="F6" s="369"/>
      <c r="G6" s="370"/>
    </row>
    <row r="7" spans="1:10" s="191" customFormat="1" ht="30" customHeight="1" thickBot="1" x14ac:dyDescent="0.4">
      <c r="A7" s="13"/>
      <c r="B7" s="301" t="s">
        <v>528</v>
      </c>
      <c r="C7" s="301"/>
      <c r="D7" s="301"/>
      <c r="E7" s="301"/>
      <c r="F7" s="301"/>
      <c r="G7" s="302"/>
    </row>
    <row r="8" spans="1:10" ht="30" customHeight="1" x14ac:dyDescent="0.35">
      <c r="A8" s="382"/>
      <c r="B8" s="383"/>
      <c r="C8" s="383"/>
      <c r="D8" s="383"/>
      <c r="E8" s="383"/>
      <c r="F8" s="383"/>
      <c r="G8" s="384"/>
      <c r="H8" s="228"/>
    </row>
    <row r="9" spans="1:10" ht="30" customHeight="1" x14ac:dyDescent="0.35">
      <c r="A9" s="379" t="s">
        <v>506</v>
      </c>
      <c r="B9" s="380"/>
      <c r="C9" s="380"/>
      <c r="D9" s="380"/>
      <c r="E9" s="380"/>
      <c r="F9" s="380"/>
      <c r="G9" s="381"/>
      <c r="H9" s="228"/>
    </row>
    <row r="10" spans="1:10" s="191" customFormat="1" ht="30" customHeight="1" x14ac:dyDescent="0.25">
      <c r="A10" s="38" t="s">
        <v>474</v>
      </c>
      <c r="B10" s="328" t="s">
        <v>117</v>
      </c>
      <c r="C10" s="329"/>
      <c r="D10" s="39" t="s">
        <v>475</v>
      </c>
      <c r="E10" s="40" t="s">
        <v>444</v>
      </c>
      <c r="F10" s="40" t="s">
        <v>500</v>
      </c>
      <c r="G10" s="60" t="s">
        <v>55</v>
      </c>
      <c r="H10" s="229"/>
      <c r="I10" s="170"/>
      <c r="J10" s="170"/>
    </row>
    <row r="11" spans="1:10" s="191" customFormat="1" ht="100" x14ac:dyDescent="0.25">
      <c r="A11" s="107" t="s">
        <v>264</v>
      </c>
      <c r="B11" s="230" t="s">
        <v>212</v>
      </c>
      <c r="C11" s="231" t="s">
        <v>153</v>
      </c>
      <c r="D11" s="230" t="s">
        <v>249</v>
      </c>
      <c r="E11" s="7"/>
      <c r="F11" s="7"/>
      <c r="G11" s="232">
        <f>SUM(E11:F11)</f>
        <v>0</v>
      </c>
      <c r="H11" s="170"/>
      <c r="I11" s="170"/>
      <c r="J11" s="170"/>
    </row>
    <row r="12" spans="1:10" s="191" customFormat="1" ht="82" customHeight="1" x14ac:dyDescent="0.25">
      <c r="A12" s="107" t="s">
        <v>265</v>
      </c>
      <c r="B12" s="230" t="s">
        <v>213</v>
      </c>
      <c r="C12" s="230" t="s">
        <v>154</v>
      </c>
      <c r="D12" s="233" t="s">
        <v>249</v>
      </c>
      <c r="E12" s="7"/>
      <c r="F12" s="7"/>
      <c r="G12" s="232">
        <f t="shared" ref="G12:G17" si="0">SUM(E12:F12)</f>
        <v>0</v>
      </c>
      <c r="H12" s="170"/>
      <c r="I12" s="170"/>
      <c r="J12" s="170"/>
    </row>
    <row r="13" spans="1:10" s="191" customFormat="1" ht="30.5" customHeight="1" x14ac:dyDescent="0.25">
      <c r="A13" s="107" t="s">
        <v>266</v>
      </c>
      <c r="B13" s="320" t="s">
        <v>214</v>
      </c>
      <c r="C13" s="375" t="s">
        <v>215</v>
      </c>
      <c r="D13" s="230" t="s">
        <v>119</v>
      </c>
      <c r="E13" s="59"/>
      <c r="F13" s="7"/>
      <c r="G13" s="232">
        <f t="shared" si="0"/>
        <v>0</v>
      </c>
      <c r="H13" s="170"/>
      <c r="I13" s="170"/>
      <c r="J13" s="170"/>
    </row>
    <row r="14" spans="1:10" s="191" customFormat="1" ht="30.5" customHeight="1" x14ac:dyDescent="0.25">
      <c r="A14" s="107" t="s">
        <v>267</v>
      </c>
      <c r="B14" s="358"/>
      <c r="C14" s="376"/>
      <c r="D14" s="230" t="s">
        <v>120</v>
      </c>
      <c r="E14" s="59"/>
      <c r="F14" s="7"/>
      <c r="G14" s="232">
        <f t="shared" si="0"/>
        <v>0</v>
      </c>
      <c r="H14" s="170"/>
      <c r="I14" s="170"/>
      <c r="J14" s="170"/>
    </row>
    <row r="15" spans="1:10" s="191" customFormat="1" ht="30.5" customHeight="1" x14ac:dyDescent="0.25">
      <c r="A15" s="107" t="s">
        <v>268</v>
      </c>
      <c r="B15" s="358"/>
      <c r="C15" s="376"/>
      <c r="D15" s="230" t="s">
        <v>143</v>
      </c>
      <c r="E15" s="59"/>
      <c r="F15" s="7"/>
      <c r="G15" s="232">
        <f t="shared" si="0"/>
        <v>0</v>
      </c>
      <c r="H15" s="170"/>
      <c r="I15" s="170"/>
      <c r="J15" s="170"/>
    </row>
    <row r="16" spans="1:10" s="191" customFormat="1" ht="30.5" customHeight="1" x14ac:dyDescent="0.25">
      <c r="A16" s="107" t="s">
        <v>269</v>
      </c>
      <c r="B16" s="358"/>
      <c r="C16" s="376"/>
      <c r="D16" s="230" t="s">
        <v>144</v>
      </c>
      <c r="E16" s="59"/>
      <c r="F16" s="7"/>
      <c r="G16" s="232">
        <f t="shared" si="0"/>
        <v>0</v>
      </c>
      <c r="H16" s="170"/>
      <c r="I16" s="170"/>
      <c r="J16" s="170"/>
    </row>
    <row r="17" spans="1:10" s="191" customFormat="1" ht="30.5" customHeight="1" x14ac:dyDescent="0.25">
      <c r="A17" s="107" t="s">
        <v>270</v>
      </c>
      <c r="B17" s="325"/>
      <c r="C17" s="377"/>
      <c r="D17" s="230" t="s">
        <v>145</v>
      </c>
      <c r="E17" s="59"/>
      <c r="F17" s="7"/>
      <c r="G17" s="232">
        <f t="shared" si="0"/>
        <v>0</v>
      </c>
      <c r="H17" s="170"/>
      <c r="I17" s="170"/>
      <c r="J17" s="170"/>
    </row>
    <row r="18" spans="1:10" s="191" customFormat="1" ht="15.5" customHeight="1" x14ac:dyDescent="0.25">
      <c r="A18" s="385"/>
      <c r="B18" s="386"/>
      <c r="C18" s="386"/>
      <c r="D18" s="386"/>
      <c r="E18" s="386"/>
      <c r="F18" s="386"/>
      <c r="G18" s="387"/>
      <c r="H18" s="162"/>
      <c r="I18" s="170"/>
      <c r="J18" s="170"/>
    </row>
    <row r="19" spans="1:10" ht="30.5" customHeight="1" x14ac:dyDescent="0.35">
      <c r="A19" s="290" t="s">
        <v>509</v>
      </c>
      <c r="B19" s="373"/>
      <c r="C19" s="373"/>
      <c r="D19" s="373"/>
      <c r="E19" s="373"/>
      <c r="F19" s="373"/>
      <c r="G19" s="61">
        <f>SUM(G11:G17)</f>
        <v>0</v>
      </c>
    </row>
    <row r="20" spans="1:10" ht="30.5" customHeight="1" thickBot="1" x14ac:dyDescent="0.4">
      <c r="A20" s="287" t="s">
        <v>508</v>
      </c>
      <c r="B20" s="374"/>
      <c r="C20" s="374"/>
      <c r="D20" s="374"/>
      <c r="E20" s="374"/>
      <c r="F20" s="374"/>
      <c r="G20" s="15">
        <f>(G19/100)*5</f>
        <v>0</v>
      </c>
    </row>
  </sheetData>
  <sheetProtection algorithmName="SHA-512" hashValue="aLLtNhRia7wezrkmbqmXlRBongv9Bw2M/oPv77p4hE3y+ESsOCkoKlGUE4FANPdvY41gCQNrD7/ZRD4Oxr6H3w==" saltValue="2lU9gQxh8lTGoVnOO7hPfw==" spinCount="100000" sheet="1" objects="1" scenarios="1"/>
  <mergeCells count="15">
    <mergeCell ref="A19:F19"/>
    <mergeCell ref="A20:F20"/>
    <mergeCell ref="B13:B17"/>
    <mergeCell ref="C13:C17"/>
    <mergeCell ref="B1:G1"/>
    <mergeCell ref="A9:G9"/>
    <mergeCell ref="B7:G7"/>
    <mergeCell ref="B10:C10"/>
    <mergeCell ref="A8:G8"/>
    <mergeCell ref="A18:G18"/>
    <mergeCell ref="B2:G2"/>
    <mergeCell ref="B3:G3"/>
    <mergeCell ref="B4:G4"/>
    <mergeCell ref="B5:G5"/>
    <mergeCell ref="B6:G6"/>
  </mergeCells>
  <pageMargins left="0.7" right="0.7" top="0.75" bottom="0.75" header="0.3" footer="0.3"/>
  <pageSetup paperSize="8" scale="86"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J136"/>
  <sheetViews>
    <sheetView zoomScale="80" zoomScaleNormal="80" workbookViewId="0">
      <selection activeCell="B7" sqref="B7:H7"/>
    </sheetView>
  </sheetViews>
  <sheetFormatPr defaultColWidth="8.7265625" defaultRowHeight="14" x14ac:dyDescent="0.3"/>
  <cols>
    <col min="1" max="1" width="20.6328125" style="17" customWidth="1"/>
    <col min="2" max="8" width="25.7265625" style="17" customWidth="1"/>
    <col min="9" max="16384" width="8.7265625" style="17"/>
  </cols>
  <sheetData>
    <row r="1" spans="1:10" ht="102.5" customHeight="1" x14ac:dyDescent="0.3">
      <c r="A1" s="9"/>
      <c r="B1" s="361" t="s">
        <v>514</v>
      </c>
      <c r="C1" s="403"/>
      <c r="D1" s="403"/>
      <c r="E1" s="403"/>
      <c r="F1" s="403"/>
      <c r="G1" s="403"/>
      <c r="H1" s="404"/>
    </row>
    <row r="2" spans="1:10" ht="30.5" customHeight="1" x14ac:dyDescent="0.3">
      <c r="A2" s="10" t="s">
        <v>248</v>
      </c>
      <c r="B2" s="338">
        <f>'Cover Sheet'!B19:C19</f>
        <v>0</v>
      </c>
      <c r="C2" s="338"/>
      <c r="D2" s="338"/>
      <c r="E2" s="338"/>
      <c r="F2" s="338"/>
      <c r="G2" s="338"/>
      <c r="H2" s="339"/>
    </row>
    <row r="3" spans="1:10" ht="30.5" customHeight="1" x14ac:dyDescent="0.3">
      <c r="A3" s="11"/>
      <c r="B3" s="299" t="s">
        <v>625</v>
      </c>
      <c r="C3" s="299"/>
      <c r="D3" s="299"/>
      <c r="E3" s="299"/>
      <c r="F3" s="299"/>
      <c r="G3" s="299"/>
      <c r="H3" s="300"/>
    </row>
    <row r="4" spans="1:10" ht="30.5" customHeight="1" x14ac:dyDescent="0.3">
      <c r="A4" s="133"/>
      <c r="B4" s="412" t="s">
        <v>623</v>
      </c>
      <c r="C4" s="413"/>
      <c r="D4" s="413"/>
      <c r="E4" s="413"/>
      <c r="F4" s="413"/>
      <c r="G4" s="413"/>
      <c r="H4" s="414"/>
    </row>
    <row r="5" spans="1:10" ht="30.5" customHeight="1" x14ac:dyDescent="0.3">
      <c r="A5" s="108"/>
      <c r="B5" s="299" t="s">
        <v>606</v>
      </c>
      <c r="C5" s="299"/>
      <c r="D5" s="299"/>
      <c r="E5" s="299"/>
      <c r="F5" s="299"/>
      <c r="G5" s="299"/>
      <c r="H5" s="300"/>
    </row>
    <row r="6" spans="1:10" ht="30.5" customHeight="1" x14ac:dyDescent="0.3">
      <c r="A6" s="109"/>
      <c r="B6" s="301" t="s">
        <v>624</v>
      </c>
      <c r="C6" s="301"/>
      <c r="D6" s="301"/>
      <c r="E6" s="301"/>
      <c r="F6" s="301"/>
      <c r="G6" s="301"/>
      <c r="H6" s="302"/>
    </row>
    <row r="7" spans="1:10" ht="30.5" customHeight="1" x14ac:dyDescent="0.3">
      <c r="A7" s="12"/>
      <c r="B7" s="301" t="s">
        <v>603</v>
      </c>
      <c r="C7" s="301"/>
      <c r="D7" s="301"/>
      <c r="E7" s="301"/>
      <c r="F7" s="301"/>
      <c r="G7" s="301"/>
      <c r="H7" s="302"/>
    </row>
    <row r="8" spans="1:10" ht="30.5" customHeight="1" thickBot="1" x14ac:dyDescent="0.35">
      <c r="A8" s="13"/>
      <c r="B8" s="301" t="s">
        <v>564</v>
      </c>
      <c r="C8" s="301"/>
      <c r="D8" s="301"/>
      <c r="E8" s="301"/>
      <c r="F8" s="301"/>
      <c r="G8" s="301"/>
      <c r="H8" s="302"/>
    </row>
    <row r="9" spans="1:10" ht="31" customHeight="1" thickBot="1" x14ac:dyDescent="0.35">
      <c r="A9" s="99"/>
      <c r="B9" s="94"/>
      <c r="C9" s="94"/>
      <c r="D9" s="94"/>
      <c r="E9" s="94"/>
      <c r="F9" s="94"/>
      <c r="G9" s="94"/>
      <c r="H9" s="186"/>
    </row>
    <row r="10" spans="1:10" ht="30" customHeight="1" x14ac:dyDescent="0.3">
      <c r="A10" s="409" t="s">
        <v>515</v>
      </c>
      <c r="B10" s="410"/>
      <c r="C10" s="410"/>
      <c r="D10" s="410"/>
      <c r="E10" s="410"/>
      <c r="F10" s="410"/>
      <c r="G10" s="410"/>
      <c r="H10" s="411"/>
    </row>
    <row r="11" spans="1:10" ht="61" customHeight="1" x14ac:dyDescent="0.3">
      <c r="A11" s="25" t="s">
        <v>474</v>
      </c>
      <c r="B11" s="331" t="s">
        <v>117</v>
      </c>
      <c r="C11" s="408"/>
      <c r="D11" s="332"/>
      <c r="E11" s="29" t="s">
        <v>56</v>
      </c>
      <c r="F11" s="62" t="s">
        <v>57</v>
      </c>
      <c r="G11" s="62" t="s">
        <v>516</v>
      </c>
      <c r="H11" s="63" t="s">
        <v>517</v>
      </c>
    </row>
    <row r="12" spans="1:10" ht="45.5" customHeight="1" x14ac:dyDescent="0.3">
      <c r="A12" s="119" t="s">
        <v>271</v>
      </c>
      <c r="B12" s="398" t="s">
        <v>0</v>
      </c>
      <c r="C12" s="398" t="s">
        <v>50</v>
      </c>
      <c r="D12" s="207" t="s">
        <v>27</v>
      </c>
      <c r="E12" s="134"/>
      <c r="F12" s="135"/>
      <c r="G12" s="136"/>
      <c r="H12" s="137"/>
    </row>
    <row r="13" spans="1:10" ht="45.5" customHeight="1" x14ac:dyDescent="0.3">
      <c r="A13" s="119" t="s">
        <v>272</v>
      </c>
      <c r="B13" s="405"/>
      <c r="C13" s="405"/>
      <c r="D13" s="207" t="s">
        <v>28</v>
      </c>
      <c r="E13" s="138"/>
      <c r="F13" s="139"/>
      <c r="G13" s="140"/>
      <c r="H13" s="141"/>
    </row>
    <row r="14" spans="1:10" ht="45.5" customHeight="1" x14ac:dyDescent="0.3">
      <c r="A14" s="119" t="s">
        <v>273</v>
      </c>
      <c r="B14" s="398" t="s">
        <v>0</v>
      </c>
      <c r="C14" s="407" t="s">
        <v>150</v>
      </c>
      <c r="D14" s="208" t="s">
        <v>27</v>
      </c>
      <c r="E14" s="142"/>
      <c r="F14" s="143"/>
      <c r="G14" s="130"/>
      <c r="H14" s="144"/>
    </row>
    <row r="15" spans="1:10" ht="45.5" customHeight="1" thickBot="1" x14ac:dyDescent="0.35">
      <c r="A15" s="120" t="s">
        <v>274</v>
      </c>
      <c r="B15" s="406"/>
      <c r="C15" s="406"/>
      <c r="D15" s="209" t="s">
        <v>28</v>
      </c>
      <c r="E15" s="145"/>
      <c r="F15" s="146"/>
      <c r="G15" s="68"/>
      <c r="H15" s="69"/>
      <c r="I15" s="94"/>
      <c r="J15" s="94"/>
    </row>
    <row r="16" spans="1:10" ht="31" customHeight="1" thickBot="1" x14ac:dyDescent="0.35">
      <c r="A16" s="392" t="s">
        <v>518</v>
      </c>
      <c r="B16" s="393"/>
      <c r="C16" s="393"/>
      <c r="D16" s="393"/>
      <c r="E16" s="393"/>
      <c r="F16" s="393"/>
      <c r="G16" s="393"/>
      <c r="H16" s="394"/>
    </row>
    <row r="17" spans="1:8" ht="56" customHeight="1" x14ac:dyDescent="0.3">
      <c r="A17" s="65" t="s">
        <v>474</v>
      </c>
      <c r="B17" s="395" t="s">
        <v>117</v>
      </c>
      <c r="C17" s="396"/>
      <c r="D17" s="397"/>
      <c r="E17" s="36" t="s">
        <v>56</v>
      </c>
      <c r="F17" s="35" t="s">
        <v>57</v>
      </c>
      <c r="G17" s="45" t="s">
        <v>516</v>
      </c>
      <c r="H17" s="44" t="s">
        <v>517</v>
      </c>
    </row>
    <row r="18" spans="1:8" ht="28" customHeight="1" x14ac:dyDescent="0.3">
      <c r="A18" s="107" t="s">
        <v>275</v>
      </c>
      <c r="B18" s="388" t="s">
        <v>1</v>
      </c>
      <c r="C18" s="389" t="s">
        <v>151</v>
      </c>
      <c r="D18" s="210" t="s">
        <v>27</v>
      </c>
      <c r="E18" s="128"/>
      <c r="F18" s="128"/>
      <c r="G18" s="66"/>
      <c r="H18" s="67"/>
    </row>
    <row r="19" spans="1:8" ht="28" customHeight="1" x14ac:dyDescent="0.3">
      <c r="A19" s="107" t="s">
        <v>276</v>
      </c>
      <c r="B19" s="321"/>
      <c r="C19" s="390"/>
      <c r="D19" s="210" t="s">
        <v>28</v>
      </c>
      <c r="E19" s="128"/>
      <c r="F19" s="128"/>
      <c r="G19" s="66"/>
      <c r="H19" s="67"/>
    </row>
    <row r="20" spans="1:8" ht="28" customHeight="1" x14ac:dyDescent="0.3">
      <c r="A20" s="107" t="s">
        <v>277</v>
      </c>
      <c r="B20" s="388" t="s">
        <v>2</v>
      </c>
      <c r="C20" s="388" t="s">
        <v>151</v>
      </c>
      <c r="D20" s="210" t="s">
        <v>61</v>
      </c>
      <c r="E20" s="128"/>
      <c r="F20" s="128"/>
      <c r="G20" s="66"/>
      <c r="H20" s="67"/>
    </row>
    <row r="21" spans="1:8" ht="28" customHeight="1" x14ac:dyDescent="0.3">
      <c r="A21" s="107" t="s">
        <v>278</v>
      </c>
      <c r="B21" s="391"/>
      <c r="C21" s="391"/>
      <c r="D21" s="210" t="s">
        <v>27</v>
      </c>
      <c r="E21" s="128"/>
      <c r="F21" s="128"/>
      <c r="G21" s="66"/>
      <c r="H21" s="67"/>
    </row>
    <row r="22" spans="1:8" ht="28" customHeight="1" x14ac:dyDescent="0.3">
      <c r="A22" s="107" t="s">
        <v>279</v>
      </c>
      <c r="B22" s="321"/>
      <c r="C22" s="321"/>
      <c r="D22" s="210" t="s">
        <v>28</v>
      </c>
      <c r="E22" s="128"/>
      <c r="F22" s="128"/>
      <c r="G22" s="66"/>
      <c r="H22" s="67"/>
    </row>
    <row r="23" spans="1:8" ht="28" customHeight="1" x14ac:dyDescent="0.3">
      <c r="A23" s="107" t="s">
        <v>280</v>
      </c>
      <c r="B23" s="388" t="s">
        <v>139</v>
      </c>
      <c r="C23" s="388" t="s">
        <v>151</v>
      </c>
      <c r="D23" s="210" t="s">
        <v>27</v>
      </c>
      <c r="E23" s="128"/>
      <c r="F23" s="128"/>
      <c r="G23" s="66"/>
      <c r="H23" s="67"/>
    </row>
    <row r="24" spans="1:8" ht="28" customHeight="1" x14ac:dyDescent="0.3">
      <c r="A24" s="107" t="s">
        <v>281</v>
      </c>
      <c r="B24" s="321"/>
      <c r="C24" s="321"/>
      <c r="D24" s="210" t="s">
        <v>28</v>
      </c>
      <c r="E24" s="128"/>
      <c r="F24" s="128"/>
      <c r="G24" s="66"/>
      <c r="H24" s="67"/>
    </row>
    <row r="25" spans="1:8" ht="28" customHeight="1" x14ac:dyDescent="0.3">
      <c r="A25" s="107" t="s">
        <v>282</v>
      </c>
      <c r="B25" s="388" t="s">
        <v>3</v>
      </c>
      <c r="C25" s="388" t="s">
        <v>151</v>
      </c>
      <c r="D25" s="210" t="s">
        <v>247</v>
      </c>
      <c r="E25" s="128"/>
      <c r="F25" s="128"/>
      <c r="G25" s="66"/>
      <c r="H25" s="67"/>
    </row>
    <row r="26" spans="1:8" ht="28" customHeight="1" x14ac:dyDescent="0.3">
      <c r="A26" s="107" t="s">
        <v>283</v>
      </c>
      <c r="B26" s="391"/>
      <c r="C26" s="391"/>
      <c r="D26" s="210" t="s">
        <v>27</v>
      </c>
      <c r="E26" s="128"/>
      <c r="F26" s="128"/>
      <c r="G26" s="66"/>
      <c r="H26" s="67"/>
    </row>
    <row r="27" spans="1:8" ht="28" customHeight="1" x14ac:dyDescent="0.3">
      <c r="A27" s="107" t="s">
        <v>284</v>
      </c>
      <c r="B27" s="321"/>
      <c r="C27" s="321"/>
      <c r="D27" s="210" t="s">
        <v>28</v>
      </c>
      <c r="E27" s="128"/>
      <c r="F27" s="128"/>
      <c r="G27" s="66"/>
      <c r="H27" s="67"/>
    </row>
    <row r="28" spans="1:8" ht="28" customHeight="1" x14ac:dyDescent="0.3">
      <c r="A28" s="107" t="s">
        <v>285</v>
      </c>
      <c r="B28" s="388" t="s">
        <v>4</v>
      </c>
      <c r="C28" s="389" t="s">
        <v>151</v>
      </c>
      <c r="D28" s="210" t="s">
        <v>27</v>
      </c>
      <c r="E28" s="128"/>
      <c r="F28" s="128"/>
      <c r="G28" s="66"/>
      <c r="H28" s="67"/>
    </row>
    <row r="29" spans="1:8" ht="28" customHeight="1" x14ac:dyDescent="0.3">
      <c r="A29" s="107" t="s">
        <v>604</v>
      </c>
      <c r="B29" s="321"/>
      <c r="C29" s="390"/>
      <c r="D29" s="210" t="s">
        <v>28</v>
      </c>
      <c r="E29" s="128"/>
      <c r="F29" s="128"/>
      <c r="G29" s="66"/>
      <c r="H29" s="67"/>
    </row>
    <row r="30" spans="1:8" ht="51" customHeight="1" x14ac:dyDescent="0.3">
      <c r="A30" s="107" t="s">
        <v>286</v>
      </c>
      <c r="B30" s="211" t="s">
        <v>5</v>
      </c>
      <c r="C30" s="212" t="s">
        <v>151</v>
      </c>
      <c r="D30" s="210" t="s">
        <v>605</v>
      </c>
      <c r="E30" s="128"/>
      <c r="F30" s="128"/>
      <c r="G30" s="66"/>
      <c r="H30" s="67"/>
    </row>
    <row r="31" spans="1:8" ht="28" customHeight="1" x14ac:dyDescent="0.3">
      <c r="A31" s="107" t="s">
        <v>287</v>
      </c>
      <c r="B31" s="388" t="s">
        <v>6</v>
      </c>
      <c r="C31" s="389" t="s">
        <v>151</v>
      </c>
      <c r="D31" s="210" t="s">
        <v>27</v>
      </c>
      <c r="E31" s="128"/>
      <c r="F31" s="128"/>
      <c r="G31" s="66"/>
      <c r="H31" s="67"/>
    </row>
    <row r="32" spans="1:8" ht="28" customHeight="1" x14ac:dyDescent="0.3">
      <c r="A32" s="107" t="s">
        <v>288</v>
      </c>
      <c r="B32" s="321"/>
      <c r="C32" s="390"/>
      <c r="D32" s="210" t="s">
        <v>28</v>
      </c>
      <c r="E32" s="128"/>
      <c r="F32" s="128"/>
      <c r="G32" s="66"/>
      <c r="H32" s="67"/>
    </row>
    <row r="33" spans="1:8" ht="28" customHeight="1" x14ac:dyDescent="0.3">
      <c r="A33" s="107" t="s">
        <v>289</v>
      </c>
      <c r="B33" s="388" t="s">
        <v>7</v>
      </c>
      <c r="C33" s="389" t="s">
        <v>151</v>
      </c>
      <c r="D33" s="210" t="s">
        <v>27</v>
      </c>
      <c r="E33" s="128"/>
      <c r="F33" s="128"/>
      <c r="G33" s="66"/>
      <c r="H33" s="67"/>
    </row>
    <row r="34" spans="1:8" ht="28" customHeight="1" x14ac:dyDescent="0.3">
      <c r="A34" s="107" t="s">
        <v>290</v>
      </c>
      <c r="B34" s="321"/>
      <c r="C34" s="390"/>
      <c r="D34" s="210" t="s">
        <v>28</v>
      </c>
      <c r="E34" s="128"/>
      <c r="F34" s="128"/>
      <c r="G34" s="66"/>
      <c r="H34" s="67"/>
    </row>
    <row r="35" spans="1:8" ht="28" customHeight="1" x14ac:dyDescent="0.3">
      <c r="A35" s="107" t="s">
        <v>291</v>
      </c>
      <c r="B35" s="388" t="s">
        <v>8</v>
      </c>
      <c r="C35" s="389" t="s">
        <v>151</v>
      </c>
      <c r="D35" s="210" t="s">
        <v>27</v>
      </c>
      <c r="E35" s="128"/>
      <c r="F35" s="128"/>
      <c r="G35" s="66"/>
      <c r="H35" s="67"/>
    </row>
    <row r="36" spans="1:8" ht="28" customHeight="1" x14ac:dyDescent="0.3">
      <c r="A36" s="107" t="s">
        <v>292</v>
      </c>
      <c r="B36" s="321"/>
      <c r="C36" s="390"/>
      <c r="D36" s="210" t="s">
        <v>28</v>
      </c>
      <c r="E36" s="128"/>
      <c r="F36" s="128"/>
      <c r="G36" s="66"/>
      <c r="H36" s="67"/>
    </row>
    <row r="37" spans="1:8" ht="28" customHeight="1" x14ac:dyDescent="0.3">
      <c r="A37" s="107" t="s">
        <v>293</v>
      </c>
      <c r="B37" s="388" t="s">
        <v>140</v>
      </c>
      <c r="C37" s="389" t="s">
        <v>151</v>
      </c>
      <c r="D37" s="210" t="s">
        <v>27</v>
      </c>
      <c r="E37" s="128"/>
      <c r="F37" s="128"/>
      <c r="G37" s="66"/>
      <c r="H37" s="67"/>
    </row>
    <row r="38" spans="1:8" ht="28" customHeight="1" x14ac:dyDescent="0.3">
      <c r="A38" s="107" t="s">
        <v>294</v>
      </c>
      <c r="B38" s="321"/>
      <c r="C38" s="390"/>
      <c r="D38" s="210" t="s">
        <v>28</v>
      </c>
      <c r="E38" s="128"/>
      <c r="F38" s="128"/>
      <c r="G38" s="66"/>
      <c r="H38" s="67"/>
    </row>
    <row r="39" spans="1:8" ht="28" customHeight="1" x14ac:dyDescent="0.3">
      <c r="A39" s="107" t="s">
        <v>295</v>
      </c>
      <c r="B39" s="388" t="s">
        <v>9</v>
      </c>
      <c r="C39" s="389" t="s">
        <v>151</v>
      </c>
      <c r="D39" s="210" t="s">
        <v>27</v>
      </c>
      <c r="E39" s="128"/>
      <c r="F39" s="128"/>
      <c r="G39" s="66"/>
      <c r="H39" s="67"/>
    </row>
    <row r="40" spans="1:8" ht="28" customHeight="1" x14ac:dyDescent="0.3">
      <c r="A40" s="107" t="s">
        <v>296</v>
      </c>
      <c r="B40" s="321"/>
      <c r="C40" s="390"/>
      <c r="D40" s="210" t="s">
        <v>28</v>
      </c>
      <c r="E40" s="128"/>
      <c r="F40" s="128"/>
      <c r="G40" s="66"/>
      <c r="H40" s="67"/>
    </row>
    <row r="41" spans="1:8" ht="28" customHeight="1" x14ac:dyDescent="0.3">
      <c r="A41" s="107" t="s">
        <v>297</v>
      </c>
      <c r="B41" s="388" t="s">
        <v>10</v>
      </c>
      <c r="C41" s="389" t="s">
        <v>151</v>
      </c>
      <c r="D41" s="210" t="s">
        <v>27</v>
      </c>
      <c r="E41" s="128"/>
      <c r="F41" s="128"/>
      <c r="G41" s="66"/>
      <c r="H41" s="67"/>
    </row>
    <row r="42" spans="1:8" ht="28" customHeight="1" x14ac:dyDescent="0.3">
      <c r="A42" s="107" t="s">
        <v>298</v>
      </c>
      <c r="B42" s="321"/>
      <c r="C42" s="390"/>
      <c r="D42" s="210" t="s">
        <v>28</v>
      </c>
      <c r="E42" s="128"/>
      <c r="F42" s="128"/>
      <c r="G42" s="66"/>
      <c r="H42" s="67"/>
    </row>
    <row r="43" spans="1:8" ht="28" customHeight="1" x14ac:dyDescent="0.3">
      <c r="A43" s="107" t="s">
        <v>299</v>
      </c>
      <c r="B43" s="388" t="s">
        <v>11</v>
      </c>
      <c r="C43" s="389" t="s">
        <v>151</v>
      </c>
      <c r="D43" s="210" t="s">
        <v>27</v>
      </c>
      <c r="E43" s="128"/>
      <c r="F43" s="128"/>
      <c r="G43" s="66"/>
      <c r="H43" s="67"/>
    </row>
    <row r="44" spans="1:8" ht="28" customHeight="1" x14ac:dyDescent="0.3">
      <c r="A44" s="107" t="s">
        <v>300</v>
      </c>
      <c r="B44" s="321"/>
      <c r="C44" s="390"/>
      <c r="D44" s="210" t="s">
        <v>28</v>
      </c>
      <c r="E44" s="128"/>
      <c r="F44" s="128"/>
      <c r="G44" s="66"/>
      <c r="H44" s="67"/>
    </row>
    <row r="45" spans="1:8" ht="28" customHeight="1" x14ac:dyDescent="0.3">
      <c r="A45" s="107" t="s">
        <v>301</v>
      </c>
      <c r="B45" s="388" t="s">
        <v>12</v>
      </c>
      <c r="C45" s="388" t="s">
        <v>151</v>
      </c>
      <c r="D45" s="210" t="s">
        <v>61</v>
      </c>
      <c r="E45" s="128"/>
      <c r="F45" s="128"/>
      <c r="G45" s="66"/>
      <c r="H45" s="67"/>
    </row>
    <row r="46" spans="1:8" ht="28" customHeight="1" x14ac:dyDescent="0.3">
      <c r="A46" s="107" t="s">
        <v>302</v>
      </c>
      <c r="B46" s="391"/>
      <c r="C46" s="391"/>
      <c r="D46" s="210" t="s">
        <v>27</v>
      </c>
      <c r="E46" s="128"/>
      <c r="F46" s="128"/>
      <c r="G46" s="66"/>
      <c r="H46" s="67"/>
    </row>
    <row r="47" spans="1:8" ht="28" customHeight="1" x14ac:dyDescent="0.3">
      <c r="A47" s="107" t="s">
        <v>303</v>
      </c>
      <c r="B47" s="321"/>
      <c r="C47" s="321"/>
      <c r="D47" s="210" t="s">
        <v>28</v>
      </c>
      <c r="E47" s="128"/>
      <c r="F47" s="128"/>
      <c r="G47" s="66"/>
      <c r="H47" s="67"/>
    </row>
    <row r="48" spans="1:8" ht="28" customHeight="1" x14ac:dyDescent="0.3">
      <c r="A48" s="107" t="s">
        <v>304</v>
      </c>
      <c r="B48" s="388" t="s">
        <v>13</v>
      </c>
      <c r="C48" s="389" t="s">
        <v>151</v>
      </c>
      <c r="D48" s="210" t="s">
        <v>27</v>
      </c>
      <c r="E48" s="128"/>
      <c r="F48" s="128"/>
      <c r="G48" s="66"/>
      <c r="H48" s="67"/>
    </row>
    <row r="49" spans="1:8" ht="28" customHeight="1" x14ac:dyDescent="0.3">
      <c r="A49" s="107" t="s">
        <v>305</v>
      </c>
      <c r="B49" s="321"/>
      <c r="C49" s="390"/>
      <c r="D49" s="210" t="s">
        <v>28</v>
      </c>
      <c r="E49" s="128"/>
      <c r="F49" s="128"/>
      <c r="G49" s="66"/>
      <c r="H49" s="67"/>
    </row>
    <row r="50" spans="1:8" ht="28" customHeight="1" x14ac:dyDescent="0.3">
      <c r="A50" s="107" t="s">
        <v>306</v>
      </c>
      <c r="B50" s="388" t="s">
        <v>42</v>
      </c>
      <c r="C50" s="388" t="s">
        <v>151</v>
      </c>
      <c r="D50" s="210" t="s">
        <v>27</v>
      </c>
      <c r="E50" s="128"/>
      <c r="F50" s="128"/>
      <c r="G50" s="66"/>
      <c r="H50" s="67"/>
    </row>
    <row r="51" spans="1:8" ht="28" customHeight="1" x14ac:dyDescent="0.3">
      <c r="A51" s="107" t="s">
        <v>307</v>
      </c>
      <c r="B51" s="325"/>
      <c r="C51" s="325"/>
      <c r="D51" s="210" t="s">
        <v>28</v>
      </c>
      <c r="E51" s="128"/>
      <c r="F51" s="128"/>
      <c r="G51" s="66"/>
      <c r="H51" s="67"/>
    </row>
    <row r="52" spans="1:8" ht="28" customHeight="1" x14ac:dyDescent="0.3">
      <c r="A52" s="107" t="s">
        <v>308</v>
      </c>
      <c r="B52" s="213" t="s">
        <v>14</v>
      </c>
      <c r="C52" s="389" t="s">
        <v>151</v>
      </c>
      <c r="D52" s="210" t="s">
        <v>27</v>
      </c>
      <c r="E52" s="128"/>
      <c r="F52" s="128"/>
      <c r="G52" s="66"/>
      <c r="H52" s="67"/>
    </row>
    <row r="53" spans="1:8" ht="28" customHeight="1" x14ac:dyDescent="0.3">
      <c r="A53" s="107" t="s">
        <v>309</v>
      </c>
      <c r="B53" s="213"/>
      <c r="C53" s="390"/>
      <c r="D53" s="210" t="s">
        <v>28</v>
      </c>
      <c r="E53" s="128"/>
      <c r="F53" s="128"/>
      <c r="G53" s="66"/>
      <c r="H53" s="67"/>
    </row>
    <row r="54" spans="1:8" ht="28" customHeight="1" x14ac:dyDescent="0.3">
      <c r="A54" s="107" t="s">
        <v>310</v>
      </c>
      <c r="B54" s="388" t="s">
        <v>15</v>
      </c>
      <c r="C54" s="389" t="s">
        <v>151</v>
      </c>
      <c r="D54" s="210" t="s">
        <v>27</v>
      </c>
      <c r="E54" s="128"/>
      <c r="F54" s="128"/>
      <c r="G54" s="66"/>
      <c r="H54" s="67"/>
    </row>
    <row r="55" spans="1:8" ht="28" customHeight="1" x14ac:dyDescent="0.3">
      <c r="A55" s="107" t="s">
        <v>311</v>
      </c>
      <c r="B55" s="321"/>
      <c r="C55" s="390"/>
      <c r="D55" s="210" t="s">
        <v>28</v>
      </c>
      <c r="E55" s="128"/>
      <c r="F55" s="128"/>
      <c r="G55" s="66"/>
      <c r="H55" s="67"/>
    </row>
    <row r="56" spans="1:8" ht="28" customHeight="1" x14ac:dyDescent="0.3">
      <c r="A56" s="107" t="s">
        <v>312</v>
      </c>
      <c r="B56" s="388" t="s">
        <v>16</v>
      </c>
      <c r="C56" s="389" t="s">
        <v>151</v>
      </c>
      <c r="D56" s="210" t="s">
        <v>27</v>
      </c>
      <c r="E56" s="128"/>
      <c r="F56" s="128"/>
      <c r="G56" s="66"/>
      <c r="H56" s="67"/>
    </row>
    <row r="57" spans="1:8" ht="28" customHeight="1" x14ac:dyDescent="0.3">
      <c r="A57" s="107" t="s">
        <v>313</v>
      </c>
      <c r="B57" s="321"/>
      <c r="C57" s="390"/>
      <c r="D57" s="210" t="s">
        <v>28</v>
      </c>
      <c r="E57" s="128"/>
      <c r="F57" s="128"/>
      <c r="G57" s="66"/>
      <c r="H57" s="67"/>
    </row>
    <row r="58" spans="1:8" ht="28" customHeight="1" x14ac:dyDescent="0.3">
      <c r="A58" s="107" t="s">
        <v>314</v>
      </c>
      <c r="B58" s="388" t="s">
        <v>17</v>
      </c>
      <c r="C58" s="388" t="s">
        <v>151</v>
      </c>
      <c r="D58" s="210" t="s">
        <v>61</v>
      </c>
      <c r="E58" s="128"/>
      <c r="F58" s="128"/>
      <c r="G58" s="66"/>
      <c r="H58" s="67"/>
    </row>
    <row r="59" spans="1:8" ht="28" customHeight="1" x14ac:dyDescent="0.3">
      <c r="A59" s="107" t="s">
        <v>315</v>
      </c>
      <c r="B59" s="391"/>
      <c r="C59" s="391"/>
      <c r="D59" s="210" t="s">
        <v>27</v>
      </c>
      <c r="E59" s="128"/>
      <c r="F59" s="128"/>
      <c r="G59" s="66"/>
      <c r="H59" s="67"/>
    </row>
    <row r="60" spans="1:8" ht="28" customHeight="1" x14ac:dyDescent="0.3">
      <c r="A60" s="107" t="s">
        <v>316</v>
      </c>
      <c r="B60" s="321"/>
      <c r="C60" s="321"/>
      <c r="D60" s="210" t="s">
        <v>28</v>
      </c>
      <c r="E60" s="128"/>
      <c r="F60" s="128"/>
      <c r="G60" s="66"/>
      <c r="H60" s="67"/>
    </row>
    <row r="61" spans="1:8" ht="28" customHeight="1" x14ac:dyDescent="0.3">
      <c r="A61" s="107" t="s">
        <v>317</v>
      </c>
      <c r="B61" s="388" t="s">
        <v>18</v>
      </c>
      <c r="C61" s="389" t="s">
        <v>151</v>
      </c>
      <c r="D61" s="210" t="s">
        <v>27</v>
      </c>
      <c r="E61" s="128"/>
      <c r="F61" s="128"/>
      <c r="G61" s="66"/>
      <c r="H61" s="67"/>
    </row>
    <row r="62" spans="1:8" ht="28" customHeight="1" x14ac:dyDescent="0.3">
      <c r="A62" s="107" t="s">
        <v>318</v>
      </c>
      <c r="B62" s="321"/>
      <c r="C62" s="390"/>
      <c r="D62" s="210" t="s">
        <v>28</v>
      </c>
      <c r="E62" s="128"/>
      <c r="F62" s="128"/>
      <c r="G62" s="66"/>
      <c r="H62" s="67"/>
    </row>
    <row r="63" spans="1:8" ht="46" customHeight="1" x14ac:dyDescent="0.3">
      <c r="A63" s="107" t="s">
        <v>319</v>
      </c>
      <c r="B63" s="211" t="s">
        <v>19</v>
      </c>
      <c r="C63" s="212" t="s">
        <v>151</v>
      </c>
      <c r="D63" s="210" t="s">
        <v>28</v>
      </c>
      <c r="E63" s="128"/>
      <c r="F63" s="128"/>
      <c r="G63" s="66"/>
      <c r="H63" s="67"/>
    </row>
    <row r="64" spans="1:8" ht="28" customHeight="1" x14ac:dyDescent="0.3">
      <c r="A64" s="107" t="s">
        <v>320</v>
      </c>
      <c r="B64" s="388" t="s">
        <v>20</v>
      </c>
      <c r="C64" s="389" t="s">
        <v>151</v>
      </c>
      <c r="D64" s="210" t="s">
        <v>27</v>
      </c>
      <c r="E64" s="128"/>
      <c r="F64" s="128"/>
      <c r="G64" s="66"/>
      <c r="H64" s="67"/>
    </row>
    <row r="65" spans="1:8" ht="28" customHeight="1" x14ac:dyDescent="0.3">
      <c r="A65" s="107" t="s">
        <v>321</v>
      </c>
      <c r="B65" s="321"/>
      <c r="C65" s="390"/>
      <c r="D65" s="210" t="s">
        <v>28</v>
      </c>
      <c r="E65" s="128"/>
      <c r="F65" s="128"/>
      <c r="G65" s="66"/>
      <c r="H65" s="67"/>
    </row>
    <row r="66" spans="1:8" ht="28" customHeight="1" x14ac:dyDescent="0.3">
      <c r="A66" s="107" t="s">
        <v>322</v>
      </c>
      <c r="B66" s="388" t="s">
        <v>21</v>
      </c>
      <c r="C66" s="389" t="s">
        <v>151</v>
      </c>
      <c r="D66" s="210" t="s">
        <v>27</v>
      </c>
      <c r="E66" s="128"/>
      <c r="F66" s="128"/>
      <c r="G66" s="66"/>
      <c r="H66" s="67"/>
    </row>
    <row r="67" spans="1:8" ht="28" customHeight="1" x14ac:dyDescent="0.3">
      <c r="A67" s="107" t="s">
        <v>323</v>
      </c>
      <c r="B67" s="321"/>
      <c r="C67" s="390"/>
      <c r="D67" s="210" t="s">
        <v>28</v>
      </c>
      <c r="E67" s="128"/>
      <c r="F67" s="128"/>
      <c r="G67" s="66"/>
      <c r="H67" s="67"/>
    </row>
    <row r="68" spans="1:8" ht="28" customHeight="1" x14ac:dyDescent="0.3">
      <c r="A68" s="107" t="s">
        <v>324</v>
      </c>
      <c r="B68" s="388" t="s">
        <v>22</v>
      </c>
      <c r="C68" s="388" t="s">
        <v>151</v>
      </c>
      <c r="D68" s="210" t="s">
        <v>61</v>
      </c>
      <c r="E68" s="128"/>
      <c r="F68" s="128"/>
      <c r="G68" s="66"/>
      <c r="H68" s="67"/>
    </row>
    <row r="69" spans="1:8" ht="28" customHeight="1" x14ac:dyDescent="0.3">
      <c r="A69" s="107" t="s">
        <v>325</v>
      </c>
      <c r="B69" s="391"/>
      <c r="C69" s="391"/>
      <c r="D69" s="210" t="s">
        <v>27</v>
      </c>
      <c r="E69" s="128"/>
      <c r="F69" s="128"/>
      <c r="G69" s="66"/>
      <c r="H69" s="67"/>
    </row>
    <row r="70" spans="1:8" ht="28" customHeight="1" x14ac:dyDescent="0.3">
      <c r="A70" s="107" t="s">
        <v>326</v>
      </c>
      <c r="B70" s="321"/>
      <c r="C70" s="321"/>
      <c r="D70" s="210" t="s">
        <v>28</v>
      </c>
      <c r="E70" s="128"/>
      <c r="F70" s="128"/>
      <c r="G70" s="66"/>
      <c r="H70" s="67"/>
    </row>
    <row r="71" spans="1:8" ht="28" customHeight="1" x14ac:dyDescent="0.3">
      <c r="A71" s="107" t="s">
        <v>327</v>
      </c>
      <c r="B71" s="388" t="s">
        <v>23</v>
      </c>
      <c r="C71" s="389" t="s">
        <v>151</v>
      </c>
      <c r="D71" s="210" t="s">
        <v>27</v>
      </c>
      <c r="E71" s="128"/>
      <c r="F71" s="128"/>
      <c r="G71" s="66"/>
      <c r="H71" s="67"/>
    </row>
    <row r="72" spans="1:8" ht="28" customHeight="1" x14ac:dyDescent="0.3">
      <c r="A72" s="107" t="s">
        <v>328</v>
      </c>
      <c r="B72" s="321"/>
      <c r="C72" s="390"/>
      <c r="D72" s="210" t="s">
        <v>28</v>
      </c>
      <c r="E72" s="128"/>
      <c r="F72" s="128"/>
      <c r="G72" s="66"/>
      <c r="H72" s="67"/>
    </row>
    <row r="73" spans="1:8" ht="28" customHeight="1" x14ac:dyDescent="0.3">
      <c r="A73" s="107" t="s">
        <v>329</v>
      </c>
      <c r="B73" s="388" t="s">
        <v>24</v>
      </c>
      <c r="C73" s="389" t="s">
        <v>151</v>
      </c>
      <c r="D73" s="210" t="s">
        <v>27</v>
      </c>
      <c r="E73" s="128"/>
      <c r="F73" s="128"/>
      <c r="G73" s="66"/>
      <c r="H73" s="67"/>
    </row>
    <row r="74" spans="1:8" ht="28" customHeight="1" x14ac:dyDescent="0.3">
      <c r="A74" s="107" t="s">
        <v>330</v>
      </c>
      <c r="B74" s="321"/>
      <c r="C74" s="390"/>
      <c r="D74" s="210" t="s">
        <v>28</v>
      </c>
      <c r="E74" s="128"/>
      <c r="F74" s="128"/>
      <c r="G74" s="66"/>
      <c r="H74" s="67"/>
    </row>
    <row r="75" spans="1:8" ht="28" customHeight="1" x14ac:dyDescent="0.3">
      <c r="A75" s="107" t="s">
        <v>331</v>
      </c>
      <c r="B75" s="388" t="s">
        <v>25</v>
      </c>
      <c r="C75" s="389" t="s">
        <v>151</v>
      </c>
      <c r="D75" s="210" t="s">
        <v>27</v>
      </c>
      <c r="E75" s="128"/>
      <c r="F75" s="128"/>
      <c r="G75" s="66"/>
      <c r="H75" s="67"/>
    </row>
    <row r="76" spans="1:8" ht="28" customHeight="1" x14ac:dyDescent="0.3">
      <c r="A76" s="107" t="s">
        <v>332</v>
      </c>
      <c r="B76" s="321"/>
      <c r="C76" s="390"/>
      <c r="D76" s="210" t="s">
        <v>28</v>
      </c>
      <c r="E76" s="128"/>
      <c r="F76" s="128"/>
      <c r="G76" s="66"/>
      <c r="H76" s="67"/>
    </row>
    <row r="77" spans="1:8" ht="28" customHeight="1" x14ac:dyDescent="0.3">
      <c r="A77" s="107" t="s">
        <v>333</v>
      </c>
      <c r="B77" s="388" t="s">
        <v>26</v>
      </c>
      <c r="C77" s="389" t="s">
        <v>151</v>
      </c>
      <c r="D77" s="210" t="s">
        <v>27</v>
      </c>
      <c r="E77" s="128"/>
      <c r="F77" s="128"/>
      <c r="G77" s="66"/>
      <c r="H77" s="67"/>
    </row>
    <row r="78" spans="1:8" ht="28" customHeight="1" thickBot="1" x14ac:dyDescent="0.35">
      <c r="A78" s="107" t="s">
        <v>334</v>
      </c>
      <c r="B78" s="401"/>
      <c r="C78" s="402"/>
      <c r="D78" s="214" t="s">
        <v>28</v>
      </c>
      <c r="E78" s="129"/>
      <c r="F78" s="129"/>
      <c r="G78" s="68"/>
      <c r="H78" s="69"/>
    </row>
    <row r="79" spans="1:8" ht="28" customHeight="1" thickBot="1" x14ac:dyDescent="0.35">
      <c r="A79" s="392" t="s">
        <v>519</v>
      </c>
      <c r="B79" s="393"/>
      <c r="C79" s="393"/>
      <c r="D79" s="393"/>
      <c r="E79" s="393"/>
      <c r="F79" s="393"/>
      <c r="G79" s="393"/>
      <c r="H79" s="394"/>
    </row>
    <row r="80" spans="1:8" ht="56" x14ac:dyDescent="0.3">
      <c r="A80" s="65" t="s">
        <v>474</v>
      </c>
      <c r="B80" s="395" t="s">
        <v>117</v>
      </c>
      <c r="C80" s="396"/>
      <c r="D80" s="397"/>
      <c r="E80" s="35" t="s">
        <v>56</v>
      </c>
      <c r="F80" s="35" t="s">
        <v>57</v>
      </c>
      <c r="G80" s="45" t="s">
        <v>516</v>
      </c>
      <c r="H80" s="70" t="s">
        <v>517</v>
      </c>
    </row>
    <row r="81" spans="1:8" ht="30.5" customHeight="1" x14ac:dyDescent="0.3">
      <c r="A81" s="119" t="s">
        <v>335</v>
      </c>
      <c r="B81" s="398" t="s">
        <v>29</v>
      </c>
      <c r="C81" s="400" t="s">
        <v>157</v>
      </c>
      <c r="D81" s="208" t="s">
        <v>27</v>
      </c>
      <c r="E81" s="128"/>
      <c r="F81" s="128"/>
      <c r="G81" s="66"/>
      <c r="H81" s="67"/>
    </row>
    <row r="82" spans="1:8" ht="30.5" customHeight="1" x14ac:dyDescent="0.3">
      <c r="A82" s="119" t="s">
        <v>336</v>
      </c>
      <c r="B82" s="399"/>
      <c r="C82" s="400"/>
      <c r="D82" s="208" t="s">
        <v>28</v>
      </c>
      <c r="E82" s="128"/>
      <c r="F82" s="128"/>
      <c r="G82" s="66"/>
      <c r="H82" s="67"/>
    </row>
    <row r="83" spans="1:8" ht="30.5" customHeight="1" x14ac:dyDescent="0.3">
      <c r="A83" s="119" t="s">
        <v>337</v>
      </c>
      <c r="B83" s="398" t="s">
        <v>30</v>
      </c>
      <c r="C83" s="400" t="s">
        <v>157</v>
      </c>
      <c r="D83" s="208" t="s">
        <v>27</v>
      </c>
      <c r="E83" s="128"/>
      <c r="F83" s="128"/>
      <c r="G83" s="66"/>
      <c r="H83" s="67"/>
    </row>
    <row r="84" spans="1:8" ht="30.5" customHeight="1" x14ac:dyDescent="0.3">
      <c r="A84" s="119" t="s">
        <v>338</v>
      </c>
      <c r="B84" s="399"/>
      <c r="C84" s="400"/>
      <c r="D84" s="208" t="s">
        <v>28</v>
      </c>
      <c r="E84" s="128"/>
      <c r="F84" s="128"/>
      <c r="G84" s="66"/>
      <c r="H84" s="67"/>
    </row>
    <row r="85" spans="1:8" ht="30.5" customHeight="1" x14ac:dyDescent="0.3">
      <c r="A85" s="119" t="s">
        <v>339</v>
      </c>
      <c r="B85" s="148" t="s">
        <v>31</v>
      </c>
      <c r="C85" s="215" t="s">
        <v>157</v>
      </c>
      <c r="D85" s="208" t="s">
        <v>28</v>
      </c>
      <c r="E85" s="128"/>
      <c r="F85" s="128"/>
      <c r="G85" s="66"/>
      <c r="H85" s="67"/>
    </row>
    <row r="86" spans="1:8" ht="30.5" customHeight="1" x14ac:dyDescent="0.3">
      <c r="A86" s="119" t="s">
        <v>340</v>
      </c>
      <c r="B86" s="398" t="s">
        <v>32</v>
      </c>
      <c r="C86" s="400" t="s">
        <v>157</v>
      </c>
      <c r="D86" s="208" t="s">
        <v>27</v>
      </c>
      <c r="E86" s="128"/>
      <c r="F86" s="128"/>
      <c r="G86" s="66"/>
      <c r="H86" s="67"/>
    </row>
    <row r="87" spans="1:8" ht="30.5" customHeight="1" x14ac:dyDescent="0.3">
      <c r="A87" s="119" t="s">
        <v>341</v>
      </c>
      <c r="B87" s="399"/>
      <c r="C87" s="400"/>
      <c r="D87" s="208" t="s">
        <v>28</v>
      </c>
      <c r="E87" s="128"/>
      <c r="F87" s="128"/>
      <c r="G87" s="66"/>
      <c r="H87" s="67"/>
    </row>
    <row r="88" spans="1:8" ht="30.5" customHeight="1" x14ac:dyDescent="0.3">
      <c r="A88" s="119" t="s">
        <v>342</v>
      </c>
      <c r="B88" s="398" t="s">
        <v>33</v>
      </c>
      <c r="C88" s="400" t="s">
        <v>157</v>
      </c>
      <c r="D88" s="208" t="s">
        <v>27</v>
      </c>
      <c r="E88" s="128"/>
      <c r="F88" s="128"/>
      <c r="G88" s="66"/>
      <c r="H88" s="67"/>
    </row>
    <row r="89" spans="1:8" ht="30.5" customHeight="1" x14ac:dyDescent="0.3">
      <c r="A89" s="119" t="s">
        <v>343</v>
      </c>
      <c r="B89" s="399"/>
      <c r="C89" s="400"/>
      <c r="D89" s="208" t="s">
        <v>28</v>
      </c>
      <c r="E89" s="128"/>
      <c r="F89" s="128"/>
      <c r="G89" s="66"/>
      <c r="H89" s="67"/>
    </row>
    <row r="90" spans="1:8" ht="30.5" customHeight="1" x14ac:dyDescent="0.3">
      <c r="A90" s="119" t="s">
        <v>344</v>
      </c>
      <c r="B90" s="398" t="s">
        <v>34</v>
      </c>
      <c r="C90" s="400" t="s">
        <v>157</v>
      </c>
      <c r="D90" s="208" t="s">
        <v>27</v>
      </c>
      <c r="E90" s="130"/>
      <c r="F90" s="216"/>
      <c r="G90" s="216"/>
      <c r="H90" s="217"/>
    </row>
    <row r="91" spans="1:8" ht="30.5" customHeight="1" x14ac:dyDescent="0.3">
      <c r="A91" s="119" t="s">
        <v>345</v>
      </c>
      <c r="B91" s="399"/>
      <c r="C91" s="400"/>
      <c r="D91" s="208" t="s">
        <v>28</v>
      </c>
      <c r="E91" s="66"/>
      <c r="F91" s="216"/>
      <c r="G91" s="216"/>
      <c r="H91" s="217"/>
    </row>
    <row r="92" spans="1:8" ht="30.5" customHeight="1" x14ac:dyDescent="0.3">
      <c r="A92" s="119" t="s">
        <v>346</v>
      </c>
      <c r="B92" s="398" t="s">
        <v>35</v>
      </c>
      <c r="C92" s="400" t="s">
        <v>157</v>
      </c>
      <c r="D92" s="208" t="s">
        <v>27</v>
      </c>
      <c r="E92" s="66"/>
      <c r="F92" s="216"/>
      <c r="G92" s="216"/>
      <c r="H92" s="217"/>
    </row>
    <row r="93" spans="1:8" ht="30.5" customHeight="1" x14ac:dyDescent="0.3">
      <c r="A93" s="119" t="s">
        <v>347</v>
      </c>
      <c r="B93" s="399"/>
      <c r="C93" s="400"/>
      <c r="D93" s="208" t="s">
        <v>28</v>
      </c>
      <c r="E93" s="71"/>
      <c r="F93" s="216"/>
      <c r="G93" s="216"/>
      <c r="H93" s="217"/>
    </row>
    <row r="94" spans="1:8" ht="30.5" customHeight="1" x14ac:dyDescent="0.3">
      <c r="A94" s="119" t="s">
        <v>348</v>
      </c>
      <c r="B94" s="398" t="s">
        <v>141</v>
      </c>
      <c r="C94" s="400" t="s">
        <v>157</v>
      </c>
      <c r="D94" s="208" t="s">
        <v>27</v>
      </c>
      <c r="E94" s="128"/>
      <c r="F94" s="128"/>
      <c r="G94" s="66"/>
      <c r="H94" s="67"/>
    </row>
    <row r="95" spans="1:8" ht="30.5" customHeight="1" x14ac:dyDescent="0.3">
      <c r="A95" s="119" t="s">
        <v>349</v>
      </c>
      <c r="B95" s="399"/>
      <c r="C95" s="400"/>
      <c r="D95" s="208" t="s">
        <v>28</v>
      </c>
      <c r="E95" s="128"/>
      <c r="F95" s="128"/>
      <c r="G95" s="66"/>
      <c r="H95" s="67"/>
    </row>
    <row r="96" spans="1:8" ht="30.5" customHeight="1" x14ac:dyDescent="0.3">
      <c r="A96" s="119" t="s">
        <v>350</v>
      </c>
      <c r="B96" s="398" t="s">
        <v>36</v>
      </c>
      <c r="C96" s="400" t="s">
        <v>157</v>
      </c>
      <c r="D96" s="208" t="s">
        <v>27</v>
      </c>
      <c r="E96" s="128"/>
      <c r="F96" s="128"/>
      <c r="G96" s="66"/>
      <c r="H96" s="67"/>
    </row>
    <row r="97" spans="1:8" ht="30.5" customHeight="1" x14ac:dyDescent="0.3">
      <c r="A97" s="119" t="s">
        <v>351</v>
      </c>
      <c r="B97" s="399"/>
      <c r="C97" s="400"/>
      <c r="D97" s="208" t="s">
        <v>28</v>
      </c>
      <c r="E97" s="128"/>
      <c r="F97" s="128"/>
      <c r="G97" s="66"/>
      <c r="H97" s="67"/>
    </row>
    <row r="98" spans="1:8" ht="30.5" customHeight="1" x14ac:dyDescent="0.3">
      <c r="A98" s="119" t="s">
        <v>352</v>
      </c>
      <c r="B98" s="398" t="s">
        <v>37</v>
      </c>
      <c r="C98" s="400" t="s">
        <v>157</v>
      </c>
      <c r="D98" s="208" t="s">
        <v>27</v>
      </c>
      <c r="E98" s="128"/>
      <c r="F98" s="128"/>
      <c r="G98" s="66"/>
      <c r="H98" s="67"/>
    </row>
    <row r="99" spans="1:8" ht="30.5" customHeight="1" x14ac:dyDescent="0.3">
      <c r="A99" s="119" t="s">
        <v>353</v>
      </c>
      <c r="B99" s="399"/>
      <c r="C99" s="400"/>
      <c r="D99" s="208" t="s">
        <v>28</v>
      </c>
      <c r="E99" s="128"/>
      <c r="F99" s="128"/>
      <c r="G99" s="66"/>
      <c r="H99" s="67"/>
    </row>
    <row r="100" spans="1:8" ht="30.5" customHeight="1" x14ac:dyDescent="0.3">
      <c r="A100" s="119" t="s">
        <v>354</v>
      </c>
      <c r="B100" s="398" t="s">
        <v>38</v>
      </c>
      <c r="C100" s="400" t="s">
        <v>157</v>
      </c>
      <c r="D100" s="208" t="s">
        <v>27</v>
      </c>
      <c r="E100" s="128"/>
      <c r="F100" s="128"/>
      <c r="G100" s="66"/>
      <c r="H100" s="67"/>
    </row>
    <row r="101" spans="1:8" ht="30.5" customHeight="1" x14ac:dyDescent="0.3">
      <c r="A101" s="119" t="s">
        <v>355</v>
      </c>
      <c r="B101" s="399"/>
      <c r="C101" s="400"/>
      <c r="D101" s="208" t="s">
        <v>28</v>
      </c>
      <c r="E101" s="128"/>
      <c r="F101" s="128"/>
      <c r="G101" s="66"/>
      <c r="H101" s="67"/>
    </row>
    <row r="102" spans="1:8" ht="30.5" customHeight="1" x14ac:dyDescent="0.3">
      <c r="A102" s="119" t="s">
        <v>356</v>
      </c>
      <c r="B102" s="398" t="s">
        <v>39</v>
      </c>
      <c r="C102" s="400" t="s">
        <v>157</v>
      </c>
      <c r="D102" s="208" t="s">
        <v>27</v>
      </c>
      <c r="E102" s="128"/>
      <c r="F102" s="128"/>
      <c r="G102" s="66"/>
      <c r="H102" s="67"/>
    </row>
    <row r="103" spans="1:8" ht="30.5" customHeight="1" x14ac:dyDescent="0.3">
      <c r="A103" s="119" t="s">
        <v>357</v>
      </c>
      <c r="B103" s="399"/>
      <c r="C103" s="400"/>
      <c r="D103" s="208" t="s">
        <v>28</v>
      </c>
      <c r="E103" s="128"/>
      <c r="F103" s="128"/>
      <c r="G103" s="66"/>
      <c r="H103" s="67"/>
    </row>
    <row r="104" spans="1:8" ht="50" x14ac:dyDescent="0.3">
      <c r="A104" s="119" t="s">
        <v>358</v>
      </c>
      <c r="B104" s="148" t="s">
        <v>40</v>
      </c>
      <c r="C104" s="215" t="s">
        <v>157</v>
      </c>
      <c r="D104" s="208" t="s">
        <v>28</v>
      </c>
      <c r="E104" s="128"/>
      <c r="F104" s="128"/>
      <c r="G104" s="66"/>
      <c r="H104" s="67"/>
    </row>
    <row r="105" spans="1:8" ht="30.5" customHeight="1" x14ac:dyDescent="0.3">
      <c r="A105" s="119" t="s">
        <v>359</v>
      </c>
      <c r="B105" s="398" t="s">
        <v>41</v>
      </c>
      <c r="C105" s="400" t="s">
        <v>157</v>
      </c>
      <c r="D105" s="208" t="s">
        <v>27</v>
      </c>
      <c r="E105" s="128"/>
      <c r="F105" s="128"/>
      <c r="G105" s="66"/>
      <c r="H105" s="67"/>
    </row>
    <row r="106" spans="1:8" ht="30.5" customHeight="1" x14ac:dyDescent="0.3">
      <c r="A106" s="119" t="s">
        <v>360</v>
      </c>
      <c r="B106" s="399"/>
      <c r="C106" s="400"/>
      <c r="D106" s="208" t="s">
        <v>28</v>
      </c>
      <c r="E106" s="128"/>
      <c r="F106" s="128"/>
      <c r="G106" s="66"/>
      <c r="H106" s="67"/>
    </row>
    <row r="107" spans="1:8" ht="30.5" customHeight="1" x14ac:dyDescent="0.3">
      <c r="A107" s="119" t="s">
        <v>361</v>
      </c>
      <c r="B107" s="398" t="s">
        <v>43</v>
      </c>
      <c r="C107" s="400" t="s">
        <v>157</v>
      </c>
      <c r="D107" s="208" t="s">
        <v>27</v>
      </c>
      <c r="E107" s="128"/>
      <c r="F107" s="128"/>
      <c r="G107" s="66"/>
      <c r="H107" s="67"/>
    </row>
    <row r="108" spans="1:8" ht="30.5" customHeight="1" x14ac:dyDescent="0.3">
      <c r="A108" s="119" t="s">
        <v>362</v>
      </c>
      <c r="B108" s="399"/>
      <c r="C108" s="400"/>
      <c r="D108" s="208" t="s">
        <v>28</v>
      </c>
      <c r="E108" s="128"/>
      <c r="F108" s="128"/>
      <c r="G108" s="66"/>
      <c r="H108" s="67"/>
    </row>
    <row r="109" spans="1:8" ht="30.5" customHeight="1" x14ac:dyDescent="0.3">
      <c r="A109" s="119" t="s">
        <v>363</v>
      </c>
      <c r="B109" s="398" t="s">
        <v>44</v>
      </c>
      <c r="C109" s="400" t="s">
        <v>157</v>
      </c>
      <c r="D109" s="208" t="s">
        <v>27</v>
      </c>
      <c r="E109" s="128"/>
      <c r="F109" s="128"/>
      <c r="G109" s="66"/>
      <c r="H109" s="67"/>
    </row>
    <row r="110" spans="1:8" ht="30.5" customHeight="1" x14ac:dyDescent="0.3">
      <c r="A110" s="119" t="s">
        <v>364</v>
      </c>
      <c r="B110" s="399"/>
      <c r="C110" s="400"/>
      <c r="D110" s="208" t="s">
        <v>28</v>
      </c>
      <c r="E110" s="128"/>
      <c r="F110" s="128"/>
      <c r="G110" s="66"/>
      <c r="H110" s="67"/>
    </row>
    <row r="111" spans="1:8" ht="30.5" customHeight="1" x14ac:dyDescent="0.3">
      <c r="A111" s="119" t="s">
        <v>365</v>
      </c>
      <c r="B111" s="398" t="s">
        <v>142</v>
      </c>
      <c r="C111" s="400" t="s">
        <v>157</v>
      </c>
      <c r="D111" s="208" t="s">
        <v>27</v>
      </c>
      <c r="E111" s="128"/>
      <c r="F111" s="128"/>
      <c r="G111" s="66"/>
      <c r="H111" s="67"/>
    </row>
    <row r="112" spans="1:8" ht="30.5" customHeight="1" x14ac:dyDescent="0.3">
      <c r="A112" s="119" t="s">
        <v>366</v>
      </c>
      <c r="B112" s="399"/>
      <c r="C112" s="400"/>
      <c r="D112" s="208" t="s">
        <v>28</v>
      </c>
      <c r="E112" s="128"/>
      <c r="F112" s="128"/>
      <c r="G112" s="66"/>
      <c r="H112" s="67"/>
    </row>
    <row r="113" spans="1:8" ht="30.5" customHeight="1" x14ac:dyDescent="0.3">
      <c r="A113" s="119" t="s">
        <v>367</v>
      </c>
      <c r="B113" s="398" t="s">
        <v>45</v>
      </c>
      <c r="C113" s="400" t="s">
        <v>157</v>
      </c>
      <c r="D113" s="208" t="s">
        <v>27</v>
      </c>
      <c r="E113" s="128"/>
      <c r="F113" s="128"/>
      <c r="G113" s="66"/>
      <c r="H113" s="67"/>
    </row>
    <row r="114" spans="1:8" ht="30.5" customHeight="1" x14ac:dyDescent="0.3">
      <c r="A114" s="119" t="s">
        <v>368</v>
      </c>
      <c r="B114" s="399"/>
      <c r="C114" s="400"/>
      <c r="D114" s="208" t="s">
        <v>28</v>
      </c>
      <c r="E114" s="128"/>
      <c r="F114" s="128"/>
      <c r="G114" s="66"/>
      <c r="H114" s="67"/>
    </row>
    <row r="115" spans="1:8" ht="30.5" customHeight="1" x14ac:dyDescent="0.3">
      <c r="A115" s="119" t="s">
        <v>369</v>
      </c>
      <c r="B115" s="398" t="s">
        <v>46</v>
      </c>
      <c r="C115" s="400" t="s">
        <v>157</v>
      </c>
      <c r="D115" s="208" t="s">
        <v>27</v>
      </c>
      <c r="E115" s="128"/>
      <c r="F115" s="128"/>
      <c r="G115" s="66"/>
      <c r="H115" s="67"/>
    </row>
    <row r="116" spans="1:8" ht="35.5" customHeight="1" x14ac:dyDescent="0.3">
      <c r="A116" s="119" t="s">
        <v>370</v>
      </c>
      <c r="B116" s="399"/>
      <c r="C116" s="400"/>
      <c r="D116" s="208" t="s">
        <v>28</v>
      </c>
      <c r="E116" s="128"/>
      <c r="F116" s="128"/>
      <c r="G116" s="66"/>
      <c r="H116" s="67"/>
    </row>
    <row r="117" spans="1:8" ht="30.5" customHeight="1" x14ac:dyDescent="0.3">
      <c r="A117" s="119" t="s">
        <v>371</v>
      </c>
      <c r="B117" s="398" t="s">
        <v>47</v>
      </c>
      <c r="C117" s="400" t="s">
        <v>157</v>
      </c>
      <c r="D117" s="208" t="s">
        <v>27</v>
      </c>
      <c r="E117" s="128"/>
      <c r="F117" s="128"/>
      <c r="G117" s="66"/>
      <c r="H117" s="67"/>
    </row>
    <row r="118" spans="1:8" ht="30.5" customHeight="1" x14ac:dyDescent="0.3">
      <c r="A118" s="119" t="s">
        <v>372</v>
      </c>
      <c r="B118" s="399"/>
      <c r="C118" s="400"/>
      <c r="D118" s="208" t="s">
        <v>28</v>
      </c>
      <c r="E118" s="128"/>
      <c r="F118" s="128"/>
      <c r="G118" s="66"/>
      <c r="H118" s="67"/>
    </row>
    <row r="119" spans="1:8" ht="30.5" customHeight="1" x14ac:dyDescent="0.3">
      <c r="A119" s="119" t="s">
        <v>373</v>
      </c>
      <c r="B119" s="398" t="s">
        <v>48</v>
      </c>
      <c r="C119" s="400" t="s">
        <v>157</v>
      </c>
      <c r="D119" s="208" t="s">
        <v>27</v>
      </c>
      <c r="E119" s="128"/>
      <c r="F119" s="128"/>
      <c r="G119" s="66"/>
      <c r="H119" s="67"/>
    </row>
    <row r="120" spans="1:8" ht="30.5" customHeight="1" thickBot="1" x14ac:dyDescent="0.35">
      <c r="A120" s="119" t="s">
        <v>374</v>
      </c>
      <c r="B120" s="415"/>
      <c r="C120" s="416"/>
      <c r="D120" s="209" t="s">
        <v>28</v>
      </c>
      <c r="E120" s="128"/>
      <c r="F120" s="128"/>
      <c r="G120" s="68"/>
      <c r="H120" s="69"/>
    </row>
    <row r="121" spans="1:8" ht="30" customHeight="1" thickBot="1" x14ac:dyDescent="0.35">
      <c r="A121" s="392" t="s">
        <v>520</v>
      </c>
      <c r="B121" s="393"/>
      <c r="C121" s="393"/>
      <c r="D121" s="393"/>
      <c r="E121" s="393"/>
      <c r="F121" s="393"/>
      <c r="G121" s="393"/>
      <c r="H121" s="394"/>
    </row>
    <row r="122" spans="1:8" ht="56" x14ac:dyDescent="0.3">
      <c r="A122" s="65" t="s">
        <v>474</v>
      </c>
      <c r="B122" s="395" t="s">
        <v>117</v>
      </c>
      <c r="C122" s="396"/>
      <c r="D122" s="397"/>
      <c r="E122" s="35" t="s">
        <v>56</v>
      </c>
      <c r="F122" s="35" t="s">
        <v>57</v>
      </c>
      <c r="G122" s="45" t="s">
        <v>516</v>
      </c>
      <c r="H122" s="70" t="s">
        <v>517</v>
      </c>
    </row>
    <row r="123" spans="1:8" ht="30.5" customHeight="1" x14ac:dyDescent="0.3">
      <c r="A123" s="119" t="s">
        <v>375</v>
      </c>
      <c r="B123" s="218" t="s">
        <v>152</v>
      </c>
      <c r="C123" s="398" t="s">
        <v>158</v>
      </c>
      <c r="D123" s="207" t="s">
        <v>27</v>
      </c>
      <c r="E123" s="66"/>
      <c r="F123" s="66"/>
      <c r="G123" s="66"/>
      <c r="H123" s="67"/>
    </row>
    <row r="124" spans="1:8" ht="30.5" customHeight="1" thickBot="1" x14ac:dyDescent="0.35">
      <c r="A124" s="120" t="s">
        <v>376</v>
      </c>
      <c r="B124" s="219"/>
      <c r="C124" s="406"/>
      <c r="D124" s="220" t="s">
        <v>28</v>
      </c>
      <c r="E124" s="68"/>
      <c r="F124" s="68"/>
      <c r="G124" s="68"/>
      <c r="H124" s="69"/>
    </row>
    <row r="125" spans="1:8" ht="30" customHeight="1" thickBot="1" x14ac:dyDescent="0.35">
      <c r="A125" s="417" t="s">
        <v>520</v>
      </c>
      <c r="B125" s="418"/>
      <c r="C125" s="418"/>
      <c r="D125" s="418"/>
      <c r="E125" s="418"/>
      <c r="F125" s="418"/>
      <c r="G125" s="418"/>
      <c r="H125" s="419"/>
    </row>
    <row r="126" spans="1:8" ht="56.5" thickBot="1" x14ac:dyDescent="0.35">
      <c r="A126" s="34" t="s">
        <v>474</v>
      </c>
      <c r="B126" s="421" t="s">
        <v>117</v>
      </c>
      <c r="C126" s="422"/>
      <c r="D126" s="423"/>
      <c r="E126" s="35" t="s">
        <v>56</v>
      </c>
      <c r="F126" s="35" t="s">
        <v>57</v>
      </c>
      <c r="G126" s="45" t="s">
        <v>516</v>
      </c>
      <c r="H126" s="70" t="s">
        <v>517</v>
      </c>
    </row>
    <row r="127" spans="1:8" ht="30" customHeight="1" x14ac:dyDescent="0.3">
      <c r="A127" s="221" t="s">
        <v>377</v>
      </c>
      <c r="B127" s="420" t="s">
        <v>51</v>
      </c>
      <c r="C127" s="420" t="s">
        <v>618</v>
      </c>
      <c r="D127" s="222" t="s">
        <v>27</v>
      </c>
      <c r="E127" s="74"/>
      <c r="F127" s="74"/>
      <c r="G127" s="74"/>
      <c r="H127" s="75"/>
    </row>
    <row r="128" spans="1:8" ht="30" customHeight="1" x14ac:dyDescent="0.3">
      <c r="A128" s="221" t="s">
        <v>378</v>
      </c>
      <c r="B128" s="405"/>
      <c r="C128" s="405"/>
      <c r="D128" s="221" t="s">
        <v>54</v>
      </c>
      <c r="E128" s="66"/>
      <c r="F128" s="66"/>
      <c r="G128" s="66"/>
      <c r="H128" s="67"/>
    </row>
    <row r="129" spans="1:9" ht="30" customHeight="1" x14ac:dyDescent="0.3">
      <c r="A129" s="221" t="s">
        <v>379</v>
      </c>
      <c r="B129" s="398" t="s">
        <v>52</v>
      </c>
      <c r="C129" s="398" t="s">
        <v>618</v>
      </c>
      <c r="D129" s="221" t="s">
        <v>27</v>
      </c>
      <c r="E129" s="66"/>
      <c r="F129" s="66"/>
      <c r="G129" s="66"/>
      <c r="H129" s="67"/>
    </row>
    <row r="130" spans="1:9" ht="30" customHeight="1" x14ac:dyDescent="0.3">
      <c r="A130" s="221" t="s">
        <v>380</v>
      </c>
      <c r="B130" s="405"/>
      <c r="C130" s="405"/>
      <c r="D130" s="221" t="s">
        <v>54</v>
      </c>
      <c r="E130" s="71"/>
      <c r="F130" s="71"/>
      <c r="G130" s="66"/>
      <c r="H130" s="67"/>
    </row>
    <row r="131" spans="1:9" ht="60" customHeight="1" x14ac:dyDescent="0.3">
      <c r="A131" s="119" t="s">
        <v>381</v>
      </c>
      <c r="B131" s="215" t="s">
        <v>53</v>
      </c>
      <c r="C131" s="215" t="s">
        <v>159</v>
      </c>
      <c r="D131" s="221" t="s">
        <v>54</v>
      </c>
      <c r="E131" s="223"/>
      <c r="F131" s="224"/>
      <c r="G131" s="72"/>
      <c r="H131" s="73"/>
    </row>
    <row r="132" spans="1:9" s="225" customFormat="1" ht="74" customHeight="1" x14ac:dyDescent="0.35">
      <c r="A132" s="424"/>
      <c r="B132" s="425"/>
      <c r="C132" s="425"/>
      <c r="D132" s="426"/>
      <c r="E132" s="121" t="s">
        <v>521</v>
      </c>
      <c r="F132" s="122" t="s">
        <v>522</v>
      </c>
      <c r="G132" s="123" t="s">
        <v>525</v>
      </c>
      <c r="H132" s="122" t="s">
        <v>526</v>
      </c>
      <c r="I132" s="76"/>
    </row>
    <row r="133" spans="1:9" ht="32" customHeight="1" x14ac:dyDescent="0.3">
      <c r="A133" s="427"/>
      <c r="B133" s="428"/>
      <c r="C133" s="428"/>
      <c r="D133" s="429"/>
      <c r="E133" s="131">
        <f>SUM(E12:E13,E90:E93,E123:E124,E127:E130)</f>
        <v>0</v>
      </c>
      <c r="F133" s="131">
        <f>SUM(F14:F15,F123:F124,F127:F130)</f>
        <v>0</v>
      </c>
      <c r="G133" s="131">
        <f>SUM(G14:G15,G18:G78,G81:G89,G94:G120,G123:G124,G127:G131)</f>
        <v>0</v>
      </c>
      <c r="H133" s="131">
        <f>SUM(H14:H15,H18:H78,H81:H89,H94:H120,H123:H124,H127:H131)</f>
        <v>0</v>
      </c>
    </row>
    <row r="134" spans="1:9" x14ac:dyDescent="0.3">
      <c r="A134" s="99"/>
      <c r="B134" s="94"/>
      <c r="C134" s="94"/>
      <c r="D134" s="94"/>
      <c r="E134" s="94"/>
      <c r="F134" s="94"/>
      <c r="G134" s="94"/>
      <c r="H134" s="186"/>
    </row>
    <row r="135" spans="1:9" ht="31" customHeight="1" x14ac:dyDescent="0.3">
      <c r="A135" s="430" t="s">
        <v>523</v>
      </c>
      <c r="B135" s="431"/>
      <c r="C135" s="431"/>
      <c r="D135" s="431"/>
      <c r="E135" s="431"/>
      <c r="F135" s="431"/>
      <c r="G135" s="432"/>
      <c r="H135" s="57">
        <f>SUM(E133:H133)</f>
        <v>0</v>
      </c>
    </row>
    <row r="136" spans="1:9" ht="29.5" customHeight="1" x14ac:dyDescent="0.3">
      <c r="A136" s="433" t="s">
        <v>524</v>
      </c>
      <c r="B136" s="434"/>
      <c r="C136" s="434"/>
      <c r="D136" s="434"/>
      <c r="E136" s="434"/>
      <c r="F136" s="434"/>
      <c r="G136" s="435"/>
      <c r="H136" s="58">
        <f>(H135/100)*15</f>
        <v>0</v>
      </c>
    </row>
  </sheetData>
  <sheetProtection algorithmName="SHA-512" hashValue="cft3fdkSxQ1IINBXPBhJEdoHh0Q4F62yqsdGeY6yc1j56O1tCx0hCZcIRPWQ3fzSBc9KgkUpxnXF/vpBJiih9g==" saltValue="1irjZzfkTFZD7hjr8LoBMA==" spinCount="100000" sheet="1" objects="1" scenarios="1"/>
  <mergeCells count="121">
    <mergeCell ref="A125:H125"/>
    <mergeCell ref="C127:C128"/>
    <mergeCell ref="B126:D126"/>
    <mergeCell ref="B127:B128"/>
    <mergeCell ref="B129:B130"/>
    <mergeCell ref="C129:C130"/>
    <mergeCell ref="A132:D133"/>
    <mergeCell ref="A135:G135"/>
    <mergeCell ref="A136:G136"/>
    <mergeCell ref="C123:C124"/>
    <mergeCell ref="B113:B114"/>
    <mergeCell ref="C113:C114"/>
    <mergeCell ref="B115:B116"/>
    <mergeCell ref="C115:C116"/>
    <mergeCell ref="B117:B118"/>
    <mergeCell ref="C117:C118"/>
    <mergeCell ref="A121:H121"/>
    <mergeCell ref="B122:D122"/>
    <mergeCell ref="B109:B110"/>
    <mergeCell ref="C109:C110"/>
    <mergeCell ref="B111:B112"/>
    <mergeCell ref="C111:C112"/>
    <mergeCell ref="B105:B106"/>
    <mergeCell ref="C105:C106"/>
    <mergeCell ref="B102:B103"/>
    <mergeCell ref="C102:C103"/>
    <mergeCell ref="B119:B120"/>
    <mergeCell ref="C119:C120"/>
    <mergeCell ref="B94:B95"/>
    <mergeCell ref="C94:C95"/>
    <mergeCell ref="B96:B97"/>
    <mergeCell ref="C96:C97"/>
    <mergeCell ref="B98:B99"/>
    <mergeCell ref="C98:C99"/>
    <mergeCell ref="B100:B101"/>
    <mergeCell ref="C100:C101"/>
    <mergeCell ref="B107:B108"/>
    <mergeCell ref="C107:C108"/>
    <mergeCell ref="B83:B84"/>
    <mergeCell ref="C83:C84"/>
    <mergeCell ref="B86:B87"/>
    <mergeCell ref="C86:C87"/>
    <mergeCell ref="B88:B89"/>
    <mergeCell ref="C88:C89"/>
    <mergeCell ref="B90:B91"/>
    <mergeCell ref="C90:C91"/>
    <mergeCell ref="B92:B93"/>
    <mergeCell ref="C92:C93"/>
    <mergeCell ref="C52:C53"/>
    <mergeCell ref="B54:B55"/>
    <mergeCell ref="C54:C55"/>
    <mergeCell ref="B56:B57"/>
    <mergeCell ref="C56:C57"/>
    <mergeCell ref="B58:B60"/>
    <mergeCell ref="C58:C60"/>
    <mergeCell ref="B17:D17"/>
    <mergeCell ref="A16:H16"/>
    <mergeCell ref="B41:B42"/>
    <mergeCell ref="C41:C42"/>
    <mergeCell ref="B43:B44"/>
    <mergeCell ref="C43:C44"/>
    <mergeCell ref="B45:B47"/>
    <mergeCell ref="C45:C47"/>
    <mergeCell ref="B48:B49"/>
    <mergeCell ref="C48:C49"/>
    <mergeCell ref="B50:B51"/>
    <mergeCell ref="C50:C51"/>
    <mergeCell ref="B31:B32"/>
    <mergeCell ref="C31:C32"/>
    <mergeCell ref="B33:B34"/>
    <mergeCell ref="C33:C34"/>
    <mergeCell ref="B35:B36"/>
    <mergeCell ref="C35:C36"/>
    <mergeCell ref="B37:B38"/>
    <mergeCell ref="C37:C38"/>
    <mergeCell ref="B39:B40"/>
    <mergeCell ref="C39:C40"/>
    <mergeCell ref="B25:B27"/>
    <mergeCell ref="C25:C27"/>
    <mergeCell ref="B28:B29"/>
    <mergeCell ref="C28:C29"/>
    <mergeCell ref="B18:B19"/>
    <mergeCell ref="C18:C19"/>
    <mergeCell ref="B20:B22"/>
    <mergeCell ref="C20:C22"/>
    <mergeCell ref="B23:B24"/>
    <mergeCell ref="C23:C24"/>
    <mergeCell ref="B1:H1"/>
    <mergeCell ref="B12:B13"/>
    <mergeCell ref="C12:C13"/>
    <mergeCell ref="B14:B15"/>
    <mergeCell ref="C14:C15"/>
    <mergeCell ref="B11:D11"/>
    <mergeCell ref="A10:H10"/>
    <mergeCell ref="B2:H2"/>
    <mergeCell ref="B3:H3"/>
    <mergeCell ref="B5:H5"/>
    <mergeCell ref="B6:H6"/>
    <mergeCell ref="B7:H7"/>
    <mergeCell ref="B8:H8"/>
    <mergeCell ref="B4:H4"/>
    <mergeCell ref="B61:B62"/>
    <mergeCell ref="C61:C62"/>
    <mergeCell ref="B68:B70"/>
    <mergeCell ref="C68:C70"/>
    <mergeCell ref="B71:B72"/>
    <mergeCell ref="C71:C72"/>
    <mergeCell ref="A79:H79"/>
    <mergeCell ref="B80:D80"/>
    <mergeCell ref="B81:B82"/>
    <mergeCell ref="C81:C82"/>
    <mergeCell ref="B73:B74"/>
    <mergeCell ref="C73:C74"/>
    <mergeCell ref="B75:B76"/>
    <mergeCell ref="C75:C76"/>
    <mergeCell ref="B77:B78"/>
    <mergeCell ref="C77:C78"/>
    <mergeCell ref="B66:B67"/>
    <mergeCell ref="C66:C67"/>
    <mergeCell ref="B64:B65"/>
    <mergeCell ref="C64:C65"/>
  </mergeCells>
  <pageMargins left="0.7" right="0.7" top="0.75" bottom="0.75" header="0.3" footer="0.3"/>
  <pageSetup paperSize="8" scale="82" fitToHeight="5"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E79"/>
  <sheetViews>
    <sheetView zoomScale="80" zoomScaleNormal="80" workbookViewId="0">
      <selection activeCell="H6" sqref="H6"/>
    </sheetView>
  </sheetViews>
  <sheetFormatPr defaultColWidth="8.7265625" defaultRowHeight="14.5" x14ac:dyDescent="0.35"/>
  <cols>
    <col min="1" max="1" width="20.6328125" style="151" customWidth="1"/>
    <col min="2" max="2" width="37.7265625" style="151" customWidth="1"/>
    <col min="3" max="3" width="35.90625" style="151" customWidth="1"/>
    <col min="4" max="4" width="37.7265625" style="151" customWidth="1"/>
    <col min="5" max="16384" width="8.7265625" style="151"/>
  </cols>
  <sheetData>
    <row r="1" spans="1:4" ht="105" customHeight="1" x14ac:dyDescent="0.35">
      <c r="A1" s="9"/>
      <c r="B1" s="361" t="s">
        <v>555</v>
      </c>
      <c r="C1" s="361"/>
      <c r="D1" s="378"/>
    </row>
    <row r="2" spans="1:4" ht="30" customHeight="1" x14ac:dyDescent="0.35">
      <c r="A2" s="10" t="s">
        <v>248</v>
      </c>
      <c r="B2" s="444">
        <f>'Cover Sheet'!B19:C19</f>
        <v>0</v>
      </c>
      <c r="C2" s="445"/>
      <c r="D2" s="446"/>
    </row>
    <row r="3" spans="1:4" ht="30" customHeight="1" x14ac:dyDescent="0.35">
      <c r="A3" s="11"/>
      <c r="B3" s="412" t="s">
        <v>607</v>
      </c>
      <c r="C3" s="413"/>
      <c r="D3" s="414"/>
    </row>
    <row r="4" spans="1:4" ht="30" customHeight="1" x14ac:dyDescent="0.35">
      <c r="A4" s="108"/>
      <c r="B4" s="412" t="s">
        <v>596</v>
      </c>
      <c r="C4" s="413"/>
      <c r="D4" s="414"/>
    </row>
    <row r="5" spans="1:4" ht="30" customHeight="1" x14ac:dyDescent="0.35">
      <c r="A5" s="109"/>
      <c r="B5" s="439" t="s">
        <v>608</v>
      </c>
      <c r="C5" s="345"/>
      <c r="D5" s="346"/>
    </row>
    <row r="6" spans="1:4" ht="30" customHeight="1" x14ac:dyDescent="0.35">
      <c r="A6" s="12"/>
      <c r="B6" s="439" t="s">
        <v>609</v>
      </c>
      <c r="C6" s="345"/>
      <c r="D6" s="346"/>
    </row>
    <row r="7" spans="1:4" ht="30" customHeight="1" x14ac:dyDescent="0.35">
      <c r="A7" s="77"/>
      <c r="B7" s="439" t="s">
        <v>563</v>
      </c>
      <c r="C7" s="345"/>
      <c r="D7" s="346"/>
    </row>
    <row r="8" spans="1:4" ht="29.5" customHeight="1" thickBot="1" x14ac:dyDescent="0.4">
      <c r="A8" s="459" t="s">
        <v>619</v>
      </c>
      <c r="B8" s="460"/>
      <c r="C8" s="460"/>
      <c r="D8" s="461"/>
    </row>
    <row r="9" spans="1:4" ht="29.5" customHeight="1" thickBot="1" x14ac:dyDescent="0.4"/>
    <row r="10" spans="1:4" ht="30" customHeight="1" x14ac:dyDescent="0.35">
      <c r="A10" s="322" t="s">
        <v>620</v>
      </c>
      <c r="B10" s="454"/>
      <c r="C10" s="454"/>
      <c r="D10" s="455"/>
    </row>
    <row r="11" spans="1:4" ht="40" customHeight="1" x14ac:dyDescent="0.35">
      <c r="A11" s="25" t="s">
        <v>474</v>
      </c>
      <c r="B11" s="436" t="s">
        <v>117</v>
      </c>
      <c r="C11" s="436"/>
      <c r="D11" s="81" t="s">
        <v>529</v>
      </c>
    </row>
    <row r="12" spans="1:4" ht="31" customHeight="1" x14ac:dyDescent="0.35">
      <c r="A12" s="107" t="s">
        <v>382</v>
      </c>
      <c r="B12" s="437" t="s">
        <v>65</v>
      </c>
      <c r="C12" s="438"/>
      <c r="D12" s="64"/>
    </row>
    <row r="13" spans="1:4" ht="31" customHeight="1" x14ac:dyDescent="0.35">
      <c r="A13" s="107" t="s">
        <v>383</v>
      </c>
      <c r="B13" s="437" t="s">
        <v>66</v>
      </c>
      <c r="C13" s="438"/>
      <c r="D13" s="64"/>
    </row>
    <row r="14" spans="1:4" ht="31" customHeight="1" x14ac:dyDescent="0.35">
      <c r="A14" s="107" t="s">
        <v>384</v>
      </c>
      <c r="B14" s="437" t="s">
        <v>67</v>
      </c>
      <c r="C14" s="438"/>
      <c r="D14" s="64"/>
    </row>
    <row r="15" spans="1:4" ht="31" customHeight="1" x14ac:dyDescent="0.35">
      <c r="A15" s="107" t="s">
        <v>385</v>
      </c>
      <c r="B15" s="437" t="s">
        <v>68</v>
      </c>
      <c r="C15" s="438"/>
      <c r="D15" s="64"/>
    </row>
    <row r="16" spans="1:4" ht="31" customHeight="1" x14ac:dyDescent="0.35">
      <c r="A16" s="107" t="s">
        <v>386</v>
      </c>
      <c r="B16" s="437" t="s">
        <v>69</v>
      </c>
      <c r="C16" s="438"/>
      <c r="D16" s="64"/>
    </row>
    <row r="17" spans="1:4" ht="31" customHeight="1" x14ac:dyDescent="0.35">
      <c r="A17" s="107" t="s">
        <v>387</v>
      </c>
      <c r="B17" s="437" t="s">
        <v>70</v>
      </c>
      <c r="C17" s="438"/>
      <c r="D17" s="64"/>
    </row>
    <row r="18" spans="1:4" ht="31" customHeight="1" x14ac:dyDescent="0.35">
      <c r="A18" s="107" t="s">
        <v>388</v>
      </c>
      <c r="B18" s="437" t="s">
        <v>71</v>
      </c>
      <c r="C18" s="438"/>
      <c r="D18" s="64"/>
    </row>
    <row r="19" spans="1:4" ht="31" customHeight="1" x14ac:dyDescent="0.35">
      <c r="A19" s="107" t="s">
        <v>389</v>
      </c>
      <c r="B19" s="437" t="s">
        <v>72</v>
      </c>
      <c r="C19" s="438"/>
      <c r="D19" s="64"/>
    </row>
    <row r="20" spans="1:4" ht="31" customHeight="1" x14ac:dyDescent="0.35">
      <c r="A20" s="107" t="s">
        <v>390</v>
      </c>
      <c r="B20" s="437" t="s">
        <v>73</v>
      </c>
      <c r="C20" s="438"/>
      <c r="D20" s="64"/>
    </row>
    <row r="21" spans="1:4" ht="31" customHeight="1" x14ac:dyDescent="0.35">
      <c r="A21" s="107" t="s">
        <v>391</v>
      </c>
      <c r="B21" s="437" t="s">
        <v>74</v>
      </c>
      <c r="C21" s="438"/>
      <c r="D21" s="64"/>
    </row>
    <row r="22" spans="1:4" ht="31" customHeight="1" x14ac:dyDescent="0.35">
      <c r="A22" s="107" t="s">
        <v>392</v>
      </c>
      <c r="B22" s="437" t="s">
        <v>75</v>
      </c>
      <c r="C22" s="438"/>
      <c r="D22" s="64"/>
    </row>
    <row r="23" spans="1:4" ht="31" customHeight="1" x14ac:dyDescent="0.35">
      <c r="A23" s="107" t="s">
        <v>393</v>
      </c>
      <c r="B23" s="437" t="s">
        <v>76</v>
      </c>
      <c r="C23" s="438"/>
      <c r="D23" s="64"/>
    </row>
    <row r="24" spans="1:4" ht="31" customHeight="1" x14ac:dyDescent="0.35">
      <c r="A24" s="107" t="s">
        <v>394</v>
      </c>
      <c r="B24" s="437" t="s">
        <v>77</v>
      </c>
      <c r="C24" s="438"/>
      <c r="D24" s="64"/>
    </row>
    <row r="25" spans="1:4" ht="31" customHeight="1" x14ac:dyDescent="0.35">
      <c r="A25" s="107" t="s">
        <v>395</v>
      </c>
      <c r="B25" s="437" t="s">
        <v>78</v>
      </c>
      <c r="C25" s="438"/>
      <c r="D25" s="64"/>
    </row>
    <row r="26" spans="1:4" ht="31" customHeight="1" x14ac:dyDescent="0.35">
      <c r="A26" s="107" t="s">
        <v>396</v>
      </c>
      <c r="B26" s="437" t="s">
        <v>79</v>
      </c>
      <c r="C26" s="438"/>
      <c r="D26" s="64"/>
    </row>
    <row r="27" spans="1:4" ht="31" customHeight="1" x14ac:dyDescent="0.35">
      <c r="A27" s="107" t="s">
        <v>397</v>
      </c>
      <c r="B27" s="437" t="s">
        <v>80</v>
      </c>
      <c r="C27" s="438"/>
      <c r="D27" s="64"/>
    </row>
    <row r="28" spans="1:4" ht="31" customHeight="1" x14ac:dyDescent="0.35">
      <c r="A28" s="107" t="s">
        <v>398</v>
      </c>
      <c r="B28" s="437" t="s">
        <v>81</v>
      </c>
      <c r="C28" s="438"/>
      <c r="D28" s="64"/>
    </row>
    <row r="29" spans="1:4" ht="31" customHeight="1" x14ac:dyDescent="0.35">
      <c r="A29" s="107" t="s">
        <v>399</v>
      </c>
      <c r="B29" s="437" t="s">
        <v>82</v>
      </c>
      <c r="C29" s="438"/>
      <c r="D29" s="64"/>
    </row>
    <row r="30" spans="1:4" ht="31" customHeight="1" x14ac:dyDescent="0.35">
      <c r="A30" s="107" t="s">
        <v>400</v>
      </c>
      <c r="B30" s="437" t="s">
        <v>83</v>
      </c>
      <c r="C30" s="438"/>
      <c r="D30" s="64"/>
    </row>
    <row r="31" spans="1:4" ht="31" customHeight="1" x14ac:dyDescent="0.35">
      <c r="A31" s="107" t="s">
        <v>401</v>
      </c>
      <c r="B31" s="437" t="s">
        <v>84</v>
      </c>
      <c r="C31" s="438"/>
      <c r="D31" s="64"/>
    </row>
    <row r="32" spans="1:4" ht="31" customHeight="1" x14ac:dyDescent="0.35">
      <c r="A32" s="107" t="s">
        <v>402</v>
      </c>
      <c r="B32" s="437" t="s">
        <v>85</v>
      </c>
      <c r="C32" s="438"/>
      <c r="D32" s="64"/>
    </row>
    <row r="33" spans="1:4" ht="31" customHeight="1" x14ac:dyDescent="0.35">
      <c r="A33" s="107" t="s">
        <v>403</v>
      </c>
      <c r="B33" s="437" t="s">
        <v>86</v>
      </c>
      <c r="C33" s="438"/>
      <c r="D33" s="64"/>
    </row>
    <row r="34" spans="1:4" ht="31" customHeight="1" x14ac:dyDescent="0.35">
      <c r="A34" s="107" t="s">
        <v>404</v>
      </c>
      <c r="B34" s="437" t="s">
        <v>87</v>
      </c>
      <c r="C34" s="438"/>
      <c r="D34" s="64"/>
    </row>
    <row r="35" spans="1:4" ht="31" customHeight="1" x14ac:dyDescent="0.35">
      <c r="A35" s="107" t="s">
        <v>405</v>
      </c>
      <c r="B35" s="437" t="s">
        <v>88</v>
      </c>
      <c r="C35" s="438"/>
      <c r="D35" s="64"/>
    </row>
    <row r="36" spans="1:4" ht="31" customHeight="1" x14ac:dyDescent="0.35">
      <c r="A36" s="107" t="s">
        <v>406</v>
      </c>
      <c r="B36" s="437" t="s">
        <v>89</v>
      </c>
      <c r="C36" s="438"/>
      <c r="D36" s="64"/>
    </row>
    <row r="37" spans="1:4" ht="31" customHeight="1" x14ac:dyDescent="0.35">
      <c r="A37" s="107" t="s">
        <v>407</v>
      </c>
      <c r="B37" s="437" t="s">
        <v>90</v>
      </c>
      <c r="C37" s="438"/>
      <c r="D37" s="64"/>
    </row>
    <row r="38" spans="1:4" ht="31" customHeight="1" x14ac:dyDescent="0.35">
      <c r="A38" s="107" t="s">
        <v>408</v>
      </c>
      <c r="B38" s="437" t="s">
        <v>91</v>
      </c>
      <c r="C38" s="438"/>
      <c r="D38" s="64"/>
    </row>
    <row r="39" spans="1:4" ht="31" customHeight="1" x14ac:dyDescent="0.35">
      <c r="A39" s="107" t="s">
        <v>409</v>
      </c>
      <c r="B39" s="437" t="s">
        <v>92</v>
      </c>
      <c r="C39" s="438"/>
      <c r="D39" s="64"/>
    </row>
    <row r="40" spans="1:4" ht="31" customHeight="1" x14ac:dyDescent="0.35">
      <c r="A40" s="107" t="s">
        <v>410</v>
      </c>
      <c r="B40" s="437" t="s">
        <v>93</v>
      </c>
      <c r="C40" s="438"/>
      <c r="D40" s="64"/>
    </row>
    <row r="41" spans="1:4" ht="31" customHeight="1" x14ac:dyDescent="0.35">
      <c r="A41" s="107" t="s">
        <v>411</v>
      </c>
      <c r="B41" s="437" t="s">
        <v>94</v>
      </c>
      <c r="C41" s="438"/>
      <c r="D41" s="64"/>
    </row>
    <row r="42" spans="1:4" ht="30" customHeight="1" x14ac:dyDescent="0.35">
      <c r="A42" s="456" t="s">
        <v>533</v>
      </c>
      <c r="B42" s="457"/>
      <c r="C42" s="457"/>
      <c r="D42" s="458"/>
    </row>
    <row r="43" spans="1:4" ht="30" customHeight="1" x14ac:dyDescent="0.35">
      <c r="A43" s="111" t="s">
        <v>412</v>
      </c>
      <c r="B43" s="442" t="s">
        <v>95</v>
      </c>
      <c r="C43" s="443"/>
      <c r="D43" s="64"/>
    </row>
    <row r="44" spans="1:4" ht="30" customHeight="1" x14ac:dyDescent="0.35">
      <c r="A44" s="107" t="s">
        <v>413</v>
      </c>
      <c r="B44" s="442" t="s">
        <v>136</v>
      </c>
      <c r="C44" s="443"/>
      <c r="D44" s="64"/>
    </row>
    <row r="45" spans="1:4" ht="30" customHeight="1" x14ac:dyDescent="0.35">
      <c r="A45" s="107" t="s">
        <v>414</v>
      </c>
      <c r="B45" s="442" t="s">
        <v>137</v>
      </c>
      <c r="C45" s="443"/>
      <c r="D45" s="64"/>
    </row>
    <row r="46" spans="1:4" ht="30" customHeight="1" x14ac:dyDescent="0.35">
      <c r="A46" s="107" t="s">
        <v>415</v>
      </c>
      <c r="B46" s="442" t="s">
        <v>138</v>
      </c>
      <c r="C46" s="443"/>
      <c r="D46" s="64"/>
    </row>
    <row r="47" spans="1:4" ht="30" customHeight="1" x14ac:dyDescent="0.35">
      <c r="A47" s="107" t="s">
        <v>416</v>
      </c>
      <c r="B47" s="442" t="s">
        <v>96</v>
      </c>
      <c r="C47" s="443"/>
      <c r="D47" s="64"/>
    </row>
    <row r="48" spans="1:4" ht="30" customHeight="1" x14ac:dyDescent="0.35">
      <c r="A48" s="111" t="s">
        <v>417</v>
      </c>
      <c r="B48" s="442" t="s">
        <v>97</v>
      </c>
      <c r="C48" s="443"/>
      <c r="D48" s="64"/>
    </row>
    <row r="49" spans="1:5" ht="30" customHeight="1" x14ac:dyDescent="0.35">
      <c r="A49" s="107" t="s">
        <v>418</v>
      </c>
      <c r="B49" s="442" t="s">
        <v>98</v>
      </c>
      <c r="C49" s="443"/>
      <c r="D49" s="64"/>
    </row>
    <row r="50" spans="1:5" ht="30" customHeight="1" x14ac:dyDescent="0.35">
      <c r="A50" s="107" t="s">
        <v>419</v>
      </c>
      <c r="B50" s="442" t="s">
        <v>99</v>
      </c>
      <c r="C50" s="443"/>
      <c r="D50" s="64"/>
    </row>
    <row r="51" spans="1:5" ht="30" customHeight="1" x14ac:dyDescent="0.35">
      <c r="A51" s="107" t="s">
        <v>420</v>
      </c>
      <c r="B51" s="442" t="s">
        <v>100</v>
      </c>
      <c r="C51" s="443"/>
      <c r="D51" s="64"/>
    </row>
    <row r="52" spans="1:5" ht="30" customHeight="1" x14ac:dyDescent="0.35">
      <c r="A52" s="107" t="s">
        <v>421</v>
      </c>
      <c r="B52" s="442" t="s">
        <v>101</v>
      </c>
      <c r="C52" s="443"/>
      <c r="D52" s="64"/>
    </row>
    <row r="53" spans="1:5" ht="30" customHeight="1" x14ac:dyDescent="0.35">
      <c r="A53" s="111" t="s">
        <v>422</v>
      </c>
      <c r="B53" s="442" t="s">
        <v>102</v>
      </c>
      <c r="C53" s="443"/>
      <c r="D53" s="64"/>
    </row>
    <row r="54" spans="1:5" ht="30" customHeight="1" x14ac:dyDescent="0.35">
      <c r="A54" s="107" t="s">
        <v>423</v>
      </c>
      <c r="B54" s="442" t="s">
        <v>103</v>
      </c>
      <c r="C54" s="443"/>
      <c r="D54" s="64"/>
    </row>
    <row r="55" spans="1:5" ht="29.5" customHeight="1" x14ac:dyDescent="0.35">
      <c r="A55" s="456" t="s">
        <v>532</v>
      </c>
      <c r="B55" s="457"/>
      <c r="C55" s="457"/>
      <c r="D55" s="458"/>
    </row>
    <row r="56" spans="1:5" ht="30" customHeight="1" x14ac:dyDescent="0.35">
      <c r="A56" s="107" t="s">
        <v>424</v>
      </c>
      <c r="B56" s="440" t="s">
        <v>104</v>
      </c>
      <c r="C56" s="441"/>
      <c r="D56" s="64"/>
      <c r="E56" s="197"/>
    </row>
    <row r="57" spans="1:5" ht="30" customHeight="1" x14ac:dyDescent="0.35">
      <c r="A57" s="107" t="s">
        <v>425</v>
      </c>
      <c r="B57" s="440" t="s">
        <v>105</v>
      </c>
      <c r="C57" s="441"/>
      <c r="D57" s="64"/>
      <c r="E57" s="197"/>
    </row>
    <row r="58" spans="1:5" ht="30" customHeight="1" x14ac:dyDescent="0.35">
      <c r="A58" s="107" t="s">
        <v>426</v>
      </c>
      <c r="B58" s="440" t="s">
        <v>106</v>
      </c>
      <c r="C58" s="441"/>
      <c r="D58" s="64"/>
      <c r="E58" s="198"/>
    </row>
    <row r="59" spans="1:5" ht="30" customHeight="1" x14ac:dyDescent="0.35">
      <c r="A59" s="107" t="s">
        <v>427</v>
      </c>
      <c r="B59" s="440" t="s">
        <v>107</v>
      </c>
      <c r="C59" s="441"/>
      <c r="D59" s="64"/>
      <c r="E59" s="197"/>
    </row>
    <row r="60" spans="1:5" ht="30" customHeight="1" x14ac:dyDescent="0.35">
      <c r="A60" s="107" t="s">
        <v>428</v>
      </c>
      <c r="B60" s="440" t="s">
        <v>108</v>
      </c>
      <c r="C60" s="441"/>
      <c r="D60" s="64"/>
      <c r="E60" s="197"/>
    </row>
    <row r="61" spans="1:5" ht="30" customHeight="1" x14ac:dyDescent="0.35">
      <c r="A61" s="107" t="s">
        <v>429</v>
      </c>
      <c r="B61" s="440" t="s">
        <v>109</v>
      </c>
      <c r="C61" s="441"/>
      <c r="D61" s="64"/>
      <c r="E61" s="197"/>
    </row>
    <row r="62" spans="1:5" ht="30" customHeight="1" x14ac:dyDescent="0.35">
      <c r="A62" s="107" t="s">
        <v>430</v>
      </c>
      <c r="B62" s="440" t="s">
        <v>110</v>
      </c>
      <c r="C62" s="441"/>
      <c r="D62" s="64"/>
      <c r="E62" s="197"/>
    </row>
    <row r="63" spans="1:5" ht="30" customHeight="1" x14ac:dyDescent="0.35">
      <c r="A63" s="107" t="s">
        <v>431</v>
      </c>
      <c r="B63" s="440" t="s">
        <v>111</v>
      </c>
      <c r="C63" s="441"/>
      <c r="D63" s="64"/>
      <c r="E63" s="197"/>
    </row>
    <row r="64" spans="1:5" ht="30" customHeight="1" x14ac:dyDescent="0.35">
      <c r="A64" s="107" t="s">
        <v>432</v>
      </c>
      <c r="B64" s="440" t="s">
        <v>112</v>
      </c>
      <c r="C64" s="441"/>
      <c r="D64" s="64"/>
      <c r="E64" s="197"/>
    </row>
    <row r="65" spans="1:5" ht="30" customHeight="1" x14ac:dyDescent="0.35">
      <c r="A65" s="107" t="s">
        <v>433</v>
      </c>
      <c r="B65" s="440" t="s">
        <v>113</v>
      </c>
      <c r="C65" s="441"/>
      <c r="D65" s="64"/>
      <c r="E65" s="197"/>
    </row>
    <row r="66" spans="1:5" ht="30" customHeight="1" x14ac:dyDescent="0.35">
      <c r="A66" s="107" t="s">
        <v>434</v>
      </c>
      <c r="B66" s="440" t="s">
        <v>114</v>
      </c>
      <c r="C66" s="441"/>
      <c r="D66" s="64"/>
      <c r="E66" s="199"/>
    </row>
    <row r="67" spans="1:5" ht="30" customHeight="1" x14ac:dyDescent="0.35">
      <c r="A67" s="107" t="s">
        <v>435</v>
      </c>
      <c r="B67" s="440" t="s">
        <v>115</v>
      </c>
      <c r="C67" s="441"/>
      <c r="D67" s="64"/>
      <c r="E67" s="199"/>
    </row>
    <row r="68" spans="1:5" ht="30" customHeight="1" x14ac:dyDescent="0.35">
      <c r="A68" s="464" t="s">
        <v>530</v>
      </c>
      <c r="B68" s="465"/>
      <c r="C68" s="465"/>
      <c r="D68" s="124">
        <f>SUM(D12:D41,D43:D54,D56:D67)</f>
        <v>0</v>
      </c>
    </row>
    <row r="69" spans="1:5" ht="30" customHeight="1" thickBot="1" x14ac:dyDescent="0.4">
      <c r="A69" s="462" t="s">
        <v>531</v>
      </c>
      <c r="B69" s="463"/>
      <c r="C69" s="463"/>
      <c r="D69" s="31">
        <f>(D68/100)*85</f>
        <v>0</v>
      </c>
    </row>
    <row r="70" spans="1:5" ht="29.5" customHeight="1" thickBot="1" x14ac:dyDescent="0.4">
      <c r="A70" s="78"/>
      <c r="B70" s="200"/>
      <c r="C70" s="200"/>
    </row>
    <row r="71" spans="1:5" ht="30" customHeight="1" x14ac:dyDescent="0.35">
      <c r="A71" s="451" t="s">
        <v>534</v>
      </c>
      <c r="B71" s="452"/>
      <c r="C71" s="452"/>
      <c r="D71" s="453"/>
    </row>
    <row r="72" spans="1:5" ht="43" customHeight="1" x14ac:dyDescent="0.35">
      <c r="A72" s="25" t="s">
        <v>474</v>
      </c>
      <c r="B72" s="79" t="s">
        <v>117</v>
      </c>
      <c r="C72" s="80" t="s">
        <v>445</v>
      </c>
      <c r="D72" s="82" t="s">
        <v>209</v>
      </c>
    </row>
    <row r="73" spans="1:5" ht="30" customHeight="1" x14ac:dyDescent="0.35">
      <c r="A73" s="201" t="s">
        <v>436</v>
      </c>
      <c r="B73" s="202" t="s">
        <v>28</v>
      </c>
      <c r="C73" s="7"/>
      <c r="D73" s="64"/>
    </row>
    <row r="74" spans="1:5" ht="30" customHeight="1" x14ac:dyDescent="0.35">
      <c r="A74" s="201" t="s">
        <v>437</v>
      </c>
      <c r="B74" s="202" t="s">
        <v>27</v>
      </c>
      <c r="C74" s="7"/>
      <c r="D74" s="64"/>
    </row>
    <row r="75" spans="1:5" ht="30" customHeight="1" x14ac:dyDescent="0.35">
      <c r="A75" s="315" t="s">
        <v>535</v>
      </c>
      <c r="B75" s="316"/>
      <c r="C75" s="316"/>
      <c r="D75" s="110">
        <f>SUM(C73:D74)</f>
        <v>0</v>
      </c>
    </row>
    <row r="76" spans="1:5" ht="30" customHeight="1" thickBot="1" x14ac:dyDescent="0.4">
      <c r="A76" s="462" t="s">
        <v>536</v>
      </c>
      <c r="B76" s="463"/>
      <c r="C76" s="463"/>
      <c r="D76" s="83">
        <f>(D75/100)*15</f>
        <v>0</v>
      </c>
    </row>
    <row r="78" spans="1:5" ht="30.5" customHeight="1" x14ac:dyDescent="0.4">
      <c r="A78" s="447" t="s">
        <v>442</v>
      </c>
      <c r="B78" s="448"/>
      <c r="C78" s="448"/>
      <c r="D78" s="203">
        <f>SUM(B69, D76)</f>
        <v>0</v>
      </c>
      <c r="E78" s="204"/>
    </row>
    <row r="79" spans="1:5" ht="30.5" customHeight="1" x14ac:dyDescent="0.4">
      <c r="A79" s="449" t="s">
        <v>443</v>
      </c>
      <c r="B79" s="450"/>
      <c r="C79" s="450"/>
      <c r="D79" s="205">
        <f>(D78/100)*10</f>
        <v>0</v>
      </c>
      <c r="E79" s="206"/>
    </row>
  </sheetData>
  <sheetProtection algorithmName="SHA-512" hashValue="n5K4rCV2eS0gJI1m+gqUD25hSCQbTXucQbN3eAm7mEpM1PZssMDu6UOm5FU5MYI0CrmOw5X0fB3wGy9+FNO9dQ==" saltValue="8EiLum4KHWbMto1qRcqFUw==" spinCount="100000" sheet="1" objects="1" scenarios="1"/>
  <mergeCells count="73">
    <mergeCell ref="A8:D8"/>
    <mergeCell ref="A75:C75"/>
    <mergeCell ref="A76:C76"/>
    <mergeCell ref="A68:C68"/>
    <mergeCell ref="A69:C69"/>
    <mergeCell ref="B62:C62"/>
    <mergeCell ref="B63:C63"/>
    <mergeCell ref="B64:C64"/>
    <mergeCell ref="B65:C65"/>
    <mergeCell ref="B47:C47"/>
    <mergeCell ref="B48:C48"/>
    <mergeCell ref="B49:C49"/>
    <mergeCell ref="B50:C50"/>
    <mergeCell ref="B58:C58"/>
    <mergeCell ref="B59:C59"/>
    <mergeCell ref="B60:C60"/>
    <mergeCell ref="A78:C78"/>
    <mergeCell ref="A79:C79"/>
    <mergeCell ref="A71:D71"/>
    <mergeCell ref="A10:D10"/>
    <mergeCell ref="A42:D42"/>
    <mergeCell ref="A55:D55"/>
    <mergeCell ref="B66:C66"/>
    <mergeCell ref="B67:C67"/>
    <mergeCell ref="B52:C52"/>
    <mergeCell ref="B51:C51"/>
    <mergeCell ref="B53:C53"/>
    <mergeCell ref="B54:C54"/>
    <mergeCell ref="B56:C56"/>
    <mergeCell ref="B57:C57"/>
    <mergeCell ref="B45:C45"/>
    <mergeCell ref="B46:C46"/>
    <mergeCell ref="B1:D1"/>
    <mergeCell ref="B2:D2"/>
    <mergeCell ref="B3:D3"/>
    <mergeCell ref="B4:D4"/>
    <mergeCell ref="B5:D5"/>
    <mergeCell ref="B61:C61"/>
    <mergeCell ref="B43:C43"/>
    <mergeCell ref="B44:C44"/>
    <mergeCell ref="B37:C37"/>
    <mergeCell ref="B38:C38"/>
    <mergeCell ref="B39:C39"/>
    <mergeCell ref="B40:C40"/>
    <mergeCell ref="B41:C41"/>
    <mergeCell ref="B36:C36"/>
    <mergeCell ref="B25:C25"/>
    <mergeCell ref="B26:C26"/>
    <mergeCell ref="B27:C27"/>
    <mergeCell ref="B28:C28"/>
    <mergeCell ref="B29:C29"/>
    <mergeCell ref="B30:C30"/>
    <mergeCell ref="B31:C31"/>
    <mergeCell ref="B32:C32"/>
    <mergeCell ref="B33:C33"/>
    <mergeCell ref="B34:C34"/>
    <mergeCell ref="B35:C35"/>
    <mergeCell ref="B11:C11"/>
    <mergeCell ref="B12:C12"/>
    <mergeCell ref="B6:D6"/>
    <mergeCell ref="B24:C24"/>
    <mergeCell ref="B13:C13"/>
    <mergeCell ref="B14:C14"/>
    <mergeCell ref="B15:C15"/>
    <mergeCell ref="B16:C16"/>
    <mergeCell ref="B17:C17"/>
    <mergeCell ref="B18:C18"/>
    <mergeCell ref="B19:C19"/>
    <mergeCell ref="B20:C20"/>
    <mergeCell ref="B21:C21"/>
    <mergeCell ref="B22:C22"/>
    <mergeCell ref="B23:C23"/>
    <mergeCell ref="B7:D7"/>
  </mergeCells>
  <pageMargins left="0.7" right="0.7" top="0.75" bottom="0.75" header="0.3" footer="0.3"/>
  <pageSetup paperSize="8" scale="93" fitToHeight="3"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I35"/>
  <sheetViews>
    <sheetView zoomScale="80" zoomScaleNormal="80" workbookViewId="0">
      <selection activeCell="I35" sqref="I35"/>
    </sheetView>
  </sheetViews>
  <sheetFormatPr defaultColWidth="8.7265625" defaultRowHeight="14.5" x14ac:dyDescent="0.35"/>
  <cols>
    <col min="1" max="1" width="19.453125" style="14" customWidth="1"/>
    <col min="2" max="2" width="25.81640625" style="14" customWidth="1"/>
    <col min="3" max="4" width="30" style="14" customWidth="1"/>
    <col min="5" max="7" width="19.81640625" style="14" customWidth="1"/>
    <col min="8" max="8" width="21.26953125" style="14" customWidth="1"/>
    <col min="9" max="9" width="19.81640625" style="14" customWidth="1"/>
    <col min="10" max="16384" width="8.7265625" style="14"/>
  </cols>
  <sheetData>
    <row r="1" spans="1:9" s="191" customFormat="1" ht="127.5" customHeight="1" x14ac:dyDescent="0.35">
      <c r="A1" s="9"/>
      <c r="B1" s="361" t="s">
        <v>557</v>
      </c>
      <c r="C1" s="466"/>
      <c r="D1" s="466"/>
      <c r="E1" s="466"/>
      <c r="F1" s="466"/>
      <c r="G1" s="466"/>
      <c r="H1" s="466"/>
      <c r="I1" s="467"/>
    </row>
    <row r="2" spans="1:9" s="191" customFormat="1" ht="30" customHeight="1" x14ac:dyDescent="0.35">
      <c r="A2" s="28" t="s">
        <v>248</v>
      </c>
      <c r="B2" s="338">
        <f>'Cover Sheet'!B19:C19</f>
        <v>0</v>
      </c>
      <c r="C2" s="338"/>
      <c r="D2" s="338"/>
      <c r="E2" s="338"/>
      <c r="F2" s="338"/>
      <c r="G2" s="338"/>
      <c r="H2" s="338"/>
      <c r="I2" s="339"/>
    </row>
    <row r="3" spans="1:9" s="191" customFormat="1" ht="30" customHeight="1" x14ac:dyDescent="0.35">
      <c r="A3" s="11"/>
      <c r="B3" s="299" t="s">
        <v>610</v>
      </c>
      <c r="C3" s="299"/>
      <c r="D3" s="299"/>
      <c r="E3" s="299"/>
      <c r="F3" s="299"/>
      <c r="G3" s="299"/>
      <c r="H3" s="299"/>
      <c r="I3" s="300"/>
    </row>
    <row r="4" spans="1:9" s="191" customFormat="1" ht="30" customHeight="1" x14ac:dyDescent="0.35">
      <c r="A4" s="108"/>
      <c r="B4" s="299" t="s">
        <v>596</v>
      </c>
      <c r="C4" s="299"/>
      <c r="D4" s="299"/>
      <c r="E4" s="299"/>
      <c r="F4" s="299"/>
      <c r="G4" s="299"/>
      <c r="H4" s="299"/>
      <c r="I4" s="300"/>
    </row>
    <row r="5" spans="1:9" s="191" customFormat="1" ht="30" customHeight="1" x14ac:dyDescent="0.35">
      <c r="A5" s="109"/>
      <c r="B5" s="301" t="s">
        <v>611</v>
      </c>
      <c r="C5" s="301"/>
      <c r="D5" s="301"/>
      <c r="E5" s="301"/>
      <c r="F5" s="301"/>
      <c r="G5" s="301"/>
      <c r="H5" s="301"/>
      <c r="I5" s="302"/>
    </row>
    <row r="6" spans="1:9" s="191" customFormat="1" ht="30" customHeight="1" x14ac:dyDescent="0.35">
      <c r="A6" s="12"/>
      <c r="B6" s="301" t="s">
        <v>561</v>
      </c>
      <c r="C6" s="301"/>
      <c r="D6" s="301"/>
      <c r="E6" s="301"/>
      <c r="F6" s="301"/>
      <c r="G6" s="301"/>
      <c r="H6" s="301"/>
      <c r="I6" s="302"/>
    </row>
    <row r="7" spans="1:9" s="191" customFormat="1" ht="30" customHeight="1" x14ac:dyDescent="0.35">
      <c r="A7" s="85"/>
      <c r="B7" s="301" t="s">
        <v>562</v>
      </c>
      <c r="C7" s="301"/>
      <c r="D7" s="301"/>
      <c r="E7" s="301"/>
      <c r="F7" s="301"/>
      <c r="G7" s="301"/>
      <c r="H7" s="301"/>
      <c r="I7" s="302"/>
    </row>
    <row r="8" spans="1:9" ht="29.5" customHeight="1" x14ac:dyDescent="0.35">
      <c r="A8" s="192"/>
      <c r="B8" s="151"/>
      <c r="C8" s="151"/>
      <c r="D8" s="151"/>
      <c r="E8" s="151"/>
      <c r="F8" s="151"/>
      <c r="G8" s="151"/>
      <c r="H8" s="151"/>
      <c r="I8" s="193"/>
    </row>
    <row r="9" spans="1:9" ht="29.5" customHeight="1" x14ac:dyDescent="0.35">
      <c r="A9" s="379" t="s">
        <v>558</v>
      </c>
      <c r="B9" s="478"/>
      <c r="C9" s="478"/>
      <c r="D9" s="478"/>
      <c r="E9" s="478"/>
      <c r="F9" s="478"/>
      <c r="G9" s="478"/>
      <c r="H9" s="478"/>
      <c r="I9" s="479"/>
    </row>
    <row r="10" spans="1:9" ht="64" customHeight="1" x14ac:dyDescent="0.35">
      <c r="A10" s="25" t="s">
        <v>474</v>
      </c>
      <c r="B10" s="331" t="s">
        <v>117</v>
      </c>
      <c r="C10" s="332"/>
      <c r="D10" s="84" t="s">
        <v>475</v>
      </c>
      <c r="E10" s="29" t="s">
        <v>56</v>
      </c>
      <c r="F10" s="62" t="s">
        <v>57</v>
      </c>
      <c r="G10" s="29" t="s">
        <v>554</v>
      </c>
      <c r="H10" s="29" t="s">
        <v>556</v>
      </c>
      <c r="I10" s="37" t="s">
        <v>58</v>
      </c>
    </row>
    <row r="11" spans="1:9" ht="30.5" customHeight="1" x14ac:dyDescent="0.35">
      <c r="A11" s="127" t="s">
        <v>438</v>
      </c>
      <c r="B11" s="472" t="s">
        <v>60</v>
      </c>
      <c r="C11" s="472" t="s">
        <v>127</v>
      </c>
      <c r="D11" s="194" t="s">
        <v>61</v>
      </c>
      <c r="E11" s="6"/>
      <c r="F11" s="6"/>
      <c r="G11" s="6"/>
      <c r="H11" s="6"/>
      <c r="I11" s="86"/>
    </row>
    <row r="12" spans="1:9" ht="30.5" customHeight="1" x14ac:dyDescent="0.35">
      <c r="A12" s="127" t="s">
        <v>439</v>
      </c>
      <c r="B12" s="473"/>
      <c r="C12" s="473"/>
      <c r="D12" s="194" t="s">
        <v>27</v>
      </c>
      <c r="E12" s="6"/>
      <c r="F12" s="6"/>
      <c r="G12" s="6"/>
      <c r="H12" s="6"/>
      <c r="I12" s="86"/>
    </row>
    <row r="13" spans="1:9" ht="30.5" customHeight="1" x14ac:dyDescent="0.35">
      <c r="A13" s="127" t="s">
        <v>440</v>
      </c>
      <c r="B13" s="472" t="s">
        <v>243</v>
      </c>
      <c r="C13" s="472" t="s">
        <v>127</v>
      </c>
      <c r="D13" s="194" t="s">
        <v>61</v>
      </c>
      <c r="E13" s="6"/>
      <c r="F13" s="6"/>
      <c r="G13" s="6"/>
      <c r="H13" s="6"/>
      <c r="I13" s="86"/>
    </row>
    <row r="14" spans="1:9" ht="30.5" customHeight="1" x14ac:dyDescent="0.35">
      <c r="A14" s="127" t="s">
        <v>441</v>
      </c>
      <c r="B14" s="473"/>
      <c r="C14" s="473"/>
      <c r="D14" s="194" t="s">
        <v>27</v>
      </c>
      <c r="E14" s="6"/>
      <c r="F14" s="6"/>
      <c r="G14" s="6"/>
      <c r="H14" s="6"/>
      <c r="I14" s="86"/>
    </row>
    <row r="15" spans="1:9" ht="30.5" customHeight="1" x14ac:dyDescent="0.35">
      <c r="A15" s="127" t="s">
        <v>537</v>
      </c>
      <c r="B15" s="474" t="s">
        <v>129</v>
      </c>
      <c r="C15" s="476" t="s">
        <v>133</v>
      </c>
      <c r="D15" s="194" t="s">
        <v>61</v>
      </c>
      <c r="E15" s="6"/>
      <c r="F15" s="6"/>
      <c r="G15" s="6"/>
      <c r="H15" s="6"/>
      <c r="I15" s="86"/>
    </row>
    <row r="16" spans="1:9" ht="30.5" customHeight="1" x14ac:dyDescent="0.35">
      <c r="A16" s="127" t="s">
        <v>538</v>
      </c>
      <c r="B16" s="477"/>
      <c r="C16" s="477"/>
      <c r="D16" s="194" t="s">
        <v>27</v>
      </c>
      <c r="E16" s="6"/>
      <c r="F16" s="6"/>
      <c r="G16" s="6"/>
      <c r="H16" s="6"/>
      <c r="I16" s="86"/>
    </row>
    <row r="17" spans="1:9" ht="30.5" customHeight="1" x14ac:dyDescent="0.35">
      <c r="A17" s="127" t="s">
        <v>539</v>
      </c>
      <c r="B17" s="475"/>
      <c r="C17" s="475"/>
      <c r="D17" s="194" t="s">
        <v>149</v>
      </c>
      <c r="E17" s="6"/>
      <c r="F17" s="6"/>
      <c r="G17" s="6"/>
      <c r="H17" s="6"/>
      <c r="I17" s="86"/>
    </row>
    <row r="18" spans="1:9" ht="30.5" customHeight="1" x14ac:dyDescent="0.35">
      <c r="A18" s="127" t="s">
        <v>540</v>
      </c>
      <c r="B18" s="474" t="s">
        <v>126</v>
      </c>
      <c r="C18" s="476" t="s">
        <v>134</v>
      </c>
      <c r="D18" s="194" t="s">
        <v>61</v>
      </c>
      <c r="E18" s="6"/>
      <c r="F18" s="6"/>
      <c r="G18" s="6"/>
      <c r="H18" s="6"/>
      <c r="I18" s="86"/>
    </row>
    <row r="19" spans="1:9" ht="30.5" customHeight="1" x14ac:dyDescent="0.35">
      <c r="A19" s="127" t="s">
        <v>541</v>
      </c>
      <c r="B19" s="477"/>
      <c r="C19" s="477"/>
      <c r="D19" s="194" t="s">
        <v>27</v>
      </c>
      <c r="E19" s="6"/>
      <c r="F19" s="6"/>
      <c r="G19" s="6"/>
      <c r="H19" s="6"/>
      <c r="I19" s="86"/>
    </row>
    <row r="20" spans="1:9" ht="30.5" customHeight="1" x14ac:dyDescent="0.35">
      <c r="A20" s="127" t="s">
        <v>542</v>
      </c>
      <c r="B20" s="475"/>
      <c r="C20" s="475"/>
      <c r="D20" s="194" t="s">
        <v>149</v>
      </c>
      <c r="E20" s="6"/>
      <c r="F20" s="6"/>
      <c r="G20" s="6"/>
      <c r="H20" s="6"/>
      <c r="I20" s="86"/>
    </row>
    <row r="21" spans="1:9" ht="30.5" customHeight="1" x14ac:dyDescent="0.35">
      <c r="A21" s="127" t="s">
        <v>543</v>
      </c>
      <c r="B21" s="474" t="s">
        <v>135</v>
      </c>
      <c r="C21" s="476" t="s">
        <v>128</v>
      </c>
      <c r="D21" s="194" t="s">
        <v>61</v>
      </c>
      <c r="E21" s="6"/>
      <c r="F21" s="6"/>
      <c r="G21" s="6"/>
      <c r="H21" s="6"/>
      <c r="I21" s="86"/>
    </row>
    <row r="22" spans="1:9" ht="30.5" customHeight="1" x14ac:dyDescent="0.35">
      <c r="A22" s="127" t="s">
        <v>544</v>
      </c>
      <c r="B22" s="477"/>
      <c r="C22" s="477"/>
      <c r="D22" s="194" t="s">
        <v>27</v>
      </c>
      <c r="E22" s="6"/>
      <c r="F22" s="6"/>
      <c r="G22" s="6"/>
      <c r="H22" s="6"/>
      <c r="I22" s="86"/>
    </row>
    <row r="23" spans="1:9" ht="30.5" customHeight="1" x14ac:dyDescent="0.35">
      <c r="A23" s="127" t="s">
        <v>545</v>
      </c>
      <c r="B23" s="475"/>
      <c r="C23" s="475"/>
      <c r="D23" s="195" t="s">
        <v>62</v>
      </c>
      <c r="E23" s="6"/>
      <c r="F23" s="6"/>
      <c r="G23" s="6"/>
      <c r="H23" s="6"/>
      <c r="I23" s="86"/>
    </row>
    <row r="24" spans="1:9" ht="30.5" customHeight="1" x14ac:dyDescent="0.35">
      <c r="A24" s="127" t="s">
        <v>546</v>
      </c>
      <c r="B24" s="474" t="s">
        <v>130</v>
      </c>
      <c r="C24" s="476" t="s">
        <v>131</v>
      </c>
      <c r="D24" s="194" t="s">
        <v>61</v>
      </c>
      <c r="E24" s="6"/>
      <c r="F24" s="6"/>
      <c r="G24" s="6"/>
      <c r="H24" s="6"/>
      <c r="I24" s="86"/>
    </row>
    <row r="25" spans="1:9" ht="30.5" customHeight="1" x14ac:dyDescent="0.35">
      <c r="A25" s="127" t="s">
        <v>547</v>
      </c>
      <c r="B25" s="477"/>
      <c r="C25" s="477"/>
      <c r="D25" s="194" t="s">
        <v>27</v>
      </c>
      <c r="E25" s="6"/>
      <c r="F25" s="6"/>
      <c r="G25" s="6"/>
      <c r="H25" s="6"/>
      <c r="I25" s="86"/>
    </row>
    <row r="26" spans="1:9" ht="30.5" customHeight="1" x14ac:dyDescent="0.35">
      <c r="A26" s="127" t="s">
        <v>548</v>
      </c>
      <c r="B26" s="475"/>
      <c r="C26" s="475"/>
      <c r="D26" s="194" t="s">
        <v>149</v>
      </c>
      <c r="E26" s="6"/>
      <c r="F26" s="6"/>
      <c r="G26" s="6"/>
      <c r="H26" s="6"/>
      <c r="I26" s="86"/>
    </row>
    <row r="27" spans="1:9" ht="30.5" customHeight="1" x14ac:dyDescent="0.35">
      <c r="A27" s="127" t="s">
        <v>549</v>
      </c>
      <c r="B27" s="474" t="s">
        <v>245</v>
      </c>
      <c r="C27" s="476" t="s">
        <v>244</v>
      </c>
      <c r="D27" s="196" t="s">
        <v>27</v>
      </c>
      <c r="E27" s="6"/>
      <c r="F27" s="6"/>
      <c r="G27" s="6"/>
      <c r="H27" s="6"/>
      <c r="I27" s="86"/>
    </row>
    <row r="28" spans="1:9" ht="37.5" customHeight="1" x14ac:dyDescent="0.35">
      <c r="A28" s="127" t="s">
        <v>550</v>
      </c>
      <c r="B28" s="475"/>
      <c r="C28" s="475"/>
      <c r="D28" s="194" t="s">
        <v>63</v>
      </c>
      <c r="E28" s="6"/>
      <c r="F28" s="6"/>
      <c r="G28" s="6"/>
      <c r="H28" s="6"/>
      <c r="I28" s="86"/>
    </row>
    <row r="29" spans="1:9" ht="30.5" customHeight="1" x14ac:dyDescent="0.35">
      <c r="A29" s="127" t="s">
        <v>551</v>
      </c>
      <c r="B29" s="474" t="s">
        <v>64</v>
      </c>
      <c r="C29" s="476" t="s">
        <v>132</v>
      </c>
      <c r="D29" s="194" t="s">
        <v>61</v>
      </c>
      <c r="E29" s="6"/>
      <c r="F29" s="6"/>
      <c r="G29" s="6"/>
      <c r="H29" s="6"/>
      <c r="I29" s="86"/>
    </row>
    <row r="30" spans="1:9" ht="30.5" customHeight="1" x14ac:dyDescent="0.35">
      <c r="A30" s="127" t="s">
        <v>552</v>
      </c>
      <c r="B30" s="475"/>
      <c r="C30" s="477"/>
      <c r="D30" s="194" t="s">
        <v>27</v>
      </c>
      <c r="E30" s="6"/>
      <c r="F30" s="6"/>
      <c r="G30" s="6"/>
      <c r="H30" s="6"/>
      <c r="I30" s="86"/>
    </row>
    <row r="31" spans="1:9" ht="30.5" customHeight="1" x14ac:dyDescent="0.35">
      <c r="A31" s="127" t="s">
        <v>553</v>
      </c>
      <c r="B31" s="194"/>
      <c r="C31" s="475"/>
      <c r="D31" s="194" t="s">
        <v>149</v>
      </c>
      <c r="E31" s="6"/>
      <c r="F31" s="6"/>
      <c r="G31" s="6"/>
      <c r="H31" s="6"/>
      <c r="I31" s="86"/>
    </row>
    <row r="32" spans="1:9" ht="29" customHeight="1" x14ac:dyDescent="0.35">
      <c r="A32" s="480" t="s">
        <v>59</v>
      </c>
      <c r="B32" s="481"/>
      <c r="C32" s="481"/>
      <c r="D32" s="482"/>
      <c r="E32" s="125">
        <f>SUM(E11:E31)</f>
        <v>0</v>
      </c>
      <c r="F32" s="125">
        <f t="shared" ref="F32:I32" si="0">SUM(F11:F31)</f>
        <v>0</v>
      </c>
      <c r="G32" s="125">
        <f t="shared" si="0"/>
        <v>0</v>
      </c>
      <c r="H32" s="125">
        <f t="shared" si="0"/>
        <v>0</v>
      </c>
      <c r="I32" s="126">
        <f t="shared" si="0"/>
        <v>0</v>
      </c>
    </row>
    <row r="33" spans="1:9" ht="15" customHeight="1" x14ac:dyDescent="0.35">
      <c r="A33" s="483"/>
      <c r="B33" s="484"/>
      <c r="C33" s="484"/>
      <c r="D33" s="484"/>
      <c r="E33" s="484"/>
      <c r="F33" s="484"/>
      <c r="G33" s="484"/>
      <c r="H33" s="484"/>
      <c r="I33" s="485"/>
    </row>
    <row r="34" spans="1:9" ht="30.5" customHeight="1" x14ac:dyDescent="0.35">
      <c r="A34" s="468" t="s">
        <v>559</v>
      </c>
      <c r="B34" s="469"/>
      <c r="C34" s="469"/>
      <c r="D34" s="469"/>
      <c r="E34" s="469"/>
      <c r="F34" s="469"/>
      <c r="G34" s="469"/>
      <c r="H34" s="469"/>
      <c r="I34" s="57">
        <f>SUM(E32:I32)</f>
        <v>0</v>
      </c>
    </row>
    <row r="35" spans="1:9" ht="30.5" customHeight="1" x14ac:dyDescent="0.35">
      <c r="A35" s="470" t="s">
        <v>560</v>
      </c>
      <c r="B35" s="471"/>
      <c r="C35" s="471"/>
      <c r="D35" s="471"/>
      <c r="E35" s="471"/>
      <c r="F35" s="471"/>
      <c r="G35" s="471"/>
      <c r="H35" s="471"/>
      <c r="I35" s="58">
        <f>(I34/100)*5</f>
        <v>0</v>
      </c>
    </row>
  </sheetData>
  <sheetProtection algorithmName="SHA-512" hashValue="ylR7N6atWTdMv/Oo3ceDywKMbeQH+T/CgeDItmS+tuaKGRJk10xBFhgJfbybw8GeW9W8jemH2N/gYhLq+4XToQ==" saltValue="v5FYyEdQ3E/QAWwDskhxEQ==" spinCount="100000" sheet="1" objects="1" scenarios="1"/>
  <mergeCells count="29">
    <mergeCell ref="A32:D32"/>
    <mergeCell ref="A33:I33"/>
    <mergeCell ref="B2:I2"/>
    <mergeCell ref="B3:I3"/>
    <mergeCell ref="B4:I4"/>
    <mergeCell ref="B5:I5"/>
    <mergeCell ref="B6:I6"/>
    <mergeCell ref="B7:I7"/>
    <mergeCell ref="C18:C20"/>
    <mergeCell ref="B21:B23"/>
    <mergeCell ref="C21:C23"/>
    <mergeCell ref="B24:B26"/>
    <mergeCell ref="C24:C26"/>
    <mergeCell ref="B1:I1"/>
    <mergeCell ref="A34:H34"/>
    <mergeCell ref="A35:H35"/>
    <mergeCell ref="B11:B12"/>
    <mergeCell ref="B13:B14"/>
    <mergeCell ref="B29:B30"/>
    <mergeCell ref="C29:C31"/>
    <mergeCell ref="A9:I9"/>
    <mergeCell ref="C11:C12"/>
    <mergeCell ref="C13:C14"/>
    <mergeCell ref="C15:C17"/>
    <mergeCell ref="B15:B17"/>
    <mergeCell ref="B10:C10"/>
    <mergeCell ref="B27:B28"/>
    <mergeCell ref="C27:C28"/>
    <mergeCell ref="B18:B20"/>
  </mergeCells>
  <pageMargins left="0.7" right="0.7" top="0.75" bottom="0.75" header="0.3" footer="0.3"/>
  <pageSetup paperSize="8" scale="93" fitToHeight="3"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Instructions - Please Read</vt:lpstr>
      <vt:lpstr>(A) Advice Services</vt:lpstr>
      <vt:lpstr>(B) Attendance Management</vt:lpstr>
      <vt:lpstr>(C) On Site Occupational Health</vt:lpstr>
      <vt:lpstr>(D) Health Education &amp; Consult</vt:lpstr>
      <vt:lpstr>(E) Fitness For Tasks &amp; Health</vt:lpstr>
      <vt:lpstr>(F) Treatments</vt:lpstr>
      <vt:lpstr>  (G) Assessment &amp; Adjustments</vt:lpstr>
      <vt:lpstr>(A) to (G) Summary</vt:lpstr>
      <vt:lpstr>(H) Indicative Volumes</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Landor</dc:creator>
  <cp:lastModifiedBy>Richard Landor</cp:lastModifiedBy>
  <dcterms:created xsi:type="dcterms:W3CDTF">2017-01-27T09:59:46Z</dcterms:created>
  <dcterms:modified xsi:type="dcterms:W3CDTF">2017-02-20T11:50:02Z</dcterms:modified>
</cp:coreProperties>
</file>