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odgovuk-my.sharepoint.com/personal/jack_bunkum101_mod_gov_uk/Documents/Requirements/NCGI Satellite Imagery/ITT/Airbus Challenge - New ITT/ITT Document Set (DSP)/Amended for new ITT - 702569450/"/>
    </mc:Choice>
  </mc:AlternateContent>
  <xr:revisionPtr revIDLastSave="37" documentId="8_{A93562F3-EF5F-43CF-911E-B978349B22D8}" xr6:coauthVersionLast="46" xr6:coauthVersionMax="46" xr10:uidLastSave="{337924B9-9ECD-4EBF-8732-0BC8361AE95F}"/>
  <bookViews>
    <workbookView xWindow="28680" yWindow="-4170" windowWidth="29040" windowHeight="15840" xr2:uid="{C90E917F-4C5A-4AC7-9004-FB1259FE9ECD}"/>
  </bookViews>
  <sheets>
    <sheet name="Pricing Submission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P12" i="1"/>
  <c r="I47" i="1"/>
  <c r="P33" i="1" l="1"/>
  <c r="Q19" i="1" l="1"/>
  <c r="P18" i="1"/>
  <c r="P16" i="1"/>
  <c r="P11" i="1"/>
  <c r="Q36" i="1"/>
  <c r="Q35" i="1"/>
  <c r="Q33" i="1"/>
  <c r="P36" i="1"/>
  <c r="P34" i="1"/>
  <c r="Q38" i="1" l="1"/>
  <c r="Q11" i="1"/>
  <c r="Q22" i="1" s="1"/>
  <c r="I50" i="1" s="1"/>
  <c r="P35" i="1"/>
  <c r="Q34" i="1"/>
  <c r="Q12" i="1"/>
  <c r="Q13" i="1"/>
  <c r="Q14" i="1"/>
  <c r="Q15" i="1"/>
  <c r="Q16" i="1"/>
  <c r="Q17" i="1"/>
  <c r="Q18" i="1"/>
  <c r="Q20" i="1"/>
  <c r="P15" i="1"/>
  <c r="P13" i="1"/>
  <c r="P14" i="1"/>
  <c r="P17" i="1"/>
  <c r="P19" i="1"/>
  <c r="P20" i="1"/>
</calcChain>
</file>

<file path=xl/sharedStrings.xml><?xml version="1.0" encoding="utf-8"?>
<sst xmlns="http://schemas.openxmlformats.org/spreadsheetml/2006/main" count="99" uniqueCount="48">
  <si>
    <t>Resolution</t>
  </si>
  <si>
    <t>Data Type</t>
  </si>
  <si>
    <t>50cm</t>
  </si>
  <si>
    <t>40cm</t>
  </si>
  <si>
    <t>30cm</t>
  </si>
  <si>
    <t>Imagery</t>
  </si>
  <si>
    <t>PAN</t>
  </si>
  <si>
    <t>MS4</t>
  </si>
  <si>
    <t>PAN Stereo</t>
  </si>
  <si>
    <t>Tri-Stereo</t>
  </si>
  <si>
    <t>Tasked Price per sq/km</t>
  </si>
  <si>
    <t>Elevation</t>
  </si>
  <si>
    <t>2.5m</t>
  </si>
  <si>
    <t>5m</t>
  </si>
  <si>
    <t>10m</t>
  </si>
  <si>
    <t>12.5m</t>
  </si>
  <si>
    <t>DSM</t>
  </si>
  <si>
    <t>Archive Price per sq/km</t>
  </si>
  <si>
    <t>Manually Generated Price per sqkm</t>
  </si>
  <si>
    <t>Total Tasked</t>
  </si>
  <si>
    <t>Total Archive</t>
  </si>
  <si>
    <t>Total Manually Generated</t>
  </si>
  <si>
    <t>Total</t>
  </si>
  <si>
    <t>Grand Total</t>
  </si>
  <si>
    <t>Commercial Imagery</t>
  </si>
  <si>
    <t>Elevation Data</t>
  </si>
  <si>
    <t>Total Estimated Spend excluding VAT (5 year contract duration (including 2x1 Year Options)</t>
  </si>
  <si>
    <t>Total Estimated Spend excluding VAT (5 year contract duration including 2x1 Year Options)</t>
  </si>
  <si>
    <t>Imagery Total</t>
  </si>
  <si>
    <t>Elevation Data Total</t>
  </si>
  <si>
    <t>Year: 2022 - 2023</t>
  </si>
  <si>
    <t>Year: 2023 - 2024</t>
  </si>
  <si>
    <t xml:space="preserve">Estd. Volume Manually Generated (duration of contract) </t>
  </si>
  <si>
    <t>Estd. Volume Archive (duration of contract)</t>
  </si>
  <si>
    <t xml:space="preserve">Estd. Volume Tasked (duration of contract) </t>
  </si>
  <si>
    <t>Estd. Volume (duration of contract)</t>
  </si>
  <si>
    <t xml:space="preserve">Volume Estimate Pricing Disclaimer </t>
  </si>
  <si>
    <r>
      <t>In submitting your tender pricing utilising this submission template, the tenderer agrees that the Authority’s estimated volumes in the tender pricing sheet are indicative only and are not a commitment by the Authority to purchase in the estimated volumes</t>
    </r>
    <r>
      <rPr>
        <i/>
        <sz val="12"/>
        <color theme="1"/>
        <rFont val="Helvetica Neue"/>
      </rPr>
      <t>.</t>
    </r>
  </si>
  <si>
    <r>
      <rPr>
        <b/>
        <sz val="11"/>
        <color theme="1"/>
        <rFont val="Calibri"/>
        <family val="2"/>
        <scheme val="minor"/>
      </rPr>
      <t>INSTRUCTION</t>
    </r>
    <r>
      <rPr>
        <sz val="11"/>
        <color theme="1"/>
        <rFont val="Calibri"/>
        <family val="2"/>
        <scheme val="minor"/>
      </rPr>
      <t xml:space="preserve">: Please submit your Tasked and Archived prices for each Data Type for each contract year (3 contract years plus 2x1 Option Years) based on the estimated full-contract volumes in columns N and O. Please note that the Total Costs in columns P and Q are calculated by multiplying each year's Price by one fifth of the total contract volume (i.e. total volume is split evenly across all five years). Please also note the Total Estimated Spend for the overall Commercial Imagery category. Prices should be Firm and incorporate all costs required to determine Firm prices for this type of contract (e.g. they should include any Contractor mark-up on vendor costs/profits). Please also ensure that submissions come from sources in 'reputable countries' as outlined in the SOR. 
</t>
    </r>
    <r>
      <rPr>
        <b/>
        <sz val="11"/>
        <color theme="1"/>
        <rFont val="Calibri"/>
        <family val="2"/>
        <scheme val="minor"/>
      </rPr>
      <t>STRONG</t>
    </r>
    <r>
      <rPr>
        <sz val="11"/>
        <color theme="1"/>
        <rFont val="Calibri"/>
        <family val="2"/>
        <scheme val="minor"/>
      </rPr>
      <t xml:space="preserve"> </t>
    </r>
    <r>
      <rPr>
        <b/>
        <sz val="11"/>
        <color theme="1"/>
        <rFont val="Calibri"/>
        <family val="2"/>
        <scheme val="minor"/>
      </rPr>
      <t>NOTE</t>
    </r>
    <r>
      <rPr>
        <sz val="11"/>
        <color theme="1"/>
        <rFont val="Calibri"/>
        <family val="2"/>
        <scheme val="minor"/>
      </rPr>
      <t>: The Total Estimated Spend given in Cell C4 is just a guideline to demonstrate how the total contract budget is likely to be split by each category. Potential Providers should aim to submit their lowest prices based on the Volume estimates and not just to meet the spend estimates. Prices should be net including mark-up (excl. VAT)</t>
    </r>
  </si>
  <si>
    <r>
      <rPr>
        <b/>
        <sz val="11"/>
        <color theme="1"/>
        <rFont val="Calibri"/>
        <family val="2"/>
        <scheme val="minor"/>
      </rPr>
      <t>INSTRUCTION</t>
    </r>
    <r>
      <rPr>
        <sz val="11"/>
        <color theme="1"/>
        <rFont val="Calibri"/>
        <family val="2"/>
        <scheme val="minor"/>
      </rPr>
      <t xml:space="preserve">: Please submit your Tasked and Archived prices for each Data Type for each contract year (3 contract years plus 2x1 Option Years) based on the estimated full-contract volumes in columns N and O. Please note that the Total Costs in columns P and Q are calculated by multiplying each year's Price by one fifth of the total contract volume (i.e. total volume is split evenly across all five years). Please also note the Total Estimated Spend for the overall Commercial Imagery category. Prices should be Firm and incorporate all costs required to determine Firm prices for this type of contract (e.g. they should include any Contractor mark-up on vendor costs/profits). Please also ensure that submissions come from sources in 'reputable countries' as outlined in the SOR. 
</t>
    </r>
    <r>
      <rPr>
        <b/>
        <sz val="11"/>
        <color theme="1"/>
        <rFont val="Calibri"/>
        <family val="2"/>
        <scheme val="minor"/>
      </rPr>
      <t>STRONG</t>
    </r>
    <r>
      <rPr>
        <sz val="11"/>
        <color theme="1"/>
        <rFont val="Calibri"/>
        <family val="2"/>
        <scheme val="minor"/>
      </rPr>
      <t xml:space="preserve"> </t>
    </r>
    <r>
      <rPr>
        <b/>
        <sz val="11"/>
        <color theme="1"/>
        <rFont val="Calibri"/>
        <family val="2"/>
        <scheme val="minor"/>
      </rPr>
      <t>NOTE</t>
    </r>
    <r>
      <rPr>
        <sz val="11"/>
        <color theme="1"/>
        <rFont val="Calibri"/>
        <family val="2"/>
        <scheme val="minor"/>
      </rPr>
      <t>: The Total Estimated Spend given in Cell C26 is just a guideline to demonstrate how the total contract budget is likely to be split by each category. Potential Providers should aim to submit their lowest prices based on the Volume estimates and not just to meet the spend estimates. Prices should be net including mark-up (excl. VAT)</t>
    </r>
  </si>
  <si>
    <t>Day Rate £GBP</t>
  </si>
  <si>
    <t>Out of Hours Total</t>
  </si>
  <si>
    <t>Out of hours Requests (outside 08:30  - 17:30 UK time)</t>
  </si>
  <si>
    <r>
      <rPr>
        <b/>
        <sz val="11"/>
        <color theme="1"/>
        <rFont val="Calibri"/>
        <family val="2"/>
        <scheme val="minor"/>
      </rPr>
      <t>INSTRUCTION</t>
    </r>
    <r>
      <rPr>
        <sz val="11"/>
        <color theme="1"/>
        <rFont val="Calibri"/>
        <family val="2"/>
        <scheme val="minor"/>
      </rPr>
      <t xml:space="preserve">: Please submit your Day Rates for your Out of Hours Requests service. Prices should be net (excl. VAT). The Estimated Volume is just an approximation as it is hard to predict the need to use this service. </t>
    </r>
  </si>
  <si>
    <t>Year: 2024 - 2025</t>
  </si>
  <si>
    <t>Year: 2025 - 2026 (option year 1)</t>
  </si>
  <si>
    <t>Year: 2026 - 2027 (option year 2)</t>
  </si>
  <si>
    <t xml:space="preserve">Note: This Pricing sheet is not meant to be fully comprehensive and include every single type of imagery or data that may be purchased. It includes the items that are purchased most regularly and make up the bulk of orders - this will provide us a robust basis on which to comapare prices and evaluate commercially. There are items outlined in the SOR that may be very rarely purchased but we would still need the option to purchase them. For example for Orthorectification and Mosaicking, we have purposely not provided volumes for these as it would be too much of an approximate guess which would be too innaccurate for the purposes of this exercise.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</si>
</sst>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_-;\-[$£-809]* #,##0_-;_-[$£-809]* &quot;-&quot;??_-;_-@_-"/>
    <numFmt numFmtId="165" formatCode="_-[$£-809]* #,##0.00_-;\-[$£-809]* #,##0.00_-;_-[$£-809]* &quot;-&quot;??_-;_-@_-"/>
  </numFmts>
  <fonts count="6">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i/>
      <sz val="11"/>
      <color theme="1"/>
      <name val="Arial"/>
      <family val="2"/>
    </font>
    <font>
      <i/>
      <sz val="12"/>
      <color theme="1"/>
      <name val="Helvetica Neue"/>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0" fillId="0" borderId="1" xfId="0" applyBorder="1"/>
    <xf numFmtId="0" fontId="0" fillId="0" borderId="0" xfId="0" applyBorder="1"/>
    <xf numFmtId="0" fontId="0" fillId="0" borderId="1" xfId="0" applyFill="1" applyBorder="1"/>
    <xf numFmtId="164" fontId="0" fillId="0" borderId="1" xfId="0" applyNumberFormat="1" applyBorder="1"/>
    <xf numFmtId="164" fontId="0" fillId="0" borderId="0" xfId="0" applyNumberFormat="1" applyBorder="1"/>
    <xf numFmtId="0" fontId="0" fillId="0" borderId="0" xfId="0" applyFont="1" applyFill="1" applyBorder="1"/>
    <xf numFmtId="0" fontId="0" fillId="0" borderId="0" xfId="0" applyFill="1" applyBorder="1"/>
    <xf numFmtId="164" fontId="1" fillId="0" borderId="0" xfId="0" applyNumberFormat="1" applyFont="1" applyBorder="1"/>
    <xf numFmtId="164" fontId="1" fillId="0" borderId="0" xfId="0" applyNumberFormat="1" applyFont="1"/>
    <xf numFmtId="164" fontId="1" fillId="2" borderId="0" xfId="0" applyNumberFormat="1" applyFont="1" applyFill="1"/>
    <xf numFmtId="0" fontId="1" fillId="0" borderId="0" xfId="0" applyFont="1"/>
    <xf numFmtId="165" fontId="0" fillId="0" borderId="1" xfId="0" applyNumberFormat="1" applyBorder="1"/>
    <xf numFmtId="0" fontId="0" fillId="0" borderId="0" xfId="0" applyAlignment="1">
      <alignment wrapText="1"/>
    </xf>
    <xf numFmtId="164" fontId="1" fillId="0" borderId="0" xfId="0" applyNumberFormat="1" applyFont="1" applyBorder="1" applyAlignment="1">
      <alignment wrapText="1"/>
    </xf>
    <xf numFmtId="0" fontId="0" fillId="0" borderId="5" xfId="0" applyBorder="1"/>
    <xf numFmtId="0" fontId="0" fillId="0" borderId="6" xfId="0" applyBorder="1"/>
    <xf numFmtId="0" fontId="0" fillId="0" borderId="6" xfId="0" applyBorder="1" applyAlignment="1">
      <alignment wrapText="1"/>
    </xf>
    <xf numFmtId="0" fontId="0" fillId="2" borderId="6" xfId="0" applyFill="1" applyBorder="1" applyAlignment="1">
      <alignment wrapText="1"/>
    </xf>
    <xf numFmtId="0" fontId="0" fillId="3" borderId="6" xfId="0" applyFill="1" applyBorder="1" applyAlignment="1">
      <alignment wrapText="1"/>
    </xf>
    <xf numFmtId="0" fontId="1" fillId="0" borderId="8" xfId="0" applyFont="1" applyBorder="1"/>
    <xf numFmtId="0" fontId="0" fillId="0" borderId="9" xfId="0" applyBorder="1"/>
    <xf numFmtId="0" fontId="0" fillId="0" borderId="8" xfId="0" applyBorder="1"/>
    <xf numFmtId="0" fontId="0" fillId="0" borderId="10" xfId="0" applyBorder="1"/>
    <xf numFmtId="0" fontId="0" fillId="0" borderId="11" xfId="0" applyBorder="1"/>
    <xf numFmtId="165" fontId="0" fillId="0" borderId="11" xfId="0" applyNumberFormat="1" applyBorder="1"/>
    <xf numFmtId="164" fontId="0" fillId="0" borderId="11" xfId="0" applyNumberFormat="1" applyBorder="1"/>
    <xf numFmtId="0" fontId="2"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applyAlignment="1">
      <alignment wrapText="1"/>
    </xf>
    <xf numFmtId="164" fontId="1" fillId="0" borderId="18" xfId="0" applyNumberFormat="1" applyFont="1" applyBorder="1"/>
    <xf numFmtId="0" fontId="1" fillId="0" borderId="13" xfId="0" applyFont="1" applyBorder="1"/>
    <xf numFmtId="0" fontId="0" fillId="0" borderId="5" xfId="0" applyFill="1" applyBorder="1"/>
    <xf numFmtId="0" fontId="0" fillId="0" borderId="6" xfId="0" applyFill="1" applyBorder="1"/>
    <xf numFmtId="0" fontId="0" fillId="3" borderId="7" xfId="0" applyFill="1" applyBorder="1" applyAlignment="1">
      <alignment wrapText="1"/>
    </xf>
    <xf numFmtId="0" fontId="1" fillId="0" borderId="8" xfId="0" applyFont="1" applyFill="1" applyBorder="1"/>
    <xf numFmtId="0" fontId="0" fillId="0" borderId="8" xfId="0" applyFont="1" applyFill="1" applyBorder="1"/>
    <xf numFmtId="164" fontId="0" fillId="0" borderId="9" xfId="0" applyNumberFormat="1" applyBorder="1"/>
    <xf numFmtId="0" fontId="0" fillId="0" borderId="10" xfId="0" applyFont="1" applyFill="1" applyBorder="1"/>
    <xf numFmtId="0" fontId="0" fillId="0" borderId="11" xfId="0" applyFill="1" applyBorder="1"/>
    <xf numFmtId="164" fontId="0" fillId="0" borderId="12" xfId="0" applyNumberFormat="1" applyBorder="1"/>
    <xf numFmtId="0" fontId="0" fillId="0" borderId="0" xfId="0" applyBorder="1" applyAlignment="1">
      <alignment horizontal="left" vertical="center" wrapText="1"/>
    </xf>
    <xf numFmtId="0" fontId="1" fillId="0" borderId="2" xfId="0" applyFont="1" applyBorder="1" applyAlignment="1"/>
    <xf numFmtId="0" fontId="0" fillId="2" borderId="6" xfId="0" applyFill="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1" fillId="0" borderId="13" xfId="0" applyFont="1" applyBorder="1" applyAlignment="1">
      <alignment vertical="center"/>
    </xf>
    <xf numFmtId="0" fontId="0" fillId="0" borderId="20" xfId="0" applyBorder="1"/>
    <xf numFmtId="0" fontId="4" fillId="0" borderId="17" xfId="0" applyFont="1" applyBorder="1" applyAlignment="1">
      <alignment vertical="center"/>
    </xf>
    <xf numFmtId="0" fontId="0" fillId="0" borderId="21" xfId="0" applyBorder="1"/>
    <xf numFmtId="0" fontId="0" fillId="0" borderId="18" xfId="0" applyBorder="1"/>
    <xf numFmtId="0" fontId="1" fillId="0" borderId="2" xfId="0" applyFont="1" applyBorder="1" applyAlignment="1">
      <alignment wrapText="1"/>
    </xf>
    <xf numFmtId="0" fontId="1" fillId="0" borderId="19" xfId="0" applyFont="1" applyBorder="1" applyAlignment="1">
      <alignment wrapText="1"/>
    </xf>
    <xf numFmtId="0" fontId="1"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E047-63DA-40DD-B4C9-DE1A38154880}">
  <dimension ref="B1:Q56"/>
  <sheetViews>
    <sheetView tabSelected="1" workbookViewId="0">
      <selection activeCell="M3" sqref="M3"/>
    </sheetView>
  </sheetViews>
  <sheetFormatPr defaultRowHeight="14.5"/>
  <cols>
    <col min="2" max="2" width="22.81640625" customWidth="1"/>
    <col min="3" max="3" width="15.81640625" bestFit="1" customWidth="1"/>
    <col min="4" max="7" width="15.1796875" bestFit="1" customWidth="1"/>
    <col min="8" max="8" width="13.54296875" bestFit="1" customWidth="1"/>
    <col min="9" max="9" width="14.1796875" bestFit="1" customWidth="1"/>
    <col min="10" max="10" width="13.54296875" bestFit="1" customWidth="1"/>
    <col min="11" max="11" width="14.1796875" bestFit="1" customWidth="1"/>
    <col min="12" max="12" width="13.54296875" bestFit="1" customWidth="1"/>
    <col min="13" max="13" width="14.1796875" bestFit="1" customWidth="1"/>
    <col min="14" max="15" width="16.54296875" customWidth="1"/>
    <col min="16" max="17" width="14.1796875" customWidth="1"/>
  </cols>
  <sheetData>
    <row r="1" spans="2:17" ht="15" thickBot="1"/>
    <row r="2" spans="2:17" ht="15.5" customHeight="1">
      <c r="B2" s="27" t="s">
        <v>24</v>
      </c>
      <c r="C2" s="28"/>
      <c r="E2" s="63" t="s">
        <v>47</v>
      </c>
      <c r="F2" s="64"/>
      <c r="G2" s="64"/>
      <c r="H2" s="64"/>
      <c r="I2" s="64"/>
      <c r="J2" s="65"/>
    </row>
    <row r="3" spans="2:17" ht="15.65" customHeight="1">
      <c r="B3" s="29"/>
      <c r="C3" s="30"/>
      <c r="E3" s="66"/>
      <c r="F3" s="67"/>
      <c r="G3" s="67"/>
      <c r="H3" s="67"/>
      <c r="I3" s="67"/>
      <c r="J3" s="68"/>
    </row>
    <row r="4" spans="2:17" ht="86.5" customHeight="1" thickBot="1">
      <c r="B4" s="31" t="s">
        <v>27</v>
      </c>
      <c r="C4" s="32">
        <v>4000000</v>
      </c>
      <c r="E4" s="69"/>
      <c r="F4" s="70"/>
      <c r="G4" s="70"/>
      <c r="H4" s="70"/>
      <c r="I4" s="70"/>
      <c r="J4" s="71"/>
    </row>
    <row r="5" spans="2:17" ht="17.149999999999999" customHeight="1" thickBot="1">
      <c r="B5" s="13"/>
      <c r="C5" s="9"/>
    </row>
    <row r="6" spans="2:17" ht="95.15" customHeight="1" thickBot="1">
      <c r="B6" s="56" t="s">
        <v>38</v>
      </c>
      <c r="C6" s="57"/>
      <c r="D6" s="57"/>
      <c r="E6" s="57"/>
      <c r="F6" s="57"/>
      <c r="G6" s="57"/>
      <c r="H6" s="57"/>
      <c r="I6" s="57"/>
      <c r="J6" s="57"/>
      <c r="K6" s="57"/>
      <c r="L6" s="57"/>
      <c r="M6" s="57"/>
      <c r="N6" s="57"/>
      <c r="O6" s="57"/>
      <c r="P6" s="57"/>
      <c r="Q6" s="58"/>
    </row>
    <row r="7" spans="2:17" ht="41.15" customHeight="1" thickBot="1">
      <c r="B7" s="43"/>
      <c r="C7" s="43"/>
      <c r="D7" s="43"/>
      <c r="E7" s="43"/>
      <c r="F7" s="43"/>
      <c r="G7" s="43"/>
      <c r="H7" s="43"/>
      <c r="I7" s="43"/>
      <c r="J7" s="43"/>
      <c r="K7" s="43"/>
      <c r="L7" s="43"/>
      <c r="M7" s="43"/>
      <c r="N7" s="43"/>
      <c r="O7" s="43"/>
      <c r="P7" s="43"/>
      <c r="Q7" s="43"/>
    </row>
    <row r="8" spans="2:17" ht="15" thickBot="1">
      <c r="D8" s="59" t="s">
        <v>30</v>
      </c>
      <c r="E8" s="60"/>
      <c r="F8" s="59" t="s">
        <v>31</v>
      </c>
      <c r="G8" s="60"/>
      <c r="H8" s="59" t="s">
        <v>44</v>
      </c>
      <c r="I8" s="60"/>
      <c r="J8" s="59" t="s">
        <v>45</v>
      </c>
      <c r="K8" s="60"/>
      <c r="L8" s="59" t="s">
        <v>46</v>
      </c>
      <c r="M8" s="60"/>
    </row>
    <row r="9" spans="2:17" ht="43.5">
      <c r="B9" s="15" t="s">
        <v>0</v>
      </c>
      <c r="C9" s="16" t="s">
        <v>1</v>
      </c>
      <c r="D9" s="17" t="s">
        <v>10</v>
      </c>
      <c r="E9" s="17" t="s">
        <v>17</v>
      </c>
      <c r="F9" s="17" t="s">
        <v>10</v>
      </c>
      <c r="G9" s="17" t="s">
        <v>17</v>
      </c>
      <c r="H9" s="17" t="s">
        <v>10</v>
      </c>
      <c r="I9" s="17" t="s">
        <v>17</v>
      </c>
      <c r="J9" s="17" t="s">
        <v>10</v>
      </c>
      <c r="K9" s="17" t="s">
        <v>17</v>
      </c>
      <c r="L9" s="17" t="s">
        <v>10</v>
      </c>
      <c r="M9" s="17" t="s">
        <v>17</v>
      </c>
      <c r="N9" s="18" t="s">
        <v>34</v>
      </c>
      <c r="O9" s="18" t="s">
        <v>33</v>
      </c>
      <c r="P9" s="19" t="s">
        <v>19</v>
      </c>
      <c r="Q9" s="36" t="s">
        <v>20</v>
      </c>
    </row>
    <row r="10" spans="2:17">
      <c r="B10" s="20" t="s">
        <v>5</v>
      </c>
      <c r="C10" s="1"/>
      <c r="D10" s="12"/>
      <c r="E10" s="12"/>
      <c r="F10" s="12"/>
      <c r="G10" s="12"/>
      <c r="H10" s="12"/>
      <c r="I10" s="12"/>
      <c r="J10" s="12"/>
      <c r="K10" s="12"/>
      <c r="L10" s="12"/>
      <c r="M10" s="12"/>
      <c r="N10" s="1"/>
      <c r="O10" s="1"/>
      <c r="P10" s="1"/>
      <c r="Q10" s="21"/>
    </row>
    <row r="11" spans="2:17">
      <c r="B11" s="22" t="s">
        <v>2</v>
      </c>
      <c r="C11" s="1" t="s">
        <v>6</v>
      </c>
      <c r="D11" s="12">
        <v>20</v>
      </c>
      <c r="E11" s="12"/>
      <c r="F11" s="12"/>
      <c r="G11" s="12"/>
      <c r="H11" s="12"/>
      <c r="I11" s="12"/>
      <c r="J11" s="12"/>
      <c r="K11" s="12"/>
      <c r="L11" s="12"/>
      <c r="M11" s="12"/>
      <c r="N11" s="1">
        <v>2620</v>
      </c>
      <c r="O11" s="1">
        <v>88255</v>
      </c>
      <c r="P11" s="4">
        <f>D11*(N11/5)+F11*(N11/5)+H11*(N11/5)+J11*(N11/5)+L11*(N11/5)</f>
        <v>10480</v>
      </c>
      <c r="Q11" s="39">
        <f>E11*(O11/5)+G11*(O11/5)+I11*(O11/5)+K11*(O11/5)+M11*(O11/5)</f>
        <v>0</v>
      </c>
    </row>
    <row r="12" spans="2:17">
      <c r="B12" s="22" t="s">
        <v>2</v>
      </c>
      <c r="C12" s="1" t="s">
        <v>7</v>
      </c>
      <c r="D12" s="12"/>
      <c r="E12" s="12"/>
      <c r="F12" s="12"/>
      <c r="G12" s="12"/>
      <c r="H12" s="12"/>
      <c r="I12" s="12"/>
      <c r="J12" s="12"/>
      <c r="K12" s="12"/>
      <c r="L12" s="12"/>
      <c r="M12" s="12"/>
      <c r="N12" s="1">
        <v>758</v>
      </c>
      <c r="O12" s="1">
        <v>4018</v>
      </c>
      <c r="P12" s="4">
        <f>D12*(N12/5)+F12*(N12/5)+H12*(N12/5)+J12*(N12/5)+L12*(N12/5)</f>
        <v>0</v>
      </c>
      <c r="Q12" s="39">
        <f t="shared" ref="Q12:Q20" si="0">E12*(O12/5)+G12*(O12/5)+I12*(O12/5)+K12*(O12/5)+M12*(O12/5)</f>
        <v>0</v>
      </c>
    </row>
    <row r="13" spans="2:17">
      <c r="B13" s="22" t="s">
        <v>2</v>
      </c>
      <c r="C13" s="1" t="s">
        <v>8</v>
      </c>
      <c r="D13" s="12"/>
      <c r="E13" s="12"/>
      <c r="F13" s="12"/>
      <c r="G13" s="12"/>
      <c r="H13" s="12"/>
      <c r="I13" s="12"/>
      <c r="J13" s="12"/>
      <c r="K13" s="12"/>
      <c r="L13" s="12"/>
      <c r="M13" s="12"/>
      <c r="N13" s="1">
        <v>527</v>
      </c>
      <c r="O13" s="1">
        <v>1055</v>
      </c>
      <c r="P13" s="4">
        <f t="shared" ref="P13:P20" si="1">D13*(N13/5)+F13*(N13/5)+H13*(N13/5)+J13*(N13/5)+L13*(N13/5)</f>
        <v>0</v>
      </c>
      <c r="Q13" s="39">
        <f t="shared" si="0"/>
        <v>0</v>
      </c>
    </row>
    <row r="14" spans="2:17">
      <c r="B14" s="22" t="s">
        <v>2</v>
      </c>
      <c r="C14" s="1" t="s">
        <v>9</v>
      </c>
      <c r="D14" s="12"/>
      <c r="E14" s="12"/>
      <c r="F14" s="12"/>
      <c r="G14" s="12"/>
      <c r="H14" s="12"/>
      <c r="I14" s="12"/>
      <c r="J14" s="12"/>
      <c r="K14" s="12"/>
      <c r="L14" s="12"/>
      <c r="M14" s="12"/>
      <c r="N14" s="1">
        <v>0</v>
      </c>
      <c r="O14" s="1">
        <v>1000</v>
      </c>
      <c r="P14" s="4">
        <f t="shared" si="1"/>
        <v>0</v>
      </c>
      <c r="Q14" s="39">
        <f t="shared" si="0"/>
        <v>0</v>
      </c>
    </row>
    <row r="15" spans="2:17">
      <c r="B15" s="22" t="s">
        <v>3</v>
      </c>
      <c r="C15" s="1" t="s">
        <v>6</v>
      </c>
      <c r="D15" s="12"/>
      <c r="E15" s="12"/>
      <c r="F15" s="12"/>
      <c r="G15" s="12"/>
      <c r="H15" s="12"/>
      <c r="I15" s="12"/>
      <c r="J15" s="12"/>
      <c r="K15" s="12"/>
      <c r="L15" s="12"/>
      <c r="M15" s="12"/>
      <c r="N15" s="1">
        <v>2630</v>
      </c>
      <c r="O15" s="1">
        <v>20248</v>
      </c>
      <c r="P15" s="4">
        <f>D15*(N15/5)+F15*(N15/5)+H15*(N15/5)+J15*(N15/5)+L15*(N15/5)</f>
        <v>0</v>
      </c>
      <c r="Q15" s="39">
        <f t="shared" si="0"/>
        <v>0</v>
      </c>
    </row>
    <row r="16" spans="2:17">
      <c r="B16" s="22" t="s">
        <v>3</v>
      </c>
      <c r="C16" s="1" t="s">
        <v>7</v>
      </c>
      <c r="D16" s="12"/>
      <c r="E16" s="12"/>
      <c r="F16" s="12"/>
      <c r="G16" s="12"/>
      <c r="H16" s="12"/>
      <c r="I16" s="12"/>
      <c r="J16" s="12"/>
      <c r="K16" s="12"/>
      <c r="L16" s="12"/>
      <c r="M16" s="12"/>
      <c r="N16" s="1">
        <v>612</v>
      </c>
      <c r="O16" s="1">
        <v>1774</v>
      </c>
      <c r="P16" s="4">
        <f>D16*(N16/5)+F16*(N16/5)+H16*(N16/5)+J16*(N16/5)+L16*(N16/5)</f>
        <v>0</v>
      </c>
      <c r="Q16" s="39">
        <f t="shared" si="0"/>
        <v>0</v>
      </c>
    </row>
    <row r="17" spans="2:17">
      <c r="B17" s="22" t="s">
        <v>3</v>
      </c>
      <c r="C17" s="1" t="s">
        <v>8</v>
      </c>
      <c r="D17" s="12"/>
      <c r="E17" s="12"/>
      <c r="F17" s="12"/>
      <c r="G17" s="12"/>
      <c r="H17" s="12"/>
      <c r="I17" s="12"/>
      <c r="J17" s="12"/>
      <c r="K17" s="12"/>
      <c r="L17" s="12"/>
      <c r="M17" s="12"/>
      <c r="N17" s="1">
        <v>625</v>
      </c>
      <c r="O17" s="1">
        <v>1648</v>
      </c>
      <c r="P17" s="4">
        <f t="shared" si="1"/>
        <v>0</v>
      </c>
      <c r="Q17" s="39">
        <f t="shared" si="0"/>
        <v>0</v>
      </c>
    </row>
    <row r="18" spans="2:17">
      <c r="B18" s="22" t="s">
        <v>4</v>
      </c>
      <c r="C18" s="1" t="s">
        <v>6</v>
      </c>
      <c r="D18" s="12"/>
      <c r="E18" s="12"/>
      <c r="F18" s="12"/>
      <c r="G18" s="12"/>
      <c r="H18" s="12"/>
      <c r="I18" s="12"/>
      <c r="J18" s="12"/>
      <c r="K18" s="12"/>
      <c r="L18" s="12"/>
      <c r="M18" s="12"/>
      <c r="N18" s="1">
        <v>625</v>
      </c>
      <c r="O18" s="1">
        <v>11014</v>
      </c>
      <c r="P18" s="4">
        <f>D18*(N18/5)+F18*(N18/5)+H18*(N18/5)+J18*(N18/5)+L18*(N18/5)</f>
        <v>0</v>
      </c>
      <c r="Q18" s="39">
        <f t="shared" si="0"/>
        <v>0</v>
      </c>
    </row>
    <row r="19" spans="2:17">
      <c r="B19" s="22" t="s">
        <v>4</v>
      </c>
      <c r="C19" s="1" t="s">
        <v>7</v>
      </c>
      <c r="D19" s="12"/>
      <c r="E19" s="12"/>
      <c r="F19" s="12"/>
      <c r="G19" s="12"/>
      <c r="H19" s="12"/>
      <c r="I19" s="12"/>
      <c r="J19" s="12"/>
      <c r="K19" s="12"/>
      <c r="L19" s="12"/>
      <c r="M19" s="12"/>
      <c r="N19" s="1">
        <v>875</v>
      </c>
      <c r="O19" s="1">
        <v>12550</v>
      </c>
      <c r="P19" s="4">
        <f t="shared" si="1"/>
        <v>0</v>
      </c>
      <c r="Q19" s="39">
        <f>E19*(O19/5)+G19*(O19/5)+I19*(O19/5)+K19*(O19/5)+M19*(O19/5)</f>
        <v>0</v>
      </c>
    </row>
    <row r="20" spans="2:17" ht="15" thickBot="1">
      <c r="B20" s="23" t="s">
        <v>4</v>
      </c>
      <c r="C20" s="24" t="s">
        <v>8</v>
      </c>
      <c r="D20" s="25"/>
      <c r="E20" s="25"/>
      <c r="F20" s="25"/>
      <c r="G20" s="25"/>
      <c r="H20" s="25"/>
      <c r="I20" s="25"/>
      <c r="J20" s="25"/>
      <c r="K20" s="25"/>
      <c r="L20" s="25"/>
      <c r="M20" s="25"/>
      <c r="N20" s="24">
        <v>628</v>
      </c>
      <c r="O20" s="24">
        <v>1850</v>
      </c>
      <c r="P20" s="26">
        <f t="shared" si="1"/>
        <v>0</v>
      </c>
      <c r="Q20" s="42">
        <f t="shared" si="0"/>
        <v>0</v>
      </c>
    </row>
    <row r="21" spans="2:17">
      <c r="B21" s="2"/>
      <c r="C21" s="2"/>
      <c r="D21" s="2"/>
      <c r="E21" s="2"/>
      <c r="F21" s="2"/>
      <c r="G21" s="2"/>
      <c r="H21" s="2"/>
      <c r="I21" s="2"/>
      <c r="J21" s="2"/>
      <c r="K21" s="2"/>
      <c r="L21" s="2"/>
      <c r="M21" s="2"/>
      <c r="N21" s="2"/>
      <c r="O21" s="2"/>
      <c r="P21" s="5"/>
      <c r="Q21" s="5"/>
    </row>
    <row r="22" spans="2:17">
      <c r="B22" s="2"/>
      <c r="C22" s="2"/>
      <c r="D22" s="2"/>
      <c r="E22" s="2"/>
      <c r="F22" s="2"/>
      <c r="G22" s="2"/>
      <c r="H22" s="2"/>
      <c r="I22" s="2"/>
      <c r="J22" s="2"/>
      <c r="K22" s="2"/>
      <c r="L22" s="2"/>
      <c r="M22" s="2"/>
      <c r="N22" s="2"/>
      <c r="O22" s="2"/>
      <c r="P22" s="8" t="s">
        <v>28</v>
      </c>
      <c r="Q22" s="8">
        <f>SUM(P11:Q20)</f>
        <v>10480</v>
      </c>
    </row>
    <row r="23" spans="2:17" ht="15" thickBot="1">
      <c r="B23" s="2"/>
      <c r="C23" s="2"/>
      <c r="D23" s="2"/>
      <c r="E23" s="2"/>
      <c r="F23" s="2"/>
      <c r="G23" s="2"/>
      <c r="H23" s="2"/>
      <c r="I23" s="2"/>
      <c r="J23" s="2"/>
      <c r="K23" s="2"/>
      <c r="L23" s="2"/>
      <c r="M23" s="2"/>
      <c r="N23" s="2"/>
      <c r="O23" s="2"/>
      <c r="P23" s="8"/>
      <c r="Q23" s="8"/>
    </row>
    <row r="24" spans="2:17">
      <c r="B24" s="33" t="s">
        <v>25</v>
      </c>
      <c r="C24" s="28"/>
      <c r="D24" s="2"/>
      <c r="E24" s="2"/>
      <c r="F24" s="2"/>
      <c r="G24" s="2"/>
      <c r="H24" s="2"/>
      <c r="I24" s="2"/>
      <c r="J24" s="2"/>
      <c r="K24" s="2"/>
      <c r="L24" s="2"/>
      <c r="M24" s="2"/>
      <c r="N24" s="2"/>
      <c r="O24" s="2"/>
      <c r="P24" s="8"/>
      <c r="Q24" s="8"/>
    </row>
    <row r="25" spans="2:17">
      <c r="B25" s="29"/>
      <c r="C25" s="30"/>
      <c r="D25" s="2"/>
      <c r="E25" s="2"/>
      <c r="F25" s="2"/>
      <c r="G25" s="2"/>
      <c r="H25" s="2"/>
      <c r="I25" s="2"/>
      <c r="J25" s="2"/>
      <c r="K25" s="2"/>
      <c r="L25" s="2"/>
      <c r="M25" s="2"/>
      <c r="N25" s="2"/>
      <c r="O25" s="2"/>
      <c r="P25" s="8"/>
      <c r="Q25" s="8"/>
    </row>
    <row r="26" spans="2:17" ht="72.650000000000006" customHeight="1" thickBot="1">
      <c r="B26" s="31" t="s">
        <v>26</v>
      </c>
      <c r="C26" s="32">
        <v>125000</v>
      </c>
      <c r="D26" s="2"/>
      <c r="E26" s="2"/>
      <c r="F26" s="2"/>
      <c r="G26" s="2"/>
      <c r="H26" s="2"/>
      <c r="I26" s="2"/>
      <c r="J26" s="2"/>
      <c r="K26" s="2"/>
      <c r="L26" s="2"/>
      <c r="M26" s="2"/>
      <c r="N26" s="2"/>
      <c r="O26" s="2"/>
      <c r="P26" s="8"/>
      <c r="Q26" s="8"/>
    </row>
    <row r="27" spans="2:17" ht="18.649999999999999" customHeight="1" thickBot="1">
      <c r="B27" s="13"/>
      <c r="C27" s="9"/>
      <c r="D27" s="2"/>
      <c r="E27" s="2"/>
      <c r="F27" s="2"/>
      <c r="G27" s="2"/>
      <c r="H27" s="2"/>
      <c r="I27" s="2"/>
      <c r="J27" s="2"/>
      <c r="K27" s="2"/>
      <c r="L27" s="2"/>
      <c r="M27" s="2"/>
      <c r="N27" s="2"/>
      <c r="O27" s="2"/>
      <c r="P27" s="8"/>
      <c r="Q27" s="8"/>
    </row>
    <row r="28" spans="2:17" ht="101.5" customHeight="1" thickBot="1">
      <c r="B28" s="56" t="s">
        <v>39</v>
      </c>
      <c r="C28" s="57"/>
      <c r="D28" s="57"/>
      <c r="E28" s="57"/>
      <c r="F28" s="57"/>
      <c r="G28" s="57"/>
      <c r="H28" s="57"/>
      <c r="I28" s="57"/>
      <c r="J28" s="57"/>
      <c r="K28" s="57"/>
      <c r="L28" s="57"/>
      <c r="M28" s="57"/>
      <c r="N28" s="57"/>
      <c r="O28" s="57"/>
      <c r="P28" s="57"/>
      <c r="Q28" s="58"/>
    </row>
    <row r="29" spans="2:17" ht="15" thickBot="1">
      <c r="B29" s="2"/>
      <c r="C29" s="2"/>
      <c r="D29" s="2"/>
      <c r="E29" s="2"/>
      <c r="F29" s="2"/>
      <c r="G29" s="2"/>
      <c r="H29" s="2"/>
      <c r="I29" s="2"/>
      <c r="J29" s="2"/>
      <c r="K29" s="2"/>
      <c r="L29" s="2"/>
      <c r="M29" s="2"/>
      <c r="N29" s="2"/>
      <c r="O29" s="2"/>
      <c r="P29" s="2"/>
      <c r="Q29" s="2"/>
    </row>
    <row r="30" spans="2:17" ht="15" thickBot="1">
      <c r="B30" s="2"/>
      <c r="C30" s="2"/>
      <c r="D30" s="59" t="s">
        <v>30</v>
      </c>
      <c r="E30" s="60"/>
      <c r="F30" s="59" t="s">
        <v>31</v>
      </c>
      <c r="G30" s="60"/>
      <c r="H30" s="59" t="s">
        <v>44</v>
      </c>
      <c r="I30" s="60"/>
      <c r="J30" s="59" t="s">
        <v>45</v>
      </c>
      <c r="K30" s="60"/>
      <c r="L30" s="59" t="s">
        <v>46</v>
      </c>
      <c r="M30" s="60"/>
      <c r="N30" s="2"/>
      <c r="O30" s="2"/>
      <c r="P30" s="2"/>
      <c r="Q30" s="2"/>
    </row>
    <row r="31" spans="2:17" ht="72.5">
      <c r="B31" s="34" t="s">
        <v>0</v>
      </c>
      <c r="C31" s="35" t="s">
        <v>1</v>
      </c>
      <c r="D31" s="17" t="s">
        <v>18</v>
      </c>
      <c r="E31" s="17" t="s">
        <v>17</v>
      </c>
      <c r="F31" s="17" t="s">
        <v>18</v>
      </c>
      <c r="G31" s="17" t="s">
        <v>17</v>
      </c>
      <c r="H31" s="17" t="s">
        <v>18</v>
      </c>
      <c r="I31" s="17" t="s">
        <v>17</v>
      </c>
      <c r="J31" s="17" t="s">
        <v>18</v>
      </c>
      <c r="K31" s="17" t="s">
        <v>17</v>
      </c>
      <c r="L31" s="17" t="s">
        <v>18</v>
      </c>
      <c r="M31" s="17" t="s">
        <v>17</v>
      </c>
      <c r="N31" s="45" t="s">
        <v>32</v>
      </c>
      <c r="O31" s="18" t="s">
        <v>33</v>
      </c>
      <c r="P31" s="19" t="s">
        <v>21</v>
      </c>
      <c r="Q31" s="36" t="s">
        <v>20</v>
      </c>
    </row>
    <row r="32" spans="2:17">
      <c r="B32" s="37" t="s">
        <v>11</v>
      </c>
      <c r="C32" s="1"/>
      <c r="D32" s="1"/>
      <c r="E32" s="1"/>
      <c r="F32" s="1"/>
      <c r="G32" s="1"/>
      <c r="H32" s="1"/>
      <c r="I32" s="1"/>
      <c r="J32" s="1"/>
      <c r="K32" s="1"/>
      <c r="L32" s="1"/>
      <c r="M32" s="1"/>
      <c r="N32" s="1"/>
      <c r="O32" s="1"/>
      <c r="P32" s="1"/>
      <c r="Q32" s="21"/>
    </row>
    <row r="33" spans="2:17">
      <c r="B33" s="38" t="s">
        <v>12</v>
      </c>
      <c r="C33" s="3" t="s">
        <v>16</v>
      </c>
      <c r="D33" s="12"/>
      <c r="E33" s="12"/>
      <c r="F33" s="12"/>
      <c r="G33" s="12"/>
      <c r="H33" s="12"/>
      <c r="I33" s="12"/>
      <c r="J33" s="12"/>
      <c r="K33" s="12"/>
      <c r="L33" s="12"/>
      <c r="M33" s="12"/>
      <c r="N33" s="1">
        <v>500</v>
      </c>
      <c r="O33" s="1">
        <v>1500</v>
      </c>
      <c r="P33" s="4">
        <f>D33*(N33/5)+F33*(N33/5)+H33*(N33/5)+J33*(N33/5)+L33*(N33/5)</f>
        <v>0</v>
      </c>
      <c r="Q33" s="39">
        <f>E33*(O33/5)+G33*(O33/5)+I33*(O33/5)+K33*(O33/5)+M33*(O33/5)</f>
        <v>0</v>
      </c>
    </row>
    <row r="34" spans="2:17">
      <c r="B34" s="38" t="s">
        <v>13</v>
      </c>
      <c r="C34" s="3" t="s">
        <v>16</v>
      </c>
      <c r="D34" s="12"/>
      <c r="E34" s="12"/>
      <c r="F34" s="12"/>
      <c r="G34" s="12"/>
      <c r="H34" s="12"/>
      <c r="I34" s="12"/>
      <c r="J34" s="12"/>
      <c r="K34" s="12"/>
      <c r="L34" s="12"/>
      <c r="M34" s="12"/>
      <c r="N34" s="1"/>
      <c r="O34" s="1">
        <v>1500</v>
      </c>
      <c r="P34" s="4">
        <f>D34*(N34/5)+F34*(N34/5)+H34*(N34/5)+J34*(N34/5)+L34*(N34/5)</f>
        <v>0</v>
      </c>
      <c r="Q34" s="39">
        <f t="shared" ref="Q34" si="2">E34*(O34/5)+G34*(O34/5)+I34*(O34/5)+K34*(O34/5)+M34*(O34/5)</f>
        <v>0</v>
      </c>
    </row>
    <row r="35" spans="2:17">
      <c r="B35" s="38" t="s">
        <v>14</v>
      </c>
      <c r="C35" s="3" t="s">
        <v>16</v>
      </c>
      <c r="D35" s="12"/>
      <c r="E35" s="12"/>
      <c r="F35" s="12"/>
      <c r="G35" s="12"/>
      <c r="H35" s="12"/>
      <c r="I35" s="12"/>
      <c r="J35" s="12"/>
      <c r="K35" s="12"/>
      <c r="L35" s="12"/>
      <c r="M35" s="12"/>
      <c r="N35" s="1"/>
      <c r="O35" s="1"/>
      <c r="P35" s="4">
        <f>D35*(N35/5)+F35*(N35/5)+H35*(N35/5)+J35*(N35/5)+L35*(N35/5)</f>
        <v>0</v>
      </c>
      <c r="Q35" s="39">
        <f>E35*(O35/5)+G35*(O35/5)+I35*(O35/5)+K35*(O35/5)+M35*(O35/5)</f>
        <v>0</v>
      </c>
    </row>
    <row r="36" spans="2:17" ht="15" thickBot="1">
      <c r="B36" s="40" t="s">
        <v>15</v>
      </c>
      <c r="C36" s="41" t="s">
        <v>16</v>
      </c>
      <c r="D36" s="25"/>
      <c r="E36" s="25"/>
      <c r="F36" s="25"/>
      <c r="G36" s="25"/>
      <c r="H36" s="25"/>
      <c r="I36" s="25"/>
      <c r="J36" s="25"/>
      <c r="K36" s="25"/>
      <c r="L36" s="25"/>
      <c r="M36" s="25"/>
      <c r="N36" s="24"/>
      <c r="O36" s="24">
        <v>8000</v>
      </c>
      <c r="P36" s="26">
        <f>D36*(N36/5)+F36*(N36/5)+H36*(N36/5)+J36*(N36/5)+L36*(N36/5)</f>
        <v>0</v>
      </c>
      <c r="Q36" s="42">
        <f>E36*(O36/5)+G36*(O36/5)+I36*(O36/5)+K36*(O36/5)+M36*(O36/5)</f>
        <v>0</v>
      </c>
    </row>
    <row r="37" spans="2:17">
      <c r="B37" s="6"/>
      <c r="C37" s="7"/>
      <c r="D37" s="2"/>
      <c r="E37" s="2"/>
      <c r="F37" s="2"/>
      <c r="G37" s="2"/>
      <c r="H37" s="2"/>
      <c r="I37" s="2"/>
      <c r="J37" s="2"/>
      <c r="K37" s="2"/>
      <c r="L37" s="2"/>
      <c r="M37" s="2"/>
      <c r="N37" s="2"/>
      <c r="O37" s="2"/>
      <c r="P37" s="5"/>
      <c r="Q37" s="5"/>
    </row>
    <row r="38" spans="2:17" ht="29">
      <c r="B38" s="6"/>
      <c r="C38" s="7"/>
      <c r="D38" s="2"/>
      <c r="E38" s="2"/>
      <c r="F38" s="2"/>
      <c r="G38" s="2"/>
      <c r="H38" s="2"/>
      <c r="I38" s="2"/>
      <c r="J38" s="2"/>
      <c r="K38" s="2"/>
      <c r="L38" s="2"/>
      <c r="M38" s="2"/>
      <c r="N38" s="2"/>
      <c r="O38" s="2"/>
      <c r="P38" s="14" t="s">
        <v>29</v>
      </c>
      <c r="Q38" s="8">
        <f>SUM(P33:Q36)</f>
        <v>0</v>
      </c>
    </row>
    <row r="39" spans="2:17">
      <c r="B39" s="6"/>
      <c r="C39" s="7"/>
      <c r="D39" s="2"/>
      <c r="E39" s="2"/>
      <c r="F39" s="2"/>
      <c r="G39" s="2"/>
      <c r="H39" s="2"/>
      <c r="I39" s="2"/>
      <c r="J39" s="2"/>
      <c r="K39" s="2"/>
      <c r="L39" s="2"/>
      <c r="M39" s="2"/>
      <c r="N39" s="2"/>
      <c r="O39" s="2"/>
      <c r="P39" s="14"/>
      <c r="Q39" s="8"/>
    </row>
    <row r="40" spans="2:17" ht="15" thickBot="1">
      <c r="B40" s="6"/>
      <c r="C40" s="7"/>
      <c r="D40" s="2"/>
      <c r="E40" s="2"/>
      <c r="F40" s="2"/>
      <c r="G40" s="2"/>
      <c r="H40" s="2"/>
      <c r="I40" s="2"/>
      <c r="J40" s="2"/>
      <c r="K40" s="2"/>
      <c r="L40" s="2"/>
      <c r="M40" s="2"/>
      <c r="N40" s="2"/>
      <c r="O40" s="2"/>
      <c r="P40" s="14"/>
      <c r="Q40" s="8"/>
    </row>
    <row r="41" spans="2:17" ht="50.15" customHeight="1" thickBot="1">
      <c r="B41" s="56" t="s">
        <v>43</v>
      </c>
      <c r="C41" s="57"/>
      <c r="D41" s="57"/>
      <c r="E41" s="57"/>
      <c r="F41" s="57"/>
      <c r="G41" s="57"/>
      <c r="H41" s="57"/>
      <c r="I41" s="57"/>
      <c r="J41" s="57"/>
      <c r="K41" s="57"/>
      <c r="L41" s="57"/>
      <c r="M41" s="57"/>
      <c r="N41" s="57"/>
      <c r="O41" s="57"/>
      <c r="P41" s="57"/>
      <c r="Q41" s="58"/>
    </row>
    <row r="42" spans="2:17" ht="15" thickBot="1"/>
    <row r="43" spans="2:17" ht="29.5" customHeight="1" thickBot="1">
      <c r="C43" s="44" t="s">
        <v>30</v>
      </c>
      <c r="D43" s="44" t="s">
        <v>31</v>
      </c>
      <c r="E43" s="44" t="s">
        <v>44</v>
      </c>
      <c r="F43" s="53" t="s">
        <v>45</v>
      </c>
      <c r="G43" s="54" t="s">
        <v>46</v>
      </c>
      <c r="J43" s="11"/>
    </row>
    <row r="44" spans="2:17" ht="43.5">
      <c r="B44" s="61" t="s">
        <v>42</v>
      </c>
      <c r="C44" s="17" t="s">
        <v>40</v>
      </c>
      <c r="D44" s="17" t="s">
        <v>40</v>
      </c>
      <c r="E44" s="17" t="s">
        <v>40</v>
      </c>
      <c r="F44" s="17" t="s">
        <v>40</v>
      </c>
      <c r="G44" s="17" t="s">
        <v>40</v>
      </c>
      <c r="H44" s="18" t="s">
        <v>35</v>
      </c>
      <c r="I44" s="36" t="s">
        <v>22</v>
      </c>
    </row>
    <row r="45" spans="2:17" ht="32.5" customHeight="1" thickBot="1">
      <c r="B45" s="62"/>
      <c r="C45" s="25"/>
      <c r="D45" s="25"/>
      <c r="E45" s="25"/>
      <c r="F45" s="25"/>
      <c r="G45" s="25"/>
      <c r="H45" s="24">
        <v>10</v>
      </c>
      <c r="I45" s="42">
        <f>C45*(H45/5)+D45*(H45/5)+E45*(H45/5)+F45*(H45/5)+G45*(H45/5)</f>
        <v>0</v>
      </c>
    </row>
    <row r="46" spans="2:17">
      <c r="H46" s="11"/>
      <c r="I46" s="11"/>
    </row>
    <row r="47" spans="2:17" ht="29">
      <c r="H47" s="55" t="s">
        <v>41</v>
      </c>
      <c r="I47" s="9">
        <f>I45</f>
        <v>0</v>
      </c>
    </row>
    <row r="48" spans="2:17">
      <c r="H48" s="11"/>
      <c r="I48" s="11"/>
    </row>
    <row r="49" spans="2:16">
      <c r="H49" s="11"/>
      <c r="I49" s="11"/>
    </row>
    <row r="50" spans="2:16">
      <c r="H50" s="11" t="s">
        <v>23</v>
      </c>
      <c r="I50" s="10">
        <f>Q22+Q38+I47</f>
        <v>10480</v>
      </c>
    </row>
    <row r="52" spans="2:16" ht="15" thickBot="1"/>
    <row r="53" spans="2:16">
      <c r="B53" s="48" t="s">
        <v>36</v>
      </c>
      <c r="C53" s="49"/>
      <c r="D53" s="49"/>
      <c r="E53" s="49"/>
      <c r="F53" s="49"/>
      <c r="G53" s="49"/>
      <c r="H53" s="49"/>
      <c r="I53" s="49"/>
      <c r="J53" s="49"/>
      <c r="K53" s="49"/>
      <c r="L53" s="49"/>
      <c r="M53" s="49"/>
      <c r="N53" s="49"/>
      <c r="O53" s="49"/>
      <c r="P53" s="28"/>
    </row>
    <row r="54" spans="2:16" ht="20.5" customHeight="1" thickBot="1">
      <c r="B54" s="50" t="s">
        <v>37</v>
      </c>
      <c r="C54" s="51"/>
      <c r="D54" s="51"/>
      <c r="E54" s="51"/>
      <c r="F54" s="51"/>
      <c r="G54" s="51"/>
      <c r="H54" s="51"/>
      <c r="I54" s="51"/>
      <c r="J54" s="51"/>
      <c r="K54" s="51"/>
      <c r="L54" s="51"/>
      <c r="M54" s="51"/>
      <c r="N54" s="51"/>
      <c r="O54" s="51"/>
      <c r="P54" s="52"/>
    </row>
    <row r="55" spans="2:16" ht="15.5">
      <c r="B55" s="47"/>
    </row>
    <row r="56" spans="2:16">
      <c r="B56" s="46"/>
    </row>
  </sheetData>
  <mergeCells count="15">
    <mergeCell ref="B44:B45"/>
    <mergeCell ref="D30:E30"/>
    <mergeCell ref="F30:G30"/>
    <mergeCell ref="H30:I30"/>
    <mergeCell ref="J30:K30"/>
    <mergeCell ref="B41:Q41"/>
    <mergeCell ref="L30:M30"/>
    <mergeCell ref="B6:Q6"/>
    <mergeCell ref="B28:Q28"/>
    <mergeCell ref="D8:E8"/>
    <mergeCell ref="F8:G8"/>
    <mergeCell ref="H8:I8"/>
    <mergeCell ref="J8:K8"/>
    <mergeCell ref="L8:M8"/>
    <mergeCell ref="E2:J4"/>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A5F65FE4552946A10121F08153E933" ma:contentTypeVersion="11" ma:contentTypeDescription="Create a new document." ma:contentTypeScope="" ma:versionID="28822a8b36bf0e8244b97f9f996c64cb">
  <xsd:schema xmlns:xsd="http://www.w3.org/2001/XMLSchema" xmlns:xs="http://www.w3.org/2001/XMLSchema" xmlns:p="http://schemas.microsoft.com/office/2006/metadata/properties" xmlns:ns3="0236355f-0451-4a09-a2ae-a28532f29119" xmlns:ns4="11ad6e48-25a5-4f62-9c01-0dbefdb61e02" targetNamespace="http://schemas.microsoft.com/office/2006/metadata/properties" ma:root="true" ma:fieldsID="3e00caf2126f3ff369384d648bcedc89" ns3:_="" ns4:_="">
    <xsd:import namespace="0236355f-0451-4a09-a2ae-a28532f29119"/>
    <xsd:import namespace="11ad6e48-25a5-4f62-9c01-0dbefdb61e0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355f-0451-4a09-a2ae-a28532f29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ad6e48-25a5-4f62-9c01-0dbefdb61e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81BFE5-4FD6-411F-A846-30D965B67236}">
  <ds:schemaRefs>
    <ds:schemaRef ds:uri="http://schemas.openxmlformats.org/package/2006/metadata/core-properties"/>
    <ds:schemaRef ds:uri="http://schemas.microsoft.com/office/2006/documentManagement/types"/>
    <ds:schemaRef ds:uri="0236355f-0451-4a09-a2ae-a28532f29119"/>
    <ds:schemaRef ds:uri="11ad6e48-25a5-4f62-9c01-0dbefdb61e02"/>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47DAAFC-2E0A-48FA-B95F-705A2B0DE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355f-0451-4a09-a2ae-a28532f29119"/>
    <ds:schemaRef ds:uri="11ad6e48-25a5-4f62-9c01-0dbefdb61e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75A2D2-A545-49F5-AA85-70E3695C1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Submission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Neailey, Edward D</dc:creator>
  <cp:lastModifiedBy>Bunkum, Jack C2 (UKStratCom-Comrcl C2-20)</cp:lastModifiedBy>
  <cp:lastPrinted>2021-07-22T19:40:55Z</cp:lastPrinted>
  <dcterms:created xsi:type="dcterms:W3CDTF">2021-03-02T13:22:23Z</dcterms:created>
  <dcterms:modified xsi:type="dcterms:W3CDTF">2022-01-24T12:26:51Z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0x010100DDA5F65FE4552946A10121F08153E933</vt:lpwstr>
  </property>
</Properties>
</file>