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acilities Management Team\Procurement Docs\Asbestos Surveying\Appendicies\"/>
    </mc:Choice>
  </mc:AlternateContent>
  <bookViews>
    <workbookView xWindow="0" yWindow="0" windowWidth="28530" windowHeight="11715"/>
  </bookViews>
  <sheets>
    <sheet name="Surveying" sheetId="1" r:id="rId1"/>
  </sheets>
  <definedNames>
    <definedName name="_xlnm.Print_Area" localSheetId="0">Surveying!$A$1:$F$61</definedName>
  </definedNames>
  <calcPr calcId="162913"/>
</workbook>
</file>

<file path=xl/calcChain.xml><?xml version="1.0" encoding="utf-8"?>
<calcChain xmlns="http://schemas.openxmlformats.org/spreadsheetml/2006/main">
  <c r="F14" i="1" l="1"/>
  <c r="F17" i="1"/>
  <c r="F30" i="1" l="1"/>
  <c r="F29" i="1"/>
  <c r="H94" i="1"/>
  <c r="F92" i="1"/>
  <c r="G92" i="1" s="1"/>
  <c r="F90" i="1"/>
  <c r="G90" i="1" s="1"/>
  <c r="F81" i="1"/>
  <c r="G81" i="1" s="1"/>
  <c r="F52" i="1" l="1"/>
  <c r="G52" i="1" s="1"/>
  <c r="F51" i="1"/>
  <c r="F50" i="1"/>
  <c r="F49" i="1"/>
  <c r="F48" i="1"/>
  <c r="F46" i="1"/>
  <c r="F44" i="1"/>
  <c r="F43" i="1"/>
  <c r="F42" i="1"/>
  <c r="F41" i="1"/>
  <c r="F39" i="1"/>
  <c r="F38" i="1"/>
  <c r="F37" i="1"/>
  <c r="F36" i="1"/>
  <c r="F35" i="1"/>
  <c r="F34" i="1"/>
  <c r="F33" i="1"/>
  <c r="F32" i="1"/>
  <c r="F22" i="1"/>
  <c r="F21" i="1"/>
  <c r="F20" i="1"/>
  <c r="F16" i="1"/>
  <c r="F15" i="1"/>
  <c r="F13" i="1"/>
  <c r="F12" i="1"/>
  <c r="F11" i="1"/>
  <c r="F10" i="1"/>
  <c r="F9" i="1"/>
  <c r="F6" i="1"/>
  <c r="G32" i="1" l="1"/>
  <c r="G48" i="1"/>
  <c r="F45" i="1"/>
  <c r="G41" i="1" s="1"/>
  <c r="F71" i="1"/>
  <c r="F19" i="1"/>
  <c r="F78" i="1"/>
  <c r="F77" i="1"/>
  <c r="G77" i="1" s="1"/>
  <c r="F61" i="1"/>
  <c r="G61" i="1" s="1"/>
  <c r="F75" i="1"/>
  <c r="F74" i="1"/>
  <c r="F66" i="1"/>
  <c r="F65" i="1"/>
  <c r="F70" i="1"/>
  <c r="F69" i="1"/>
  <c r="F68" i="1"/>
  <c r="F67" i="1"/>
  <c r="F63" i="1"/>
  <c r="F64" i="1"/>
  <c r="G74" i="1" l="1"/>
  <c r="G63" i="1"/>
  <c r="F27" i="1"/>
  <c r="F5" i="1"/>
  <c r="F3" i="1"/>
  <c r="F8" i="1"/>
  <c r="G8" i="1" s="1"/>
  <c r="F24" i="1" l="1"/>
  <c r="F25" i="1"/>
  <c r="F26" i="1"/>
  <c r="F28" i="1"/>
  <c r="G19" i="1" l="1"/>
  <c r="F4" i="1"/>
  <c r="G3" i="1" s="1"/>
  <c r="F55" i="1" l="1"/>
  <c r="F56" i="1"/>
  <c r="F57" i="1"/>
  <c r="F58" i="1"/>
  <c r="F59" i="1"/>
  <c r="F54" i="1" l="1"/>
  <c r="G54" i="1" s="1"/>
  <c r="G94" i="1" s="1"/>
</calcChain>
</file>

<file path=xl/sharedStrings.xml><?xml version="1.0" encoding="utf-8"?>
<sst xmlns="http://schemas.openxmlformats.org/spreadsheetml/2006/main" count="237" uniqueCount="96">
  <si>
    <t>Bulk Sampling and Analysis (carried out in an emergency or as part of non-survey related work)</t>
  </si>
  <si>
    <t>Service</t>
  </si>
  <si>
    <t>7 working days</t>
  </si>
  <si>
    <t>3 working days</t>
  </si>
  <si>
    <t>ASBESTOS AWARENESS TRAINING</t>
  </si>
  <si>
    <t>Sample Analysis</t>
  </si>
  <si>
    <t>24hr working day</t>
  </si>
  <si>
    <t>4hr working day</t>
  </si>
  <si>
    <t>ACM Re-inspection Survey 1-5 items</t>
  </si>
  <si>
    <t>ACM Re-inspection Survey 5-10 items</t>
  </si>
  <si>
    <t>ACM Re-inspection Survey 10-20 items</t>
  </si>
  <si>
    <t>ACM Re-inspection Survey 20-30 items</t>
  </si>
  <si>
    <t>ACM Re-inspection Survey 30-40 items</t>
  </si>
  <si>
    <t>ACM Re-inspection Survey 40-50  items</t>
  </si>
  <si>
    <t>On site (on the day)</t>
  </si>
  <si>
    <t>AIR MONITORING - 4 Stage Clearance and all other monitoring types</t>
  </si>
  <si>
    <t>Half day (4hrs on site) - Weekend</t>
  </si>
  <si>
    <t>Full day (7.5 hrs on site) - Weekend</t>
  </si>
  <si>
    <t>Half day (4hrs on site) - Weekday</t>
  </si>
  <si>
    <t>Full day (7.5 hrs on site) - Weekday</t>
  </si>
  <si>
    <t>Half day (4hrs on site) - Weekend Evening (5pm onwards)</t>
  </si>
  <si>
    <t>Half day (4hrs on site) - Weekday Evening (5pm onwards)</t>
  </si>
  <si>
    <t>Full day (7.5 hrs on site) - Weekend (5pm onwards)</t>
  </si>
  <si>
    <t>EMERGENCY RESPONSE SAMPLING (EXCLUDING SAMPLE ANALYSIS)</t>
  </si>
  <si>
    <t xml:space="preserve">2 hours response on site </t>
  </si>
  <si>
    <t>General Project Management provision. Per day</t>
  </si>
  <si>
    <t>General Project Management provision. Per Half day</t>
  </si>
  <si>
    <t>DATA MANAGEMENT</t>
  </si>
  <si>
    <t>PROJECT MANAGEMENT TO BE PROVIDED BY CCP QUALIFIED CONSULTANT</t>
  </si>
  <si>
    <t>Full day Bank Holiday</t>
  </si>
  <si>
    <t>PROJECT MANAGEMENT SERVICES</t>
  </si>
  <si>
    <t>Weighting</t>
  </si>
  <si>
    <t>2hr working day</t>
  </si>
  <si>
    <t>Total Cost (Volume x Unit Cost)</t>
  </si>
  <si>
    <t>ANTICIPATED VOLUME PER ANNUM</t>
  </si>
  <si>
    <t>House</t>
  </si>
  <si>
    <t>Flat</t>
  </si>
  <si>
    <t>Property/Building Type</t>
  </si>
  <si>
    <t>N/A</t>
  </si>
  <si>
    <t>Asbestos Management Survey - (all internal &amp; external accessible areas) - Programmed</t>
  </si>
  <si>
    <t>Asbestos Management Survey - Communal Block (communal areas only)</t>
  </si>
  <si>
    <t>Block of up to 4 flats</t>
  </si>
  <si>
    <t>Block of 5-10 flats</t>
  </si>
  <si>
    <t>Block of 21-35 flats</t>
  </si>
  <si>
    <t>Block of 36-50 flats</t>
  </si>
  <si>
    <t>Block of 51-75 flats</t>
  </si>
  <si>
    <t>Block of 76-100 flats</t>
  </si>
  <si>
    <t>Block of 11-20 flats</t>
  </si>
  <si>
    <t>Asbestos Management Survey - (all internal &amp; external accessible areas) plus refurbishment to up to 2 areas- Programmed</t>
  </si>
  <si>
    <t>Block</t>
  </si>
  <si>
    <t>Asbestos Refurbishment Survey - Roof and Roofline</t>
  </si>
  <si>
    <t>Asbestos Refurbishment Survey - Roofline only</t>
  </si>
  <si>
    <t>Purchase of 6 meter mobile tower scaffold</t>
  </si>
  <si>
    <t>REINSPECTIONS</t>
  </si>
  <si>
    <t>Block or School</t>
  </si>
  <si>
    <t>SAMPLE ANALYSIS - Completed by in house UKAS accredited laboratory</t>
  </si>
  <si>
    <t>Various</t>
  </si>
  <si>
    <t>Asbestos Refurbishment Survey - Communal Block  - Half day (4hrs on site)</t>
  </si>
  <si>
    <t xml:space="preserve">Asbestos Refurbishment Survey - Communal Block - Full day (7.5 hrs on site) </t>
  </si>
  <si>
    <t>Full day (7.5 hrs on site) - Weekday Evening (5pm onwards)</t>
  </si>
  <si>
    <t>UKATA or IATP Asbestos Awareness Training to be delivered at client site, up to 20  delegates per session. ( Cost Per Session)</t>
  </si>
  <si>
    <t xml:space="preserve">Set up of online portal and up to 150 users. </t>
  </si>
  <si>
    <t>Retrospective entry of SHG survey records into portal</t>
  </si>
  <si>
    <t>Training to SHG staff on how to use the portal</t>
  </si>
  <si>
    <t>Bidders are to submit an additional one off charge for year 1 for:</t>
  </si>
  <si>
    <t>TOTAL UNIT PRICE FOR ASBESTOS MANAGEMENT SURVEYS (EXCLUDING SAMPLES). One person option.</t>
  </si>
  <si>
    <t xml:space="preserve">TOTAL UNIT PRICE FOR ASBESTOS MANAGEMENT SURVEYS (EXCLUDING SAMPLES). Two person option. Must include for lead and assistant surveyor. </t>
  </si>
  <si>
    <t>Detail</t>
  </si>
  <si>
    <t>Unit cost per sample/survey/reinspection</t>
  </si>
  <si>
    <t>Unit cost</t>
  </si>
  <si>
    <t>IATP Online awareness training (Cost per Delegate)</t>
  </si>
  <si>
    <t>Bidders are to submit an hourly rate for:</t>
  </si>
  <si>
    <t>QUANTITY</t>
  </si>
  <si>
    <t>COST</t>
  </si>
  <si>
    <t>Total Cost for Service</t>
  </si>
  <si>
    <t>Asbestos Management Survey - (all internal &amp; external accessible areas) - Void / Non Programme Request</t>
  </si>
  <si>
    <t>Asbestos Management Survey - (all internal &amp; external accessible areas) - Void / Non Programmed Request</t>
  </si>
  <si>
    <t>Timescales ( from completion of survey to issue of survey report/bulk sample certificate/air clearance cert to SHG) - see 5.14</t>
  </si>
  <si>
    <t>Remote hosted asbestos register databased with read only web access (online portal) for SHG staff and contractors</t>
  </si>
  <si>
    <t>Updating registers following all work undertaken by the bidder and also following removal works upon receipt of consignment notes</t>
  </si>
  <si>
    <t>Bidders are to submit an annual charge for all aspects of data management to include but not limited to: (please also refer to section 5.8  and 5.18 of specification)</t>
  </si>
  <si>
    <t>Uploading of all associated paperwork, e.g. survey reports, photographs, sample certificates, consigment notes</t>
  </si>
  <si>
    <t>Production of management reports on surveys completed, the status of the asbestos register and the survey/compliance data held</t>
  </si>
  <si>
    <t>Portal License for year for unlimited individual licences - portal must be compatible with both desktop and mobile devices (e.g. mobile phones and tablets). Access on a mobile device  must be compatible with all operating platforms (e.g. Android, Windows and Apple). Different users may require different access levels/rights.</t>
  </si>
  <si>
    <t xml:space="preserve">Extracted summary survey report in Excel to include all accumulated register information. </t>
  </si>
  <si>
    <t>Asbestos Management Survey - (all internal &amp; external accessible areas) plus refurbishment to up to 2 areas -  Void / Non Programme Request</t>
  </si>
  <si>
    <t>Asbestos Management Survey - (all internal &amp; external accessible areas) plus refurbishment to up to 2 areas - Void / Non Programme Request</t>
  </si>
  <si>
    <t>Production of updated reports following surveys and removal works</t>
  </si>
  <si>
    <r>
      <t xml:space="preserve">TOTAL UNIT PRICE FOR REFURBISHMENT SURVEYS OR HYBRID </t>
    </r>
    <r>
      <rPr>
        <b/>
        <sz val="11"/>
        <color rgb="FFFF0000"/>
        <rFont val="Calibri"/>
        <family val="2"/>
        <scheme val="minor"/>
      </rPr>
      <t>(EXCLUDING SAMPLES)</t>
    </r>
    <r>
      <rPr>
        <b/>
        <sz val="11"/>
        <rFont val="Calibri"/>
        <family val="2"/>
        <scheme val="minor"/>
      </rPr>
      <t xml:space="preserve">: One person option. </t>
    </r>
  </si>
  <si>
    <r>
      <t xml:space="preserve">Asbestos Management Survey - (all internal &amp; external accessible areas)  </t>
    </r>
    <r>
      <rPr>
        <b/>
        <sz val="11"/>
        <color rgb="FFFF0000"/>
        <rFont val="Calibri"/>
        <family val="2"/>
        <scheme val="minor"/>
      </rPr>
      <t>plus refurbishment to up to 2 areas</t>
    </r>
    <r>
      <rPr>
        <sz val="11"/>
        <rFont val="Calibri"/>
        <family val="2"/>
        <scheme val="minor"/>
      </rPr>
      <t>- Programmed</t>
    </r>
  </si>
  <si>
    <r>
      <t xml:space="preserve">Asbestos Management Survey - (all internal &amp; external accessible areas)  </t>
    </r>
    <r>
      <rPr>
        <b/>
        <sz val="11"/>
        <color rgb="FFFF0000"/>
        <rFont val="Calibri"/>
        <family val="2"/>
        <scheme val="minor"/>
      </rPr>
      <t>plus refurbishment to up to 2 areas-</t>
    </r>
    <r>
      <rPr>
        <sz val="11"/>
        <rFont val="Calibri"/>
        <family val="2"/>
        <scheme val="minor"/>
      </rPr>
      <t xml:space="preserve"> Programmed</t>
    </r>
  </si>
  <si>
    <r>
      <t xml:space="preserve">Asbestos Management Survey - (all internal &amp; external accessible areas) </t>
    </r>
    <r>
      <rPr>
        <b/>
        <sz val="11"/>
        <color rgb="FFFF0000"/>
        <rFont val="Calibri"/>
        <family val="2"/>
        <scheme val="minor"/>
      </rPr>
      <t>plus refurbishment to up to 2 areas</t>
    </r>
    <r>
      <rPr>
        <sz val="11"/>
        <rFont val="Calibri"/>
        <family val="2"/>
        <scheme val="minor"/>
      </rPr>
      <t>- Void / Non Programme Request</t>
    </r>
  </si>
  <si>
    <r>
      <t>Asbestos Management Survey - (all internal &amp; external accessible areas)</t>
    </r>
    <r>
      <rPr>
        <b/>
        <sz val="11"/>
        <color rgb="FFFF0000"/>
        <rFont val="Calibri"/>
        <family val="2"/>
        <scheme val="minor"/>
      </rPr>
      <t xml:space="preserve"> plus refurbishment to up to 2 areas</t>
    </r>
    <r>
      <rPr>
        <sz val="11"/>
        <rFont val="Calibri"/>
        <family val="2"/>
        <scheme val="minor"/>
      </rPr>
      <t>- Void / Non Programme Request</t>
    </r>
  </si>
  <si>
    <r>
      <t xml:space="preserve">Asbestos Management Survey - (all internal &amp; external accessible areas) </t>
    </r>
    <r>
      <rPr>
        <b/>
        <sz val="11"/>
        <color rgb="FFFF0000"/>
        <rFont val="Calibri"/>
        <family val="2"/>
        <scheme val="minor"/>
      </rPr>
      <t>plus refurbishment to up to 2 areas-</t>
    </r>
    <r>
      <rPr>
        <sz val="11"/>
        <rFont val="Calibri"/>
        <family val="2"/>
        <scheme val="minor"/>
      </rPr>
      <t xml:space="preserve"> Void / Non Programme RequestVoid / Non Programme Request</t>
    </r>
  </si>
  <si>
    <r>
      <t xml:space="preserve">TOTAL UNIT PRICE FOR REFURBISHMENT SURVEYS OR HYBRID </t>
    </r>
    <r>
      <rPr>
        <b/>
        <sz val="11"/>
        <color rgb="FFFF0000"/>
        <rFont val="Calibri"/>
        <family val="2"/>
        <scheme val="minor"/>
      </rPr>
      <t>(EXCLUDING SAMPLES)</t>
    </r>
    <r>
      <rPr>
        <b/>
        <sz val="11"/>
        <rFont val="Calibri"/>
        <family val="2"/>
        <scheme val="minor"/>
      </rPr>
      <t xml:space="preserve">: Must include for lead and assistant surveyor. </t>
    </r>
  </si>
  <si>
    <r>
      <t xml:space="preserve">TOTAL UNIT PRICE FOR REFURBISHMENT SURVEY TO ROOF/ROOFLINE VIA MOBILE TOWER SCAFFOLD </t>
    </r>
    <r>
      <rPr>
        <b/>
        <sz val="11"/>
        <color rgb="FFFF0000"/>
        <rFont val="Calibri"/>
        <family val="2"/>
        <scheme val="minor"/>
      </rPr>
      <t>(EXCLUDING SAMPLES)</t>
    </r>
    <r>
      <rPr>
        <b/>
        <sz val="11"/>
        <rFont val="Calibri"/>
        <family val="2"/>
        <scheme val="minor"/>
      </rPr>
      <t xml:space="preserve">: Must include for lead and assistant surveyor.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</si>
</sst>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£&quot;#,##0.00;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8" tint="-0.49998474074526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6">
    <xf numFmtId="0" fontId="0" fillId="0" borderId="0" xfId="0"/>
    <xf numFmtId="0" fontId="0" fillId="3" borderId="0" xfId="0" applyFill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3" borderId="0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3" borderId="0" xfId="0" applyFont="1" applyFill="1" applyAlignment="1">
      <alignment vertical="top"/>
    </xf>
    <xf numFmtId="0" fontId="0" fillId="0" borderId="0" xfId="0" applyFont="1" applyAlignment="1">
      <alignment vertical="top"/>
    </xf>
    <xf numFmtId="0" fontId="6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top"/>
    </xf>
    <xf numFmtId="44" fontId="3" fillId="3" borderId="2" xfId="1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44" fontId="3" fillId="12" borderId="1" xfId="1" applyFont="1" applyFill="1" applyBorder="1" applyAlignment="1">
      <alignment horizontal="left" vertical="top" wrapText="1"/>
    </xf>
    <xf numFmtId="0" fontId="2" fillId="13" borderId="7" xfId="0" applyFont="1" applyFill="1" applyBorder="1" applyAlignment="1">
      <alignment horizontal="left" vertical="top" wrapText="1"/>
    </xf>
    <xf numFmtId="0" fontId="2" fillId="6" borderId="22" xfId="0" applyFont="1" applyFill="1" applyBorder="1" applyAlignment="1">
      <alignment horizontal="left" vertical="top" wrapText="1"/>
    </xf>
    <xf numFmtId="10" fontId="2" fillId="6" borderId="6" xfId="0" applyNumberFormat="1" applyFont="1" applyFill="1" applyBorder="1" applyAlignment="1">
      <alignment horizontal="left" vertical="top" wrapText="1"/>
    </xf>
    <xf numFmtId="10" fontId="2" fillId="4" borderId="6" xfId="0" applyNumberFormat="1" applyFont="1" applyFill="1" applyBorder="1" applyAlignment="1">
      <alignment horizontal="left" vertical="top" wrapText="1"/>
    </xf>
    <xf numFmtId="10" fontId="2" fillId="5" borderId="6" xfId="1" applyNumberFormat="1" applyFont="1" applyFill="1" applyBorder="1" applyAlignment="1">
      <alignment horizontal="left" vertical="top" wrapText="1"/>
    </xf>
    <xf numFmtId="10" fontId="3" fillId="5" borderId="6" xfId="1" applyNumberFormat="1" applyFont="1" applyFill="1" applyBorder="1" applyAlignment="1" applyProtection="1">
      <alignment horizontal="left" vertical="top" wrapText="1"/>
    </xf>
    <xf numFmtId="10" fontId="3" fillId="7" borderId="6" xfId="1" applyNumberFormat="1" applyFont="1" applyFill="1" applyBorder="1" applyAlignment="1" applyProtection="1">
      <alignment horizontal="left" vertical="top" wrapText="1"/>
    </xf>
    <xf numFmtId="10" fontId="2" fillId="7" borderId="18" xfId="1" applyNumberFormat="1" applyFont="1" applyFill="1" applyBorder="1" applyAlignment="1">
      <alignment horizontal="left" vertical="top" wrapText="1"/>
    </xf>
    <xf numFmtId="10" fontId="3" fillId="7" borderId="21" xfId="1" applyNumberFormat="1" applyFont="1" applyFill="1" applyBorder="1" applyAlignment="1" applyProtection="1">
      <alignment horizontal="left" vertical="top" wrapText="1"/>
    </xf>
    <xf numFmtId="10" fontId="2" fillId="10" borderId="6" xfId="1" applyNumberFormat="1" applyFont="1" applyFill="1" applyBorder="1" applyAlignment="1">
      <alignment horizontal="left" vertical="top" wrapText="1"/>
    </xf>
    <xf numFmtId="10" fontId="2" fillId="9" borderId="6" xfId="0" applyNumberFormat="1" applyFont="1" applyFill="1" applyBorder="1" applyAlignment="1">
      <alignment horizontal="left" vertical="top" wrapText="1"/>
    </xf>
    <xf numFmtId="10" fontId="2" fillId="11" borderId="6" xfId="1" applyNumberFormat="1" applyFont="1" applyFill="1" applyBorder="1" applyAlignment="1">
      <alignment vertical="top" wrapText="1"/>
    </xf>
    <xf numFmtId="10" fontId="0" fillId="0" borderId="0" xfId="0" applyNumberFormat="1" applyAlignment="1">
      <alignment horizontal="left" vertical="top"/>
    </xf>
    <xf numFmtId="44" fontId="0" fillId="0" borderId="0" xfId="0" applyNumberFormat="1" applyAlignment="1">
      <alignment horizontal="left" vertical="top"/>
    </xf>
    <xf numFmtId="10" fontId="0" fillId="0" borderId="0" xfId="0" applyNumberFormat="1" applyAlignment="1">
      <alignment horizontal="center" vertical="center"/>
    </xf>
    <xf numFmtId="0" fontId="2" fillId="4" borderId="22" xfId="0" applyFont="1" applyFill="1" applyBorder="1" applyAlignment="1">
      <alignment horizontal="left" vertical="top" wrapText="1"/>
    </xf>
    <xf numFmtId="44" fontId="2" fillId="5" borderId="22" xfId="1" applyFont="1" applyFill="1" applyBorder="1" applyAlignment="1">
      <alignment horizontal="left" vertical="top" wrapText="1"/>
    </xf>
    <xf numFmtId="44" fontId="3" fillId="0" borderId="37" xfId="1" applyNumberFormat="1" applyFont="1" applyFill="1" applyBorder="1" applyAlignment="1" applyProtection="1">
      <alignment horizontal="left" vertical="top" wrapText="1"/>
    </xf>
    <xf numFmtId="44" fontId="3" fillId="5" borderId="22" xfId="1" applyNumberFormat="1" applyFont="1" applyFill="1" applyBorder="1" applyAlignment="1" applyProtection="1">
      <alignment horizontal="left" vertical="top" wrapText="1"/>
    </xf>
    <xf numFmtId="44" fontId="3" fillId="7" borderId="22" xfId="1" applyNumberFormat="1" applyFont="1" applyFill="1" applyBorder="1" applyAlignment="1" applyProtection="1">
      <alignment horizontal="left" vertical="top" wrapText="1"/>
    </xf>
    <xf numFmtId="44" fontId="2" fillId="7" borderId="38" xfId="1" applyFont="1" applyFill="1" applyBorder="1" applyAlignment="1">
      <alignment horizontal="left" vertical="top" wrapText="1"/>
    </xf>
    <xf numFmtId="44" fontId="3" fillId="7" borderId="37" xfId="1" applyNumberFormat="1" applyFont="1" applyFill="1" applyBorder="1" applyAlignment="1" applyProtection="1">
      <alignment horizontal="left" vertical="top" wrapText="1"/>
    </xf>
    <xf numFmtId="44" fontId="2" fillId="10" borderId="22" xfId="1" applyFont="1" applyFill="1" applyBorder="1" applyAlignment="1">
      <alignment horizontal="left" vertical="top" wrapText="1"/>
    </xf>
    <xf numFmtId="0" fontId="2" fillId="9" borderId="22" xfId="0" applyFont="1" applyFill="1" applyBorder="1" applyAlignment="1">
      <alignment horizontal="left" vertical="top" wrapText="1"/>
    </xf>
    <xf numFmtId="44" fontId="2" fillId="11" borderId="22" xfId="1" applyFont="1" applyFill="1" applyBorder="1" applyAlignment="1">
      <alignment vertical="top" wrapText="1"/>
    </xf>
    <xf numFmtId="10" fontId="3" fillId="0" borderId="18" xfId="1" applyNumberFormat="1" applyFont="1" applyFill="1" applyBorder="1" applyAlignment="1" applyProtection="1">
      <alignment horizontal="center" vertical="top" wrapText="1"/>
    </xf>
    <xf numFmtId="0" fontId="2" fillId="6" borderId="4" xfId="0" applyFont="1" applyFill="1" applyBorder="1" applyAlignment="1" applyProtection="1">
      <alignment horizontal="center" vertical="top" wrapText="1"/>
    </xf>
    <xf numFmtId="0" fontId="2" fillId="6" borderId="5" xfId="0" applyFont="1" applyFill="1" applyBorder="1" applyAlignment="1" applyProtection="1">
      <alignment horizontal="center" vertical="top" wrapText="1"/>
    </xf>
    <xf numFmtId="0" fontId="2" fillId="4" borderId="4" xfId="0" applyFont="1" applyFill="1" applyBorder="1" applyAlignment="1" applyProtection="1">
      <alignment horizontal="left" vertical="top" wrapText="1"/>
    </xf>
    <xf numFmtId="0" fontId="2" fillId="4" borderId="5" xfId="0" applyFont="1" applyFill="1" applyBorder="1" applyAlignment="1" applyProtection="1">
      <alignment horizontal="center" vertical="top" wrapText="1"/>
    </xf>
    <xf numFmtId="0" fontId="3" fillId="3" borderId="3" xfId="0" applyFont="1" applyFill="1" applyBorder="1" applyAlignment="1" applyProtection="1">
      <alignment vertical="top" wrapText="1"/>
    </xf>
    <xf numFmtId="0" fontId="0" fillId="0" borderId="3" xfId="0" applyFont="1" applyFill="1" applyBorder="1" applyAlignment="1" applyProtection="1">
      <alignment horizontal="center" vertical="top" wrapText="1"/>
    </xf>
    <xf numFmtId="0" fontId="3" fillId="3" borderId="1" xfId="0" applyFont="1" applyFill="1" applyBorder="1" applyAlignment="1" applyProtection="1">
      <alignment vertical="top" wrapText="1"/>
    </xf>
    <xf numFmtId="0" fontId="0" fillId="0" borderId="1" xfId="0" applyFont="1" applyFill="1" applyBorder="1" applyAlignment="1" applyProtection="1">
      <alignment horizontal="center" vertical="top" wrapText="1"/>
    </xf>
    <xf numFmtId="0" fontId="3" fillId="3" borderId="7" xfId="0" applyFont="1" applyFill="1" applyBorder="1" applyAlignment="1" applyProtection="1">
      <alignment vertical="top" wrapText="1"/>
    </xf>
    <xf numFmtId="0" fontId="0" fillId="0" borderId="7" xfId="0" applyFont="1" applyFill="1" applyBorder="1" applyAlignment="1" applyProtection="1">
      <alignment horizontal="center" vertical="top" wrapText="1"/>
    </xf>
    <xf numFmtId="0" fontId="2" fillId="5" borderId="4" xfId="0" applyFont="1" applyFill="1" applyBorder="1" applyAlignment="1" applyProtection="1">
      <alignment vertical="top" wrapText="1"/>
    </xf>
    <xf numFmtId="0" fontId="2" fillId="5" borderId="5" xfId="0" applyFont="1" applyFill="1" applyBorder="1" applyAlignment="1" applyProtection="1">
      <alignment vertical="top" wrapText="1"/>
    </xf>
    <xf numFmtId="44" fontId="2" fillId="5" borderId="5" xfId="1" applyFont="1" applyFill="1" applyBorder="1" applyAlignment="1" applyProtection="1">
      <alignment vertical="top" wrapText="1"/>
    </xf>
    <xf numFmtId="0" fontId="3" fillId="3" borderId="8" xfId="0" applyFont="1" applyFill="1" applyBorder="1" applyAlignment="1" applyProtection="1">
      <alignment vertical="top" wrapText="1"/>
    </xf>
    <xf numFmtId="0" fontId="3" fillId="3" borderId="9" xfId="0" applyFont="1" applyFill="1" applyBorder="1" applyAlignment="1" applyProtection="1">
      <alignment vertical="top" wrapText="1"/>
    </xf>
    <xf numFmtId="0" fontId="1" fillId="0" borderId="9" xfId="0" applyFont="1" applyFill="1" applyBorder="1" applyAlignment="1" applyProtection="1">
      <alignment horizontal="center" vertical="top" wrapText="1"/>
    </xf>
    <xf numFmtId="0" fontId="3" fillId="3" borderId="11" xfId="0" applyFont="1" applyFill="1" applyBorder="1" applyAlignment="1" applyProtection="1">
      <alignment vertical="top" wrapText="1"/>
    </xf>
    <xf numFmtId="0" fontId="3" fillId="3" borderId="12" xfId="0" applyFont="1" applyFill="1" applyBorder="1" applyAlignment="1" applyProtection="1">
      <alignment vertical="top" wrapText="1"/>
    </xf>
    <xf numFmtId="0" fontId="0" fillId="0" borderId="12" xfId="0" applyFont="1" applyFill="1" applyBorder="1" applyAlignment="1" applyProtection="1">
      <alignment horizontal="center" vertical="top" wrapText="1"/>
    </xf>
    <xf numFmtId="0" fontId="0" fillId="0" borderId="9" xfId="0" applyFont="1" applyFill="1" applyBorder="1" applyAlignment="1" applyProtection="1">
      <alignment horizontal="center" vertical="top" wrapText="1"/>
    </xf>
    <xf numFmtId="0" fontId="3" fillId="3" borderId="14" xfId="0" applyFont="1" applyFill="1" applyBorder="1" applyAlignment="1" applyProtection="1">
      <alignment vertical="top" wrapText="1"/>
    </xf>
    <xf numFmtId="0" fontId="0" fillId="0" borderId="1" xfId="0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3" fillId="3" borderId="19" xfId="0" applyFont="1" applyFill="1" applyBorder="1" applyAlignment="1" applyProtection="1">
      <alignment vertical="top" wrapText="1"/>
    </xf>
    <xf numFmtId="0" fontId="0" fillId="0" borderId="7" xfId="0" applyFill="1" applyBorder="1" applyAlignment="1" applyProtection="1">
      <alignment horizontal="center" vertical="top" wrapText="1"/>
    </xf>
    <xf numFmtId="0" fontId="2" fillId="7" borderId="4" xfId="0" applyFont="1" applyFill="1" applyBorder="1" applyAlignment="1" applyProtection="1">
      <alignment vertical="top" wrapText="1"/>
    </xf>
    <xf numFmtId="0" fontId="3" fillId="7" borderId="5" xfId="0" applyFont="1" applyFill="1" applyBorder="1" applyAlignment="1" applyProtection="1">
      <alignment vertical="top" wrapText="1"/>
    </xf>
    <xf numFmtId="0" fontId="0" fillId="7" borderId="5" xfId="0" applyFill="1" applyBorder="1" applyAlignment="1" applyProtection="1">
      <alignment horizontal="center" vertical="top" wrapText="1"/>
    </xf>
    <xf numFmtId="0" fontId="2" fillId="7" borderId="16" xfId="0" applyFont="1" applyFill="1" applyBorder="1" applyAlignment="1" applyProtection="1">
      <alignment vertical="top" wrapText="1"/>
    </xf>
    <xf numFmtId="0" fontId="2" fillId="7" borderId="17" xfId="0" applyFont="1" applyFill="1" applyBorder="1" applyAlignment="1" applyProtection="1">
      <alignment vertical="top" wrapText="1"/>
    </xf>
    <xf numFmtId="44" fontId="2" fillId="7" borderId="17" xfId="1" applyFont="1" applyFill="1" applyBorder="1" applyAlignment="1" applyProtection="1">
      <alignment vertical="top" wrapText="1"/>
    </xf>
    <xf numFmtId="0" fontId="0" fillId="0" borderId="12" xfId="0" applyFill="1" applyBorder="1" applyAlignment="1" applyProtection="1">
      <alignment horizontal="center" vertical="top" wrapText="1"/>
    </xf>
    <xf numFmtId="0" fontId="2" fillId="7" borderId="20" xfId="0" applyFont="1" applyFill="1" applyBorder="1" applyAlignment="1" applyProtection="1">
      <alignment vertical="top" wrapText="1"/>
    </xf>
    <xf numFmtId="0" fontId="3" fillId="7" borderId="2" xfId="0" applyFont="1" applyFill="1" applyBorder="1" applyAlignment="1" applyProtection="1">
      <alignment vertical="top" wrapText="1"/>
    </xf>
    <xf numFmtId="0" fontId="0" fillId="7" borderId="2" xfId="0" applyFill="1" applyBorder="1" applyAlignment="1" applyProtection="1">
      <alignment horizontal="center" vertical="top" wrapText="1"/>
    </xf>
    <xf numFmtId="0" fontId="0" fillId="0" borderId="9" xfId="0" applyFill="1" applyBorder="1" applyAlignment="1" applyProtection="1">
      <alignment horizontal="center" vertical="top" wrapText="1"/>
    </xf>
    <xf numFmtId="0" fontId="3" fillId="3" borderId="16" xfId="0" applyFont="1" applyFill="1" applyBorder="1" applyAlignment="1" applyProtection="1">
      <alignment vertical="top" wrapText="1"/>
    </xf>
    <xf numFmtId="0" fontId="3" fillId="3" borderId="17" xfId="0" applyFont="1" applyFill="1" applyBorder="1" applyAlignment="1" applyProtection="1">
      <alignment vertical="top" wrapText="1"/>
    </xf>
    <xf numFmtId="0" fontId="0" fillId="0" borderId="17" xfId="0" applyFill="1" applyBorder="1" applyAlignment="1" applyProtection="1">
      <alignment horizontal="center" vertical="top" wrapText="1"/>
    </xf>
    <xf numFmtId="0" fontId="2" fillId="10" borderId="4" xfId="0" applyFont="1" applyFill="1" applyBorder="1" applyAlignment="1" applyProtection="1">
      <alignment vertical="top" wrapText="1"/>
    </xf>
    <xf numFmtId="0" fontId="2" fillId="10" borderId="5" xfId="0" applyFont="1" applyFill="1" applyBorder="1" applyAlignment="1" applyProtection="1">
      <alignment vertical="top" wrapText="1"/>
    </xf>
    <xf numFmtId="44" fontId="4" fillId="10" borderId="5" xfId="1" applyFont="1" applyFill="1" applyBorder="1" applyAlignment="1" applyProtection="1">
      <alignment horizontal="center" vertical="top" wrapText="1"/>
    </xf>
    <xf numFmtId="0" fontId="1" fillId="0" borderId="3" xfId="0" applyFont="1" applyFill="1" applyBorder="1" applyAlignment="1" applyProtection="1">
      <alignment horizontal="center" vertical="top" wrapText="1"/>
    </xf>
    <xf numFmtId="0" fontId="3" fillId="3" borderId="2" xfId="0" applyFont="1" applyFill="1" applyBorder="1" applyAlignment="1" applyProtection="1">
      <alignment vertical="top" wrapText="1"/>
    </xf>
    <xf numFmtId="0" fontId="1" fillId="0" borderId="7" xfId="0" applyFont="1" applyFill="1" applyBorder="1" applyAlignment="1" applyProtection="1">
      <alignment horizontal="center" vertical="top" wrapText="1"/>
    </xf>
    <xf numFmtId="0" fontId="2" fillId="9" borderId="4" xfId="0" applyFont="1" applyFill="1" applyBorder="1" applyAlignment="1" applyProtection="1">
      <alignment horizontal="left" vertical="top" wrapText="1"/>
    </xf>
    <xf numFmtId="0" fontId="2" fillId="9" borderId="5" xfId="0" applyFont="1" applyFill="1" applyBorder="1" applyAlignment="1" applyProtection="1">
      <alignment horizontal="center" vertical="top" wrapText="1"/>
    </xf>
    <xf numFmtId="0" fontId="3" fillId="3" borderId="2" xfId="0" applyFont="1" applyFill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center" vertical="top" wrapText="1"/>
    </xf>
    <xf numFmtId="0" fontId="2" fillId="11" borderId="4" xfId="0" applyFont="1" applyFill="1" applyBorder="1" applyAlignment="1" applyProtection="1">
      <alignment vertical="top" wrapText="1"/>
    </xf>
    <xf numFmtId="0" fontId="2" fillId="11" borderId="5" xfId="0" applyFont="1" applyFill="1" applyBorder="1" applyAlignment="1" applyProtection="1">
      <alignment vertical="top" wrapText="1"/>
    </xf>
    <xf numFmtId="0" fontId="2" fillId="11" borderId="5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vertical="top" wrapText="1"/>
    </xf>
    <xf numFmtId="0" fontId="0" fillId="0" borderId="3" xfId="0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vertical="top" wrapText="1"/>
    </xf>
    <xf numFmtId="0" fontId="2" fillId="13" borderId="28" xfId="0" applyFont="1" applyFill="1" applyBorder="1" applyAlignment="1" applyProtection="1">
      <alignment horizontal="left" vertical="top"/>
    </xf>
    <xf numFmtId="0" fontId="2" fillId="13" borderId="29" xfId="0" applyFont="1" applyFill="1" applyBorder="1" applyAlignment="1" applyProtection="1">
      <alignment horizontal="left" vertical="top"/>
    </xf>
    <xf numFmtId="0" fontId="3" fillId="3" borderId="46" xfId="0" applyFont="1" applyFill="1" applyBorder="1" applyAlignment="1" applyProtection="1">
      <alignment vertical="top" wrapText="1"/>
    </xf>
    <xf numFmtId="0" fontId="2" fillId="5" borderId="16" xfId="0" applyFont="1" applyFill="1" applyBorder="1" applyAlignment="1" applyProtection="1">
      <alignment vertical="top" wrapText="1"/>
    </xf>
    <xf numFmtId="0" fontId="2" fillId="5" borderId="17" xfId="0" applyFont="1" applyFill="1" applyBorder="1" applyAlignment="1" applyProtection="1">
      <alignment vertical="top" wrapText="1"/>
    </xf>
    <xf numFmtId="0" fontId="1" fillId="5" borderId="17" xfId="0" applyFont="1" applyFill="1" applyBorder="1" applyAlignment="1" applyProtection="1">
      <alignment horizontal="center" vertical="top" wrapText="1"/>
    </xf>
    <xf numFmtId="0" fontId="2" fillId="6" borderId="6" xfId="2" applyNumberFormat="1" applyFont="1" applyFill="1" applyBorder="1" applyAlignment="1" applyProtection="1">
      <alignment horizontal="center" vertical="top" wrapText="1"/>
    </xf>
    <xf numFmtId="0" fontId="2" fillId="4" borderId="6" xfId="2" applyNumberFormat="1" applyFont="1" applyFill="1" applyBorder="1" applyAlignment="1" applyProtection="1">
      <alignment horizontal="center" vertical="top" wrapText="1"/>
    </xf>
    <xf numFmtId="0" fontId="1" fillId="0" borderId="51" xfId="2" applyNumberFormat="1" applyFont="1" applyFill="1" applyBorder="1" applyAlignment="1" applyProtection="1">
      <alignment horizontal="center" vertical="top" wrapText="1"/>
    </xf>
    <xf numFmtId="0" fontId="1" fillId="0" borderId="15" xfId="2" applyNumberFormat="1" applyFont="1" applyFill="1" applyBorder="1" applyAlignment="1" applyProtection="1">
      <alignment horizontal="center" vertical="top" wrapText="1"/>
    </xf>
    <xf numFmtId="0" fontId="1" fillId="0" borderId="44" xfId="2" applyNumberFormat="1" applyFont="1" applyFill="1" applyBorder="1" applyAlignment="1" applyProtection="1">
      <alignment horizontal="center" vertical="top" wrapText="1"/>
    </xf>
    <xf numFmtId="0" fontId="2" fillId="5" borderId="6" xfId="2" applyNumberFormat="1" applyFont="1" applyFill="1" applyBorder="1" applyAlignment="1" applyProtection="1">
      <alignment horizontal="center" vertical="top" wrapText="1"/>
    </xf>
    <xf numFmtId="0" fontId="1" fillId="0" borderId="10" xfId="2" applyNumberFormat="1" applyFont="1" applyFill="1" applyBorder="1" applyAlignment="1" applyProtection="1">
      <alignment horizontal="center" vertical="top" wrapText="1"/>
    </xf>
    <xf numFmtId="0" fontId="1" fillId="0" borderId="13" xfId="2" applyNumberFormat="1" applyFont="1" applyFill="1" applyBorder="1" applyAlignment="1" applyProtection="1">
      <alignment horizontal="center" vertical="top" wrapText="1"/>
    </xf>
    <xf numFmtId="0" fontId="1" fillId="5" borderId="18" xfId="2" applyNumberFormat="1" applyFont="1" applyFill="1" applyBorder="1" applyAlignment="1" applyProtection="1">
      <alignment horizontal="center" vertical="top" wrapText="1"/>
    </xf>
    <xf numFmtId="0" fontId="1" fillId="7" borderId="6" xfId="2" applyNumberFormat="1" applyFont="1" applyFill="1" applyBorder="1" applyAlignment="1" applyProtection="1">
      <alignment horizontal="center" vertical="top" wrapText="1"/>
    </xf>
    <xf numFmtId="0" fontId="2" fillId="7" borderId="18" xfId="2" applyNumberFormat="1" applyFont="1" applyFill="1" applyBorder="1" applyAlignment="1" applyProtection="1">
      <alignment horizontal="center" vertical="top" wrapText="1"/>
    </xf>
    <xf numFmtId="0" fontId="1" fillId="7" borderId="21" xfId="2" applyNumberFormat="1" applyFont="1" applyFill="1" applyBorder="1" applyAlignment="1" applyProtection="1">
      <alignment horizontal="center" vertical="top" wrapText="1"/>
    </xf>
    <xf numFmtId="0" fontId="0" fillId="0" borderId="10" xfId="2" applyNumberFormat="1" applyFont="1" applyFill="1" applyBorder="1" applyAlignment="1" applyProtection="1">
      <alignment horizontal="center" vertical="top" wrapText="1"/>
    </xf>
    <xf numFmtId="0" fontId="0" fillId="0" borderId="44" xfId="2" applyNumberFormat="1" applyFont="1" applyFill="1" applyBorder="1" applyAlignment="1" applyProtection="1">
      <alignment horizontal="center" vertical="top" wrapText="1"/>
    </xf>
    <xf numFmtId="0" fontId="0" fillId="0" borderId="13" xfId="2" applyNumberFormat="1" applyFont="1" applyFill="1" applyBorder="1" applyAlignment="1" applyProtection="1">
      <alignment horizontal="center" vertical="top" wrapText="1"/>
    </xf>
    <xf numFmtId="0" fontId="0" fillId="0" borderId="18" xfId="2" applyNumberFormat="1" applyFont="1" applyFill="1" applyBorder="1" applyAlignment="1" applyProtection="1">
      <alignment horizontal="center" vertical="top" wrapText="1"/>
    </xf>
    <xf numFmtId="0" fontId="2" fillId="10" borderId="6" xfId="2" applyNumberFormat="1" applyFont="1" applyFill="1" applyBorder="1" applyAlignment="1" applyProtection="1">
      <alignment horizontal="center" vertical="top" wrapText="1"/>
    </xf>
    <xf numFmtId="0" fontId="2" fillId="9" borderId="6" xfId="0" applyFont="1" applyFill="1" applyBorder="1" applyAlignment="1" applyProtection="1">
      <alignment horizontal="center" vertical="top" wrapText="1"/>
    </xf>
    <xf numFmtId="0" fontId="3" fillId="3" borderId="20" xfId="0" applyFont="1" applyFill="1" applyBorder="1" applyAlignment="1" applyProtection="1">
      <alignment horizontal="left" vertical="top" wrapText="1"/>
    </xf>
    <xf numFmtId="0" fontId="1" fillId="0" borderId="21" xfId="0" applyFont="1" applyFill="1" applyBorder="1" applyAlignment="1" applyProtection="1">
      <alignment horizontal="center" vertical="top" wrapText="1"/>
    </xf>
    <xf numFmtId="0" fontId="2" fillId="11" borderId="6" xfId="2" applyNumberFormat="1" applyFont="1" applyFill="1" applyBorder="1" applyAlignment="1" applyProtection="1">
      <alignment horizontal="center" vertical="top" wrapText="1"/>
    </xf>
    <xf numFmtId="0" fontId="3" fillId="0" borderId="46" xfId="0" applyFont="1" applyFill="1" applyBorder="1" applyAlignment="1" applyProtection="1">
      <alignment vertical="top" wrapText="1"/>
    </xf>
    <xf numFmtId="164" fontId="3" fillId="0" borderId="51" xfId="1" applyNumberFormat="1" applyFont="1" applyFill="1" applyBorder="1" applyAlignment="1" applyProtection="1">
      <alignment horizontal="center" vertical="top" wrapText="1"/>
    </xf>
    <xf numFmtId="0" fontId="3" fillId="0" borderId="14" xfId="0" applyFont="1" applyFill="1" applyBorder="1" applyAlignment="1" applyProtection="1">
      <alignment vertical="top" wrapText="1"/>
    </xf>
    <xf numFmtId="164" fontId="3" fillId="0" borderId="15" xfId="1" applyNumberFormat="1" applyFont="1" applyFill="1" applyBorder="1" applyAlignment="1" applyProtection="1">
      <alignment horizontal="center" vertical="top" wrapText="1"/>
    </xf>
    <xf numFmtId="0" fontId="3" fillId="0" borderId="20" xfId="0" applyFont="1" applyFill="1" applyBorder="1" applyAlignment="1" applyProtection="1">
      <alignment vertical="top" wrapText="1"/>
    </xf>
    <xf numFmtId="0" fontId="2" fillId="12" borderId="14" xfId="0" applyFont="1" applyFill="1" applyBorder="1" applyAlignment="1" applyProtection="1">
      <alignment horizontal="left" vertical="top" wrapText="1"/>
    </xf>
    <xf numFmtId="0" fontId="3" fillId="12" borderId="15" xfId="0" applyFont="1" applyFill="1" applyBorder="1" applyAlignment="1" applyProtection="1">
      <alignment horizontal="center" vertical="top" wrapText="1"/>
    </xf>
    <xf numFmtId="0" fontId="3" fillId="0" borderId="14" xfId="0" applyFont="1" applyFill="1" applyBorder="1" applyAlignment="1" applyProtection="1">
      <alignment horizontal="left" vertical="top" wrapText="1"/>
    </xf>
    <xf numFmtId="0" fontId="1" fillId="3" borderId="15" xfId="0" applyFont="1" applyFill="1" applyBorder="1" applyAlignment="1" applyProtection="1">
      <alignment horizontal="center" vertical="top" wrapText="1"/>
    </xf>
    <xf numFmtId="0" fontId="2" fillId="8" borderId="14" xfId="0" applyFont="1" applyFill="1" applyBorder="1" applyAlignment="1" applyProtection="1">
      <alignment horizontal="left" vertical="top" wrapText="1"/>
    </xf>
    <xf numFmtId="0" fontId="2" fillId="8" borderId="15" xfId="0" applyFont="1" applyFill="1" applyBorder="1" applyAlignment="1" applyProtection="1">
      <alignment horizontal="center" vertical="top" wrapText="1"/>
    </xf>
    <xf numFmtId="0" fontId="3" fillId="3" borderId="14" xfId="0" applyFont="1" applyFill="1" applyBorder="1" applyAlignment="1" applyProtection="1">
      <alignment horizontal="left" vertical="top" wrapText="1"/>
    </xf>
    <xf numFmtId="0" fontId="0" fillId="3" borderId="15" xfId="0" applyFont="1" applyFill="1" applyBorder="1" applyAlignment="1" applyProtection="1">
      <alignment horizontal="center" vertical="top" wrapText="1"/>
    </xf>
    <xf numFmtId="0" fontId="2" fillId="13" borderId="19" xfId="0" applyFont="1" applyFill="1" applyBorder="1" applyAlignment="1" applyProtection="1">
      <alignment horizontal="left" vertical="top"/>
    </xf>
    <xf numFmtId="0" fontId="2" fillId="13" borderId="44" xfId="0" applyFont="1" applyFill="1" applyBorder="1" applyAlignment="1" applyProtection="1">
      <alignment horizontal="left" vertical="top" wrapText="1"/>
    </xf>
    <xf numFmtId="0" fontId="2" fillId="6" borderId="36" xfId="0" applyFont="1" applyFill="1" applyBorder="1" applyAlignment="1">
      <alignment horizontal="center" vertical="top" wrapText="1"/>
    </xf>
    <xf numFmtId="0" fontId="2" fillId="4" borderId="36" xfId="0" applyFont="1" applyFill="1" applyBorder="1" applyAlignment="1">
      <alignment horizontal="center" vertical="top" wrapText="1"/>
    </xf>
    <xf numFmtId="7" fontId="3" fillId="2" borderId="42" xfId="1" applyNumberFormat="1" applyFont="1" applyFill="1" applyBorder="1" applyAlignment="1" applyProtection="1">
      <alignment horizontal="center" vertical="top" wrapText="1"/>
      <protection locked="0"/>
    </xf>
    <xf numFmtId="7" fontId="3" fillId="2" borderId="53" xfId="1" applyNumberFormat="1" applyFont="1" applyFill="1" applyBorder="1" applyAlignment="1" applyProtection="1">
      <alignment horizontal="center" vertical="top" wrapText="1"/>
      <protection locked="0"/>
    </xf>
    <xf numFmtId="7" fontId="3" fillId="2" borderId="54" xfId="1" applyNumberFormat="1" applyFont="1" applyFill="1" applyBorder="1" applyAlignment="1" applyProtection="1">
      <alignment horizontal="center" vertical="top" wrapText="1"/>
      <protection locked="0"/>
    </xf>
    <xf numFmtId="44" fontId="2" fillId="5" borderId="36" xfId="1" applyFont="1" applyFill="1" applyBorder="1" applyAlignment="1">
      <alignment horizontal="center" vertical="top" wrapText="1"/>
    </xf>
    <xf numFmtId="7" fontId="3" fillId="2" borderId="34" xfId="1" applyNumberFormat="1" applyFont="1" applyFill="1" applyBorder="1" applyAlignment="1" applyProtection="1">
      <alignment horizontal="center" vertical="top" wrapText="1"/>
      <protection locked="0"/>
    </xf>
    <xf numFmtId="7" fontId="3" fillId="2" borderId="31" xfId="1" applyNumberFormat="1" applyFont="1" applyFill="1" applyBorder="1" applyAlignment="1" applyProtection="1">
      <alignment horizontal="center" vertical="top" wrapText="1"/>
      <protection locked="0"/>
    </xf>
    <xf numFmtId="7" fontId="3" fillId="5" borderId="49" xfId="1" applyNumberFormat="1" applyFont="1" applyFill="1" applyBorder="1" applyAlignment="1" applyProtection="1">
      <alignment horizontal="center" vertical="top" wrapText="1"/>
      <protection locked="0"/>
    </xf>
    <xf numFmtId="7" fontId="3" fillId="7" borderId="36" xfId="1" applyNumberFormat="1" applyFont="1" applyFill="1" applyBorder="1" applyAlignment="1" applyProtection="1">
      <alignment horizontal="center" vertical="top" wrapText="1"/>
      <protection locked="0"/>
    </xf>
    <xf numFmtId="44" fontId="2" fillId="7" borderId="49" xfId="1" applyFont="1" applyFill="1" applyBorder="1" applyAlignment="1">
      <alignment horizontal="center" vertical="top" wrapText="1"/>
    </xf>
    <xf numFmtId="7" fontId="3" fillId="7" borderId="0" xfId="1" applyNumberFormat="1" applyFont="1" applyFill="1" applyBorder="1" applyAlignment="1" applyProtection="1">
      <alignment horizontal="center" vertical="top" wrapText="1"/>
      <protection locked="0"/>
    </xf>
    <xf numFmtId="7" fontId="3" fillId="2" borderId="49" xfId="1" applyNumberFormat="1" applyFont="1" applyFill="1" applyBorder="1" applyAlignment="1" applyProtection="1">
      <alignment horizontal="center" vertical="top" wrapText="1"/>
      <protection locked="0"/>
    </xf>
    <xf numFmtId="44" fontId="2" fillId="10" borderId="36" xfId="1" applyFont="1" applyFill="1" applyBorder="1" applyAlignment="1">
      <alignment horizontal="center" vertical="top" wrapText="1"/>
    </xf>
    <xf numFmtId="0" fontId="2" fillId="9" borderId="36" xfId="0" applyFont="1" applyFill="1" applyBorder="1" applyAlignment="1">
      <alignment horizontal="center" vertical="top" wrapText="1"/>
    </xf>
    <xf numFmtId="7" fontId="3" fillId="2" borderId="0" xfId="1" applyNumberFormat="1" applyFont="1" applyFill="1" applyBorder="1" applyAlignment="1" applyProtection="1">
      <alignment horizontal="center" vertical="top" wrapText="1"/>
      <protection locked="0"/>
    </xf>
    <xf numFmtId="44" fontId="2" fillId="11" borderId="36" xfId="1" applyFont="1" applyFill="1" applyBorder="1" applyAlignment="1">
      <alignment horizontal="center" vertical="top" wrapText="1"/>
    </xf>
    <xf numFmtId="44" fontId="3" fillId="12" borderId="53" xfId="1" applyFont="1" applyFill="1" applyBorder="1" applyAlignment="1">
      <alignment horizontal="center" vertical="top" wrapText="1"/>
    </xf>
    <xf numFmtId="0" fontId="2" fillId="8" borderId="53" xfId="0" applyFont="1" applyFill="1" applyBorder="1" applyAlignment="1">
      <alignment horizontal="center" vertical="top" wrapText="1"/>
    </xf>
    <xf numFmtId="0" fontId="2" fillId="13" borderId="54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44" fontId="3" fillId="0" borderId="46" xfId="1" applyNumberFormat="1" applyFont="1" applyFill="1" applyBorder="1" applyAlignment="1" applyProtection="1">
      <alignment horizontal="left" vertical="top" wrapText="1"/>
    </xf>
    <xf numFmtId="44" fontId="3" fillId="0" borderId="14" xfId="1" applyNumberFormat="1" applyFont="1" applyFill="1" applyBorder="1" applyAlignment="1" applyProtection="1">
      <alignment horizontal="left" vertical="top" wrapText="1"/>
    </xf>
    <xf numFmtId="44" fontId="3" fillId="0" borderId="19" xfId="1" applyNumberFormat="1" applyFont="1" applyFill="1" applyBorder="1" applyAlignment="1" applyProtection="1">
      <alignment horizontal="left" vertical="top" wrapText="1"/>
    </xf>
    <xf numFmtId="44" fontId="2" fillId="5" borderId="4" xfId="1" applyFont="1" applyFill="1" applyBorder="1" applyAlignment="1">
      <alignment horizontal="left" vertical="top" wrapText="1"/>
    </xf>
    <xf numFmtId="44" fontId="3" fillId="0" borderId="8" xfId="1" applyNumberFormat="1" applyFont="1" applyFill="1" applyBorder="1" applyAlignment="1" applyProtection="1">
      <alignment horizontal="left" vertical="top" wrapText="1"/>
    </xf>
    <xf numFmtId="44" fontId="3" fillId="0" borderId="11" xfId="1" applyNumberFormat="1" applyFont="1" applyFill="1" applyBorder="1" applyAlignment="1" applyProtection="1">
      <alignment horizontal="left" vertical="top" wrapText="1"/>
    </xf>
    <xf numFmtId="44" fontId="3" fillId="0" borderId="56" xfId="1" applyNumberFormat="1" applyFont="1" applyFill="1" applyBorder="1" applyAlignment="1" applyProtection="1">
      <alignment horizontal="left" vertical="top" wrapText="1"/>
    </xf>
    <xf numFmtId="44" fontId="3" fillId="0" borderId="57" xfId="1" applyNumberFormat="1" applyFont="1" applyFill="1" applyBorder="1" applyAlignment="1" applyProtection="1">
      <alignment horizontal="left" vertical="top" wrapText="1"/>
    </xf>
    <xf numFmtId="44" fontId="3" fillId="0" borderId="58" xfId="1" applyNumberFormat="1" applyFont="1" applyFill="1" applyBorder="1" applyAlignment="1" applyProtection="1">
      <alignment horizontal="left" vertical="top" wrapText="1"/>
    </xf>
    <xf numFmtId="44" fontId="3" fillId="0" borderId="59" xfId="1" applyNumberFormat="1" applyFont="1" applyFill="1" applyBorder="1" applyAlignment="1" applyProtection="1">
      <alignment horizontal="left" vertical="top" wrapText="1"/>
    </xf>
    <xf numFmtId="44" fontId="3" fillId="5" borderId="16" xfId="1" applyNumberFormat="1" applyFont="1" applyFill="1" applyBorder="1" applyAlignment="1" applyProtection="1">
      <alignment horizontal="left" vertical="top" wrapText="1"/>
    </xf>
    <xf numFmtId="44" fontId="3" fillId="7" borderId="4" xfId="1" applyNumberFormat="1" applyFont="1" applyFill="1" applyBorder="1" applyAlignment="1" applyProtection="1">
      <alignment horizontal="left" vertical="top" wrapText="1"/>
    </xf>
    <xf numFmtId="44" fontId="2" fillId="7" borderId="16" xfId="1" applyFont="1" applyFill="1" applyBorder="1" applyAlignment="1">
      <alignment horizontal="left" vertical="top" wrapText="1"/>
    </xf>
    <xf numFmtId="44" fontId="3" fillId="7" borderId="20" xfId="1" applyNumberFormat="1" applyFont="1" applyFill="1" applyBorder="1" applyAlignment="1" applyProtection="1">
      <alignment horizontal="left" vertical="top" wrapText="1"/>
    </xf>
    <xf numFmtId="44" fontId="2" fillId="10" borderId="4" xfId="1" applyFont="1" applyFill="1" applyBorder="1" applyAlignment="1">
      <alignment horizontal="left" vertical="top" wrapText="1"/>
    </xf>
    <xf numFmtId="44" fontId="1" fillId="3" borderId="46" xfId="1" applyFont="1" applyFill="1" applyBorder="1" applyAlignment="1">
      <alignment horizontal="left" vertical="top" wrapText="1"/>
    </xf>
    <xf numFmtId="44" fontId="1" fillId="3" borderId="14" xfId="1" applyFont="1" applyFill="1" applyBorder="1" applyAlignment="1">
      <alignment horizontal="left" vertical="top" wrapText="1"/>
    </xf>
    <xf numFmtId="44" fontId="1" fillId="3" borderId="19" xfId="1" applyFont="1" applyFill="1" applyBorder="1" applyAlignment="1">
      <alignment horizontal="left" vertical="top" wrapText="1"/>
    </xf>
    <xf numFmtId="0" fontId="2" fillId="9" borderId="4" xfId="0" applyFont="1" applyFill="1" applyBorder="1" applyAlignment="1">
      <alignment horizontal="left" vertical="top" wrapText="1"/>
    </xf>
    <xf numFmtId="44" fontId="3" fillId="3" borderId="20" xfId="1" applyFont="1" applyFill="1" applyBorder="1" applyAlignment="1">
      <alignment horizontal="left" vertical="top" wrapText="1"/>
    </xf>
    <xf numFmtId="10" fontId="3" fillId="3" borderId="21" xfId="1" applyNumberFormat="1" applyFont="1" applyFill="1" applyBorder="1" applyAlignment="1">
      <alignment horizontal="center" vertical="center" wrapText="1"/>
    </xf>
    <xf numFmtId="44" fontId="2" fillId="11" borderId="4" xfId="1" applyFont="1" applyFill="1" applyBorder="1" applyAlignment="1">
      <alignment vertical="top" wrapText="1"/>
    </xf>
    <xf numFmtId="44" fontId="1" fillId="3" borderId="46" xfId="1" applyFont="1" applyFill="1" applyBorder="1" applyAlignment="1">
      <alignment vertical="top" wrapText="1"/>
    </xf>
    <xf numFmtId="44" fontId="1" fillId="3" borderId="14" xfId="1" applyFont="1" applyFill="1" applyBorder="1" applyAlignment="1">
      <alignment vertical="top" wrapText="1"/>
    </xf>
    <xf numFmtId="44" fontId="3" fillId="12" borderId="14" xfId="1" applyFont="1" applyFill="1" applyBorder="1" applyAlignment="1">
      <alignment horizontal="left" vertical="top" wrapText="1"/>
    </xf>
    <xf numFmtId="10" fontId="3" fillId="12" borderId="15" xfId="1" applyNumberFormat="1" applyFont="1" applyFill="1" applyBorder="1" applyAlignment="1">
      <alignment horizontal="left" vertical="top" wrapText="1"/>
    </xf>
    <xf numFmtId="44" fontId="3" fillId="3" borderId="14" xfId="1" applyFont="1" applyFill="1" applyBorder="1" applyAlignment="1">
      <alignment horizontal="left" vertical="top" wrapText="1"/>
    </xf>
    <xf numFmtId="0" fontId="2" fillId="8" borderId="14" xfId="0" applyFont="1" applyFill="1" applyBorder="1" applyAlignment="1">
      <alignment horizontal="left" vertical="top" wrapText="1"/>
    </xf>
    <xf numFmtId="10" fontId="2" fillId="8" borderId="15" xfId="0" applyNumberFormat="1" applyFont="1" applyFill="1" applyBorder="1" applyAlignment="1">
      <alignment horizontal="left" vertical="top" wrapText="1"/>
    </xf>
    <xf numFmtId="0" fontId="2" fillId="13" borderId="19" xfId="0" applyFont="1" applyFill="1" applyBorder="1" applyAlignment="1">
      <alignment horizontal="left" vertical="top" wrapText="1"/>
    </xf>
    <xf numFmtId="10" fontId="2" fillId="13" borderId="44" xfId="0" applyNumberFormat="1" applyFont="1" applyFill="1" applyBorder="1" applyAlignment="1">
      <alignment horizontal="left" vertical="top" wrapText="1"/>
    </xf>
    <xf numFmtId="0" fontId="0" fillId="0" borderId="52" xfId="0" applyFill="1" applyBorder="1" applyAlignment="1" applyProtection="1">
      <alignment horizontal="center" vertical="top"/>
    </xf>
    <xf numFmtId="44" fontId="3" fillId="0" borderId="39" xfId="1" applyNumberFormat="1" applyFont="1" applyFill="1" applyBorder="1" applyAlignment="1" applyProtection="1">
      <alignment horizontal="center" vertical="center" wrapText="1"/>
    </xf>
    <xf numFmtId="44" fontId="3" fillId="0" borderId="2" xfId="1" applyNumberFormat="1" applyFont="1" applyFill="1" applyBorder="1" applyAlignment="1" applyProtection="1">
      <alignment horizontal="center" vertical="center" wrapText="1"/>
    </xf>
    <xf numFmtId="44" fontId="3" fillId="0" borderId="17" xfId="1" applyNumberFormat="1" applyFont="1" applyFill="1" applyBorder="1" applyAlignment="1" applyProtection="1">
      <alignment horizontal="center" vertical="center" wrapText="1"/>
    </xf>
    <xf numFmtId="10" fontId="3" fillId="0" borderId="40" xfId="1" applyNumberFormat="1" applyFont="1" applyFill="1" applyBorder="1" applyAlignment="1" applyProtection="1">
      <alignment horizontal="center" vertical="center" wrapText="1"/>
    </xf>
    <xf numFmtId="10" fontId="3" fillId="0" borderId="21" xfId="1" applyNumberFormat="1" applyFont="1" applyFill="1" applyBorder="1" applyAlignment="1" applyProtection="1">
      <alignment horizontal="center" vertical="center" wrapText="1"/>
    </xf>
    <xf numFmtId="10" fontId="3" fillId="0" borderId="18" xfId="1" applyNumberFormat="1" applyFont="1" applyFill="1" applyBorder="1" applyAlignment="1" applyProtection="1">
      <alignment horizontal="center" vertical="center" wrapText="1"/>
    </xf>
    <xf numFmtId="10" fontId="3" fillId="0" borderId="10" xfId="0" applyNumberFormat="1" applyFont="1" applyFill="1" applyBorder="1" applyAlignment="1">
      <alignment horizontal="center" vertical="center" wrapText="1"/>
    </xf>
    <xf numFmtId="10" fontId="3" fillId="0" borderId="51" xfId="0" applyNumberFormat="1" applyFont="1" applyFill="1" applyBorder="1" applyAlignment="1">
      <alignment horizontal="center" vertical="center" wrapText="1"/>
    </xf>
    <xf numFmtId="10" fontId="3" fillId="0" borderId="15" xfId="0" applyNumberFormat="1" applyFont="1" applyFill="1" applyBorder="1" applyAlignment="1">
      <alignment horizontal="center" vertical="center" wrapText="1"/>
    </xf>
    <xf numFmtId="10" fontId="3" fillId="0" borderId="44" xfId="0" applyNumberFormat="1" applyFont="1" applyFill="1" applyBorder="1" applyAlignment="1">
      <alignment horizontal="center" vertical="center" wrapText="1"/>
    </xf>
    <xf numFmtId="10" fontId="3" fillId="0" borderId="13" xfId="0" applyNumberFormat="1" applyFont="1" applyFill="1" applyBorder="1" applyAlignment="1">
      <alignment horizontal="center" vertical="center" wrapText="1"/>
    </xf>
    <xf numFmtId="10" fontId="1" fillId="3" borderId="40" xfId="1" applyNumberFormat="1" applyFont="1" applyFill="1" applyBorder="1" applyAlignment="1">
      <alignment horizontal="center" vertical="top" wrapText="1"/>
    </xf>
    <xf numFmtId="10" fontId="1" fillId="3" borderId="18" xfId="1" applyNumberFormat="1" applyFont="1" applyFill="1" applyBorder="1" applyAlignment="1">
      <alignment horizontal="center" vertical="top" wrapText="1"/>
    </xf>
    <xf numFmtId="44" fontId="1" fillId="3" borderId="39" xfId="1" applyFont="1" applyFill="1" applyBorder="1" applyAlignment="1">
      <alignment horizontal="center" vertical="center" wrapText="1"/>
    </xf>
    <xf numFmtId="44" fontId="1" fillId="3" borderId="17" xfId="1" applyFont="1" applyFill="1" applyBorder="1" applyAlignment="1">
      <alignment horizontal="center" vertical="center" wrapText="1"/>
    </xf>
    <xf numFmtId="44" fontId="1" fillId="3" borderId="2" xfId="1" applyFont="1" applyFill="1" applyBorder="1" applyAlignment="1">
      <alignment horizontal="center" vertical="center" wrapText="1"/>
    </xf>
    <xf numFmtId="10" fontId="1" fillId="3" borderId="40" xfId="1" applyNumberFormat="1" applyFont="1" applyFill="1" applyBorder="1" applyAlignment="1">
      <alignment horizontal="center" vertical="center" wrapText="1"/>
    </xf>
    <xf numFmtId="10" fontId="1" fillId="3" borderId="21" xfId="1" applyNumberFormat="1" applyFont="1" applyFill="1" applyBorder="1" applyAlignment="1">
      <alignment horizontal="center" vertical="center" wrapText="1"/>
    </xf>
    <xf numFmtId="10" fontId="1" fillId="3" borderId="18" xfId="1" applyNumberFormat="1" applyFont="1" applyFill="1" applyBorder="1" applyAlignment="1">
      <alignment horizontal="center" vertical="center" wrapText="1"/>
    </xf>
    <xf numFmtId="44" fontId="3" fillId="3" borderId="7" xfId="1" applyFont="1" applyFill="1" applyBorder="1" applyAlignment="1">
      <alignment horizontal="center" vertical="center" wrapText="1"/>
    </xf>
    <xf numFmtId="44" fontId="3" fillId="3" borderId="3" xfId="1" applyFont="1" applyFill="1" applyBorder="1" applyAlignment="1">
      <alignment horizontal="center" vertical="center" wrapText="1"/>
    </xf>
    <xf numFmtId="10" fontId="3" fillId="3" borderId="44" xfId="1" applyNumberFormat="1" applyFont="1" applyFill="1" applyBorder="1" applyAlignment="1">
      <alignment horizontal="center" vertical="center" wrapText="1"/>
    </xf>
    <xf numFmtId="10" fontId="3" fillId="3" borderId="51" xfId="1" applyNumberFormat="1" applyFont="1" applyFill="1" applyBorder="1" applyAlignment="1">
      <alignment horizontal="center" vertical="center" wrapText="1"/>
    </xf>
    <xf numFmtId="44" fontId="1" fillId="3" borderId="7" xfId="1" applyFont="1" applyFill="1" applyBorder="1" applyAlignment="1">
      <alignment horizontal="center" vertical="center" wrapText="1"/>
    </xf>
    <xf numFmtId="10" fontId="1" fillId="3" borderId="44" xfId="1" applyNumberFormat="1" applyFont="1" applyFill="1" applyBorder="1" applyAlignment="1">
      <alignment horizontal="center" vertical="center" wrapText="1"/>
    </xf>
    <xf numFmtId="44" fontId="3" fillId="0" borderId="47" xfId="1" applyNumberFormat="1" applyFont="1" applyFill="1" applyBorder="1" applyAlignment="1" applyProtection="1">
      <alignment horizontal="center" vertical="center" wrapText="1"/>
    </xf>
    <xf numFmtId="44" fontId="3" fillId="0" borderId="50" xfId="1" applyNumberFormat="1" applyFont="1" applyFill="1" applyBorder="1" applyAlignment="1" applyProtection="1">
      <alignment horizontal="center" vertical="center" wrapText="1"/>
    </xf>
    <xf numFmtId="44" fontId="3" fillId="0" borderId="48" xfId="1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30" xfId="0" applyBorder="1" applyAlignment="1" applyProtection="1">
      <alignment horizontal="left" vertical="top"/>
    </xf>
    <xf numFmtId="0" fontId="0" fillId="0" borderId="31" xfId="0" applyBorder="1" applyAlignment="1" applyProtection="1">
      <alignment horizontal="left" vertical="top"/>
    </xf>
    <xf numFmtId="0" fontId="0" fillId="0" borderId="32" xfId="0" applyBorder="1" applyAlignment="1" applyProtection="1">
      <alignment horizontal="left" vertical="top"/>
    </xf>
    <xf numFmtId="0" fontId="0" fillId="0" borderId="40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7" fontId="3" fillId="2" borderId="55" xfId="1" applyNumberFormat="1" applyFont="1" applyFill="1" applyBorder="1" applyAlignment="1" applyProtection="1">
      <alignment horizontal="center" vertical="center" wrapText="1"/>
      <protection locked="0"/>
    </xf>
    <xf numFmtId="7" fontId="3" fillId="2" borderId="49" xfId="1" applyNumberFormat="1" applyFont="1" applyFill="1" applyBorder="1" applyAlignment="1" applyProtection="1">
      <alignment horizontal="center" vertical="center" wrapText="1"/>
      <protection locked="0"/>
    </xf>
    <xf numFmtId="44" fontId="1" fillId="3" borderId="45" xfId="1" applyFont="1" applyFill="1" applyBorder="1" applyAlignment="1">
      <alignment horizontal="center" vertical="center" wrapText="1"/>
    </xf>
    <xf numFmtId="44" fontId="1" fillId="3" borderId="16" xfId="1" applyFont="1" applyFill="1" applyBorder="1" applyAlignment="1">
      <alignment horizontal="center" vertical="center" wrapText="1"/>
    </xf>
    <xf numFmtId="0" fontId="3" fillId="0" borderId="10" xfId="1" applyNumberFormat="1" applyFont="1" applyFill="1" applyBorder="1" applyAlignment="1" applyProtection="1">
      <alignment horizontal="center" vertical="center" wrapText="1"/>
    </xf>
    <xf numFmtId="0" fontId="3" fillId="0" borderId="51" xfId="1" applyNumberFormat="1" applyFont="1" applyFill="1" applyBorder="1" applyAlignment="1" applyProtection="1">
      <alignment horizontal="center" vertical="center" wrapText="1"/>
    </xf>
    <xf numFmtId="0" fontId="3" fillId="0" borderId="15" xfId="1" applyNumberFormat="1" applyFont="1" applyFill="1" applyBorder="1" applyAlignment="1" applyProtection="1">
      <alignment horizontal="center" vertical="center" wrapText="1"/>
    </xf>
    <xf numFmtId="0" fontId="3" fillId="0" borderId="44" xfId="1" applyNumberFormat="1" applyFont="1" applyFill="1" applyBorder="1" applyAlignment="1" applyProtection="1">
      <alignment horizontal="center" vertical="center" wrapText="1"/>
    </xf>
    <xf numFmtId="0" fontId="3" fillId="0" borderId="13" xfId="1" applyNumberFormat="1" applyFont="1" applyFill="1" applyBorder="1" applyAlignment="1" applyProtection="1">
      <alignment horizontal="center" vertical="center" wrapText="1"/>
    </xf>
    <xf numFmtId="7" fontId="3" fillId="2" borderId="34" xfId="1" applyNumberFormat="1" applyFont="1" applyFill="1" applyBorder="1" applyAlignment="1" applyProtection="1">
      <alignment horizontal="center" vertical="center" wrapText="1"/>
      <protection locked="0"/>
    </xf>
    <xf numFmtId="7" fontId="3" fillId="2" borderId="42" xfId="1" applyNumberFormat="1" applyFont="1" applyFill="1" applyBorder="1" applyAlignment="1" applyProtection="1">
      <alignment horizontal="center" vertical="center" wrapText="1"/>
      <protection locked="0"/>
    </xf>
    <xf numFmtId="7" fontId="3" fillId="2" borderId="53" xfId="1" applyNumberFormat="1" applyFont="1" applyFill="1" applyBorder="1" applyAlignment="1" applyProtection="1">
      <alignment horizontal="center" vertical="center" wrapText="1"/>
      <protection locked="0"/>
    </xf>
    <xf numFmtId="7" fontId="3" fillId="2" borderId="54" xfId="1" applyNumberFormat="1" applyFont="1" applyFill="1" applyBorder="1" applyAlignment="1" applyProtection="1">
      <alignment horizontal="center" vertical="center" wrapText="1"/>
      <protection locked="0"/>
    </xf>
    <xf numFmtId="7" fontId="3" fillId="2" borderId="31" xfId="1" applyNumberFormat="1" applyFont="1" applyFill="1" applyBorder="1" applyAlignment="1" applyProtection="1">
      <alignment horizontal="center" vertical="center" wrapText="1"/>
      <protection locked="0"/>
    </xf>
    <xf numFmtId="44" fontId="1" fillId="3" borderId="20" xfId="1" applyFont="1" applyFill="1" applyBorder="1" applyAlignment="1">
      <alignment horizontal="center" vertical="center" wrapText="1"/>
    </xf>
    <xf numFmtId="0" fontId="7" fillId="0" borderId="41" xfId="0" applyFont="1" applyBorder="1" applyAlignment="1" applyProtection="1">
      <alignment horizontal="left" vertical="top"/>
    </xf>
    <xf numFmtId="0" fontId="7" fillId="0" borderId="42" xfId="0" applyFont="1" applyBorder="1" applyAlignment="1" applyProtection="1">
      <alignment horizontal="left" vertical="top"/>
    </xf>
    <xf numFmtId="0" fontId="7" fillId="0" borderId="43" xfId="0" applyFont="1" applyBorder="1" applyAlignment="1" applyProtection="1">
      <alignment horizontal="left" vertical="top"/>
    </xf>
    <xf numFmtId="0" fontId="0" fillId="0" borderId="14" xfId="0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0" fillId="0" borderId="21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0" fontId="7" fillId="0" borderId="33" xfId="0" applyFont="1" applyBorder="1" applyAlignment="1" applyProtection="1">
      <alignment horizontal="left" vertical="top"/>
    </xf>
    <xf numFmtId="0" fontId="7" fillId="0" borderId="34" xfId="0" applyFont="1" applyBorder="1" applyAlignment="1" applyProtection="1">
      <alignment horizontal="left" vertical="top"/>
    </xf>
    <xf numFmtId="0" fontId="7" fillId="0" borderId="27" xfId="0" applyFont="1" applyBorder="1" applyAlignment="1" applyProtection="1">
      <alignment horizontal="left" vertical="top"/>
    </xf>
    <xf numFmtId="7" fontId="3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top" wrapText="1"/>
    </xf>
    <xf numFmtId="0" fontId="2" fillId="6" borderId="23" xfId="0" applyFont="1" applyFill="1" applyBorder="1" applyAlignment="1" applyProtection="1">
      <alignment horizontal="center" vertical="top" wrapText="1"/>
    </xf>
    <xf numFmtId="0" fontId="0" fillId="0" borderId="24" xfId="0" applyBorder="1" applyAlignment="1" applyProtection="1">
      <alignment horizontal="left" vertical="top" wrapText="1"/>
    </xf>
    <xf numFmtId="0" fontId="0" fillId="0" borderId="25" xfId="0" applyBorder="1" applyAlignment="1" applyProtection="1">
      <alignment horizontal="left" vertical="top" wrapText="1"/>
    </xf>
    <xf numFmtId="0" fontId="3" fillId="0" borderId="24" xfId="0" applyFont="1" applyFill="1" applyBorder="1" applyAlignment="1" applyProtection="1">
      <alignment horizontal="left" vertical="top" wrapText="1"/>
    </xf>
    <xf numFmtId="0" fontId="3" fillId="0" borderId="25" xfId="0" applyFont="1" applyFill="1" applyBorder="1" applyAlignment="1" applyProtection="1">
      <alignment horizontal="left" vertical="top" wrapText="1"/>
    </xf>
    <xf numFmtId="0" fontId="2" fillId="6" borderId="35" xfId="0" applyFont="1" applyFill="1" applyBorder="1" applyAlignment="1" applyProtection="1">
      <alignment horizontal="center" vertical="top" wrapText="1"/>
    </xf>
    <xf numFmtId="0" fontId="2" fillId="6" borderId="36" xfId="0" applyFont="1" applyFill="1" applyBorder="1" applyAlignment="1" applyProtection="1">
      <alignment horizontal="center" vertical="top" wrapText="1"/>
    </xf>
    <xf numFmtId="0" fontId="2" fillId="12" borderId="26" xfId="0" applyFont="1" applyFill="1" applyBorder="1" applyAlignment="1" applyProtection="1">
      <alignment horizontal="center" vertical="top" wrapText="1"/>
    </xf>
    <xf numFmtId="0" fontId="2" fillId="12" borderId="27" xfId="0" applyFont="1" applyFill="1" applyBorder="1" applyAlignment="1" applyProtection="1">
      <alignment horizontal="center" vertical="top" wrapText="1"/>
    </xf>
    <xf numFmtId="0" fontId="2" fillId="8" borderId="24" xfId="0" applyFont="1" applyFill="1" applyBorder="1" applyAlignment="1" applyProtection="1">
      <alignment horizontal="center" vertical="top" wrapText="1"/>
    </xf>
    <xf numFmtId="0" fontId="2" fillId="8" borderId="25" xfId="0" applyFont="1" applyFill="1" applyBorder="1" applyAlignment="1" applyProtection="1">
      <alignment horizontal="center" vertical="top" wrapText="1"/>
    </xf>
    <xf numFmtId="0" fontId="3" fillId="0" borderId="60" xfId="0" applyFont="1" applyFill="1" applyBorder="1" applyAlignment="1" applyProtection="1">
      <alignment horizontal="left" vertical="top"/>
    </xf>
    <xf numFmtId="0" fontId="3" fillId="0" borderId="53" xfId="0" applyFont="1" applyFill="1" applyBorder="1" applyAlignment="1" applyProtection="1">
      <alignment horizontal="left" vertical="top"/>
    </xf>
    <xf numFmtId="0" fontId="3" fillId="0" borderId="25" xfId="0" applyFont="1" applyFill="1" applyBorder="1" applyAlignment="1" applyProtection="1">
      <alignment horizontal="left" vertical="top"/>
    </xf>
    <xf numFmtId="0" fontId="0" fillId="0" borderId="60" xfId="0" applyBorder="1" applyAlignment="1" applyProtection="1">
      <alignment horizontal="left" vertical="top"/>
    </xf>
    <xf numFmtId="0" fontId="0" fillId="0" borderId="53" xfId="0" applyBorder="1" applyAlignment="1" applyProtection="1">
      <alignment horizontal="left" vertical="top"/>
    </xf>
    <xf numFmtId="0" fontId="0" fillId="0" borderId="25" xfId="0" applyBorder="1" applyAlignment="1" applyProtection="1">
      <alignment horizontal="left" vertical="top"/>
    </xf>
    <xf numFmtId="0" fontId="0" fillId="0" borderId="11" xfId="0" applyBorder="1" applyAlignment="1" applyProtection="1">
      <alignment horizontal="left" vertical="top"/>
    </xf>
    <xf numFmtId="0" fontId="0" fillId="0" borderId="12" xfId="0" applyBorder="1" applyAlignment="1" applyProtection="1">
      <alignment horizontal="left" vertical="top"/>
    </xf>
    <xf numFmtId="0" fontId="2" fillId="0" borderId="8" xfId="0" applyFont="1" applyFill="1" applyBorder="1" applyAlignment="1" applyProtection="1">
      <alignment horizontal="left" vertical="top"/>
    </xf>
    <xf numFmtId="0" fontId="2" fillId="0" borderId="9" xfId="0" applyFont="1" applyFill="1" applyBorder="1" applyAlignment="1" applyProtection="1">
      <alignment horizontal="left" vertical="top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CC00"/>
      <color rgb="FFCCECFF"/>
      <color rgb="FF70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abSelected="1" workbookViewId="0">
      <selection activeCell="E54" sqref="E54"/>
    </sheetView>
  </sheetViews>
  <sheetFormatPr defaultRowHeight="15" x14ac:dyDescent="0.25"/>
  <cols>
    <col min="1" max="1" width="111" style="2" customWidth="1"/>
    <col min="2" max="2" width="28.140625" style="2" customWidth="1"/>
    <col min="3" max="3" width="59.28515625" style="2" customWidth="1"/>
    <col min="4" max="4" width="16.140625" style="6" customWidth="1"/>
    <col min="5" max="5" width="28" style="6" customWidth="1"/>
    <col min="6" max="7" width="19.5703125" style="7" customWidth="1"/>
    <col min="8" max="8" width="19.5703125" style="27" customWidth="1"/>
    <col min="9" max="9" width="9.140625" style="1"/>
    <col min="10" max="16384" width="9.140625" style="2"/>
  </cols>
  <sheetData>
    <row r="1" spans="1:8" ht="63" customHeight="1" thickBot="1" x14ac:dyDescent="0.3">
      <c r="A1" s="41" t="s">
        <v>1</v>
      </c>
      <c r="B1" s="42" t="s">
        <v>37</v>
      </c>
      <c r="C1" s="42" t="s">
        <v>77</v>
      </c>
      <c r="D1" s="103" t="s">
        <v>34</v>
      </c>
      <c r="E1" s="139" t="s">
        <v>68</v>
      </c>
      <c r="F1" s="159" t="s">
        <v>33</v>
      </c>
      <c r="G1" s="16" t="s">
        <v>74</v>
      </c>
      <c r="H1" s="17" t="s">
        <v>31</v>
      </c>
    </row>
    <row r="2" spans="1:8" ht="16.5" customHeight="1" thickBot="1" x14ac:dyDescent="0.3">
      <c r="A2" s="43" t="s">
        <v>55</v>
      </c>
      <c r="B2" s="44"/>
      <c r="C2" s="44"/>
      <c r="D2" s="104"/>
      <c r="E2" s="140"/>
      <c r="F2" s="160"/>
      <c r="G2" s="30"/>
      <c r="H2" s="18"/>
    </row>
    <row r="3" spans="1:8" x14ac:dyDescent="0.25">
      <c r="A3" s="99" t="s">
        <v>5</v>
      </c>
      <c r="B3" s="45" t="s">
        <v>38</v>
      </c>
      <c r="C3" s="46" t="s">
        <v>3</v>
      </c>
      <c r="D3" s="105">
        <v>12000</v>
      </c>
      <c r="E3" s="141">
        <v>0</v>
      </c>
      <c r="F3" s="161">
        <f>(D3*E3)</f>
        <v>0</v>
      </c>
      <c r="G3" s="193">
        <f>SUM(F3:F6)</f>
        <v>0</v>
      </c>
      <c r="H3" s="196">
        <v>0.03</v>
      </c>
    </row>
    <row r="4" spans="1:8" x14ac:dyDescent="0.25">
      <c r="A4" s="61" t="s">
        <v>5</v>
      </c>
      <c r="B4" s="47" t="s">
        <v>38</v>
      </c>
      <c r="C4" s="48" t="s">
        <v>6</v>
      </c>
      <c r="D4" s="106">
        <v>10000</v>
      </c>
      <c r="E4" s="142">
        <v>0</v>
      </c>
      <c r="F4" s="162">
        <f>(D4*E4)</f>
        <v>0</v>
      </c>
      <c r="G4" s="194"/>
      <c r="H4" s="197"/>
    </row>
    <row r="5" spans="1:8" x14ac:dyDescent="0.25">
      <c r="A5" s="61" t="s">
        <v>5</v>
      </c>
      <c r="B5" s="47" t="s">
        <v>38</v>
      </c>
      <c r="C5" s="48" t="s">
        <v>7</v>
      </c>
      <c r="D5" s="106">
        <v>1500</v>
      </c>
      <c r="E5" s="142">
        <v>0</v>
      </c>
      <c r="F5" s="162">
        <f>(D5*E5)</f>
        <v>0</v>
      </c>
      <c r="G5" s="194"/>
      <c r="H5" s="197"/>
    </row>
    <row r="6" spans="1:8" ht="15.75" thickBot="1" x14ac:dyDescent="0.3">
      <c r="A6" s="64" t="s">
        <v>5</v>
      </c>
      <c r="B6" s="49" t="s">
        <v>38</v>
      </c>
      <c r="C6" s="50" t="s">
        <v>32</v>
      </c>
      <c r="D6" s="107">
        <v>200</v>
      </c>
      <c r="E6" s="143">
        <v>0</v>
      </c>
      <c r="F6" s="163">
        <f>(D6*E6)</f>
        <v>0</v>
      </c>
      <c r="G6" s="195"/>
      <c r="H6" s="198"/>
    </row>
    <row r="7" spans="1:8" ht="15.75" thickBot="1" x14ac:dyDescent="0.3">
      <c r="A7" s="51" t="s">
        <v>65</v>
      </c>
      <c r="B7" s="52"/>
      <c r="C7" s="53"/>
      <c r="D7" s="108"/>
      <c r="E7" s="144"/>
      <c r="F7" s="164"/>
      <c r="G7" s="31"/>
      <c r="H7" s="19"/>
    </row>
    <row r="8" spans="1:8" x14ac:dyDescent="0.25">
      <c r="A8" s="54" t="s">
        <v>39</v>
      </c>
      <c r="B8" s="55" t="s">
        <v>35</v>
      </c>
      <c r="C8" s="56" t="s">
        <v>2</v>
      </c>
      <c r="D8" s="109">
        <v>570</v>
      </c>
      <c r="E8" s="145">
        <v>0</v>
      </c>
      <c r="F8" s="165">
        <f t="shared" ref="F8:F17" si="0">(D8*E8)</f>
        <v>0</v>
      </c>
      <c r="G8" s="219">
        <f>SUM(F8:F16)</f>
        <v>0</v>
      </c>
      <c r="H8" s="196">
        <v>3.5000000000000003E-2</v>
      </c>
    </row>
    <row r="9" spans="1:8" ht="15.75" thickBot="1" x14ac:dyDescent="0.3">
      <c r="A9" s="57" t="s">
        <v>39</v>
      </c>
      <c r="B9" s="58" t="s">
        <v>35</v>
      </c>
      <c r="C9" s="59" t="s">
        <v>3</v>
      </c>
      <c r="D9" s="110">
        <v>190</v>
      </c>
      <c r="E9" s="146">
        <v>0</v>
      </c>
      <c r="F9" s="166">
        <f t="shared" si="0"/>
        <v>0</v>
      </c>
      <c r="G9" s="218"/>
      <c r="H9" s="197"/>
    </row>
    <row r="10" spans="1:8" x14ac:dyDescent="0.25">
      <c r="A10" s="54" t="s">
        <v>39</v>
      </c>
      <c r="B10" s="55" t="s">
        <v>36</v>
      </c>
      <c r="C10" s="56" t="s">
        <v>2</v>
      </c>
      <c r="D10" s="109">
        <v>1700</v>
      </c>
      <c r="E10" s="145">
        <v>0</v>
      </c>
      <c r="F10" s="165">
        <f t="shared" si="0"/>
        <v>0</v>
      </c>
      <c r="G10" s="218"/>
      <c r="H10" s="197"/>
    </row>
    <row r="11" spans="1:8" ht="15.75" thickBot="1" x14ac:dyDescent="0.3">
      <c r="A11" s="64" t="s">
        <v>39</v>
      </c>
      <c r="B11" s="49" t="s">
        <v>36</v>
      </c>
      <c r="C11" s="50" t="s">
        <v>3</v>
      </c>
      <c r="D11" s="107">
        <v>550</v>
      </c>
      <c r="E11" s="143">
        <v>0</v>
      </c>
      <c r="F11" s="163">
        <f t="shared" si="0"/>
        <v>0</v>
      </c>
      <c r="G11" s="218"/>
      <c r="H11" s="197"/>
    </row>
    <row r="12" spans="1:8" x14ac:dyDescent="0.25">
      <c r="A12" s="54" t="s">
        <v>76</v>
      </c>
      <c r="B12" s="55" t="s">
        <v>35</v>
      </c>
      <c r="C12" s="60" t="s">
        <v>2</v>
      </c>
      <c r="D12" s="109">
        <v>15</v>
      </c>
      <c r="E12" s="145">
        <v>0</v>
      </c>
      <c r="F12" s="167">
        <f t="shared" si="0"/>
        <v>0</v>
      </c>
      <c r="G12" s="218"/>
      <c r="H12" s="197"/>
    </row>
    <row r="13" spans="1:8" x14ac:dyDescent="0.25">
      <c r="A13" s="61" t="s">
        <v>76</v>
      </c>
      <c r="B13" s="47" t="s">
        <v>35</v>
      </c>
      <c r="C13" s="48" t="s">
        <v>3</v>
      </c>
      <c r="D13" s="106">
        <v>30</v>
      </c>
      <c r="E13" s="142">
        <v>0</v>
      </c>
      <c r="F13" s="168">
        <f t="shared" si="0"/>
        <v>0</v>
      </c>
      <c r="G13" s="218"/>
      <c r="H13" s="197"/>
    </row>
    <row r="14" spans="1:8" ht="15.75" thickBot="1" x14ac:dyDescent="0.3">
      <c r="A14" s="64" t="s">
        <v>76</v>
      </c>
      <c r="B14" s="49" t="s">
        <v>35</v>
      </c>
      <c r="C14" s="50" t="s">
        <v>6</v>
      </c>
      <c r="D14" s="107">
        <v>125</v>
      </c>
      <c r="E14" s="143">
        <v>0</v>
      </c>
      <c r="F14" s="169">
        <f t="shared" si="0"/>
        <v>0</v>
      </c>
      <c r="G14" s="218"/>
      <c r="H14" s="197"/>
    </row>
    <row r="15" spans="1:8" x14ac:dyDescent="0.25">
      <c r="A15" s="54" t="s">
        <v>76</v>
      </c>
      <c r="B15" s="55" t="s">
        <v>36</v>
      </c>
      <c r="C15" s="60" t="s">
        <v>2</v>
      </c>
      <c r="D15" s="109">
        <v>40</v>
      </c>
      <c r="E15" s="145">
        <v>0</v>
      </c>
      <c r="F15" s="167">
        <f t="shared" si="0"/>
        <v>0</v>
      </c>
      <c r="G15" s="218"/>
      <c r="H15" s="197"/>
    </row>
    <row r="16" spans="1:8" x14ac:dyDescent="0.25">
      <c r="A16" s="61" t="s">
        <v>76</v>
      </c>
      <c r="B16" s="47" t="s">
        <v>36</v>
      </c>
      <c r="C16" s="48" t="s">
        <v>3</v>
      </c>
      <c r="D16" s="106">
        <v>85</v>
      </c>
      <c r="E16" s="142">
        <v>0</v>
      </c>
      <c r="F16" s="168">
        <f t="shared" si="0"/>
        <v>0</v>
      </c>
      <c r="G16" s="218"/>
      <c r="H16" s="197"/>
    </row>
    <row r="17" spans="1:8" ht="15.75" thickBot="1" x14ac:dyDescent="0.3">
      <c r="A17" s="57" t="s">
        <v>76</v>
      </c>
      <c r="B17" s="58" t="s">
        <v>36</v>
      </c>
      <c r="C17" s="59" t="s">
        <v>6</v>
      </c>
      <c r="D17" s="110">
        <v>375</v>
      </c>
      <c r="E17" s="146">
        <v>0</v>
      </c>
      <c r="F17" s="170">
        <f t="shared" si="0"/>
        <v>0</v>
      </c>
      <c r="G17" s="220"/>
      <c r="H17" s="198"/>
    </row>
    <row r="18" spans="1:8" ht="39.75" customHeight="1" thickBot="1" x14ac:dyDescent="0.3">
      <c r="A18" s="100" t="s">
        <v>66</v>
      </c>
      <c r="B18" s="101"/>
      <c r="C18" s="102"/>
      <c r="D18" s="111"/>
      <c r="E18" s="147"/>
      <c r="F18" s="171"/>
      <c r="G18" s="33"/>
      <c r="H18" s="20"/>
    </row>
    <row r="19" spans="1:8" x14ac:dyDescent="0.25">
      <c r="A19" s="54" t="s">
        <v>39</v>
      </c>
      <c r="B19" s="55" t="s">
        <v>35</v>
      </c>
      <c r="C19" s="56" t="s">
        <v>2</v>
      </c>
      <c r="D19" s="109">
        <v>1130</v>
      </c>
      <c r="E19" s="145">
        <v>0</v>
      </c>
      <c r="F19" s="165">
        <f>(D19*E19)</f>
        <v>0</v>
      </c>
      <c r="G19" s="193">
        <f>SUM(F19:F30)</f>
        <v>0</v>
      </c>
      <c r="H19" s="196">
        <v>0.04</v>
      </c>
    </row>
    <row r="20" spans="1:8" ht="15.75" thickBot="1" x14ac:dyDescent="0.3">
      <c r="A20" s="64" t="s">
        <v>39</v>
      </c>
      <c r="B20" s="49" t="s">
        <v>35</v>
      </c>
      <c r="C20" s="50" t="s">
        <v>3</v>
      </c>
      <c r="D20" s="107">
        <v>360</v>
      </c>
      <c r="E20" s="143">
        <v>0</v>
      </c>
      <c r="F20" s="163">
        <f>(D20*E20)</f>
        <v>0</v>
      </c>
      <c r="G20" s="194"/>
      <c r="H20" s="197"/>
    </row>
    <row r="21" spans="1:8" x14ac:dyDescent="0.25">
      <c r="A21" s="54" t="s">
        <v>75</v>
      </c>
      <c r="B21" s="55" t="s">
        <v>35</v>
      </c>
      <c r="C21" s="60" t="s">
        <v>2</v>
      </c>
      <c r="D21" s="109">
        <v>25</v>
      </c>
      <c r="E21" s="145">
        <v>0</v>
      </c>
      <c r="F21" s="167">
        <f>(D21*E21)</f>
        <v>0</v>
      </c>
      <c r="G21" s="218"/>
      <c r="H21" s="197"/>
    </row>
    <row r="22" spans="1:8" x14ac:dyDescent="0.25">
      <c r="A22" s="61" t="s">
        <v>75</v>
      </c>
      <c r="B22" s="47" t="s">
        <v>35</v>
      </c>
      <c r="C22" s="48" t="s">
        <v>3</v>
      </c>
      <c r="D22" s="106">
        <v>55</v>
      </c>
      <c r="E22" s="142">
        <v>0</v>
      </c>
      <c r="F22" s="168">
        <f>(D22*E22)</f>
        <v>0</v>
      </c>
      <c r="G22" s="218"/>
      <c r="H22" s="197"/>
    </row>
    <row r="23" spans="1:8" ht="15.75" thickBot="1" x14ac:dyDescent="0.3">
      <c r="A23" s="57" t="s">
        <v>75</v>
      </c>
      <c r="B23" s="58" t="s">
        <v>35</v>
      </c>
      <c r="C23" s="59" t="s">
        <v>6</v>
      </c>
      <c r="D23" s="110">
        <v>250</v>
      </c>
      <c r="E23" s="146"/>
      <c r="F23" s="170"/>
      <c r="G23" s="218"/>
      <c r="H23" s="197"/>
    </row>
    <row r="24" spans="1:8" x14ac:dyDescent="0.25">
      <c r="A24" s="99" t="s">
        <v>40</v>
      </c>
      <c r="B24" s="45" t="s">
        <v>41</v>
      </c>
      <c r="C24" s="83" t="s">
        <v>2</v>
      </c>
      <c r="D24" s="105">
        <v>50</v>
      </c>
      <c r="E24" s="141">
        <v>0</v>
      </c>
      <c r="F24" s="161">
        <f t="shared" ref="F24:F30" si="1">(D24*E24)</f>
        <v>0</v>
      </c>
      <c r="G24" s="194"/>
      <c r="H24" s="197"/>
    </row>
    <row r="25" spans="1:8" x14ac:dyDescent="0.25">
      <c r="A25" s="61" t="s">
        <v>40</v>
      </c>
      <c r="B25" s="47" t="s">
        <v>42</v>
      </c>
      <c r="C25" s="62" t="s">
        <v>2</v>
      </c>
      <c r="D25" s="106">
        <v>50</v>
      </c>
      <c r="E25" s="142">
        <v>0</v>
      </c>
      <c r="F25" s="162">
        <f t="shared" si="1"/>
        <v>0</v>
      </c>
      <c r="G25" s="194"/>
      <c r="H25" s="197"/>
    </row>
    <row r="26" spans="1:8" x14ac:dyDescent="0.25">
      <c r="A26" s="61" t="s">
        <v>40</v>
      </c>
      <c r="B26" s="47" t="s">
        <v>47</v>
      </c>
      <c r="C26" s="63" t="s">
        <v>2</v>
      </c>
      <c r="D26" s="106">
        <v>50</v>
      </c>
      <c r="E26" s="142">
        <v>0</v>
      </c>
      <c r="F26" s="162">
        <f t="shared" si="1"/>
        <v>0</v>
      </c>
      <c r="G26" s="194"/>
      <c r="H26" s="197"/>
    </row>
    <row r="27" spans="1:8" x14ac:dyDescent="0.25">
      <c r="A27" s="61" t="s">
        <v>40</v>
      </c>
      <c r="B27" s="47" t="s">
        <v>43</v>
      </c>
      <c r="C27" s="63" t="s">
        <v>2</v>
      </c>
      <c r="D27" s="106">
        <v>30</v>
      </c>
      <c r="E27" s="142">
        <v>0</v>
      </c>
      <c r="F27" s="162">
        <f t="shared" ref="F27" si="2">(D27*E27)</f>
        <v>0</v>
      </c>
      <c r="G27" s="194"/>
      <c r="H27" s="197"/>
    </row>
    <row r="28" spans="1:8" x14ac:dyDescent="0.25">
      <c r="A28" s="61" t="s">
        <v>40</v>
      </c>
      <c r="B28" s="47" t="s">
        <v>44</v>
      </c>
      <c r="C28" s="62" t="s">
        <v>2</v>
      </c>
      <c r="D28" s="106">
        <v>30</v>
      </c>
      <c r="E28" s="142">
        <v>0</v>
      </c>
      <c r="F28" s="162">
        <f t="shared" si="1"/>
        <v>0</v>
      </c>
      <c r="G28" s="194"/>
      <c r="H28" s="197"/>
    </row>
    <row r="29" spans="1:8" x14ac:dyDescent="0.25">
      <c r="A29" s="61" t="s">
        <v>40</v>
      </c>
      <c r="B29" s="47" t="s">
        <v>45</v>
      </c>
      <c r="C29" s="62" t="s">
        <v>2</v>
      </c>
      <c r="D29" s="106">
        <v>30</v>
      </c>
      <c r="E29" s="142">
        <v>0</v>
      </c>
      <c r="F29" s="162">
        <f t="shared" si="1"/>
        <v>0</v>
      </c>
      <c r="G29" s="194"/>
      <c r="H29" s="197"/>
    </row>
    <row r="30" spans="1:8" ht="15.75" thickBot="1" x14ac:dyDescent="0.3">
      <c r="A30" s="64" t="s">
        <v>40</v>
      </c>
      <c r="B30" s="49" t="s">
        <v>46</v>
      </c>
      <c r="C30" s="65" t="s">
        <v>2</v>
      </c>
      <c r="D30" s="107">
        <v>5</v>
      </c>
      <c r="E30" s="143">
        <v>0</v>
      </c>
      <c r="F30" s="162">
        <f t="shared" si="1"/>
        <v>0</v>
      </c>
      <c r="G30" s="195"/>
      <c r="H30" s="198"/>
    </row>
    <row r="31" spans="1:8" ht="15.75" thickBot="1" x14ac:dyDescent="0.3">
      <c r="A31" s="66" t="s">
        <v>88</v>
      </c>
      <c r="B31" s="67"/>
      <c r="C31" s="68"/>
      <c r="D31" s="112"/>
      <c r="E31" s="148"/>
      <c r="F31" s="172"/>
      <c r="G31" s="34"/>
      <c r="H31" s="21"/>
    </row>
    <row r="32" spans="1:8" s="3" customFormat="1" ht="30" x14ac:dyDescent="0.25">
      <c r="A32" s="54" t="s">
        <v>89</v>
      </c>
      <c r="B32" s="55" t="s">
        <v>35</v>
      </c>
      <c r="C32" s="56" t="s">
        <v>2</v>
      </c>
      <c r="D32" s="109">
        <v>75</v>
      </c>
      <c r="E32" s="145">
        <v>0</v>
      </c>
      <c r="F32" s="165">
        <f t="shared" ref="F32:F39" si="3">(D32*E32)</f>
        <v>0</v>
      </c>
      <c r="G32" s="193">
        <f>SUM(F32:F39)</f>
        <v>0</v>
      </c>
      <c r="H32" s="196">
        <v>0.03</v>
      </c>
    </row>
    <row r="33" spans="1:8" s="3" customFormat="1" ht="30.75" thickBot="1" x14ac:dyDescent="0.3">
      <c r="A33" s="57" t="s">
        <v>89</v>
      </c>
      <c r="B33" s="58" t="s">
        <v>35</v>
      </c>
      <c r="C33" s="59" t="s">
        <v>3</v>
      </c>
      <c r="D33" s="110">
        <v>55</v>
      </c>
      <c r="E33" s="146">
        <v>0</v>
      </c>
      <c r="F33" s="166">
        <f t="shared" si="3"/>
        <v>0</v>
      </c>
      <c r="G33" s="194"/>
      <c r="H33" s="197"/>
    </row>
    <row r="34" spans="1:8" s="3" customFormat="1" ht="30" x14ac:dyDescent="0.25">
      <c r="A34" s="54" t="s">
        <v>89</v>
      </c>
      <c r="B34" s="55" t="s">
        <v>36</v>
      </c>
      <c r="C34" s="56" t="s">
        <v>2</v>
      </c>
      <c r="D34" s="109">
        <v>75</v>
      </c>
      <c r="E34" s="145">
        <v>0</v>
      </c>
      <c r="F34" s="165">
        <f t="shared" si="3"/>
        <v>0</v>
      </c>
      <c r="G34" s="194"/>
      <c r="H34" s="197"/>
    </row>
    <row r="35" spans="1:8" s="3" customFormat="1" ht="30.75" thickBot="1" x14ac:dyDescent="0.3">
      <c r="A35" s="57" t="s">
        <v>90</v>
      </c>
      <c r="B35" s="58" t="s">
        <v>36</v>
      </c>
      <c r="C35" s="59" t="s">
        <v>3</v>
      </c>
      <c r="D35" s="110">
        <v>225</v>
      </c>
      <c r="E35" s="146">
        <v>0</v>
      </c>
      <c r="F35" s="166">
        <f t="shared" si="3"/>
        <v>0</v>
      </c>
      <c r="G35" s="194"/>
      <c r="H35" s="197"/>
    </row>
    <row r="36" spans="1:8" s="3" customFormat="1" ht="30" x14ac:dyDescent="0.25">
      <c r="A36" s="54" t="s">
        <v>91</v>
      </c>
      <c r="B36" s="55" t="s">
        <v>35</v>
      </c>
      <c r="C36" s="60" t="s">
        <v>3</v>
      </c>
      <c r="D36" s="109">
        <v>10</v>
      </c>
      <c r="E36" s="145">
        <v>0</v>
      </c>
      <c r="F36" s="165">
        <f t="shared" si="3"/>
        <v>0</v>
      </c>
      <c r="G36" s="194"/>
      <c r="H36" s="197"/>
    </row>
    <row r="37" spans="1:8" s="3" customFormat="1" ht="30.75" thickBot="1" x14ac:dyDescent="0.3">
      <c r="A37" s="57" t="s">
        <v>92</v>
      </c>
      <c r="B37" s="58" t="s">
        <v>35</v>
      </c>
      <c r="C37" s="59" t="s">
        <v>6</v>
      </c>
      <c r="D37" s="110">
        <v>30</v>
      </c>
      <c r="E37" s="146">
        <v>0</v>
      </c>
      <c r="F37" s="166">
        <f t="shared" si="3"/>
        <v>0</v>
      </c>
      <c r="G37" s="194"/>
      <c r="H37" s="197"/>
    </row>
    <row r="38" spans="1:8" s="3" customFormat="1" ht="30" x14ac:dyDescent="0.25">
      <c r="A38" s="54" t="s">
        <v>91</v>
      </c>
      <c r="B38" s="55" t="s">
        <v>36</v>
      </c>
      <c r="C38" s="60" t="s">
        <v>3</v>
      </c>
      <c r="D38" s="109">
        <v>35</v>
      </c>
      <c r="E38" s="145">
        <v>0</v>
      </c>
      <c r="F38" s="165">
        <f t="shared" si="3"/>
        <v>0</v>
      </c>
      <c r="G38" s="194"/>
      <c r="H38" s="197"/>
    </row>
    <row r="39" spans="1:8" s="3" customFormat="1" ht="30.75" thickBot="1" x14ac:dyDescent="0.3">
      <c r="A39" s="57" t="s">
        <v>93</v>
      </c>
      <c r="B39" s="58" t="s">
        <v>36</v>
      </c>
      <c r="C39" s="59" t="s">
        <v>6</v>
      </c>
      <c r="D39" s="110">
        <v>115</v>
      </c>
      <c r="E39" s="146">
        <v>0</v>
      </c>
      <c r="F39" s="166">
        <f t="shared" si="3"/>
        <v>0</v>
      </c>
      <c r="G39" s="195"/>
      <c r="H39" s="198"/>
    </row>
    <row r="40" spans="1:8" ht="30.75" thickBot="1" x14ac:dyDescent="0.3">
      <c r="A40" s="69" t="s">
        <v>94</v>
      </c>
      <c r="B40" s="70"/>
      <c r="C40" s="71"/>
      <c r="D40" s="113"/>
      <c r="E40" s="149"/>
      <c r="F40" s="173"/>
      <c r="G40" s="35"/>
      <c r="H40" s="22"/>
    </row>
    <row r="41" spans="1:8" s="3" customFormat="1" ht="30" x14ac:dyDescent="0.25">
      <c r="A41" s="54" t="s">
        <v>48</v>
      </c>
      <c r="B41" s="55" t="s">
        <v>35</v>
      </c>
      <c r="C41" s="56" t="s">
        <v>2</v>
      </c>
      <c r="D41" s="109">
        <v>20</v>
      </c>
      <c r="E41" s="145">
        <v>0</v>
      </c>
      <c r="F41" s="165">
        <f>(D41*E41)</f>
        <v>0</v>
      </c>
      <c r="G41" s="193">
        <f>SUM(F41:F46)</f>
        <v>0</v>
      </c>
      <c r="H41" s="196">
        <v>3.5000000000000003E-2</v>
      </c>
    </row>
    <row r="42" spans="1:8" s="3" customFormat="1" ht="30.75" thickBot="1" x14ac:dyDescent="0.3">
      <c r="A42" s="57" t="s">
        <v>48</v>
      </c>
      <c r="B42" s="58" t="s">
        <v>35</v>
      </c>
      <c r="C42" s="59" t="s">
        <v>3</v>
      </c>
      <c r="D42" s="110">
        <v>170</v>
      </c>
      <c r="E42" s="146">
        <v>0</v>
      </c>
      <c r="F42" s="166">
        <f>(D42*E42)</f>
        <v>0</v>
      </c>
      <c r="G42" s="194"/>
      <c r="H42" s="197"/>
    </row>
    <row r="43" spans="1:8" s="3" customFormat="1" ht="30" x14ac:dyDescent="0.25">
      <c r="A43" s="54" t="s">
        <v>85</v>
      </c>
      <c r="B43" s="55" t="s">
        <v>35</v>
      </c>
      <c r="C43" s="60" t="s">
        <v>3</v>
      </c>
      <c r="D43" s="109">
        <v>25</v>
      </c>
      <c r="E43" s="145">
        <v>0</v>
      </c>
      <c r="F43" s="165">
        <f>(D43*E43)</f>
        <v>0</v>
      </c>
      <c r="G43" s="194"/>
      <c r="H43" s="197"/>
    </row>
    <row r="44" spans="1:8" s="3" customFormat="1" ht="30.75" thickBot="1" x14ac:dyDescent="0.3">
      <c r="A44" s="64" t="s">
        <v>86</v>
      </c>
      <c r="B44" s="49" t="s">
        <v>35</v>
      </c>
      <c r="C44" s="50" t="s">
        <v>6</v>
      </c>
      <c r="D44" s="107">
        <v>85</v>
      </c>
      <c r="E44" s="143">
        <v>0</v>
      </c>
      <c r="F44" s="163">
        <f>(D44*E44)</f>
        <v>0</v>
      </c>
      <c r="G44" s="194"/>
      <c r="H44" s="197"/>
    </row>
    <row r="45" spans="1:8" x14ac:dyDescent="0.25">
      <c r="A45" s="54" t="s">
        <v>57</v>
      </c>
      <c r="B45" s="55" t="s">
        <v>49</v>
      </c>
      <c r="C45" s="56" t="s">
        <v>2</v>
      </c>
      <c r="D45" s="109">
        <v>6</v>
      </c>
      <c r="E45" s="145">
        <v>0</v>
      </c>
      <c r="F45" s="165">
        <f t="shared" ref="F45:F52" si="4">(D45*E45)</f>
        <v>0</v>
      </c>
      <c r="G45" s="194"/>
      <c r="H45" s="197"/>
    </row>
    <row r="46" spans="1:8" ht="15.75" thickBot="1" x14ac:dyDescent="0.3">
      <c r="A46" s="57" t="s">
        <v>58</v>
      </c>
      <c r="B46" s="58" t="s">
        <v>49</v>
      </c>
      <c r="C46" s="72" t="s">
        <v>2</v>
      </c>
      <c r="D46" s="110">
        <v>4</v>
      </c>
      <c r="E46" s="146">
        <v>0</v>
      </c>
      <c r="F46" s="166">
        <f t="shared" si="4"/>
        <v>0</v>
      </c>
      <c r="G46" s="195"/>
      <c r="H46" s="198"/>
    </row>
    <row r="47" spans="1:8" ht="30.75" thickBot="1" x14ac:dyDescent="0.3">
      <c r="A47" s="73" t="s">
        <v>95</v>
      </c>
      <c r="B47" s="74"/>
      <c r="C47" s="75"/>
      <c r="D47" s="114"/>
      <c r="E47" s="150"/>
      <c r="F47" s="174"/>
      <c r="G47" s="36"/>
      <c r="H47" s="23"/>
    </row>
    <row r="48" spans="1:8" x14ac:dyDescent="0.25">
      <c r="A48" s="54" t="s">
        <v>50</v>
      </c>
      <c r="B48" s="55" t="s">
        <v>35</v>
      </c>
      <c r="C48" s="76" t="s">
        <v>2</v>
      </c>
      <c r="D48" s="115">
        <v>50</v>
      </c>
      <c r="E48" s="145">
        <v>0</v>
      </c>
      <c r="F48" s="165">
        <f t="shared" si="4"/>
        <v>0</v>
      </c>
      <c r="G48" s="193">
        <f>SUM(F48:F51)</f>
        <v>0</v>
      </c>
      <c r="H48" s="196">
        <v>0.02</v>
      </c>
    </row>
    <row r="49" spans="1:9" ht="15.75" thickBot="1" x14ac:dyDescent="0.3">
      <c r="A49" s="64" t="s">
        <v>51</v>
      </c>
      <c r="B49" s="49" t="s">
        <v>35</v>
      </c>
      <c r="C49" s="65" t="s">
        <v>2</v>
      </c>
      <c r="D49" s="116">
        <v>50</v>
      </c>
      <c r="E49" s="143">
        <v>0</v>
      </c>
      <c r="F49" s="163">
        <f t="shared" si="4"/>
        <v>0</v>
      </c>
      <c r="G49" s="194"/>
      <c r="H49" s="197"/>
    </row>
    <row r="50" spans="1:9" x14ac:dyDescent="0.25">
      <c r="A50" s="54" t="s">
        <v>50</v>
      </c>
      <c r="B50" s="55" t="s">
        <v>35</v>
      </c>
      <c r="C50" s="76" t="s">
        <v>3</v>
      </c>
      <c r="D50" s="115">
        <v>75</v>
      </c>
      <c r="E50" s="145">
        <v>0</v>
      </c>
      <c r="F50" s="165">
        <f t="shared" si="4"/>
        <v>0</v>
      </c>
      <c r="G50" s="194"/>
      <c r="H50" s="197"/>
    </row>
    <row r="51" spans="1:9" ht="15.75" thickBot="1" x14ac:dyDescent="0.3">
      <c r="A51" s="57" t="s">
        <v>51</v>
      </c>
      <c r="B51" s="58" t="s">
        <v>35</v>
      </c>
      <c r="C51" s="72" t="s">
        <v>3</v>
      </c>
      <c r="D51" s="117">
        <v>75</v>
      </c>
      <c r="E51" s="146">
        <v>0</v>
      </c>
      <c r="F51" s="166">
        <f t="shared" si="4"/>
        <v>0</v>
      </c>
      <c r="G51" s="195"/>
      <c r="H51" s="198"/>
    </row>
    <row r="52" spans="1:9" ht="15.75" thickBot="1" x14ac:dyDescent="0.3">
      <c r="A52" s="77" t="s">
        <v>52</v>
      </c>
      <c r="B52" s="78" t="s">
        <v>38</v>
      </c>
      <c r="C52" s="79" t="s">
        <v>38</v>
      </c>
      <c r="D52" s="118">
        <v>1</v>
      </c>
      <c r="E52" s="151">
        <v>0</v>
      </c>
      <c r="F52" s="161">
        <f t="shared" si="4"/>
        <v>0</v>
      </c>
      <c r="G52" s="32">
        <f>F52</f>
        <v>0</v>
      </c>
      <c r="H52" s="40">
        <v>2.5000000000000001E-3</v>
      </c>
    </row>
    <row r="53" spans="1:9" s="5" customFormat="1" ht="15.75" thickBot="1" x14ac:dyDescent="0.3">
      <c r="A53" s="80" t="s">
        <v>53</v>
      </c>
      <c r="B53" s="81"/>
      <c r="C53" s="82"/>
      <c r="D53" s="119"/>
      <c r="E53" s="152"/>
      <c r="F53" s="175"/>
      <c r="G53" s="37"/>
      <c r="H53" s="24"/>
      <c r="I53" s="4"/>
    </row>
    <row r="54" spans="1:9" x14ac:dyDescent="0.25">
      <c r="A54" s="99" t="s">
        <v>8</v>
      </c>
      <c r="B54" s="45" t="s">
        <v>54</v>
      </c>
      <c r="C54" s="83" t="s">
        <v>2</v>
      </c>
      <c r="D54" s="105">
        <v>20</v>
      </c>
      <c r="E54" s="141">
        <v>0</v>
      </c>
      <c r="F54" s="176">
        <f t="shared" ref="F54:F59" si="5">SUM(E54*D54)</f>
        <v>0</v>
      </c>
      <c r="G54" s="206">
        <f>SUM(F54:F59)</f>
        <v>0</v>
      </c>
      <c r="H54" s="209">
        <v>0.03</v>
      </c>
    </row>
    <row r="55" spans="1:9" x14ac:dyDescent="0.25">
      <c r="A55" s="61" t="s">
        <v>9</v>
      </c>
      <c r="B55" s="45" t="s">
        <v>54</v>
      </c>
      <c r="C55" s="63" t="s">
        <v>2</v>
      </c>
      <c r="D55" s="106">
        <v>20</v>
      </c>
      <c r="E55" s="142">
        <v>0</v>
      </c>
      <c r="F55" s="177">
        <f t="shared" si="5"/>
        <v>0</v>
      </c>
      <c r="G55" s="208"/>
      <c r="H55" s="210"/>
    </row>
    <row r="56" spans="1:9" s="5" customFormat="1" x14ac:dyDescent="0.25">
      <c r="A56" s="61" t="s">
        <v>10</v>
      </c>
      <c r="B56" s="45" t="s">
        <v>54</v>
      </c>
      <c r="C56" s="63" t="s">
        <v>2</v>
      </c>
      <c r="D56" s="106">
        <v>20</v>
      </c>
      <c r="E56" s="142">
        <v>0</v>
      </c>
      <c r="F56" s="177">
        <f t="shared" si="5"/>
        <v>0</v>
      </c>
      <c r="G56" s="208"/>
      <c r="H56" s="210"/>
      <c r="I56" s="4"/>
    </row>
    <row r="57" spans="1:9" s="5" customFormat="1" ht="27.75" customHeight="1" x14ac:dyDescent="0.25">
      <c r="A57" s="61" t="s">
        <v>11</v>
      </c>
      <c r="B57" s="45" t="s">
        <v>54</v>
      </c>
      <c r="C57" s="63" t="s">
        <v>2</v>
      </c>
      <c r="D57" s="106">
        <v>15</v>
      </c>
      <c r="E57" s="142">
        <v>0</v>
      </c>
      <c r="F57" s="177">
        <f t="shared" si="5"/>
        <v>0</v>
      </c>
      <c r="G57" s="208"/>
      <c r="H57" s="210"/>
      <c r="I57" s="4"/>
    </row>
    <row r="58" spans="1:9" s="5" customFormat="1" ht="16.5" customHeight="1" x14ac:dyDescent="0.25">
      <c r="A58" s="61" t="s">
        <v>12</v>
      </c>
      <c r="B58" s="45" t="s">
        <v>54</v>
      </c>
      <c r="C58" s="63" t="s">
        <v>2</v>
      </c>
      <c r="D58" s="106">
        <v>8</v>
      </c>
      <c r="E58" s="142">
        <v>0</v>
      </c>
      <c r="F58" s="177">
        <f t="shared" si="5"/>
        <v>0</v>
      </c>
      <c r="G58" s="208"/>
      <c r="H58" s="210"/>
      <c r="I58" s="4"/>
    </row>
    <row r="59" spans="1:9" s="5" customFormat="1" ht="16.5" customHeight="1" thickBot="1" x14ac:dyDescent="0.3">
      <c r="A59" s="64" t="s">
        <v>13</v>
      </c>
      <c r="B59" s="84" t="s">
        <v>54</v>
      </c>
      <c r="C59" s="85" t="s">
        <v>2</v>
      </c>
      <c r="D59" s="107">
        <v>3</v>
      </c>
      <c r="E59" s="143">
        <v>0</v>
      </c>
      <c r="F59" s="178">
        <f t="shared" si="5"/>
        <v>0</v>
      </c>
      <c r="G59" s="207"/>
      <c r="H59" s="211"/>
      <c r="I59" s="4"/>
    </row>
    <row r="60" spans="1:9" s="5" customFormat="1" ht="16.5" customHeight="1" thickBot="1" x14ac:dyDescent="0.3">
      <c r="A60" s="86" t="s">
        <v>23</v>
      </c>
      <c r="B60" s="87"/>
      <c r="C60" s="87"/>
      <c r="D60" s="120"/>
      <c r="E60" s="153"/>
      <c r="F60" s="179"/>
      <c r="G60" s="38"/>
      <c r="H60" s="25"/>
      <c r="I60" s="4"/>
    </row>
    <row r="61" spans="1:9" ht="16.5" customHeight="1" thickBot="1" x14ac:dyDescent="0.3">
      <c r="A61" s="121" t="s">
        <v>0</v>
      </c>
      <c r="B61" s="88" t="s">
        <v>56</v>
      </c>
      <c r="C61" s="89" t="s">
        <v>24</v>
      </c>
      <c r="D61" s="122">
        <v>200</v>
      </c>
      <c r="E61" s="154">
        <v>0</v>
      </c>
      <c r="F61" s="180">
        <f t="shared" ref="F61" si="6">E61*D61</f>
        <v>0</v>
      </c>
      <c r="G61" s="12">
        <f>F61</f>
        <v>0</v>
      </c>
      <c r="H61" s="181">
        <v>2.5000000000000001E-3</v>
      </c>
    </row>
    <row r="62" spans="1:9" ht="16.5" customHeight="1" thickBot="1" x14ac:dyDescent="0.3">
      <c r="A62" s="90" t="s">
        <v>15</v>
      </c>
      <c r="B62" s="91"/>
      <c r="C62" s="92"/>
      <c r="D62" s="123"/>
      <c r="E62" s="155"/>
      <c r="F62" s="182"/>
      <c r="G62" s="39"/>
      <c r="H62" s="26"/>
    </row>
    <row r="63" spans="1:9" ht="16.5" customHeight="1" x14ac:dyDescent="0.25">
      <c r="A63" s="124" t="s">
        <v>18</v>
      </c>
      <c r="B63" s="93" t="s">
        <v>56</v>
      </c>
      <c r="C63" s="94" t="s">
        <v>14</v>
      </c>
      <c r="D63" s="125">
        <v>45</v>
      </c>
      <c r="E63" s="141">
        <v>0</v>
      </c>
      <c r="F63" s="183">
        <f t="shared" ref="F63:F71" si="7">E63*D63</f>
        <v>0</v>
      </c>
      <c r="G63" s="206">
        <f>SUM(F63:F71)</f>
        <v>0</v>
      </c>
      <c r="H63" s="209">
        <v>1.4999999999999999E-2</v>
      </c>
    </row>
    <row r="64" spans="1:9" x14ac:dyDescent="0.25">
      <c r="A64" s="126" t="s">
        <v>19</v>
      </c>
      <c r="B64" s="95" t="s">
        <v>56</v>
      </c>
      <c r="C64" s="62" t="s">
        <v>14</v>
      </c>
      <c r="D64" s="127">
        <v>40</v>
      </c>
      <c r="E64" s="142">
        <v>0</v>
      </c>
      <c r="F64" s="184">
        <f t="shared" si="7"/>
        <v>0</v>
      </c>
      <c r="G64" s="208"/>
      <c r="H64" s="210"/>
    </row>
    <row r="65" spans="1:9" ht="16.5" customHeight="1" x14ac:dyDescent="0.25">
      <c r="A65" s="126" t="s">
        <v>21</v>
      </c>
      <c r="B65" s="95" t="s">
        <v>56</v>
      </c>
      <c r="C65" s="62" t="s">
        <v>14</v>
      </c>
      <c r="D65" s="127">
        <v>7</v>
      </c>
      <c r="E65" s="142">
        <v>0</v>
      </c>
      <c r="F65" s="184">
        <f t="shared" si="7"/>
        <v>0</v>
      </c>
      <c r="G65" s="208"/>
      <c r="H65" s="210"/>
    </row>
    <row r="66" spans="1:9" x14ac:dyDescent="0.25">
      <c r="A66" s="126" t="s">
        <v>59</v>
      </c>
      <c r="B66" s="95" t="s">
        <v>56</v>
      </c>
      <c r="C66" s="62" t="s">
        <v>14</v>
      </c>
      <c r="D66" s="127">
        <v>7</v>
      </c>
      <c r="E66" s="142">
        <v>0</v>
      </c>
      <c r="F66" s="184">
        <f t="shared" si="7"/>
        <v>0</v>
      </c>
      <c r="G66" s="208"/>
      <c r="H66" s="210"/>
    </row>
    <row r="67" spans="1:9" x14ac:dyDescent="0.25">
      <c r="A67" s="126" t="s">
        <v>16</v>
      </c>
      <c r="B67" s="95" t="s">
        <v>56</v>
      </c>
      <c r="C67" s="62" t="s">
        <v>14</v>
      </c>
      <c r="D67" s="127">
        <v>3</v>
      </c>
      <c r="E67" s="142">
        <v>0</v>
      </c>
      <c r="F67" s="184">
        <f t="shared" si="7"/>
        <v>0</v>
      </c>
      <c r="G67" s="208"/>
      <c r="H67" s="210"/>
    </row>
    <row r="68" spans="1:9" x14ac:dyDescent="0.25">
      <c r="A68" s="126" t="s">
        <v>17</v>
      </c>
      <c r="B68" s="95" t="s">
        <v>56</v>
      </c>
      <c r="C68" s="62" t="s">
        <v>14</v>
      </c>
      <c r="D68" s="127">
        <v>3</v>
      </c>
      <c r="E68" s="142">
        <v>0</v>
      </c>
      <c r="F68" s="184">
        <f t="shared" si="7"/>
        <v>0</v>
      </c>
      <c r="G68" s="208"/>
      <c r="H68" s="210"/>
    </row>
    <row r="69" spans="1:9" x14ac:dyDescent="0.25">
      <c r="A69" s="126" t="s">
        <v>20</v>
      </c>
      <c r="B69" s="95" t="s">
        <v>56</v>
      </c>
      <c r="C69" s="62" t="s">
        <v>14</v>
      </c>
      <c r="D69" s="127">
        <v>3</v>
      </c>
      <c r="E69" s="142">
        <v>0</v>
      </c>
      <c r="F69" s="184">
        <f t="shared" si="7"/>
        <v>0</v>
      </c>
      <c r="G69" s="208"/>
      <c r="H69" s="210"/>
    </row>
    <row r="70" spans="1:9" x14ac:dyDescent="0.25">
      <c r="A70" s="126" t="s">
        <v>22</v>
      </c>
      <c r="B70" s="95" t="s">
        <v>56</v>
      </c>
      <c r="C70" s="62" t="s">
        <v>14</v>
      </c>
      <c r="D70" s="127">
        <v>3</v>
      </c>
      <c r="E70" s="142">
        <v>0</v>
      </c>
      <c r="F70" s="184">
        <f t="shared" si="7"/>
        <v>0</v>
      </c>
      <c r="G70" s="208"/>
      <c r="H70" s="210"/>
    </row>
    <row r="71" spans="1:9" ht="15.75" thickBot="1" x14ac:dyDescent="0.3">
      <c r="A71" s="128" t="s">
        <v>29</v>
      </c>
      <c r="B71" s="96" t="s">
        <v>56</v>
      </c>
      <c r="C71" s="62" t="s">
        <v>14</v>
      </c>
      <c r="D71" s="192">
        <v>1</v>
      </c>
      <c r="E71" s="142">
        <v>0</v>
      </c>
      <c r="F71" s="184">
        <f t="shared" si="7"/>
        <v>0</v>
      </c>
      <c r="G71" s="207"/>
      <c r="H71" s="211"/>
    </row>
    <row r="72" spans="1:9" ht="63" customHeight="1" thickBot="1" x14ac:dyDescent="0.3">
      <c r="A72" s="41" t="s">
        <v>1</v>
      </c>
      <c r="B72" s="254" t="s">
        <v>67</v>
      </c>
      <c r="C72" s="255"/>
      <c r="D72" s="103" t="s">
        <v>34</v>
      </c>
      <c r="E72" s="139" t="s">
        <v>69</v>
      </c>
      <c r="F72" s="159" t="s">
        <v>33</v>
      </c>
      <c r="G72" s="16" t="s">
        <v>74</v>
      </c>
      <c r="H72" s="17" t="s">
        <v>31</v>
      </c>
    </row>
    <row r="73" spans="1:9" x14ac:dyDescent="0.25">
      <c r="A73" s="129" t="s">
        <v>4</v>
      </c>
      <c r="B73" s="262"/>
      <c r="C73" s="263"/>
      <c r="D73" s="130"/>
      <c r="E73" s="156"/>
      <c r="F73" s="185"/>
      <c r="G73" s="14"/>
      <c r="H73" s="186"/>
    </row>
    <row r="74" spans="1:9" ht="30" x14ac:dyDescent="0.25">
      <c r="A74" s="131" t="s">
        <v>60</v>
      </c>
      <c r="B74" s="256" t="s">
        <v>38</v>
      </c>
      <c r="C74" s="257"/>
      <c r="D74" s="132">
        <v>10</v>
      </c>
      <c r="E74" s="142">
        <v>0</v>
      </c>
      <c r="F74" s="187">
        <f>E74*D74</f>
        <v>0</v>
      </c>
      <c r="G74" s="212">
        <f>SUM(F74:F75)</f>
        <v>0</v>
      </c>
      <c r="H74" s="214">
        <v>2.5000000000000001E-3</v>
      </c>
    </row>
    <row r="75" spans="1:9" x14ac:dyDescent="0.25">
      <c r="A75" s="131" t="s">
        <v>70</v>
      </c>
      <c r="B75" s="256" t="s">
        <v>38</v>
      </c>
      <c r="C75" s="257"/>
      <c r="D75" s="132">
        <v>100</v>
      </c>
      <c r="E75" s="142">
        <v>0</v>
      </c>
      <c r="F75" s="187">
        <f t="shared" ref="F75" si="8">E75*D75</f>
        <v>0</v>
      </c>
      <c r="G75" s="213"/>
      <c r="H75" s="215"/>
    </row>
    <row r="76" spans="1:9" x14ac:dyDescent="0.25">
      <c r="A76" s="133" t="s">
        <v>30</v>
      </c>
      <c r="B76" s="264"/>
      <c r="C76" s="265"/>
      <c r="D76" s="134"/>
      <c r="E76" s="157"/>
      <c r="F76" s="188"/>
      <c r="G76" s="13"/>
      <c r="H76" s="189"/>
    </row>
    <row r="77" spans="1:9" s="9" customFormat="1" ht="16.5" customHeight="1" x14ac:dyDescent="0.25">
      <c r="A77" s="135" t="s">
        <v>28</v>
      </c>
      <c r="B77" s="258" t="s">
        <v>26</v>
      </c>
      <c r="C77" s="259"/>
      <c r="D77" s="136">
        <v>15</v>
      </c>
      <c r="E77" s="142">
        <v>0</v>
      </c>
      <c r="F77" s="177">
        <f t="shared" ref="F77:F78" si="9">E77*D77</f>
        <v>0</v>
      </c>
      <c r="G77" s="216">
        <f>SUM(F77:F78)</f>
        <v>0</v>
      </c>
      <c r="H77" s="217">
        <v>0.02</v>
      </c>
      <c r="I77" s="8"/>
    </row>
    <row r="78" spans="1:9" s="9" customFormat="1" ht="16.5" customHeight="1" thickBot="1" x14ac:dyDescent="0.3">
      <c r="A78" s="135" t="s">
        <v>28</v>
      </c>
      <c r="B78" s="258" t="s">
        <v>25</v>
      </c>
      <c r="C78" s="259"/>
      <c r="D78" s="136">
        <v>15</v>
      </c>
      <c r="E78" s="142">
        <v>0</v>
      </c>
      <c r="F78" s="177">
        <f t="shared" si="9"/>
        <v>0</v>
      </c>
      <c r="G78" s="207"/>
      <c r="H78" s="211"/>
      <c r="I78" s="8"/>
    </row>
    <row r="79" spans="1:9" ht="63" customHeight="1" thickBot="1" x14ac:dyDescent="0.3">
      <c r="A79" s="260" t="s">
        <v>1</v>
      </c>
      <c r="B79" s="261"/>
      <c r="C79" s="255"/>
      <c r="D79" s="103" t="s">
        <v>72</v>
      </c>
      <c r="E79" s="139" t="s">
        <v>73</v>
      </c>
      <c r="F79" s="159" t="s">
        <v>33</v>
      </c>
      <c r="G79" s="16" t="s">
        <v>74</v>
      </c>
      <c r="H79" s="17" t="s">
        <v>31</v>
      </c>
    </row>
    <row r="80" spans="1:9" ht="15.75" thickBot="1" x14ac:dyDescent="0.3">
      <c r="A80" s="137" t="s">
        <v>27</v>
      </c>
      <c r="B80" s="97"/>
      <c r="C80" s="98"/>
      <c r="D80" s="138"/>
      <c r="E80" s="158"/>
      <c r="F80" s="190"/>
      <c r="G80" s="15"/>
      <c r="H80" s="191"/>
    </row>
    <row r="81" spans="1:8" s="3" customFormat="1" x14ac:dyDescent="0.25">
      <c r="A81" s="274" t="s">
        <v>80</v>
      </c>
      <c r="B81" s="275"/>
      <c r="C81" s="275"/>
      <c r="D81" s="232">
        <v>1</v>
      </c>
      <c r="E81" s="237">
        <v>0</v>
      </c>
      <c r="F81" s="230">
        <f>E81*D81</f>
        <v>0</v>
      </c>
      <c r="G81" s="206">
        <f>F81</f>
        <v>0</v>
      </c>
      <c r="H81" s="199">
        <v>0.03</v>
      </c>
    </row>
    <row r="82" spans="1:8" s="3" customFormat="1" x14ac:dyDescent="0.25">
      <c r="A82" s="266" t="s">
        <v>78</v>
      </c>
      <c r="B82" s="267"/>
      <c r="C82" s="268"/>
      <c r="D82" s="233"/>
      <c r="E82" s="238"/>
      <c r="F82" s="242"/>
      <c r="G82" s="208"/>
      <c r="H82" s="200"/>
    </row>
    <row r="83" spans="1:8" ht="30" customHeight="1" x14ac:dyDescent="0.25">
      <c r="A83" s="221" t="s">
        <v>83</v>
      </c>
      <c r="B83" s="222"/>
      <c r="C83" s="222"/>
      <c r="D83" s="234"/>
      <c r="E83" s="239"/>
      <c r="F83" s="242"/>
      <c r="G83" s="208"/>
      <c r="H83" s="201"/>
    </row>
    <row r="84" spans="1:8" ht="17.25" customHeight="1" x14ac:dyDescent="0.25">
      <c r="A84" s="246" t="s">
        <v>79</v>
      </c>
      <c r="B84" s="247"/>
      <c r="C84" s="247"/>
      <c r="D84" s="234"/>
      <c r="E84" s="239"/>
      <c r="F84" s="242"/>
      <c r="G84" s="208"/>
      <c r="H84" s="201"/>
    </row>
    <row r="85" spans="1:8" ht="17.25" customHeight="1" x14ac:dyDescent="0.25">
      <c r="A85" s="246" t="s">
        <v>87</v>
      </c>
      <c r="B85" s="247"/>
      <c r="C85" s="247"/>
      <c r="D85" s="234"/>
      <c r="E85" s="239"/>
      <c r="F85" s="242"/>
      <c r="G85" s="208"/>
      <c r="H85" s="201"/>
    </row>
    <row r="86" spans="1:8" ht="17.25" customHeight="1" x14ac:dyDescent="0.25">
      <c r="A86" s="246" t="s">
        <v>81</v>
      </c>
      <c r="B86" s="247"/>
      <c r="C86" s="247"/>
      <c r="D86" s="234"/>
      <c r="E86" s="239"/>
      <c r="F86" s="242"/>
      <c r="G86" s="208"/>
      <c r="H86" s="201"/>
    </row>
    <row r="87" spans="1:8" ht="17.25" customHeight="1" x14ac:dyDescent="0.25">
      <c r="A87" s="269" t="s">
        <v>82</v>
      </c>
      <c r="B87" s="270"/>
      <c r="C87" s="271"/>
      <c r="D87" s="235"/>
      <c r="E87" s="240"/>
      <c r="F87" s="242"/>
      <c r="G87" s="208"/>
      <c r="H87" s="202"/>
    </row>
    <row r="88" spans="1:8" ht="17.25" customHeight="1" x14ac:dyDescent="0.25">
      <c r="A88" s="269" t="s">
        <v>84</v>
      </c>
      <c r="B88" s="270"/>
      <c r="C88" s="271"/>
      <c r="D88" s="235"/>
      <c r="E88" s="240"/>
      <c r="F88" s="242"/>
      <c r="G88" s="208"/>
      <c r="H88" s="202"/>
    </row>
    <row r="89" spans="1:8" ht="15.75" thickBot="1" x14ac:dyDescent="0.3">
      <c r="A89" s="272" t="s">
        <v>63</v>
      </c>
      <c r="B89" s="273"/>
      <c r="C89" s="273"/>
      <c r="D89" s="236"/>
      <c r="E89" s="241"/>
      <c r="F89" s="231"/>
      <c r="G89" s="207"/>
      <c r="H89" s="203"/>
    </row>
    <row r="90" spans="1:8" x14ac:dyDescent="0.25">
      <c r="A90" s="243" t="s">
        <v>64</v>
      </c>
      <c r="B90" s="244"/>
      <c r="C90" s="245"/>
      <c r="D90" s="248">
        <v>1</v>
      </c>
      <c r="E90" s="253">
        <v>0</v>
      </c>
      <c r="F90" s="242">
        <f>E90*D90</f>
        <v>0</v>
      </c>
      <c r="G90" s="206">
        <f>F90</f>
        <v>0</v>
      </c>
      <c r="H90" s="204">
        <v>5.0000000000000001E-3</v>
      </c>
    </row>
    <row r="91" spans="1:8" ht="15.75" thickBot="1" x14ac:dyDescent="0.3">
      <c r="A91" s="223" t="s">
        <v>61</v>
      </c>
      <c r="B91" s="224"/>
      <c r="C91" s="225"/>
      <c r="D91" s="249"/>
      <c r="E91" s="229"/>
      <c r="F91" s="231"/>
      <c r="G91" s="207"/>
      <c r="H91" s="205"/>
    </row>
    <row r="92" spans="1:8" x14ac:dyDescent="0.25">
      <c r="A92" s="250" t="s">
        <v>71</v>
      </c>
      <c r="B92" s="251"/>
      <c r="C92" s="252"/>
      <c r="D92" s="226">
        <v>1</v>
      </c>
      <c r="E92" s="228">
        <v>0</v>
      </c>
      <c r="F92" s="230">
        <f>E92*D92</f>
        <v>0</v>
      </c>
      <c r="G92" s="206">
        <f>F92</f>
        <v>0</v>
      </c>
      <c r="H92" s="204">
        <v>2.5000000000000001E-3</v>
      </c>
    </row>
    <row r="93" spans="1:8" ht="15.75" thickBot="1" x14ac:dyDescent="0.3">
      <c r="A93" s="223" t="s">
        <v>62</v>
      </c>
      <c r="B93" s="224"/>
      <c r="C93" s="225"/>
      <c r="D93" s="227"/>
      <c r="E93" s="229"/>
      <c r="F93" s="231"/>
      <c r="G93" s="207"/>
      <c r="H93" s="205"/>
    </row>
    <row r="94" spans="1:8" x14ac:dyDescent="0.25">
      <c r="F94" s="28"/>
      <c r="G94" s="28">
        <f>SUM(G1:G93)</f>
        <v>0</v>
      </c>
      <c r="H94" s="29">
        <f>SUM(H1:H93)</f>
        <v>0.3</v>
      </c>
    </row>
    <row r="95" spans="1:8" x14ac:dyDescent="0.25">
      <c r="A95" s="10"/>
      <c r="B95" s="10"/>
    </row>
    <row r="96" spans="1:8" x14ac:dyDescent="0.25">
      <c r="A96" s="11"/>
      <c r="B96" s="11"/>
    </row>
  </sheetData>
  <sheetProtection algorithmName="SHA-512" hashValue="7UvPJCexA15+tah9Lxi39R5Oq69+qhkUSLREDmJz4DB6MewiE7Vf5aG9LyMwF8uC5xTx0RL4oiljcPJwjHXf0w==" saltValue="AcMiwrX42z9d+disbnHG4g==" spinCount="100000" sheet="1" selectLockedCells="1"/>
  <mergeCells count="56">
    <mergeCell ref="A89:C89"/>
    <mergeCell ref="A81:C81"/>
    <mergeCell ref="A92:C92"/>
    <mergeCell ref="G63:G71"/>
    <mergeCell ref="E90:E91"/>
    <mergeCell ref="B72:C72"/>
    <mergeCell ref="B74:C74"/>
    <mergeCell ref="B75:C75"/>
    <mergeCell ref="B77:C77"/>
    <mergeCell ref="A79:C79"/>
    <mergeCell ref="B78:C78"/>
    <mergeCell ref="B73:C73"/>
    <mergeCell ref="B76:C76"/>
    <mergeCell ref="A85:C85"/>
    <mergeCell ref="A82:C82"/>
    <mergeCell ref="A88:C88"/>
    <mergeCell ref="A87:C87"/>
    <mergeCell ref="A86:C86"/>
    <mergeCell ref="H63:H71"/>
    <mergeCell ref="H92:H93"/>
    <mergeCell ref="G92:G93"/>
    <mergeCell ref="A83:C83"/>
    <mergeCell ref="A93:C93"/>
    <mergeCell ref="D92:D93"/>
    <mergeCell ref="E92:E93"/>
    <mergeCell ref="F92:F93"/>
    <mergeCell ref="D81:D89"/>
    <mergeCell ref="E81:E89"/>
    <mergeCell ref="F81:F89"/>
    <mergeCell ref="A90:C90"/>
    <mergeCell ref="A84:C84"/>
    <mergeCell ref="A91:C91"/>
    <mergeCell ref="D90:D91"/>
    <mergeCell ref="F90:F91"/>
    <mergeCell ref="H3:H6"/>
    <mergeCell ref="G3:G6"/>
    <mergeCell ref="G19:G30"/>
    <mergeCell ref="H19:H30"/>
    <mergeCell ref="G8:G17"/>
    <mergeCell ref="H8:H17"/>
    <mergeCell ref="G32:G39"/>
    <mergeCell ref="H32:H39"/>
    <mergeCell ref="G41:G46"/>
    <mergeCell ref="H81:H89"/>
    <mergeCell ref="H90:H91"/>
    <mergeCell ref="G90:G91"/>
    <mergeCell ref="H41:H46"/>
    <mergeCell ref="G48:G51"/>
    <mergeCell ref="H48:H51"/>
    <mergeCell ref="G54:G59"/>
    <mergeCell ref="H54:H59"/>
    <mergeCell ref="G74:G75"/>
    <mergeCell ref="H74:H75"/>
    <mergeCell ref="G77:G78"/>
    <mergeCell ref="H77:H78"/>
    <mergeCell ref="G81:G89"/>
  </mergeCells>
  <pageMargins left="0.70866141732283472" right="0.70866141732283472" top="0.74803149606299213" bottom="0.74803149606299213" header="0.31496062992125984" footer="0.31496062992125984"/>
  <pageSetup paperSize="8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Surveying</vt:lpstr>
      <vt:lpstr>Surveying!Print_Area</vt:lpstr>
    </vt:vector>
  </TitlesOfParts>
  <Company>Fusion 21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Lisa.Henrys</dc:creator>
  <cp:lastModifiedBy>Kate Crowther</cp:lastModifiedBy>
  <cp:lastPrinted>2017-09-06T16:34:03Z</cp:lastPrinted>
  <dcterms:created xsi:type="dcterms:W3CDTF">2017-01-06T10:34:53Z</dcterms:created>
  <dcterms:modified xsi:type="dcterms:W3CDTF">2018-07-18T10:59:57Z</dcterms:modified>
</cp:coreProperties>
</file>