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https://skillsfundingagency.sharepoint.com/sites/ops-finconproc/II/0 ESF 201420/IP1.2/NEET/Stage 2 Pre-publication/NEET ITT information/itt_29919 21_003/"/>
    </mc:Choice>
  </mc:AlternateContent>
  <bookViews>
    <workbookView xWindow="0" yWindow="0" windowWidth="19200" windowHeight="10635" firstSheet="1" activeTab="1"/>
  </bookViews>
  <sheets>
    <sheet name="Bulk Upload" sheetId="5" r:id="rId1"/>
    <sheet name="READ ME -IMPORTANT INSTRUCTIONS" sheetId="10" r:id="rId2"/>
    <sheet name="Overview" sheetId="1" r:id="rId3"/>
    <sheet name="Regulated &amp; Non-regulated Lrng" sheetId="2" r:id="rId4"/>
    <sheet name="Programme Weighting" sheetId="3" r:id="rId5"/>
    <sheet name="Area Uplift Value" sheetId="4" r:id="rId6"/>
  </sheets>
  <externalReferences>
    <externalReference r:id="rId7"/>
  </externalReferences>
  <definedNames>
    <definedName name="_xlnm._FilterDatabase" localSheetId="0" hidden="1">'Bulk Upload'!$A$6:$BA$438</definedName>
    <definedName name="_xlnm._FilterDatabase" localSheetId="3"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 i="5" l="1"/>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B267" i="5"/>
  <c r="B268" i="5"/>
  <c r="B269" i="5"/>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B299" i="5"/>
  <c r="B300" i="5"/>
  <c r="B301" i="5"/>
  <c r="B302" i="5"/>
  <c r="B303" i="5"/>
  <c r="B304" i="5"/>
  <c r="B305" i="5"/>
  <c r="B306" i="5"/>
  <c r="B307" i="5"/>
  <c r="B308" i="5"/>
  <c r="B309" i="5"/>
  <c r="B310" i="5"/>
  <c r="B311" i="5"/>
  <c r="B312" i="5"/>
  <c r="B313" i="5"/>
  <c r="B314" i="5"/>
  <c r="B315" i="5"/>
  <c r="B316" i="5"/>
  <c r="B317" i="5"/>
  <c r="B318" i="5"/>
  <c r="B319" i="5"/>
  <c r="B320" i="5"/>
  <c r="B321" i="5"/>
  <c r="B322" i="5"/>
  <c r="B323" i="5"/>
  <c r="B324" i="5"/>
  <c r="B325" i="5"/>
  <c r="B326" i="5"/>
  <c r="B327" i="5"/>
  <c r="B328" i="5"/>
  <c r="B329" i="5"/>
  <c r="B330" i="5"/>
  <c r="B331" i="5"/>
  <c r="B332" i="5"/>
  <c r="B333" i="5"/>
  <c r="B334" i="5"/>
  <c r="B335" i="5"/>
  <c r="B336" i="5"/>
  <c r="B337" i="5"/>
  <c r="B338" i="5"/>
  <c r="B339" i="5"/>
  <c r="B340" i="5"/>
  <c r="B341" i="5"/>
  <c r="B342" i="5"/>
  <c r="B343" i="5"/>
  <c r="B344" i="5"/>
  <c r="B345" i="5"/>
  <c r="B346" i="5"/>
  <c r="B347" i="5"/>
  <c r="B348" i="5"/>
  <c r="B349" i="5"/>
  <c r="B350" i="5"/>
  <c r="B351" i="5"/>
  <c r="B352" i="5"/>
  <c r="B353" i="5"/>
  <c r="B354" i="5"/>
  <c r="B355" i="5"/>
  <c r="B356" i="5"/>
  <c r="B357" i="5"/>
  <c r="B358" i="5"/>
  <c r="B359" i="5"/>
  <c r="B360" i="5"/>
  <c r="B361" i="5"/>
  <c r="B362" i="5"/>
  <c r="B363" i="5"/>
  <c r="B364" i="5"/>
  <c r="B365" i="5"/>
  <c r="B366" i="5"/>
  <c r="B367" i="5"/>
  <c r="B368" i="5"/>
  <c r="B369" i="5"/>
  <c r="B370" i="5"/>
  <c r="B371" i="5"/>
  <c r="B372" i="5"/>
  <c r="B373" i="5"/>
  <c r="B374" i="5"/>
  <c r="B375" i="5"/>
  <c r="B376" i="5"/>
  <c r="B377" i="5"/>
  <c r="B378" i="5"/>
  <c r="B379" i="5"/>
  <c r="B380" i="5"/>
  <c r="B381" i="5"/>
  <c r="B382" i="5"/>
  <c r="B383" i="5"/>
  <c r="B384" i="5"/>
  <c r="B385" i="5"/>
  <c r="B386" i="5"/>
  <c r="B387" i="5"/>
  <c r="B388" i="5"/>
  <c r="B389" i="5"/>
  <c r="B390" i="5"/>
  <c r="B391" i="5"/>
  <c r="B392" i="5"/>
  <c r="B393" i="5"/>
  <c r="B394" i="5"/>
  <c r="B395" i="5"/>
  <c r="B396" i="5"/>
  <c r="B397" i="5"/>
  <c r="B398" i="5"/>
  <c r="B399" i="5"/>
  <c r="B400" i="5"/>
  <c r="B401" i="5"/>
  <c r="B402" i="5"/>
  <c r="B403" i="5"/>
  <c r="B404" i="5"/>
  <c r="B405" i="5"/>
  <c r="B406" i="5"/>
  <c r="B407" i="5"/>
  <c r="B408" i="5"/>
  <c r="B409" i="5"/>
  <c r="B410" i="5"/>
  <c r="B411" i="5"/>
  <c r="B412" i="5"/>
  <c r="B413" i="5"/>
  <c r="B414" i="5"/>
  <c r="B415" i="5"/>
  <c r="B416" i="5"/>
  <c r="B417" i="5"/>
  <c r="B418" i="5"/>
  <c r="B419" i="5"/>
  <c r="B420" i="5"/>
  <c r="B421" i="5"/>
  <c r="B422" i="5"/>
  <c r="B423" i="5"/>
  <c r="B424" i="5"/>
  <c r="B425" i="5"/>
  <c r="B426" i="5"/>
  <c r="B427" i="5"/>
  <c r="B428" i="5"/>
  <c r="B429" i="5"/>
  <c r="B430" i="5"/>
  <c r="B431" i="5"/>
  <c r="B432" i="5"/>
  <c r="B433" i="5"/>
  <c r="B434" i="5"/>
  <c r="B435" i="5"/>
  <c r="B436" i="5"/>
  <c r="B437" i="5"/>
  <c r="B438" i="5"/>
  <c r="B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301" i="5"/>
  <c r="A302" i="5"/>
  <c r="A303" i="5"/>
  <c r="A304" i="5"/>
  <c r="A305" i="5"/>
  <c r="A306" i="5"/>
  <c r="A307" i="5"/>
  <c r="A308" i="5"/>
  <c r="A309" i="5"/>
  <c r="A310" i="5"/>
  <c r="A311" i="5"/>
  <c r="A312" i="5"/>
  <c r="A313" i="5"/>
  <c r="A314" i="5"/>
  <c r="A315" i="5"/>
  <c r="A316" i="5"/>
  <c r="A317" i="5"/>
  <c r="A318" i="5"/>
  <c r="A319" i="5"/>
  <c r="A320" i="5"/>
  <c r="A321" i="5"/>
  <c r="A322" i="5"/>
  <c r="A323" i="5"/>
  <c r="A324" i="5"/>
  <c r="A325" i="5"/>
  <c r="A326" i="5"/>
  <c r="A327" i="5"/>
  <c r="A328" i="5"/>
  <c r="A329" i="5"/>
  <c r="A330" i="5"/>
  <c r="A331" i="5"/>
  <c r="A332" i="5"/>
  <c r="A333" i="5"/>
  <c r="A334" i="5"/>
  <c r="A335" i="5"/>
  <c r="A336" i="5"/>
  <c r="A337" i="5"/>
  <c r="A338" i="5"/>
  <c r="A339" i="5"/>
  <c r="A340" i="5"/>
  <c r="A341" i="5"/>
  <c r="A342" i="5"/>
  <c r="A343" i="5"/>
  <c r="A344" i="5"/>
  <c r="A345" i="5"/>
  <c r="A346" i="5"/>
  <c r="A347" i="5"/>
  <c r="A348" i="5"/>
  <c r="A349" i="5"/>
  <c r="A350" i="5"/>
  <c r="A351" i="5"/>
  <c r="A352" i="5"/>
  <c r="A353" i="5"/>
  <c r="A354" i="5"/>
  <c r="A355" i="5"/>
  <c r="A356" i="5"/>
  <c r="A357" i="5"/>
  <c r="A358" i="5"/>
  <c r="A359" i="5"/>
  <c r="A360" i="5"/>
  <c r="A361" i="5"/>
  <c r="A362" i="5"/>
  <c r="A363" i="5"/>
  <c r="A364" i="5"/>
  <c r="A365" i="5"/>
  <c r="A366" i="5"/>
  <c r="A367" i="5"/>
  <c r="A368" i="5"/>
  <c r="A369" i="5"/>
  <c r="A370" i="5"/>
  <c r="A371" i="5"/>
  <c r="A372" i="5"/>
  <c r="A373" i="5"/>
  <c r="A374" i="5"/>
  <c r="A375" i="5"/>
  <c r="A376" i="5"/>
  <c r="A377" i="5"/>
  <c r="A378" i="5"/>
  <c r="A379" i="5"/>
  <c r="A380" i="5"/>
  <c r="A381" i="5"/>
  <c r="A382" i="5"/>
  <c r="A383" i="5"/>
  <c r="A384" i="5"/>
  <c r="A385" i="5"/>
  <c r="A386" i="5"/>
  <c r="A387" i="5"/>
  <c r="A388" i="5"/>
  <c r="A389" i="5"/>
  <c r="A390" i="5"/>
  <c r="A391" i="5"/>
  <c r="A392" i="5"/>
  <c r="A393" i="5"/>
  <c r="A394" i="5"/>
  <c r="A395" i="5"/>
  <c r="A396" i="5"/>
  <c r="A397" i="5"/>
  <c r="A398" i="5"/>
  <c r="A399" i="5"/>
  <c r="A400" i="5"/>
  <c r="A401" i="5"/>
  <c r="A402" i="5"/>
  <c r="A403" i="5"/>
  <c r="A404" i="5"/>
  <c r="A405" i="5"/>
  <c r="A406" i="5"/>
  <c r="A407" i="5"/>
  <c r="A408" i="5"/>
  <c r="A409" i="5"/>
  <c r="A410" i="5"/>
  <c r="A411" i="5"/>
  <c r="A412" i="5"/>
  <c r="A413" i="5"/>
  <c r="A414" i="5"/>
  <c r="A415" i="5"/>
  <c r="A416" i="5"/>
  <c r="A417" i="5"/>
  <c r="A418" i="5"/>
  <c r="A419" i="5"/>
  <c r="A420" i="5"/>
  <c r="A421" i="5"/>
  <c r="A422" i="5"/>
  <c r="A423" i="5"/>
  <c r="A424" i="5"/>
  <c r="A425" i="5"/>
  <c r="A426" i="5"/>
  <c r="A427" i="5"/>
  <c r="A428" i="5"/>
  <c r="A429" i="5"/>
  <c r="A430" i="5"/>
  <c r="A431" i="5"/>
  <c r="A432" i="5"/>
  <c r="A433" i="5"/>
  <c r="A434" i="5"/>
  <c r="A435" i="5"/>
  <c r="A436" i="5"/>
  <c r="A437" i="5"/>
  <c r="A438" i="5"/>
  <c r="A7" i="5"/>
  <c r="F127" i="5"/>
  <c r="F416" i="5" l="1"/>
  <c r="F417" i="5"/>
  <c r="F418" i="5"/>
  <c r="F419" i="5"/>
  <c r="F420" i="5"/>
  <c r="F421" i="5"/>
  <c r="F422" i="5"/>
  <c r="F423" i="5"/>
  <c r="F424" i="5"/>
  <c r="F425" i="5"/>
  <c r="F426" i="5"/>
  <c r="F427" i="5"/>
  <c r="F428" i="5"/>
  <c r="F429" i="5"/>
  <c r="F430" i="5"/>
  <c r="F431" i="5"/>
  <c r="F432" i="5"/>
  <c r="F433" i="5"/>
  <c r="F434" i="5"/>
  <c r="F435" i="5"/>
  <c r="F436" i="5"/>
  <c r="F437" i="5"/>
  <c r="F438" i="5"/>
  <c r="F415" i="5"/>
  <c r="F392" i="5"/>
  <c r="F393" i="5"/>
  <c r="F394" i="5"/>
  <c r="F395" i="5"/>
  <c r="F396" i="5"/>
  <c r="F397" i="5"/>
  <c r="F398" i="5"/>
  <c r="F399" i="5"/>
  <c r="F400" i="5"/>
  <c r="F401" i="5"/>
  <c r="F402" i="5"/>
  <c r="F403" i="5"/>
  <c r="F404" i="5"/>
  <c r="F405" i="5"/>
  <c r="F406" i="5"/>
  <c r="F407" i="5"/>
  <c r="F408" i="5"/>
  <c r="F409" i="5"/>
  <c r="F410" i="5"/>
  <c r="F411" i="5"/>
  <c r="F412" i="5"/>
  <c r="F413" i="5"/>
  <c r="F414" i="5"/>
  <c r="F391" i="5"/>
  <c r="F368" i="5"/>
  <c r="F369" i="5"/>
  <c r="F370" i="5"/>
  <c r="F371" i="5"/>
  <c r="F372" i="5"/>
  <c r="F373" i="5"/>
  <c r="F374" i="5"/>
  <c r="F375" i="5"/>
  <c r="F376" i="5"/>
  <c r="F377" i="5"/>
  <c r="F378" i="5"/>
  <c r="F379" i="5"/>
  <c r="F380" i="5"/>
  <c r="F381" i="5"/>
  <c r="F382" i="5"/>
  <c r="F383" i="5"/>
  <c r="F384" i="5"/>
  <c r="F385" i="5"/>
  <c r="F386" i="5"/>
  <c r="F387" i="5"/>
  <c r="F388" i="5"/>
  <c r="F389" i="5"/>
  <c r="F390" i="5"/>
  <c r="F367" i="5"/>
  <c r="F344" i="5"/>
  <c r="F345" i="5"/>
  <c r="F346" i="5"/>
  <c r="F347" i="5"/>
  <c r="F348" i="5"/>
  <c r="F349" i="5"/>
  <c r="F350" i="5"/>
  <c r="F351" i="5"/>
  <c r="F352" i="5"/>
  <c r="F353" i="5"/>
  <c r="F354" i="5"/>
  <c r="F355" i="5"/>
  <c r="F356" i="5"/>
  <c r="F357" i="5"/>
  <c r="F358" i="5"/>
  <c r="F359" i="5"/>
  <c r="F360" i="5"/>
  <c r="F361" i="5"/>
  <c r="F362" i="5"/>
  <c r="F363" i="5"/>
  <c r="F364" i="5"/>
  <c r="F365" i="5"/>
  <c r="F366" i="5"/>
  <c r="F343" i="5"/>
  <c r="F320" i="5"/>
  <c r="F321" i="5"/>
  <c r="F322" i="5"/>
  <c r="F323" i="5"/>
  <c r="F324" i="5"/>
  <c r="F325" i="5"/>
  <c r="F326" i="5"/>
  <c r="F327" i="5"/>
  <c r="F328" i="5"/>
  <c r="F329" i="5"/>
  <c r="F330" i="5"/>
  <c r="F331" i="5"/>
  <c r="F332" i="5"/>
  <c r="F333" i="5"/>
  <c r="F334" i="5"/>
  <c r="F335" i="5"/>
  <c r="F336" i="5"/>
  <c r="F337" i="5"/>
  <c r="F338" i="5"/>
  <c r="F339" i="5"/>
  <c r="F340" i="5"/>
  <c r="F341" i="5"/>
  <c r="F342" i="5"/>
  <c r="F319" i="5"/>
  <c r="F296" i="5"/>
  <c r="F297" i="5"/>
  <c r="F298" i="5"/>
  <c r="F299" i="5"/>
  <c r="F300" i="5"/>
  <c r="F301" i="5"/>
  <c r="F302" i="5"/>
  <c r="F303" i="5"/>
  <c r="F304" i="5"/>
  <c r="F305" i="5"/>
  <c r="F306" i="5"/>
  <c r="F307" i="5"/>
  <c r="F308" i="5"/>
  <c r="F309" i="5"/>
  <c r="F310" i="5"/>
  <c r="F311" i="5"/>
  <c r="F312" i="5"/>
  <c r="F313" i="5"/>
  <c r="F314" i="5"/>
  <c r="F315" i="5"/>
  <c r="F316" i="5"/>
  <c r="F317" i="5"/>
  <c r="F318" i="5"/>
  <c r="F295" i="5"/>
  <c r="F272" i="5"/>
  <c r="F273" i="5"/>
  <c r="F274" i="5"/>
  <c r="F275" i="5"/>
  <c r="F276" i="5"/>
  <c r="F277" i="5"/>
  <c r="F278" i="5"/>
  <c r="F279" i="5"/>
  <c r="F280" i="5"/>
  <c r="F281" i="5"/>
  <c r="F282" i="5"/>
  <c r="F283" i="5"/>
  <c r="F284" i="5"/>
  <c r="F285" i="5"/>
  <c r="F286" i="5"/>
  <c r="F287" i="5"/>
  <c r="F288" i="5"/>
  <c r="F289" i="5"/>
  <c r="F290" i="5"/>
  <c r="F291" i="5"/>
  <c r="F292" i="5"/>
  <c r="F293" i="5"/>
  <c r="F294" i="5"/>
  <c r="F271" i="5"/>
  <c r="F248" i="5"/>
  <c r="F249" i="5"/>
  <c r="F250" i="5"/>
  <c r="F251" i="5"/>
  <c r="F252" i="5"/>
  <c r="F253" i="5"/>
  <c r="F254" i="5"/>
  <c r="F255" i="5"/>
  <c r="F256" i="5"/>
  <c r="F257" i="5"/>
  <c r="F258" i="5"/>
  <c r="F259" i="5"/>
  <c r="F260" i="5"/>
  <c r="F261" i="5"/>
  <c r="F262" i="5"/>
  <c r="F263" i="5"/>
  <c r="F264" i="5"/>
  <c r="F265" i="5"/>
  <c r="F266" i="5"/>
  <c r="F267" i="5"/>
  <c r="F268" i="5"/>
  <c r="F269" i="5"/>
  <c r="F270" i="5"/>
  <c r="F247" i="5"/>
  <c r="F224" i="5"/>
  <c r="F225" i="5"/>
  <c r="F226" i="5"/>
  <c r="F227" i="5"/>
  <c r="F228" i="5"/>
  <c r="F229" i="5"/>
  <c r="F230" i="5"/>
  <c r="F231" i="5"/>
  <c r="F232" i="5"/>
  <c r="F233" i="5"/>
  <c r="F234" i="5"/>
  <c r="F235" i="5"/>
  <c r="F236" i="5"/>
  <c r="F237" i="5"/>
  <c r="F238" i="5"/>
  <c r="F239" i="5"/>
  <c r="F240" i="5"/>
  <c r="F241" i="5"/>
  <c r="F242" i="5"/>
  <c r="F243" i="5"/>
  <c r="F244" i="5"/>
  <c r="F245" i="5"/>
  <c r="F246" i="5"/>
  <c r="F223" i="5"/>
  <c r="F200" i="5"/>
  <c r="F201" i="5"/>
  <c r="F202" i="5"/>
  <c r="F203" i="5"/>
  <c r="F204" i="5"/>
  <c r="F205" i="5"/>
  <c r="F206" i="5"/>
  <c r="F207" i="5"/>
  <c r="F208" i="5"/>
  <c r="F209" i="5"/>
  <c r="F210" i="5"/>
  <c r="F211" i="5"/>
  <c r="F212" i="5"/>
  <c r="F213" i="5"/>
  <c r="F214" i="5"/>
  <c r="F215" i="5"/>
  <c r="F216" i="5"/>
  <c r="F217" i="5"/>
  <c r="F218" i="5"/>
  <c r="F219" i="5"/>
  <c r="F220" i="5"/>
  <c r="F221" i="5"/>
  <c r="F222" i="5"/>
  <c r="F199" i="5"/>
  <c r="F176" i="5"/>
  <c r="F177" i="5"/>
  <c r="F178" i="5"/>
  <c r="F179" i="5"/>
  <c r="F180" i="5"/>
  <c r="F181" i="5"/>
  <c r="F182" i="5"/>
  <c r="F183" i="5"/>
  <c r="F184" i="5"/>
  <c r="F185" i="5"/>
  <c r="F186" i="5"/>
  <c r="F187" i="5"/>
  <c r="F188" i="5"/>
  <c r="F189" i="5"/>
  <c r="F190" i="5"/>
  <c r="F191" i="5"/>
  <c r="F192" i="5"/>
  <c r="F193" i="5"/>
  <c r="F194" i="5"/>
  <c r="F195" i="5"/>
  <c r="F196" i="5"/>
  <c r="F197" i="5"/>
  <c r="F198" i="5"/>
  <c r="F175" i="5"/>
  <c r="F152" i="5"/>
  <c r="F153" i="5"/>
  <c r="F154" i="5"/>
  <c r="F155" i="5"/>
  <c r="F156" i="5"/>
  <c r="F157" i="5"/>
  <c r="F158" i="5"/>
  <c r="F159" i="5"/>
  <c r="F160" i="5"/>
  <c r="F161" i="5"/>
  <c r="F162" i="5"/>
  <c r="F163" i="5"/>
  <c r="F164" i="5"/>
  <c r="F165" i="5"/>
  <c r="F166" i="5"/>
  <c r="F167" i="5"/>
  <c r="F168" i="5"/>
  <c r="F169" i="5"/>
  <c r="F170" i="5"/>
  <c r="F171" i="5"/>
  <c r="F172" i="5"/>
  <c r="F173" i="5"/>
  <c r="F174" i="5"/>
  <c r="F151" i="5"/>
  <c r="F129" i="5"/>
  <c r="F130" i="5"/>
  <c r="F131" i="5"/>
  <c r="F132" i="5"/>
  <c r="F133" i="5"/>
  <c r="F134" i="5"/>
  <c r="F135" i="5"/>
  <c r="F136" i="5"/>
  <c r="F137" i="5"/>
  <c r="F138" i="5"/>
  <c r="F139" i="5"/>
  <c r="F140" i="5"/>
  <c r="F141" i="5"/>
  <c r="F142" i="5"/>
  <c r="F143" i="5"/>
  <c r="F144" i="5"/>
  <c r="F145" i="5"/>
  <c r="F146" i="5"/>
  <c r="F147" i="5"/>
  <c r="F148" i="5"/>
  <c r="F149" i="5"/>
  <c r="F150" i="5"/>
  <c r="F128" i="5"/>
  <c r="F104" i="5"/>
  <c r="F105" i="5"/>
  <c r="F106" i="5"/>
  <c r="F107" i="5"/>
  <c r="F108" i="5"/>
  <c r="F109" i="5"/>
  <c r="F110" i="5"/>
  <c r="F111" i="5"/>
  <c r="F112" i="5"/>
  <c r="F113" i="5"/>
  <c r="F114" i="5"/>
  <c r="F115" i="5"/>
  <c r="F116" i="5"/>
  <c r="F117" i="5"/>
  <c r="F118" i="5"/>
  <c r="F119" i="5"/>
  <c r="F120" i="5"/>
  <c r="F121" i="5"/>
  <c r="F122" i="5"/>
  <c r="F123" i="5"/>
  <c r="F124" i="5"/>
  <c r="F125" i="5"/>
  <c r="F126" i="5"/>
  <c r="F103" i="5"/>
  <c r="F80" i="5"/>
  <c r="F81" i="5"/>
  <c r="F82" i="5"/>
  <c r="F83" i="5"/>
  <c r="F84" i="5"/>
  <c r="F85" i="5"/>
  <c r="F86" i="5"/>
  <c r="F87" i="5"/>
  <c r="F88" i="5"/>
  <c r="F89" i="5"/>
  <c r="F90" i="5"/>
  <c r="F91" i="5"/>
  <c r="F92" i="5"/>
  <c r="F93" i="5"/>
  <c r="F94" i="5"/>
  <c r="F95" i="5"/>
  <c r="F96" i="5"/>
  <c r="F97" i="5"/>
  <c r="F98" i="5"/>
  <c r="F99" i="5"/>
  <c r="F100" i="5"/>
  <c r="F101" i="5"/>
  <c r="F102" i="5"/>
  <c r="F79" i="5"/>
  <c r="F8" i="5"/>
  <c r="F9" i="5"/>
  <c r="F10" i="5"/>
  <c r="F11" i="5"/>
  <c r="F12" i="5"/>
  <c r="F13" i="5"/>
  <c r="F14" i="5"/>
  <c r="F15" i="5"/>
  <c r="F16" i="5"/>
  <c r="F17" i="5"/>
  <c r="F18" i="5"/>
  <c r="F19" i="5"/>
  <c r="F20" i="5"/>
  <c r="F21" i="5"/>
  <c r="F22" i="5"/>
  <c r="F23" i="5"/>
  <c r="F24" i="5"/>
  <c r="F25" i="5"/>
  <c r="F26" i="5"/>
  <c r="F27" i="5"/>
  <c r="F28" i="5"/>
  <c r="F29" i="5"/>
  <c r="F30" i="5"/>
  <c r="F7" i="5"/>
  <c r="J10" i="2" l="1"/>
  <c r="J11" i="2"/>
  <c r="B13" i="2"/>
  <c r="B12" i="2"/>
  <c r="B11" i="2"/>
  <c r="B10" i="2"/>
  <c r="AH17" i="2"/>
  <c r="AI17" i="2"/>
  <c r="AK17" i="2" s="1"/>
  <c r="AH18" i="2"/>
  <c r="AI18" i="2"/>
  <c r="AJ18" i="2"/>
  <c r="AH19" i="2"/>
  <c r="AI19" i="2"/>
  <c r="AK19" i="2"/>
  <c r="AH20" i="2"/>
  <c r="AJ20" i="2" s="1"/>
  <c r="AI20" i="2"/>
  <c r="AJ17" i="2" l="1"/>
  <c r="AJ19" i="2"/>
  <c r="AG189" i="2" l="1"/>
  <c r="AF189" i="2"/>
  <c r="AE189" i="2"/>
  <c r="AD189" i="2"/>
  <c r="AC189" i="2"/>
  <c r="AB189" i="2"/>
  <c r="AA189" i="2"/>
  <c r="Z189" i="2"/>
  <c r="Y189" i="2"/>
  <c r="X189" i="2"/>
  <c r="W189" i="2"/>
  <c r="V189" i="2"/>
  <c r="U189" i="2"/>
  <c r="T189" i="2"/>
  <c r="S189" i="2"/>
  <c r="R189" i="2"/>
  <c r="Q189" i="2"/>
  <c r="P189" i="2"/>
  <c r="O189" i="2"/>
  <c r="N189" i="2"/>
  <c r="M189" i="2"/>
  <c r="L189" i="2"/>
  <c r="K189" i="2"/>
  <c r="J189" i="2"/>
  <c r="I189" i="2"/>
  <c r="H189" i="2"/>
  <c r="G189" i="2"/>
  <c r="F189" i="2"/>
  <c r="E189" i="2"/>
  <c r="AG188" i="2"/>
  <c r="AF188" i="2"/>
  <c r="AE188" i="2"/>
  <c r="AD188" i="2"/>
  <c r="AC188" i="2"/>
  <c r="AB188" i="2"/>
  <c r="AA188" i="2"/>
  <c r="Z188" i="2"/>
  <c r="Y188" i="2"/>
  <c r="X188" i="2"/>
  <c r="W188" i="2"/>
  <c r="V188" i="2"/>
  <c r="U188" i="2"/>
  <c r="T188" i="2"/>
  <c r="S188" i="2"/>
  <c r="R188" i="2"/>
  <c r="Q188" i="2"/>
  <c r="P188" i="2"/>
  <c r="O188" i="2"/>
  <c r="N188" i="2"/>
  <c r="M188" i="2"/>
  <c r="L188" i="2"/>
  <c r="K188" i="2"/>
  <c r="J188" i="2"/>
  <c r="I188" i="2"/>
  <c r="H188" i="2"/>
  <c r="G188" i="2"/>
  <c r="F188" i="2"/>
  <c r="E188" i="2"/>
  <c r="AG187" i="2"/>
  <c r="AF187" i="2"/>
  <c r="AE187" i="2"/>
  <c r="AD187" i="2"/>
  <c r="AC187" i="2"/>
  <c r="I78" i="5" s="1"/>
  <c r="AB187" i="2"/>
  <c r="I77" i="5" s="1"/>
  <c r="AA187" i="2"/>
  <c r="I76" i="5" s="1"/>
  <c r="Z187" i="2"/>
  <c r="I75" i="5" s="1"/>
  <c r="Y187" i="2"/>
  <c r="I74" i="5" s="1"/>
  <c r="X187" i="2"/>
  <c r="I73" i="5" s="1"/>
  <c r="W187" i="2"/>
  <c r="I72" i="5" s="1"/>
  <c r="V187" i="2"/>
  <c r="I71" i="5" s="1"/>
  <c r="U187" i="2"/>
  <c r="I70" i="5" s="1"/>
  <c r="T187" i="2"/>
  <c r="I69" i="5" s="1"/>
  <c r="S187" i="2"/>
  <c r="I68" i="5" s="1"/>
  <c r="R187" i="2"/>
  <c r="I67" i="5" s="1"/>
  <c r="Q187" i="2"/>
  <c r="I66" i="5" s="1"/>
  <c r="P187" i="2"/>
  <c r="I65" i="5" s="1"/>
  <c r="O187" i="2"/>
  <c r="I64" i="5" s="1"/>
  <c r="N187" i="2"/>
  <c r="I63" i="5" s="1"/>
  <c r="M187" i="2"/>
  <c r="I62" i="5" s="1"/>
  <c r="L187" i="2"/>
  <c r="I61" i="5" s="1"/>
  <c r="K187" i="2"/>
  <c r="I60" i="5" s="1"/>
  <c r="J187" i="2"/>
  <c r="I59" i="5" s="1"/>
  <c r="I187" i="2"/>
  <c r="I58" i="5" s="1"/>
  <c r="H187" i="2"/>
  <c r="I57" i="5" s="1"/>
  <c r="G187" i="2"/>
  <c r="I56" i="5" s="1"/>
  <c r="F187" i="2"/>
  <c r="I55" i="5" s="1"/>
  <c r="E187" i="2"/>
  <c r="AG186" i="2"/>
  <c r="AH24" i="1" s="1"/>
  <c r="AF186" i="2"/>
  <c r="AG24" i="1" s="1"/>
  <c r="AE186" i="2"/>
  <c r="AF24" i="1" s="1"/>
  <c r="AD186" i="2"/>
  <c r="AE24" i="1" s="1"/>
  <c r="AC186" i="2"/>
  <c r="AD24" i="1" s="1"/>
  <c r="AB186" i="2"/>
  <c r="AC24" i="1" s="1"/>
  <c r="AA186" i="2"/>
  <c r="AB24" i="1" s="1"/>
  <c r="Z186" i="2"/>
  <c r="AA24" i="1" s="1"/>
  <c r="Y186" i="2"/>
  <c r="Z24" i="1" s="1"/>
  <c r="X186" i="2"/>
  <c r="Y24" i="1" s="1"/>
  <c r="W186" i="2"/>
  <c r="X24" i="1" s="1"/>
  <c r="V186" i="2"/>
  <c r="W24" i="1" s="1"/>
  <c r="U186" i="2"/>
  <c r="V24" i="1" s="1"/>
  <c r="T186" i="2"/>
  <c r="U24" i="1" s="1"/>
  <c r="S186" i="2"/>
  <c r="T24" i="1" s="1"/>
  <c r="R186" i="2"/>
  <c r="S24" i="1" s="1"/>
  <c r="Q186" i="2"/>
  <c r="R24" i="1" s="1"/>
  <c r="P186" i="2"/>
  <c r="Q24" i="1" s="1"/>
  <c r="O186" i="2"/>
  <c r="P24" i="1" s="1"/>
  <c r="N186" i="2"/>
  <c r="O24" i="1" s="1"/>
  <c r="M186" i="2"/>
  <c r="N24" i="1" s="1"/>
  <c r="L186" i="2"/>
  <c r="M24" i="1" s="1"/>
  <c r="K186" i="2"/>
  <c r="L24" i="1" s="1"/>
  <c r="J186" i="2"/>
  <c r="K24" i="1" s="1"/>
  <c r="I186" i="2"/>
  <c r="J24" i="1" s="1"/>
  <c r="H186" i="2"/>
  <c r="I24" i="1" s="1"/>
  <c r="G186" i="2"/>
  <c r="H24" i="1" s="1"/>
  <c r="F186" i="2"/>
  <c r="G24" i="1" s="1"/>
  <c r="E186" i="2"/>
  <c r="F24" i="1" s="1"/>
  <c r="AG185" i="2"/>
  <c r="AH23" i="1" s="1"/>
  <c r="AF185" i="2"/>
  <c r="AG23" i="1" s="1"/>
  <c r="AE185" i="2"/>
  <c r="AF23" i="1" s="1"/>
  <c r="AD185" i="2"/>
  <c r="AE23" i="1" s="1"/>
  <c r="AC185" i="2"/>
  <c r="AD23" i="1" s="1"/>
  <c r="AB185" i="2"/>
  <c r="AC23" i="1" s="1"/>
  <c r="AA185" i="2"/>
  <c r="AB23" i="1" s="1"/>
  <c r="Z185" i="2"/>
  <c r="AA23" i="1" s="1"/>
  <c r="Y185" i="2"/>
  <c r="Z23" i="1" s="1"/>
  <c r="X185" i="2"/>
  <c r="Y23" i="1" s="1"/>
  <c r="W185" i="2"/>
  <c r="X23" i="1" s="1"/>
  <c r="V185" i="2"/>
  <c r="W23" i="1" s="1"/>
  <c r="U185" i="2"/>
  <c r="V23" i="1" s="1"/>
  <c r="T185" i="2"/>
  <c r="U23" i="1" s="1"/>
  <c r="S185" i="2"/>
  <c r="T23" i="1" s="1"/>
  <c r="R185" i="2"/>
  <c r="S23" i="1" s="1"/>
  <c r="Q185" i="2"/>
  <c r="R23" i="1" s="1"/>
  <c r="P185" i="2"/>
  <c r="Q23" i="1" s="1"/>
  <c r="O185" i="2"/>
  <c r="P23" i="1" s="1"/>
  <c r="N185" i="2"/>
  <c r="O23" i="1" s="1"/>
  <c r="M185" i="2"/>
  <c r="N23" i="1" s="1"/>
  <c r="L185" i="2"/>
  <c r="M23" i="1" s="1"/>
  <c r="K185" i="2"/>
  <c r="L23" i="1" s="1"/>
  <c r="J185" i="2"/>
  <c r="K23" i="1" s="1"/>
  <c r="I185" i="2"/>
  <c r="J23" i="1" s="1"/>
  <c r="H185" i="2"/>
  <c r="I23" i="1" s="1"/>
  <c r="G185" i="2"/>
  <c r="H23" i="1" s="1"/>
  <c r="F185" i="2"/>
  <c r="G23" i="1" s="1"/>
  <c r="E185" i="2"/>
  <c r="F23" i="1" s="1"/>
  <c r="AI184" i="2"/>
  <c r="AH184" i="2"/>
  <c r="AJ184" i="2" s="1"/>
  <c r="AK183" i="2"/>
  <c r="AI183" i="2"/>
  <c r="AH183" i="2"/>
  <c r="AI182" i="2"/>
  <c r="AH182" i="2"/>
  <c r="AI181" i="2"/>
  <c r="AH181" i="2"/>
  <c r="AI180" i="2"/>
  <c r="AH180" i="2"/>
  <c r="AI179" i="2"/>
  <c r="AH179" i="2"/>
  <c r="AI178" i="2"/>
  <c r="AH178" i="2"/>
  <c r="AJ178" i="2" s="1"/>
  <c r="AI177" i="2"/>
  <c r="AH177" i="2"/>
  <c r="AI176" i="2"/>
  <c r="AH176" i="2"/>
  <c r="AJ176" i="2" s="1"/>
  <c r="AI175" i="2"/>
  <c r="AK175" i="2" s="1"/>
  <c r="AH175" i="2"/>
  <c r="AI174" i="2"/>
  <c r="AJ174" i="2" s="1"/>
  <c r="AH174" i="2"/>
  <c r="AI173" i="2"/>
  <c r="AH173" i="2"/>
  <c r="AI172" i="2"/>
  <c r="AH172" i="2"/>
  <c r="AI171" i="2"/>
  <c r="AH171" i="2"/>
  <c r="AI170" i="2"/>
  <c r="AH170" i="2"/>
  <c r="AI169" i="2"/>
  <c r="AH169" i="2"/>
  <c r="AI168" i="2"/>
  <c r="AH168" i="2"/>
  <c r="AI167" i="2"/>
  <c r="AK167" i="2" s="1"/>
  <c r="AH167" i="2"/>
  <c r="AI166" i="2"/>
  <c r="AH166" i="2"/>
  <c r="AI165" i="2"/>
  <c r="AH165" i="2"/>
  <c r="AI164" i="2"/>
  <c r="AH164" i="2"/>
  <c r="AI163" i="2"/>
  <c r="AK163" i="2" s="1"/>
  <c r="AH163" i="2"/>
  <c r="AI162" i="2"/>
  <c r="AH162" i="2"/>
  <c r="AJ162" i="2" s="1"/>
  <c r="AI161" i="2"/>
  <c r="AK161" i="2" s="1"/>
  <c r="AH161" i="2"/>
  <c r="AI160" i="2"/>
  <c r="AH160" i="2"/>
  <c r="AJ160" i="2" s="1"/>
  <c r="AI159" i="2"/>
  <c r="AK159" i="2" s="1"/>
  <c r="AH159" i="2"/>
  <c r="AI158" i="2"/>
  <c r="AH158" i="2"/>
  <c r="AI157" i="2"/>
  <c r="AJ157" i="2" s="1"/>
  <c r="AH157" i="2"/>
  <c r="AI156" i="2"/>
  <c r="AH156" i="2"/>
  <c r="AI155" i="2"/>
  <c r="AK155" i="2" s="1"/>
  <c r="AH155" i="2"/>
  <c r="AI154" i="2"/>
  <c r="AH154" i="2"/>
  <c r="AJ154" i="2" s="1"/>
  <c r="AI153" i="2"/>
  <c r="AK153" i="2" s="1"/>
  <c r="AH153" i="2"/>
  <c r="AI152" i="2"/>
  <c r="AH152" i="2"/>
  <c r="AJ152" i="2" s="1"/>
  <c r="AK151" i="2"/>
  <c r="AI151" i="2"/>
  <c r="AH151" i="2"/>
  <c r="AI150" i="2"/>
  <c r="AH150" i="2"/>
  <c r="AI149" i="2"/>
  <c r="AH149" i="2"/>
  <c r="AI148" i="2"/>
  <c r="AH148" i="2"/>
  <c r="AI147" i="2"/>
  <c r="AH147" i="2"/>
  <c r="AI146" i="2"/>
  <c r="AH146" i="2"/>
  <c r="AJ146" i="2" s="1"/>
  <c r="AI145" i="2"/>
  <c r="AH145" i="2"/>
  <c r="AI144" i="2"/>
  <c r="AH144" i="2"/>
  <c r="AJ144" i="2" s="1"/>
  <c r="AI143" i="2"/>
  <c r="AK143" i="2" s="1"/>
  <c r="AH143" i="2"/>
  <c r="AI142" i="2"/>
  <c r="AJ142" i="2" s="1"/>
  <c r="AH142" i="2"/>
  <c r="AI141" i="2"/>
  <c r="AH141" i="2"/>
  <c r="AI140" i="2"/>
  <c r="AH140" i="2"/>
  <c r="AI139" i="2"/>
  <c r="AH139" i="2"/>
  <c r="AI138" i="2"/>
  <c r="AH138" i="2"/>
  <c r="AI137" i="2"/>
  <c r="AH137" i="2"/>
  <c r="AI136" i="2"/>
  <c r="AH136" i="2"/>
  <c r="AI135" i="2"/>
  <c r="AK135" i="2" s="1"/>
  <c r="AH135" i="2"/>
  <c r="AI134" i="2"/>
  <c r="AH134" i="2"/>
  <c r="AI133" i="2"/>
  <c r="AK133" i="2" s="1"/>
  <c r="AH133" i="2"/>
  <c r="AI132" i="2"/>
  <c r="AH132" i="2"/>
  <c r="AI131" i="2"/>
  <c r="AK131" i="2" s="1"/>
  <c r="AH131" i="2"/>
  <c r="AI130" i="2"/>
  <c r="AH130" i="2"/>
  <c r="AJ130" i="2" s="1"/>
  <c r="AI129" i="2"/>
  <c r="AK129" i="2" s="1"/>
  <c r="AH129" i="2"/>
  <c r="AI128" i="2"/>
  <c r="AH128" i="2"/>
  <c r="AJ128" i="2" s="1"/>
  <c r="AI127" i="2"/>
  <c r="AK127" i="2" s="1"/>
  <c r="AH127" i="2"/>
  <c r="AI126" i="2"/>
  <c r="AH126" i="2"/>
  <c r="AI125" i="2"/>
  <c r="AK125" i="2" s="1"/>
  <c r="AH125" i="2"/>
  <c r="AI124" i="2"/>
  <c r="AH124" i="2"/>
  <c r="AI123" i="2"/>
  <c r="AK123" i="2" s="1"/>
  <c r="AH123" i="2"/>
  <c r="AI122" i="2"/>
  <c r="AH122" i="2"/>
  <c r="AJ122" i="2" s="1"/>
  <c r="AI121" i="2"/>
  <c r="AK121" i="2" s="1"/>
  <c r="AH121" i="2"/>
  <c r="AI120" i="2"/>
  <c r="AH120" i="2"/>
  <c r="AJ120" i="2" s="1"/>
  <c r="AK119" i="2"/>
  <c r="AI119" i="2"/>
  <c r="AH119" i="2"/>
  <c r="AI118" i="2"/>
  <c r="AH118" i="2"/>
  <c r="AI117" i="2"/>
  <c r="AH117" i="2"/>
  <c r="AI116" i="2"/>
  <c r="AH116" i="2"/>
  <c r="AI115" i="2"/>
  <c r="AH115" i="2"/>
  <c r="AI114" i="2"/>
  <c r="AH114" i="2"/>
  <c r="AJ114" i="2" s="1"/>
  <c r="AI113" i="2"/>
  <c r="AH113" i="2"/>
  <c r="AI112" i="2"/>
  <c r="AH112" i="2"/>
  <c r="AJ112" i="2" s="1"/>
  <c r="AI111" i="2"/>
  <c r="AK111" i="2" s="1"/>
  <c r="AH111" i="2"/>
  <c r="AI110" i="2"/>
  <c r="AJ110" i="2" s="1"/>
  <c r="AH110" i="2"/>
  <c r="AI109" i="2"/>
  <c r="AH109" i="2"/>
  <c r="AI108" i="2"/>
  <c r="AH108" i="2"/>
  <c r="AI107" i="2"/>
  <c r="AH107" i="2"/>
  <c r="AI106" i="2"/>
  <c r="AH106" i="2"/>
  <c r="AI105" i="2"/>
  <c r="AH105" i="2"/>
  <c r="G191" i="2" l="1"/>
  <c r="J56" i="5" s="1"/>
  <c r="O191" i="2"/>
  <c r="J64" i="5" s="1"/>
  <c r="W191" i="2"/>
  <c r="J72" i="5" s="1"/>
  <c r="AJ118" i="2"/>
  <c r="AJ150" i="2"/>
  <c r="AJ182" i="2"/>
  <c r="L191" i="2"/>
  <c r="J61" i="5" s="1"/>
  <c r="X191" i="2"/>
  <c r="J73" i="5" s="1"/>
  <c r="I191" i="2"/>
  <c r="J58" i="5" s="1"/>
  <c r="M191" i="2"/>
  <c r="J62" i="5" s="1"/>
  <c r="Q191" i="2"/>
  <c r="J66" i="5" s="1"/>
  <c r="U191" i="2"/>
  <c r="J70" i="5" s="1"/>
  <c r="Y191" i="2"/>
  <c r="J74" i="5" s="1"/>
  <c r="AC191" i="2"/>
  <c r="J78" i="5" s="1"/>
  <c r="K191" i="2"/>
  <c r="J60" i="5" s="1"/>
  <c r="S191" i="2"/>
  <c r="J68" i="5" s="1"/>
  <c r="AA191" i="2"/>
  <c r="J76" i="5" s="1"/>
  <c r="AJ165" i="2"/>
  <c r="H191" i="2"/>
  <c r="J57" i="5" s="1"/>
  <c r="P191" i="2"/>
  <c r="J65" i="5" s="1"/>
  <c r="T191" i="2"/>
  <c r="J69" i="5" s="1"/>
  <c r="AB191" i="2"/>
  <c r="J77" i="5" s="1"/>
  <c r="AK105" i="2"/>
  <c r="AK107" i="2"/>
  <c r="AK109" i="2"/>
  <c r="AJ126" i="2"/>
  <c r="AK137" i="2"/>
  <c r="AK139" i="2"/>
  <c r="AK141" i="2"/>
  <c r="AJ158" i="2"/>
  <c r="AK169" i="2"/>
  <c r="AK171" i="2"/>
  <c r="AK173" i="2"/>
  <c r="AJ106" i="2"/>
  <c r="AJ186" i="2" s="1"/>
  <c r="E24" i="1" s="1"/>
  <c r="AK113" i="2"/>
  <c r="AK115" i="2"/>
  <c r="AK117" i="2"/>
  <c r="AJ134" i="2"/>
  <c r="AJ136" i="2"/>
  <c r="AJ138" i="2"/>
  <c r="AK145" i="2"/>
  <c r="AK147" i="2"/>
  <c r="AK149" i="2"/>
  <c r="AJ166" i="2"/>
  <c r="AJ168" i="2"/>
  <c r="AJ170" i="2"/>
  <c r="AK177" i="2"/>
  <c r="AK179" i="2"/>
  <c r="AJ181" i="2"/>
  <c r="F191" i="2"/>
  <c r="J55" i="5" s="1"/>
  <c r="J191" i="2"/>
  <c r="J59" i="5" s="1"/>
  <c r="N191" i="2"/>
  <c r="J63" i="5" s="1"/>
  <c r="R191" i="2"/>
  <c r="J67" i="5" s="1"/>
  <c r="V191" i="2"/>
  <c r="J71" i="5" s="1"/>
  <c r="Z191" i="2"/>
  <c r="J75" i="5" s="1"/>
  <c r="AJ109" i="2"/>
  <c r="AJ117" i="2"/>
  <c r="AJ125" i="2"/>
  <c r="AJ133" i="2"/>
  <c r="AJ141" i="2"/>
  <c r="AJ149" i="2"/>
  <c r="AJ173" i="2"/>
  <c r="AI186" i="2"/>
  <c r="AJ108" i="2"/>
  <c r="AJ111" i="2"/>
  <c r="AJ116" i="2"/>
  <c r="AJ119" i="2"/>
  <c r="AJ124" i="2"/>
  <c r="AJ127" i="2"/>
  <c r="AJ132" i="2"/>
  <c r="AJ135" i="2"/>
  <c r="AJ140" i="2"/>
  <c r="AJ143" i="2"/>
  <c r="AJ148" i="2"/>
  <c r="AJ151" i="2"/>
  <c r="AJ156" i="2"/>
  <c r="AK157" i="2"/>
  <c r="AJ159" i="2"/>
  <c r="AJ164" i="2"/>
  <c r="AK165" i="2"/>
  <c r="AJ167" i="2"/>
  <c r="AJ172" i="2"/>
  <c r="AJ175" i="2"/>
  <c r="AJ180" i="2"/>
  <c r="AK181" i="2"/>
  <c r="AJ183" i="2"/>
  <c r="AJ188" i="2"/>
  <c r="AJ105" i="2"/>
  <c r="AJ113" i="2"/>
  <c r="AJ121" i="2"/>
  <c r="AJ129" i="2"/>
  <c r="AJ137" i="2"/>
  <c r="AJ145" i="2"/>
  <c r="AJ153" i="2"/>
  <c r="AJ161" i="2"/>
  <c r="AJ169" i="2"/>
  <c r="AJ177" i="2"/>
  <c r="AJ189" i="2"/>
  <c r="AJ115" i="2"/>
  <c r="AJ123" i="2"/>
  <c r="AJ147" i="2"/>
  <c r="AJ179" i="2"/>
  <c r="AH186" i="2"/>
  <c r="C24" i="1" s="1"/>
  <c r="AI185" i="2"/>
  <c r="AI187" i="2"/>
  <c r="AJ107" i="2"/>
  <c r="AJ131" i="2"/>
  <c r="AJ139" i="2"/>
  <c r="AJ155" i="2"/>
  <c r="AJ163" i="2"/>
  <c r="AJ171" i="2"/>
  <c r="AH185" i="2"/>
  <c r="C23" i="1" s="1"/>
  <c r="AH187" i="2"/>
  <c r="C25" i="1" s="1"/>
  <c r="D3" i="5"/>
  <c r="I438" i="5"/>
  <c r="J438" i="5" s="1"/>
  <c r="I437" i="5"/>
  <c r="J437" i="5" s="1"/>
  <c r="I436" i="5"/>
  <c r="J436" i="5" s="1"/>
  <c r="I435" i="5"/>
  <c r="J435" i="5" s="1"/>
  <c r="I434" i="5"/>
  <c r="J434" i="5" s="1"/>
  <c r="I433" i="5"/>
  <c r="J433" i="5" s="1"/>
  <c r="I432" i="5"/>
  <c r="J432" i="5" s="1"/>
  <c r="I431" i="5"/>
  <c r="J431" i="5" s="1"/>
  <c r="I430" i="5"/>
  <c r="J430" i="5" s="1"/>
  <c r="I429" i="5"/>
  <c r="J429" i="5" s="1"/>
  <c r="I428" i="5"/>
  <c r="J428" i="5" s="1"/>
  <c r="I427" i="5"/>
  <c r="J427" i="5" s="1"/>
  <c r="I426" i="5"/>
  <c r="J426" i="5" s="1"/>
  <c r="I425" i="5"/>
  <c r="J425" i="5" s="1"/>
  <c r="I424" i="5"/>
  <c r="J424" i="5" s="1"/>
  <c r="I423" i="5"/>
  <c r="J423" i="5" s="1"/>
  <c r="I422" i="5"/>
  <c r="J422" i="5" s="1"/>
  <c r="I421" i="5"/>
  <c r="J421" i="5" s="1"/>
  <c r="I420" i="5"/>
  <c r="J420" i="5" s="1"/>
  <c r="I419" i="5"/>
  <c r="J419" i="5" s="1"/>
  <c r="I418" i="5"/>
  <c r="J418" i="5" s="1"/>
  <c r="I417" i="5"/>
  <c r="J417" i="5" s="1"/>
  <c r="I416" i="5"/>
  <c r="J416" i="5" s="1"/>
  <c r="I415" i="5"/>
  <c r="J415" i="5" s="1"/>
  <c r="I414" i="5"/>
  <c r="J414" i="5" s="1"/>
  <c r="I413" i="5"/>
  <c r="J413" i="5" s="1"/>
  <c r="I412" i="5"/>
  <c r="J412" i="5" s="1"/>
  <c r="I411" i="5"/>
  <c r="J411" i="5" s="1"/>
  <c r="I410" i="5"/>
  <c r="J410" i="5" s="1"/>
  <c r="I409" i="5"/>
  <c r="J409" i="5" s="1"/>
  <c r="I408" i="5"/>
  <c r="J408" i="5" s="1"/>
  <c r="I407" i="5"/>
  <c r="J407" i="5" s="1"/>
  <c r="I406" i="5"/>
  <c r="J406" i="5" s="1"/>
  <c r="I405" i="5"/>
  <c r="J405" i="5" s="1"/>
  <c r="I404" i="5"/>
  <c r="J404" i="5" s="1"/>
  <c r="I403" i="5"/>
  <c r="J403" i="5" s="1"/>
  <c r="I402" i="5"/>
  <c r="J402" i="5" s="1"/>
  <c r="I401" i="5"/>
  <c r="J401" i="5" s="1"/>
  <c r="I400" i="5"/>
  <c r="J400" i="5" s="1"/>
  <c r="I399" i="5"/>
  <c r="J399" i="5" s="1"/>
  <c r="I398" i="5"/>
  <c r="J398" i="5" s="1"/>
  <c r="I397" i="5"/>
  <c r="J397" i="5" s="1"/>
  <c r="I396" i="5"/>
  <c r="J396" i="5" s="1"/>
  <c r="I395" i="5"/>
  <c r="J395" i="5" s="1"/>
  <c r="I394" i="5"/>
  <c r="J394" i="5" s="1"/>
  <c r="I393" i="5"/>
  <c r="J393" i="5" s="1"/>
  <c r="I392" i="5"/>
  <c r="J392" i="5" s="1"/>
  <c r="I391" i="5"/>
  <c r="J391" i="5" s="1"/>
  <c r="I390" i="5"/>
  <c r="J390" i="5" s="1"/>
  <c r="I389" i="5"/>
  <c r="J389" i="5" s="1"/>
  <c r="I388" i="5"/>
  <c r="J388" i="5" s="1"/>
  <c r="I387" i="5"/>
  <c r="J387" i="5" s="1"/>
  <c r="I386" i="5"/>
  <c r="J386" i="5" s="1"/>
  <c r="I385" i="5"/>
  <c r="J385" i="5" s="1"/>
  <c r="I384" i="5"/>
  <c r="J384" i="5" s="1"/>
  <c r="I383" i="5"/>
  <c r="J383" i="5" s="1"/>
  <c r="I382" i="5"/>
  <c r="J382" i="5" s="1"/>
  <c r="I381" i="5"/>
  <c r="J381" i="5" s="1"/>
  <c r="I380" i="5"/>
  <c r="J380" i="5" s="1"/>
  <c r="I379" i="5"/>
  <c r="J379" i="5" s="1"/>
  <c r="I378" i="5"/>
  <c r="J378" i="5" s="1"/>
  <c r="I377" i="5"/>
  <c r="J377" i="5" s="1"/>
  <c r="I376" i="5"/>
  <c r="J376" i="5" s="1"/>
  <c r="I375" i="5"/>
  <c r="J375" i="5" s="1"/>
  <c r="I374" i="5"/>
  <c r="J374" i="5" s="1"/>
  <c r="I373" i="5"/>
  <c r="J373" i="5" s="1"/>
  <c r="I372" i="5"/>
  <c r="J372" i="5" s="1"/>
  <c r="I371" i="5"/>
  <c r="J371" i="5" s="1"/>
  <c r="I370" i="5"/>
  <c r="J370" i="5" s="1"/>
  <c r="I369" i="5"/>
  <c r="J369" i="5" s="1"/>
  <c r="I368" i="5"/>
  <c r="J368" i="5" s="1"/>
  <c r="I367" i="5"/>
  <c r="J367" i="5" s="1"/>
  <c r="I366" i="5"/>
  <c r="J366" i="5" s="1"/>
  <c r="I365" i="5"/>
  <c r="J365" i="5" s="1"/>
  <c r="I364" i="5"/>
  <c r="J364" i="5" s="1"/>
  <c r="I363" i="5"/>
  <c r="J363" i="5" s="1"/>
  <c r="I362" i="5"/>
  <c r="J362" i="5" s="1"/>
  <c r="I361" i="5"/>
  <c r="J361" i="5" s="1"/>
  <c r="I360" i="5"/>
  <c r="J360" i="5" s="1"/>
  <c r="I359" i="5"/>
  <c r="J359" i="5" s="1"/>
  <c r="I358" i="5"/>
  <c r="J358" i="5" s="1"/>
  <c r="I357" i="5"/>
  <c r="J357" i="5" s="1"/>
  <c r="I356" i="5"/>
  <c r="J356" i="5" s="1"/>
  <c r="I355" i="5"/>
  <c r="J355" i="5" s="1"/>
  <c r="I354" i="5"/>
  <c r="J354" i="5" s="1"/>
  <c r="I353" i="5"/>
  <c r="J353" i="5" s="1"/>
  <c r="I352" i="5"/>
  <c r="J352" i="5" s="1"/>
  <c r="I351" i="5"/>
  <c r="J351" i="5" s="1"/>
  <c r="I350" i="5"/>
  <c r="J350" i="5" s="1"/>
  <c r="I349" i="5"/>
  <c r="J349" i="5" s="1"/>
  <c r="I348" i="5"/>
  <c r="J348" i="5" s="1"/>
  <c r="I347" i="5"/>
  <c r="J347" i="5" s="1"/>
  <c r="I346" i="5"/>
  <c r="J346" i="5" s="1"/>
  <c r="I345" i="5"/>
  <c r="J345" i="5" s="1"/>
  <c r="I344" i="5"/>
  <c r="J344" i="5" s="1"/>
  <c r="I343" i="5"/>
  <c r="J343" i="5" s="1"/>
  <c r="I342" i="5"/>
  <c r="J342" i="5" s="1"/>
  <c r="I341" i="5"/>
  <c r="J341" i="5" s="1"/>
  <c r="I340" i="5"/>
  <c r="J340" i="5" s="1"/>
  <c r="I339" i="5"/>
  <c r="J339" i="5" s="1"/>
  <c r="I338" i="5"/>
  <c r="J338" i="5" s="1"/>
  <c r="I337" i="5"/>
  <c r="J337" i="5" s="1"/>
  <c r="I336" i="5"/>
  <c r="J336" i="5" s="1"/>
  <c r="I335" i="5"/>
  <c r="J335" i="5" s="1"/>
  <c r="I334" i="5"/>
  <c r="J334" i="5" s="1"/>
  <c r="I333" i="5"/>
  <c r="J333" i="5" s="1"/>
  <c r="I332" i="5"/>
  <c r="J332" i="5" s="1"/>
  <c r="I331" i="5"/>
  <c r="J331" i="5" s="1"/>
  <c r="I330" i="5"/>
  <c r="J330" i="5" s="1"/>
  <c r="I329" i="5"/>
  <c r="J329" i="5" s="1"/>
  <c r="I328" i="5"/>
  <c r="J328" i="5" s="1"/>
  <c r="I327" i="5"/>
  <c r="J327" i="5" s="1"/>
  <c r="I326" i="5"/>
  <c r="J326" i="5" s="1"/>
  <c r="I325" i="5"/>
  <c r="J325" i="5" s="1"/>
  <c r="I324" i="5"/>
  <c r="J324" i="5" s="1"/>
  <c r="I323" i="5"/>
  <c r="J323" i="5" s="1"/>
  <c r="I322" i="5"/>
  <c r="J322" i="5" s="1"/>
  <c r="I321" i="5"/>
  <c r="J321" i="5" s="1"/>
  <c r="I320" i="5"/>
  <c r="J320" i="5" s="1"/>
  <c r="I319" i="5"/>
  <c r="J319" i="5" s="1"/>
  <c r="I318" i="5"/>
  <c r="J318" i="5" s="1"/>
  <c r="I317" i="5"/>
  <c r="J317" i="5" s="1"/>
  <c r="I316" i="5"/>
  <c r="J316" i="5" s="1"/>
  <c r="I315" i="5"/>
  <c r="J315" i="5" s="1"/>
  <c r="I314" i="5"/>
  <c r="J314" i="5" s="1"/>
  <c r="I313" i="5"/>
  <c r="J313" i="5" s="1"/>
  <c r="I312" i="5"/>
  <c r="J312" i="5" s="1"/>
  <c r="I311" i="5"/>
  <c r="J311" i="5" s="1"/>
  <c r="I310" i="5"/>
  <c r="J310" i="5" s="1"/>
  <c r="I309" i="5"/>
  <c r="J309" i="5" s="1"/>
  <c r="I308" i="5"/>
  <c r="J308" i="5" s="1"/>
  <c r="I307" i="5"/>
  <c r="J307" i="5" s="1"/>
  <c r="I306" i="5"/>
  <c r="J306" i="5" s="1"/>
  <c r="I305" i="5"/>
  <c r="J305" i="5" s="1"/>
  <c r="I304" i="5"/>
  <c r="J304" i="5" s="1"/>
  <c r="I303" i="5"/>
  <c r="J303" i="5" s="1"/>
  <c r="I302" i="5"/>
  <c r="J302" i="5" s="1"/>
  <c r="I301" i="5"/>
  <c r="J301" i="5" s="1"/>
  <c r="I300" i="5"/>
  <c r="J300" i="5" s="1"/>
  <c r="I299" i="5"/>
  <c r="J299" i="5" s="1"/>
  <c r="I298" i="5"/>
  <c r="J298" i="5" s="1"/>
  <c r="I297" i="5"/>
  <c r="J297" i="5" s="1"/>
  <c r="I296" i="5"/>
  <c r="J296" i="5" s="1"/>
  <c r="I295" i="5"/>
  <c r="J295" i="5" s="1"/>
  <c r="I294" i="5"/>
  <c r="J294" i="5" s="1"/>
  <c r="I293" i="5"/>
  <c r="J293" i="5" s="1"/>
  <c r="I292" i="5"/>
  <c r="J292" i="5" s="1"/>
  <c r="I291" i="5"/>
  <c r="J291" i="5" s="1"/>
  <c r="I290" i="5"/>
  <c r="J290" i="5" s="1"/>
  <c r="I289" i="5"/>
  <c r="J289" i="5" s="1"/>
  <c r="I288" i="5"/>
  <c r="J288" i="5" s="1"/>
  <c r="I287" i="5"/>
  <c r="J287" i="5" s="1"/>
  <c r="I286" i="5"/>
  <c r="J286" i="5" s="1"/>
  <c r="I285" i="5"/>
  <c r="J285" i="5" s="1"/>
  <c r="I284" i="5"/>
  <c r="J284" i="5" s="1"/>
  <c r="I283" i="5"/>
  <c r="J283" i="5" s="1"/>
  <c r="I282" i="5"/>
  <c r="J282" i="5" s="1"/>
  <c r="I281" i="5"/>
  <c r="J281" i="5" s="1"/>
  <c r="I280" i="5"/>
  <c r="J280" i="5" s="1"/>
  <c r="I279" i="5"/>
  <c r="J279" i="5" s="1"/>
  <c r="I278" i="5"/>
  <c r="J278" i="5" s="1"/>
  <c r="I277" i="5"/>
  <c r="J277" i="5" s="1"/>
  <c r="I276" i="5"/>
  <c r="J276" i="5" s="1"/>
  <c r="I275" i="5"/>
  <c r="J275" i="5" s="1"/>
  <c r="I274" i="5"/>
  <c r="J274" i="5" s="1"/>
  <c r="I273" i="5"/>
  <c r="J273" i="5" s="1"/>
  <c r="I272" i="5"/>
  <c r="J272" i="5" s="1"/>
  <c r="I271" i="5"/>
  <c r="J271" i="5" s="1"/>
  <c r="I270" i="5"/>
  <c r="J270" i="5" s="1"/>
  <c r="I269" i="5"/>
  <c r="J269" i="5" s="1"/>
  <c r="I268" i="5"/>
  <c r="J268" i="5" s="1"/>
  <c r="I267" i="5"/>
  <c r="J267" i="5" s="1"/>
  <c r="I266" i="5"/>
  <c r="J266" i="5" s="1"/>
  <c r="I265" i="5"/>
  <c r="J265" i="5" s="1"/>
  <c r="I264" i="5"/>
  <c r="J264" i="5" s="1"/>
  <c r="I263" i="5"/>
  <c r="J263" i="5" s="1"/>
  <c r="I262" i="5"/>
  <c r="J262" i="5" s="1"/>
  <c r="I261" i="5"/>
  <c r="J261" i="5" s="1"/>
  <c r="I260" i="5"/>
  <c r="J260" i="5" s="1"/>
  <c r="I259" i="5"/>
  <c r="J259" i="5" s="1"/>
  <c r="I258" i="5"/>
  <c r="J258" i="5" s="1"/>
  <c r="I257" i="5"/>
  <c r="J257" i="5" s="1"/>
  <c r="I256" i="5"/>
  <c r="J256" i="5" s="1"/>
  <c r="I255" i="5"/>
  <c r="J255" i="5" s="1"/>
  <c r="I254" i="5"/>
  <c r="J254" i="5" s="1"/>
  <c r="I253" i="5"/>
  <c r="J253" i="5" s="1"/>
  <c r="I252" i="5"/>
  <c r="J252" i="5" s="1"/>
  <c r="I251" i="5"/>
  <c r="J251" i="5" s="1"/>
  <c r="I250" i="5"/>
  <c r="J250" i="5" s="1"/>
  <c r="I249" i="5"/>
  <c r="J249" i="5" s="1"/>
  <c r="I248" i="5"/>
  <c r="J248" i="5" s="1"/>
  <c r="I247" i="5"/>
  <c r="J247" i="5" s="1"/>
  <c r="I198" i="5"/>
  <c r="J198" i="5" s="1"/>
  <c r="I197" i="5"/>
  <c r="J197" i="5" s="1"/>
  <c r="I196" i="5"/>
  <c r="J196" i="5" s="1"/>
  <c r="I195" i="5"/>
  <c r="J195" i="5" s="1"/>
  <c r="I194" i="5"/>
  <c r="J194" i="5" s="1"/>
  <c r="I193" i="5"/>
  <c r="J193" i="5" s="1"/>
  <c r="I192" i="5"/>
  <c r="J192" i="5" s="1"/>
  <c r="I191" i="5"/>
  <c r="J191" i="5" s="1"/>
  <c r="I190" i="5"/>
  <c r="J190" i="5" s="1"/>
  <c r="I189" i="5"/>
  <c r="J189" i="5" s="1"/>
  <c r="I188" i="5"/>
  <c r="J188" i="5" s="1"/>
  <c r="I187" i="5"/>
  <c r="J187" i="5" s="1"/>
  <c r="I186" i="5"/>
  <c r="J186" i="5" s="1"/>
  <c r="I185" i="5"/>
  <c r="J185" i="5" s="1"/>
  <c r="I184" i="5"/>
  <c r="J184" i="5" s="1"/>
  <c r="I183" i="5"/>
  <c r="J183" i="5" s="1"/>
  <c r="I182" i="5"/>
  <c r="J182" i="5" s="1"/>
  <c r="I181" i="5"/>
  <c r="J181" i="5" s="1"/>
  <c r="I180" i="5"/>
  <c r="J180" i="5" s="1"/>
  <c r="I179" i="5"/>
  <c r="J179" i="5" s="1"/>
  <c r="I178" i="5"/>
  <c r="J178" i="5" s="1"/>
  <c r="I177" i="5"/>
  <c r="J177" i="5" s="1"/>
  <c r="I176" i="5"/>
  <c r="J176" i="5" s="1"/>
  <c r="I175" i="5"/>
  <c r="J175" i="5" s="1"/>
  <c r="I174" i="5"/>
  <c r="J174" i="5" s="1"/>
  <c r="I173" i="5"/>
  <c r="J173" i="5" s="1"/>
  <c r="I172" i="5"/>
  <c r="J172" i="5" s="1"/>
  <c r="I171" i="5"/>
  <c r="J171" i="5" s="1"/>
  <c r="I170" i="5"/>
  <c r="J170" i="5" s="1"/>
  <c r="I169" i="5"/>
  <c r="J169" i="5" s="1"/>
  <c r="I168" i="5"/>
  <c r="J168" i="5" s="1"/>
  <c r="I167" i="5"/>
  <c r="J167" i="5" s="1"/>
  <c r="I166" i="5"/>
  <c r="J166" i="5" s="1"/>
  <c r="I165" i="5"/>
  <c r="J165" i="5" s="1"/>
  <c r="I164" i="5"/>
  <c r="J164" i="5" s="1"/>
  <c r="I163" i="5"/>
  <c r="J163" i="5" s="1"/>
  <c r="I162" i="5"/>
  <c r="J162" i="5" s="1"/>
  <c r="I161" i="5"/>
  <c r="J161" i="5" s="1"/>
  <c r="I160" i="5"/>
  <c r="J160" i="5" s="1"/>
  <c r="I159" i="5"/>
  <c r="J159" i="5" s="1"/>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AI28" i="1"/>
  <c r="C28" i="1" s="1"/>
  <c r="E28" i="1" s="1"/>
  <c r="AI29" i="1"/>
  <c r="C29" i="1" s="1"/>
  <c r="E29" i="1" s="1"/>
  <c r="AI30" i="1"/>
  <c r="C30" i="1" s="1"/>
  <c r="E30" i="1" s="1"/>
  <c r="AI31" i="1"/>
  <c r="C31" i="1" s="1"/>
  <c r="E31" i="1" s="1"/>
  <c r="AI32" i="1"/>
  <c r="C32" i="1" s="1"/>
  <c r="E32" i="1" s="1"/>
  <c r="AI33" i="1"/>
  <c r="C33" i="1" s="1"/>
  <c r="E33" i="1" s="1"/>
  <c r="AI34" i="1"/>
  <c r="C34" i="1" s="1"/>
  <c r="E34" i="1" s="1"/>
  <c r="AI35" i="1"/>
  <c r="C35" i="1"/>
  <c r="E35" i="1" s="1"/>
  <c r="AI36" i="1"/>
  <c r="C36" i="1" s="1"/>
  <c r="E36" i="1" s="1"/>
  <c r="AI37" i="1"/>
  <c r="C37" i="1" s="1"/>
  <c r="E37" i="1" s="1"/>
  <c r="AI42" i="1"/>
  <c r="C42" i="1" s="1"/>
  <c r="E42" i="1"/>
  <c r="AI44" i="1"/>
  <c r="C44" i="1" s="1"/>
  <c r="E44" i="1" s="1"/>
  <c r="AI40" i="1"/>
  <c r="AI41" i="1"/>
  <c r="C41" i="1"/>
  <c r="E41" i="1" s="1"/>
  <c r="AI43" i="1"/>
  <c r="C43" i="1" s="1"/>
  <c r="E43" i="1" s="1"/>
  <c r="AI48" i="1"/>
  <c r="AI49" i="1"/>
  <c r="C49" i="1" s="1"/>
  <c r="E49" i="1" s="1"/>
  <c r="AI50" i="1"/>
  <c r="C50" i="1" s="1"/>
  <c r="E50" i="1" s="1"/>
  <c r="AI51" i="1"/>
  <c r="C51" i="1" s="1"/>
  <c r="E51" i="1" s="1"/>
  <c r="AI52" i="1"/>
  <c r="AI53" i="1"/>
  <c r="C53" i="1" s="1"/>
  <c r="AI54" i="1"/>
  <c r="C54" i="1" s="1"/>
  <c r="E54" i="1" s="1"/>
  <c r="AI55" i="1"/>
  <c r="C55" i="1" s="1"/>
  <c r="E55" i="1" s="1"/>
  <c r="AI56" i="1"/>
  <c r="AI57" i="1"/>
  <c r="C57" i="1" s="1"/>
  <c r="E57" i="1" s="1"/>
  <c r="AI58" i="1"/>
  <c r="C58" i="1" s="1"/>
  <c r="E58" i="1" s="1"/>
  <c r="AI59" i="1"/>
  <c r="C59" i="1" s="1"/>
  <c r="E59" i="1" s="1"/>
  <c r="C48" i="1"/>
  <c r="E48" i="1" s="1"/>
  <c r="C52" i="1"/>
  <c r="E52" i="1" s="1"/>
  <c r="E53" i="1"/>
  <c r="C56" i="1"/>
  <c r="E56" i="1" s="1"/>
  <c r="AI26" i="1"/>
  <c r="C26" i="1" s="1"/>
  <c r="E26" i="1" s="1"/>
  <c r="AH96" i="2"/>
  <c r="AJ96" i="2" s="1"/>
  <c r="AH94" i="2"/>
  <c r="AH92" i="2"/>
  <c r="AH90" i="2"/>
  <c r="AH88" i="2"/>
  <c r="AH86" i="2"/>
  <c r="AH84" i="2"/>
  <c r="AH82" i="2"/>
  <c r="AH80" i="2"/>
  <c r="AH78" i="2"/>
  <c r="AH76" i="2"/>
  <c r="AH74" i="2"/>
  <c r="AH72" i="2"/>
  <c r="AH70" i="2"/>
  <c r="AH68" i="2"/>
  <c r="AH66" i="2"/>
  <c r="AH64" i="2"/>
  <c r="AJ64" i="2" s="1"/>
  <c r="AH62" i="2"/>
  <c r="AH60" i="2"/>
  <c r="AH58" i="2"/>
  <c r="AH56" i="2"/>
  <c r="AH54" i="2"/>
  <c r="AH52" i="2"/>
  <c r="AH50" i="2"/>
  <c r="AH48" i="2"/>
  <c r="AH46" i="2"/>
  <c r="AH44" i="2"/>
  <c r="AH42" i="2"/>
  <c r="AH40" i="2"/>
  <c r="AH38" i="2"/>
  <c r="AH36" i="2"/>
  <c r="AH34" i="2"/>
  <c r="AH32" i="2"/>
  <c r="AH30" i="2"/>
  <c r="AH28" i="2"/>
  <c r="AH26" i="2"/>
  <c r="AH24" i="2"/>
  <c r="AH22" i="2"/>
  <c r="F101" i="2"/>
  <c r="G101" i="2"/>
  <c r="H101" i="2"/>
  <c r="I101" i="2"/>
  <c r="J101" i="2"/>
  <c r="K101" i="2"/>
  <c r="L101" i="2"/>
  <c r="M101" i="2"/>
  <c r="N101" i="2"/>
  <c r="O101" i="2"/>
  <c r="P101" i="2"/>
  <c r="Q101" i="2"/>
  <c r="R101" i="2"/>
  <c r="S101" i="2"/>
  <c r="T101" i="2"/>
  <c r="U101" i="2"/>
  <c r="V101" i="2"/>
  <c r="W101" i="2"/>
  <c r="X101" i="2"/>
  <c r="Y101" i="2"/>
  <c r="Z101" i="2"/>
  <c r="AA101" i="2"/>
  <c r="AB101" i="2"/>
  <c r="AC101" i="2"/>
  <c r="AD101" i="2"/>
  <c r="AE101" i="2"/>
  <c r="AF101" i="2"/>
  <c r="AG101" i="2"/>
  <c r="E101" i="2"/>
  <c r="F100" i="2"/>
  <c r="G100" i="2"/>
  <c r="H100" i="2"/>
  <c r="I100" i="2"/>
  <c r="J100" i="2"/>
  <c r="K100" i="2"/>
  <c r="L100" i="2"/>
  <c r="M100" i="2"/>
  <c r="N100" i="2"/>
  <c r="O100" i="2"/>
  <c r="P100" i="2"/>
  <c r="Q100" i="2"/>
  <c r="R100" i="2"/>
  <c r="S100" i="2"/>
  <c r="T100" i="2"/>
  <c r="U100" i="2"/>
  <c r="V100" i="2"/>
  <c r="W100" i="2"/>
  <c r="X100" i="2"/>
  <c r="Y100" i="2"/>
  <c r="Z100" i="2"/>
  <c r="AA100" i="2"/>
  <c r="AB100" i="2"/>
  <c r="AC100" i="2"/>
  <c r="AD100" i="2"/>
  <c r="AE100" i="2"/>
  <c r="AF100" i="2"/>
  <c r="AG100" i="2"/>
  <c r="E100" i="2"/>
  <c r="I237" i="5"/>
  <c r="J237" i="5" s="1"/>
  <c r="I213" i="5"/>
  <c r="J213" i="5" s="1"/>
  <c r="I117" i="5"/>
  <c r="J117" i="5" s="1"/>
  <c r="I93" i="5"/>
  <c r="J93" i="5" s="1"/>
  <c r="I246" i="5"/>
  <c r="J246" i="5" s="1"/>
  <c r="I245" i="5"/>
  <c r="J245" i="5" s="1"/>
  <c r="I244" i="5"/>
  <c r="J244" i="5" s="1"/>
  <c r="I243" i="5"/>
  <c r="J243" i="5" s="1"/>
  <c r="I242" i="5"/>
  <c r="J242" i="5" s="1"/>
  <c r="I241" i="5"/>
  <c r="J241" i="5" s="1"/>
  <c r="I240" i="5"/>
  <c r="J240" i="5" s="1"/>
  <c r="I239" i="5"/>
  <c r="J239" i="5" s="1"/>
  <c r="I238" i="5"/>
  <c r="J238" i="5" s="1"/>
  <c r="I236" i="5"/>
  <c r="J236" i="5" s="1"/>
  <c r="I235" i="5"/>
  <c r="J235" i="5" s="1"/>
  <c r="I234" i="5"/>
  <c r="J234" i="5" s="1"/>
  <c r="I233" i="5"/>
  <c r="J233" i="5" s="1"/>
  <c r="I232" i="5"/>
  <c r="J232" i="5" s="1"/>
  <c r="I231" i="5"/>
  <c r="J231" i="5" s="1"/>
  <c r="I230" i="5"/>
  <c r="J230" i="5" s="1"/>
  <c r="I229" i="5"/>
  <c r="J229" i="5" s="1"/>
  <c r="I228" i="5"/>
  <c r="J228" i="5" s="1"/>
  <c r="I227" i="5"/>
  <c r="J227" i="5" s="1"/>
  <c r="I226" i="5"/>
  <c r="J226" i="5" s="1"/>
  <c r="I225" i="5"/>
  <c r="J225" i="5" s="1"/>
  <c r="I224" i="5"/>
  <c r="J224" i="5" s="1"/>
  <c r="I223" i="5"/>
  <c r="J223" i="5" s="1"/>
  <c r="I222" i="5"/>
  <c r="J222" i="5" s="1"/>
  <c r="I221" i="5"/>
  <c r="J221" i="5" s="1"/>
  <c r="I220" i="5"/>
  <c r="J220" i="5" s="1"/>
  <c r="I219" i="5"/>
  <c r="J219" i="5" s="1"/>
  <c r="I218" i="5"/>
  <c r="J218" i="5" s="1"/>
  <c r="I217" i="5"/>
  <c r="J217" i="5" s="1"/>
  <c r="I216" i="5"/>
  <c r="J216" i="5" s="1"/>
  <c r="I215" i="5"/>
  <c r="J215" i="5" s="1"/>
  <c r="I214" i="5"/>
  <c r="J214" i="5" s="1"/>
  <c r="I212" i="5"/>
  <c r="J212" i="5" s="1"/>
  <c r="I211" i="5"/>
  <c r="J211" i="5" s="1"/>
  <c r="I210" i="5"/>
  <c r="J210" i="5" s="1"/>
  <c r="I209" i="5"/>
  <c r="J209" i="5" s="1"/>
  <c r="I208" i="5"/>
  <c r="J208" i="5" s="1"/>
  <c r="I207" i="5"/>
  <c r="J207" i="5" s="1"/>
  <c r="I206" i="5"/>
  <c r="J206" i="5" s="1"/>
  <c r="I205" i="5"/>
  <c r="J205" i="5" s="1"/>
  <c r="I204" i="5"/>
  <c r="J204" i="5" s="1"/>
  <c r="I203" i="5"/>
  <c r="J203" i="5" s="1"/>
  <c r="I202" i="5"/>
  <c r="J202" i="5" s="1"/>
  <c r="I201" i="5"/>
  <c r="J201" i="5" s="1"/>
  <c r="I200" i="5"/>
  <c r="J200" i="5" s="1"/>
  <c r="I199" i="5"/>
  <c r="J199" i="5" s="1"/>
  <c r="I126" i="5"/>
  <c r="J126" i="5" s="1"/>
  <c r="I125" i="5"/>
  <c r="J125" i="5" s="1"/>
  <c r="I124" i="5"/>
  <c r="J124" i="5" s="1"/>
  <c r="I123" i="5"/>
  <c r="J123" i="5" s="1"/>
  <c r="I122" i="5"/>
  <c r="J122" i="5" s="1"/>
  <c r="I121" i="5"/>
  <c r="J121" i="5" s="1"/>
  <c r="I120" i="5"/>
  <c r="J120" i="5" s="1"/>
  <c r="I119" i="5"/>
  <c r="J119" i="5" s="1"/>
  <c r="I118" i="5"/>
  <c r="J118"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30" i="5"/>
  <c r="J30" i="5" s="1"/>
  <c r="I29" i="5"/>
  <c r="J29"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I25" i="5"/>
  <c r="J25" i="5" s="1"/>
  <c r="I26" i="5"/>
  <c r="J26" i="5" s="1"/>
  <c r="I27" i="5"/>
  <c r="J27" i="5" s="1"/>
  <c r="I28" i="5"/>
  <c r="J28" i="5" s="1"/>
  <c r="D2" i="5"/>
  <c r="E99" i="2"/>
  <c r="F99" i="2"/>
  <c r="I31" i="5" s="1"/>
  <c r="G99" i="2"/>
  <c r="I32" i="5" s="1"/>
  <c r="H99" i="2"/>
  <c r="I33" i="5" s="1"/>
  <c r="I99" i="2"/>
  <c r="I34" i="5" s="1"/>
  <c r="J99" i="2"/>
  <c r="I35" i="5" s="1"/>
  <c r="K99" i="2"/>
  <c r="I36" i="5" s="1"/>
  <c r="L99" i="2"/>
  <c r="I37" i="5" s="1"/>
  <c r="M99" i="2"/>
  <c r="I38" i="5" s="1"/>
  <c r="N99" i="2"/>
  <c r="I39" i="5" s="1"/>
  <c r="O99" i="2"/>
  <c r="I40" i="5" s="1"/>
  <c r="P99" i="2"/>
  <c r="I41" i="5" s="1"/>
  <c r="Q99" i="2"/>
  <c r="I42" i="5" s="1"/>
  <c r="R99" i="2"/>
  <c r="I43" i="5" s="1"/>
  <c r="S99" i="2"/>
  <c r="I44" i="5" s="1"/>
  <c r="T99" i="2"/>
  <c r="I45" i="5" s="1"/>
  <c r="U99" i="2"/>
  <c r="I46" i="5" s="1"/>
  <c r="V99" i="2"/>
  <c r="I47" i="5" s="1"/>
  <c r="W99" i="2"/>
  <c r="I48" i="5" s="1"/>
  <c r="X99" i="2"/>
  <c r="I49" i="5" s="1"/>
  <c r="Y99" i="2"/>
  <c r="I50" i="5" s="1"/>
  <c r="Z99" i="2"/>
  <c r="I51" i="5" s="1"/>
  <c r="AA99" i="2"/>
  <c r="I52" i="5" s="1"/>
  <c r="AB99" i="2"/>
  <c r="I53" i="5" s="1"/>
  <c r="AC99" i="2"/>
  <c r="I54" i="5" s="1"/>
  <c r="AD99" i="2"/>
  <c r="AE99" i="2"/>
  <c r="AF99" i="2"/>
  <c r="AG99" i="2"/>
  <c r="AI23" i="1"/>
  <c r="E98" i="2"/>
  <c r="F21" i="1" s="1"/>
  <c r="F98" i="2"/>
  <c r="G21" i="1" s="1"/>
  <c r="G98" i="2"/>
  <c r="H21" i="1" s="1"/>
  <c r="H98" i="2"/>
  <c r="I21" i="1" s="1"/>
  <c r="I98" i="2"/>
  <c r="J21" i="1" s="1"/>
  <c r="J98" i="2"/>
  <c r="K21" i="1" s="1"/>
  <c r="K98" i="2"/>
  <c r="L21" i="1" s="1"/>
  <c r="L98" i="2"/>
  <c r="M21" i="1" s="1"/>
  <c r="M98" i="2"/>
  <c r="N21" i="1" s="1"/>
  <c r="N98" i="2"/>
  <c r="O21" i="1" s="1"/>
  <c r="O98" i="2"/>
  <c r="P21" i="1" s="1"/>
  <c r="P98" i="2"/>
  <c r="Q21" i="1" s="1"/>
  <c r="Q98" i="2"/>
  <c r="R21" i="1" s="1"/>
  <c r="R98" i="2"/>
  <c r="S21" i="1" s="1"/>
  <c r="S98" i="2"/>
  <c r="T21" i="1" s="1"/>
  <c r="T98" i="2"/>
  <c r="U21" i="1" s="1"/>
  <c r="U98" i="2"/>
  <c r="V21" i="1" s="1"/>
  <c r="V98" i="2"/>
  <c r="W21" i="1" s="1"/>
  <c r="W98" i="2"/>
  <c r="X21" i="1" s="1"/>
  <c r="X98" i="2"/>
  <c r="Y21" i="1" s="1"/>
  <c r="Y98" i="2"/>
  <c r="Z21" i="1" s="1"/>
  <c r="Z98" i="2"/>
  <c r="AA21" i="1" s="1"/>
  <c r="AA98" i="2"/>
  <c r="AB21" i="1" s="1"/>
  <c r="AB98" i="2"/>
  <c r="AC21" i="1" s="1"/>
  <c r="AC98" i="2"/>
  <c r="AD21" i="1" s="1"/>
  <c r="AD98" i="2"/>
  <c r="AE21" i="1" s="1"/>
  <c r="AE98" i="2"/>
  <c r="AF21" i="1" s="1"/>
  <c r="AF98" i="2"/>
  <c r="AG21" i="1" s="1"/>
  <c r="AG98" i="2"/>
  <c r="AH21" i="1" s="1"/>
  <c r="E97" i="2"/>
  <c r="F20" i="1" s="1"/>
  <c r="F97" i="2"/>
  <c r="G20" i="1" s="1"/>
  <c r="G97" i="2"/>
  <c r="H20" i="1" s="1"/>
  <c r="H97" i="2"/>
  <c r="I20" i="1" s="1"/>
  <c r="I97" i="2"/>
  <c r="J20" i="1" s="1"/>
  <c r="J97" i="2"/>
  <c r="K20" i="1" s="1"/>
  <c r="K97" i="2"/>
  <c r="L20" i="1" s="1"/>
  <c r="L97" i="2"/>
  <c r="M20" i="1" s="1"/>
  <c r="M97" i="2"/>
  <c r="N20" i="1" s="1"/>
  <c r="N97" i="2"/>
  <c r="O20" i="1" s="1"/>
  <c r="O97" i="2"/>
  <c r="P20" i="1" s="1"/>
  <c r="P97" i="2"/>
  <c r="Q20" i="1" s="1"/>
  <c r="Q97" i="2"/>
  <c r="R20" i="1" s="1"/>
  <c r="R97" i="2"/>
  <c r="S20" i="1" s="1"/>
  <c r="S97" i="2"/>
  <c r="T20" i="1" s="1"/>
  <c r="T97" i="2"/>
  <c r="U20" i="1" s="1"/>
  <c r="U97" i="2"/>
  <c r="V20" i="1" s="1"/>
  <c r="V97" i="2"/>
  <c r="W20" i="1" s="1"/>
  <c r="W97" i="2"/>
  <c r="X20" i="1" s="1"/>
  <c r="X97" i="2"/>
  <c r="Y20" i="1" s="1"/>
  <c r="Y97" i="2"/>
  <c r="Z20" i="1" s="1"/>
  <c r="Z97" i="2"/>
  <c r="AA20" i="1" s="1"/>
  <c r="AA97" i="2"/>
  <c r="AB20" i="1"/>
  <c r="AB97" i="2"/>
  <c r="AC20" i="1" s="1"/>
  <c r="AC97" i="2"/>
  <c r="AD20" i="1" s="1"/>
  <c r="AD97" i="2"/>
  <c r="AE20" i="1" s="1"/>
  <c r="AE97" i="2"/>
  <c r="AF20" i="1" s="1"/>
  <c r="AF97" i="2"/>
  <c r="AG20" i="1" s="1"/>
  <c r="AG97" i="2"/>
  <c r="AH20" i="1" s="1"/>
  <c r="AI21" i="2"/>
  <c r="AI22" i="2"/>
  <c r="AJ22" i="2" s="1"/>
  <c r="AI23" i="2"/>
  <c r="AI24" i="2"/>
  <c r="AJ24" i="2" s="1"/>
  <c r="AI25" i="2"/>
  <c r="AI26" i="2"/>
  <c r="AK25" i="2" s="1"/>
  <c r="AI27" i="2"/>
  <c r="AI28" i="2"/>
  <c r="AK27" i="2" s="1"/>
  <c r="AI29" i="2"/>
  <c r="AI30" i="2"/>
  <c r="AI31" i="2"/>
  <c r="AI32" i="2"/>
  <c r="AJ32" i="2" s="1"/>
  <c r="AI33" i="2"/>
  <c r="AI34" i="2"/>
  <c r="AI35" i="2"/>
  <c r="AI36" i="2"/>
  <c r="AK35" i="2" s="1"/>
  <c r="AI37" i="2"/>
  <c r="AI38" i="2"/>
  <c r="AI39" i="2"/>
  <c r="AI40" i="2"/>
  <c r="AJ40" i="2" s="1"/>
  <c r="AI41" i="2"/>
  <c r="AI42" i="2"/>
  <c r="AJ42" i="2" s="1"/>
  <c r="AI43" i="2"/>
  <c r="AI44" i="2"/>
  <c r="AI45" i="2"/>
  <c r="AI46" i="2"/>
  <c r="AI47" i="2"/>
  <c r="AI48" i="2"/>
  <c r="AJ48" i="2" s="1"/>
  <c r="AI49" i="2"/>
  <c r="AI50" i="2"/>
  <c r="AK49" i="2" s="1"/>
  <c r="AI51" i="2"/>
  <c r="AI52" i="2"/>
  <c r="AJ52" i="2" s="1"/>
  <c r="AI53" i="2"/>
  <c r="AI54" i="2"/>
  <c r="AI55" i="2"/>
  <c r="AI56" i="2"/>
  <c r="AJ56" i="2" s="1"/>
  <c r="AI57" i="2"/>
  <c r="AI58" i="2"/>
  <c r="AI59" i="2"/>
  <c r="AI60" i="2"/>
  <c r="AJ60" i="2" s="1"/>
  <c r="AI61" i="2"/>
  <c r="AI62" i="2"/>
  <c r="AI63" i="2"/>
  <c r="AI64" i="2"/>
  <c r="AI65" i="2"/>
  <c r="AI66" i="2"/>
  <c r="AI67" i="2"/>
  <c r="AK67" i="2" s="1"/>
  <c r="AI68" i="2"/>
  <c r="AI69" i="2"/>
  <c r="AI70" i="2"/>
  <c r="AK69" i="2" s="1"/>
  <c r="AI71" i="2"/>
  <c r="AI72" i="2"/>
  <c r="AJ72" i="2" s="1"/>
  <c r="AI73" i="2"/>
  <c r="AI74" i="2"/>
  <c r="AJ74" i="2" s="1"/>
  <c r="AI75" i="2"/>
  <c r="AI76" i="2"/>
  <c r="AK75" i="2" s="1"/>
  <c r="AI77" i="2"/>
  <c r="AI78" i="2"/>
  <c r="AI79" i="2"/>
  <c r="AI80" i="2"/>
  <c r="AJ80" i="2" s="1"/>
  <c r="AI81" i="2"/>
  <c r="AI82" i="2"/>
  <c r="AI83" i="2"/>
  <c r="AI84" i="2"/>
  <c r="AJ84" i="2" s="1"/>
  <c r="AI85" i="2"/>
  <c r="AI86" i="2"/>
  <c r="AI87" i="2"/>
  <c r="AI88" i="2"/>
  <c r="AJ88" i="2" s="1"/>
  <c r="AI89" i="2"/>
  <c r="AI90" i="2"/>
  <c r="AK89" i="2" s="1"/>
  <c r="AI91" i="2"/>
  <c r="AI92" i="2"/>
  <c r="AJ92" i="2" s="1"/>
  <c r="AI93" i="2"/>
  <c r="AI94" i="2"/>
  <c r="AI95" i="2"/>
  <c r="AI96" i="2"/>
  <c r="C40" i="1"/>
  <c r="E40" i="1" s="1"/>
  <c r="AI47" i="1"/>
  <c r="C47" i="1" s="1"/>
  <c r="E47" i="1" s="1"/>
  <c r="AI46" i="1"/>
  <c r="C46" i="1" s="1"/>
  <c r="E46" i="1" s="1"/>
  <c r="AK21" i="2"/>
  <c r="AK29" i="2"/>
  <c r="AK37" i="2"/>
  <c r="AK41" i="2"/>
  <c r="AK53" i="2"/>
  <c r="AK57" i="2"/>
  <c r="AK61" i="2"/>
  <c r="AK73" i="2"/>
  <c r="AK81" i="2"/>
  <c r="AK85" i="2"/>
  <c r="AK93" i="2"/>
  <c r="AH21" i="2"/>
  <c r="AJ21" i="2"/>
  <c r="AH23" i="2"/>
  <c r="AH25" i="2"/>
  <c r="AJ25" i="2" s="1"/>
  <c r="AJ26" i="2"/>
  <c r="AH27" i="2"/>
  <c r="AH29" i="2"/>
  <c r="AJ29" i="2"/>
  <c r="AJ30" i="2"/>
  <c r="AH31" i="2"/>
  <c r="AH33" i="2"/>
  <c r="AJ33" i="2" s="1"/>
  <c r="AJ34" i="2"/>
  <c r="AH35" i="2"/>
  <c r="AJ35" i="2" s="1"/>
  <c r="AH37" i="2"/>
  <c r="AJ37" i="2"/>
  <c r="AH39" i="2"/>
  <c r="AH41" i="2"/>
  <c r="AJ41" i="2" s="1"/>
  <c r="AH43" i="2"/>
  <c r="AJ43" i="2"/>
  <c r="AH45" i="2"/>
  <c r="AJ45" i="2" s="1"/>
  <c r="AJ46" i="2"/>
  <c r="AH47" i="2"/>
  <c r="AH49" i="2"/>
  <c r="AJ49" i="2" s="1"/>
  <c r="AJ50" i="2"/>
  <c r="AH51" i="2"/>
  <c r="AJ51" i="2"/>
  <c r="AH53" i="2"/>
  <c r="AJ53" i="2"/>
  <c r="AJ54" i="2"/>
  <c r="AH55" i="2"/>
  <c r="AH57" i="2"/>
  <c r="AJ57" i="2"/>
  <c r="AJ58" i="2"/>
  <c r="AH59" i="2"/>
  <c r="AH61" i="2"/>
  <c r="AJ61" i="2"/>
  <c r="AH63" i="2"/>
  <c r="AJ63" i="2" s="1"/>
  <c r="AH65" i="2"/>
  <c r="AJ65" i="2" s="1"/>
  <c r="AJ66" i="2"/>
  <c r="AH67" i="2"/>
  <c r="AJ67" i="2" s="1"/>
  <c r="AH69" i="2"/>
  <c r="AJ69" i="2"/>
  <c r="AH71" i="2"/>
  <c r="AH73" i="2"/>
  <c r="AJ73" i="2" s="1"/>
  <c r="AH75" i="2"/>
  <c r="AJ75" i="2"/>
  <c r="AH77" i="2"/>
  <c r="AJ77" i="2" s="1"/>
  <c r="AJ78" i="2"/>
  <c r="AH79" i="2"/>
  <c r="AH81" i="2"/>
  <c r="AJ81" i="2" s="1"/>
  <c r="AJ82" i="2"/>
  <c r="AH83" i="2"/>
  <c r="AJ83" i="2"/>
  <c r="AH85" i="2"/>
  <c r="AJ85" i="2"/>
  <c r="AJ86" i="2"/>
  <c r="AH87" i="2"/>
  <c r="AH89" i="2"/>
  <c r="AJ89" i="2"/>
  <c r="AJ90" i="2"/>
  <c r="AH91" i="2"/>
  <c r="AH93" i="2"/>
  <c r="AJ93" i="2"/>
  <c r="AH95" i="2"/>
  <c r="AJ95" i="2" s="1"/>
  <c r="AI39" i="1"/>
  <c r="C39" i="1" s="1"/>
  <c r="E39" i="1" s="1"/>
  <c r="AI19" i="1"/>
  <c r="C19" i="1" s="1"/>
  <c r="E19" i="1" s="1"/>
  <c r="Z192" i="2" l="1"/>
  <c r="J51" i="5" s="1"/>
  <c r="V192" i="2"/>
  <c r="J47" i="5" s="1"/>
  <c r="U192" i="2"/>
  <c r="J46" i="5" s="1"/>
  <c r="R192" i="2"/>
  <c r="J43" i="5" s="1"/>
  <c r="N192" i="2"/>
  <c r="J39" i="5" s="1"/>
  <c r="M192" i="2"/>
  <c r="J38" i="5" s="1"/>
  <c r="J192" i="2"/>
  <c r="J35" i="5" s="1"/>
  <c r="S192" i="2"/>
  <c r="J44" i="5" s="1"/>
  <c r="G192" i="2"/>
  <c r="J32" i="5" s="1"/>
  <c r="AK79" i="2"/>
  <c r="AK59" i="2"/>
  <c r="AK47" i="2"/>
  <c r="AK23" i="2"/>
  <c r="F192" i="2"/>
  <c r="J31" i="5" s="1"/>
  <c r="W192" i="2"/>
  <c r="J48" i="5" s="1"/>
  <c r="K192" i="2"/>
  <c r="J36" i="5" s="1"/>
  <c r="AJ23" i="2"/>
  <c r="AC192" i="2"/>
  <c r="J54" i="5" s="1"/>
  <c r="Y192" i="2"/>
  <c r="J50" i="5" s="1"/>
  <c r="Q192" i="2"/>
  <c r="J42" i="5" s="1"/>
  <c r="I192" i="2"/>
  <c r="J34" i="5" s="1"/>
  <c r="AJ44" i="2"/>
  <c r="AJ68" i="2"/>
  <c r="AJ76" i="2"/>
  <c r="AA192" i="2"/>
  <c r="J52" i="5" s="1"/>
  <c r="O192" i="2"/>
  <c r="J40" i="5" s="1"/>
  <c r="AK91" i="2"/>
  <c r="AK43" i="2"/>
  <c r="AK31" i="2"/>
  <c r="AJ91" i="2"/>
  <c r="AJ87" i="2"/>
  <c r="AJ59" i="2"/>
  <c r="AJ55" i="2"/>
  <c r="AJ27" i="2"/>
  <c r="AK77" i="2"/>
  <c r="AK65" i="2"/>
  <c r="AK45" i="2"/>
  <c r="AK33" i="2"/>
  <c r="AB192" i="2"/>
  <c r="J53" i="5" s="1"/>
  <c r="X192" i="2"/>
  <c r="J49" i="5" s="1"/>
  <c r="T192" i="2"/>
  <c r="J45" i="5" s="1"/>
  <c r="P192" i="2"/>
  <c r="J41" i="5" s="1"/>
  <c r="L192" i="2"/>
  <c r="J37" i="5" s="1"/>
  <c r="H192" i="2"/>
  <c r="J33" i="5" s="1"/>
  <c r="AJ38" i="2"/>
  <c r="AJ62" i="2"/>
  <c r="AJ70" i="2"/>
  <c r="AJ98" i="2" s="1"/>
  <c r="E21" i="1" s="1"/>
  <c r="AJ94" i="2"/>
  <c r="AJ191" i="2"/>
  <c r="E25" i="1" s="1"/>
  <c r="C8" i="5"/>
  <c r="C12" i="5"/>
  <c r="C16" i="5"/>
  <c r="C20" i="5"/>
  <c r="C24" i="5"/>
  <c r="C28" i="5"/>
  <c r="C33" i="5"/>
  <c r="C37" i="5"/>
  <c r="C41" i="5"/>
  <c r="C45" i="5"/>
  <c r="C49" i="5"/>
  <c r="C53" i="5"/>
  <c r="C58" i="5"/>
  <c r="C62" i="5"/>
  <c r="C66" i="5"/>
  <c r="C70" i="5"/>
  <c r="C74" i="5"/>
  <c r="C78" i="5"/>
  <c r="C11" i="5"/>
  <c r="C17" i="5"/>
  <c r="C22" i="5"/>
  <c r="C27" i="5"/>
  <c r="C34" i="5"/>
  <c r="C39" i="5"/>
  <c r="C44" i="5"/>
  <c r="C50" i="5"/>
  <c r="C56" i="5"/>
  <c r="C61" i="5"/>
  <c r="C67" i="5"/>
  <c r="C72" i="5"/>
  <c r="C77" i="5"/>
  <c r="C7" i="5"/>
  <c r="C13" i="5"/>
  <c r="C18" i="5"/>
  <c r="C23" i="5"/>
  <c r="C29" i="5"/>
  <c r="C35" i="5"/>
  <c r="C40" i="5"/>
  <c r="C46" i="5"/>
  <c r="C51" i="5"/>
  <c r="C57" i="5"/>
  <c r="C63" i="5"/>
  <c r="C68" i="5"/>
  <c r="C73" i="5"/>
  <c r="C9" i="5"/>
  <c r="C19" i="5"/>
  <c r="C30" i="5"/>
  <c r="C31" i="5"/>
  <c r="C42" i="5"/>
  <c r="C52" i="5"/>
  <c r="C64" i="5"/>
  <c r="C75" i="5"/>
  <c r="C82" i="5"/>
  <c r="C86" i="5"/>
  <c r="C90" i="5"/>
  <c r="C94" i="5"/>
  <c r="C98" i="5"/>
  <c r="C102" i="5"/>
  <c r="C105" i="5"/>
  <c r="C109" i="5"/>
  <c r="C113" i="5"/>
  <c r="C117" i="5"/>
  <c r="C121" i="5"/>
  <c r="C125" i="5"/>
  <c r="C128" i="5"/>
  <c r="C132" i="5"/>
  <c r="C136" i="5"/>
  <c r="C10" i="5"/>
  <c r="C21" i="5"/>
  <c r="C32" i="5"/>
  <c r="C43" i="5"/>
  <c r="C54" i="5"/>
  <c r="C55" i="5"/>
  <c r="C65" i="5"/>
  <c r="C76" i="5"/>
  <c r="C79" i="5"/>
  <c r="C83" i="5"/>
  <c r="C87" i="5"/>
  <c r="C91" i="5"/>
  <c r="C95" i="5"/>
  <c r="C99" i="5"/>
  <c r="C106" i="5"/>
  <c r="C110" i="5"/>
  <c r="C114" i="5"/>
  <c r="C118" i="5"/>
  <c r="C122" i="5"/>
  <c r="C126" i="5"/>
  <c r="C129" i="5"/>
  <c r="C133" i="5"/>
  <c r="C137" i="5"/>
  <c r="C141" i="5"/>
  <c r="C14" i="5"/>
  <c r="C25" i="5"/>
  <c r="C36" i="5"/>
  <c r="C47" i="5"/>
  <c r="C15" i="5"/>
  <c r="C38" i="5"/>
  <c r="C60" i="5"/>
  <c r="C85" i="5"/>
  <c r="C93" i="5"/>
  <c r="C101" i="5"/>
  <c r="C104" i="5"/>
  <c r="C112" i="5"/>
  <c r="C120" i="5"/>
  <c r="C131" i="5"/>
  <c r="C139" i="5"/>
  <c r="C144" i="5"/>
  <c r="C148" i="5"/>
  <c r="C151" i="5"/>
  <c r="C155" i="5"/>
  <c r="C159" i="5"/>
  <c r="C163" i="5"/>
  <c r="C167" i="5"/>
  <c r="C171" i="5"/>
  <c r="C178" i="5"/>
  <c r="C182" i="5"/>
  <c r="C186" i="5"/>
  <c r="C190" i="5"/>
  <c r="C194" i="5"/>
  <c r="C198" i="5"/>
  <c r="C200" i="5"/>
  <c r="C204" i="5"/>
  <c r="C208" i="5"/>
  <c r="C212" i="5"/>
  <c r="C216" i="5"/>
  <c r="C220" i="5"/>
  <c r="C223" i="5"/>
  <c r="C227" i="5"/>
  <c r="C231" i="5"/>
  <c r="C235" i="5"/>
  <c r="C239" i="5"/>
  <c r="C243" i="5"/>
  <c r="C250" i="5"/>
  <c r="C254" i="5"/>
  <c r="C258" i="5"/>
  <c r="C262" i="5"/>
  <c r="C266" i="5"/>
  <c r="C270" i="5"/>
  <c r="C273" i="5"/>
  <c r="C277" i="5"/>
  <c r="C281" i="5"/>
  <c r="C285" i="5"/>
  <c r="C289" i="5"/>
  <c r="C293" i="5"/>
  <c r="C296" i="5"/>
  <c r="C300" i="5"/>
  <c r="C304" i="5"/>
  <c r="C308" i="5"/>
  <c r="C312" i="5"/>
  <c r="C316" i="5"/>
  <c r="C319" i="5"/>
  <c r="C323" i="5"/>
  <c r="C327" i="5"/>
  <c r="C331" i="5"/>
  <c r="C335" i="5"/>
  <c r="C339" i="5"/>
  <c r="C346" i="5"/>
  <c r="C350" i="5"/>
  <c r="C354" i="5"/>
  <c r="C358" i="5"/>
  <c r="C362" i="5"/>
  <c r="C366" i="5"/>
  <c r="C369" i="5"/>
  <c r="C373" i="5"/>
  <c r="C377" i="5"/>
  <c r="C381" i="5"/>
  <c r="C385" i="5"/>
  <c r="C389" i="5"/>
  <c r="C392" i="5"/>
  <c r="C396" i="5"/>
  <c r="C400" i="5"/>
  <c r="C404" i="5"/>
  <c r="C408" i="5"/>
  <c r="C412" i="5"/>
  <c r="C415" i="5"/>
  <c r="C419" i="5"/>
  <c r="C423" i="5"/>
  <c r="C427" i="5"/>
  <c r="C431" i="5"/>
  <c r="C435" i="5"/>
  <c r="C26" i="5"/>
  <c r="C48" i="5"/>
  <c r="C69" i="5"/>
  <c r="C80" i="5"/>
  <c r="C88" i="5"/>
  <c r="C96" i="5"/>
  <c r="C107" i="5"/>
  <c r="C115" i="5"/>
  <c r="C123" i="5"/>
  <c r="C134" i="5"/>
  <c r="C140" i="5"/>
  <c r="C145" i="5"/>
  <c r="C149" i="5"/>
  <c r="C152" i="5"/>
  <c r="C156" i="5"/>
  <c r="C160" i="5"/>
  <c r="C164" i="5"/>
  <c r="C168" i="5"/>
  <c r="C172" i="5"/>
  <c r="C175" i="5"/>
  <c r="C179" i="5"/>
  <c r="C183" i="5"/>
  <c r="C187" i="5"/>
  <c r="C191" i="5"/>
  <c r="C195" i="5"/>
  <c r="C201" i="5"/>
  <c r="C205" i="5"/>
  <c r="C209" i="5"/>
  <c r="C213" i="5"/>
  <c r="C217" i="5"/>
  <c r="C221" i="5"/>
  <c r="C224" i="5"/>
  <c r="C228" i="5"/>
  <c r="C232" i="5"/>
  <c r="C236" i="5"/>
  <c r="C240" i="5"/>
  <c r="C244" i="5"/>
  <c r="C247" i="5"/>
  <c r="C251" i="5"/>
  <c r="C255" i="5"/>
  <c r="C259" i="5"/>
  <c r="C263" i="5"/>
  <c r="C267" i="5"/>
  <c r="C274" i="5"/>
  <c r="C278" i="5"/>
  <c r="C282" i="5"/>
  <c r="C286" i="5"/>
  <c r="C290" i="5"/>
  <c r="C294" i="5"/>
  <c r="C297" i="5"/>
  <c r="C301" i="5"/>
  <c r="C305" i="5"/>
  <c r="C309" i="5"/>
  <c r="C313" i="5"/>
  <c r="C317" i="5"/>
  <c r="C320" i="5"/>
  <c r="C324" i="5"/>
  <c r="C328" i="5"/>
  <c r="C332" i="5"/>
  <c r="C336" i="5"/>
  <c r="C340" i="5"/>
  <c r="C343" i="5"/>
  <c r="C347" i="5"/>
  <c r="C351" i="5"/>
  <c r="C355" i="5"/>
  <c r="C359" i="5"/>
  <c r="C363" i="5"/>
  <c r="C370" i="5"/>
  <c r="C374" i="5"/>
  <c r="C378" i="5"/>
  <c r="C382" i="5"/>
  <c r="C386" i="5"/>
  <c r="C390" i="5"/>
  <c r="C393" i="5"/>
  <c r="C397" i="5"/>
  <c r="C401" i="5"/>
  <c r="C405" i="5"/>
  <c r="C409" i="5"/>
  <c r="C413" i="5"/>
  <c r="C416" i="5"/>
  <c r="C420" i="5"/>
  <c r="C424" i="5"/>
  <c r="C428" i="5"/>
  <c r="C432" i="5"/>
  <c r="C436" i="5"/>
  <c r="C71" i="5"/>
  <c r="C81" i="5"/>
  <c r="C89" i="5"/>
  <c r="C97" i="5"/>
  <c r="C108" i="5"/>
  <c r="C116" i="5"/>
  <c r="C124" i="5"/>
  <c r="C127" i="5"/>
  <c r="C135" i="5"/>
  <c r="C142" i="5"/>
  <c r="C146" i="5"/>
  <c r="C150" i="5"/>
  <c r="C153" i="5"/>
  <c r="C157" i="5"/>
  <c r="C161" i="5"/>
  <c r="C165" i="5"/>
  <c r="C169" i="5"/>
  <c r="C173" i="5"/>
  <c r="C176" i="5"/>
  <c r="C180" i="5"/>
  <c r="C184" i="5"/>
  <c r="C188" i="5"/>
  <c r="C192" i="5"/>
  <c r="C196" i="5"/>
  <c r="C202" i="5"/>
  <c r="C206" i="5"/>
  <c r="C210" i="5"/>
  <c r="C214" i="5"/>
  <c r="C218" i="5"/>
  <c r="C222" i="5"/>
  <c r="C225" i="5"/>
  <c r="C229" i="5"/>
  <c r="C233" i="5"/>
  <c r="C237" i="5"/>
  <c r="C241" i="5"/>
  <c r="C245" i="5"/>
  <c r="C248" i="5"/>
  <c r="C252" i="5"/>
  <c r="C256" i="5"/>
  <c r="C260" i="5"/>
  <c r="C264" i="5"/>
  <c r="C268" i="5"/>
  <c r="C271" i="5"/>
  <c r="C275" i="5"/>
  <c r="C279" i="5"/>
  <c r="C283" i="5"/>
  <c r="C287" i="5"/>
  <c r="C291" i="5"/>
  <c r="C298" i="5"/>
  <c r="C302" i="5"/>
  <c r="C306" i="5"/>
  <c r="C310" i="5"/>
  <c r="C314" i="5"/>
  <c r="C318" i="5"/>
  <c r="C321" i="5"/>
  <c r="C325" i="5"/>
  <c r="C329" i="5"/>
  <c r="C333" i="5"/>
  <c r="C337" i="5"/>
  <c r="C341" i="5"/>
  <c r="C344" i="5"/>
  <c r="C348" i="5"/>
  <c r="C352" i="5"/>
  <c r="C356" i="5"/>
  <c r="C360" i="5"/>
  <c r="C364" i="5"/>
  <c r="C367" i="5"/>
  <c r="C371" i="5"/>
  <c r="C375" i="5"/>
  <c r="C379" i="5"/>
  <c r="C383" i="5"/>
  <c r="C387" i="5"/>
  <c r="C394" i="5"/>
  <c r="C398" i="5"/>
  <c r="C402" i="5"/>
  <c r="C406" i="5"/>
  <c r="C410" i="5"/>
  <c r="C414" i="5"/>
  <c r="C417" i="5"/>
  <c r="C421" i="5"/>
  <c r="C425" i="5"/>
  <c r="C429" i="5"/>
  <c r="C433" i="5"/>
  <c r="C437" i="5"/>
  <c r="C59" i="5"/>
  <c r="C100" i="5"/>
  <c r="C147" i="5"/>
  <c r="C158" i="5"/>
  <c r="C174" i="5"/>
  <c r="C185" i="5"/>
  <c r="C199" i="5"/>
  <c r="C215" i="5"/>
  <c r="C226" i="5"/>
  <c r="C242" i="5"/>
  <c r="C253" i="5"/>
  <c r="C269" i="5"/>
  <c r="C280" i="5"/>
  <c r="C307" i="5"/>
  <c r="C334" i="5"/>
  <c r="C345" i="5"/>
  <c r="C361" i="5"/>
  <c r="C372" i="5"/>
  <c r="C388" i="5"/>
  <c r="C399" i="5"/>
  <c r="C426" i="5"/>
  <c r="C272" i="5"/>
  <c r="C299" i="5"/>
  <c r="C326" i="5"/>
  <c r="C353" i="5"/>
  <c r="C380" i="5"/>
  <c r="C407" i="5"/>
  <c r="C434" i="5"/>
  <c r="C119" i="5"/>
  <c r="C154" i="5"/>
  <c r="C181" i="5"/>
  <c r="C211" i="5"/>
  <c r="C238" i="5"/>
  <c r="C265" i="5"/>
  <c r="C292" i="5"/>
  <c r="C330" i="5"/>
  <c r="C357" i="5"/>
  <c r="C384" i="5"/>
  <c r="C411" i="5"/>
  <c r="C438" i="5"/>
  <c r="C103" i="5"/>
  <c r="C130" i="5"/>
  <c r="C162" i="5"/>
  <c r="C189" i="5"/>
  <c r="C203" i="5"/>
  <c r="C219" i="5"/>
  <c r="C230" i="5"/>
  <c r="C246" i="5"/>
  <c r="C257" i="5"/>
  <c r="C284" i="5"/>
  <c r="C295" i="5"/>
  <c r="C311" i="5"/>
  <c r="C322" i="5"/>
  <c r="C338" i="5"/>
  <c r="C349" i="5"/>
  <c r="C365" i="5"/>
  <c r="C376" i="5"/>
  <c r="C403" i="5"/>
  <c r="C430" i="5"/>
  <c r="C84" i="5"/>
  <c r="C111" i="5"/>
  <c r="C138" i="5"/>
  <c r="C166" i="5"/>
  <c r="C177" i="5"/>
  <c r="C193" i="5"/>
  <c r="C207" i="5"/>
  <c r="C234" i="5"/>
  <c r="C261" i="5"/>
  <c r="C288" i="5"/>
  <c r="C315" i="5"/>
  <c r="C342" i="5"/>
  <c r="C391" i="5"/>
  <c r="C418" i="5"/>
  <c r="C92" i="5"/>
  <c r="C143" i="5"/>
  <c r="C170" i="5"/>
  <c r="C197" i="5"/>
  <c r="C249" i="5"/>
  <c r="C276" i="5"/>
  <c r="C303" i="5"/>
  <c r="C368" i="5"/>
  <c r="C395" i="5"/>
  <c r="C422" i="5"/>
  <c r="AH97" i="2"/>
  <c r="C20" i="1" s="1"/>
  <c r="AJ28" i="2"/>
  <c r="AJ36" i="2"/>
  <c r="AJ187" i="2"/>
  <c r="AK71" i="2"/>
  <c r="AK39" i="2"/>
  <c r="AK83" i="2"/>
  <c r="AK51" i="2"/>
  <c r="AJ71" i="2"/>
  <c r="AJ39" i="2"/>
  <c r="AI98" i="2"/>
  <c r="AK95" i="2"/>
  <c r="AK87" i="2"/>
  <c r="AK63" i="2"/>
  <c r="AK55" i="2"/>
  <c r="AJ79" i="2"/>
  <c r="AJ47" i="2"/>
  <c r="AJ31" i="2"/>
  <c r="AI97" i="2"/>
  <c r="AI99" i="2"/>
  <c r="AJ100" i="2"/>
  <c r="AI24" i="1"/>
  <c r="AI25" i="1" s="1"/>
  <c r="AJ185" i="2"/>
  <c r="E23" i="1" s="1"/>
  <c r="AH98" i="2"/>
  <c r="C21" i="1" s="1"/>
  <c r="AI20" i="1"/>
  <c r="AJ101" i="2"/>
  <c r="AI21" i="1"/>
  <c r="AH99" i="2"/>
  <c r="C22" i="1" s="1"/>
  <c r="AJ192" i="2" l="1"/>
  <c r="E22" i="1" s="1"/>
  <c r="AI22" i="1"/>
  <c r="AJ99" i="2"/>
  <c r="E60" i="1" s="1"/>
  <c r="AJ97" i="2"/>
  <c r="E20" i="1" s="1"/>
</calcChain>
</file>

<file path=xl/sharedStrings.xml><?xml version="1.0" encoding="utf-8"?>
<sst xmlns="http://schemas.openxmlformats.org/spreadsheetml/2006/main" count="1527" uniqueCount="407">
  <si>
    <t>Code</t>
  </si>
  <si>
    <t>RQ01</t>
  </si>
  <si>
    <t>Regulated Learning</t>
  </si>
  <si>
    <t>Volume</t>
  </si>
  <si>
    <t>Small provision (1 credit) - A - BASE</t>
  </si>
  <si>
    <t>Small provision (1 credit) - B - LOW</t>
  </si>
  <si>
    <t>Small provision (1 credit) - C - MEDIUM</t>
  </si>
  <si>
    <t>Small provision (1 credit) - D - HIGH</t>
  </si>
  <si>
    <t>Small provision (2 credits) - A - BASE</t>
  </si>
  <si>
    <t>Small provision (2 credits) - B - LOW</t>
  </si>
  <si>
    <t>Small provision (2 credits) - C - MEDIUM</t>
  </si>
  <si>
    <t>Small provision (2 credits) - D - HIGH</t>
  </si>
  <si>
    <t>Small provision (3 to 5 credits) - A - BASE</t>
  </si>
  <si>
    <t>Small provision (3 to 5 credits) - B - LOW</t>
  </si>
  <si>
    <t>Small provision (3 to 5 credits) - C - MEDIUM</t>
  </si>
  <si>
    <t>Small provision (3 to 5 credits) - D - HIGH</t>
  </si>
  <si>
    <t>Small provision (6 to 8 credits) - A - BASE</t>
  </si>
  <si>
    <t>Small provision (6 to 8 credits) - B - LOW</t>
  </si>
  <si>
    <t>Small provision (6 to 8 credits) - C - MEDIUM</t>
  </si>
  <si>
    <t>Small provision (6 to 8 credits) - D - HIGH</t>
  </si>
  <si>
    <t>Small provision (9 to 11 credits) - A - BASE</t>
  </si>
  <si>
    <t>Small provision (9 to 11 credits) - B - LOW</t>
  </si>
  <si>
    <t>Small provision (9 to 11 credits) - C - MEDIUM</t>
  </si>
  <si>
    <t>Small provision (9 to 11 credits) - D - HIGH</t>
  </si>
  <si>
    <t>Small provision (12 credits) - A - BASE</t>
  </si>
  <si>
    <t>Small provision (12 credits) - B - LOW</t>
  </si>
  <si>
    <t>Small provision (12 credits) - C - MEDIUM</t>
  </si>
  <si>
    <t>Small provision (12 credits) - D - HIGH</t>
  </si>
  <si>
    <t>Certificate (13 to 24 credits)  - A - BASE</t>
  </si>
  <si>
    <t>Certificate (13 to 24 credits) - B - LOW</t>
  </si>
  <si>
    <t>Certificate (13 to 24 credits)  - C - MEDIUM</t>
  </si>
  <si>
    <t>Certificate (13 to 24 credits) - D - HIGH</t>
  </si>
  <si>
    <t>Certificate (25 to 36 credits)  - A - BASE</t>
  </si>
  <si>
    <t>Certificate (25 to 36 credits) - B - LOW</t>
  </si>
  <si>
    <t>Certificate (25 to 36 credits) - C - MEDIUM</t>
  </si>
  <si>
    <t>Certificate (25 to 36 credits)  - D - HIGH</t>
  </si>
  <si>
    <t>NR01</t>
  </si>
  <si>
    <t>Non Regulated Activity</t>
  </si>
  <si>
    <t>BULK UPLOAD INFORMATION</t>
  </si>
  <si>
    <t>CANDIDATE NAME:</t>
  </si>
  <si>
    <t>UKPRN:</t>
  </si>
  <si>
    <t>Tender Award Reference</t>
  </si>
  <si>
    <t>Tender Spec Reference</t>
  </si>
  <si>
    <t>Specification Reference</t>
  </si>
  <si>
    <t>Deliverable Code</t>
  </si>
  <si>
    <t>Deliverable Description</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</si>
  <si>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</si>
  <si>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</si>
  <si>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</si>
  <si>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</si>
  <si>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</si>
  <si>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</si>
  <si>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</si>
  <si>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</si>
  <si>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</si>
  <si>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</si>
  <si>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</si>
  <si>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</si>
  <si>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</si>
  <si>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</si>
  <si>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</si>
  <si>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</si>
  <si>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</si>
  <si>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</si>
  <si>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</si>
  <si>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</si>
  <si>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</si>
  <si>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</si>
  <si>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</si>
  <si>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</si>
  <si>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</si>
  <si>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</si>
  <si>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</si>
  <si>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</si>
  <si>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</si>
  <si>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</si>
  <si>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</si>
  <si>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</si>
  <si>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</si>
  <si>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</si>
  <si>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</si>
  <si>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</si>
  <si>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</si>
  <si>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</si>
  <si>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</si>
  <si>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</si>
  <si>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</si>
  <si>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</si>
  <si>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</si>
  <si>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</si>
  <si>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</si>
  <si>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</si>
  <si>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PG06 Progression Job Search (NPE)</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</si>
  <si>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</si>
  <si>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</si>
  <si>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</si>
  <si>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</si>
  <si>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</si>
  <si>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</si>
  <si>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</si>
  <si>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</si>
  <si>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</si>
  <si>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</si>
  <si>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</si>
  <si>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</si>
  <si>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</si>
  <si>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</si>
  <si>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</si>
  <si>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</si>
  <si>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</si>
  <si>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</si>
  <si>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</si>
  <si>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</si>
  <si>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</si>
  <si>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</si>
  <si>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</si>
  <si>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</si>
  <si>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</si>
  <si>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</si>
  <si>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</si>
  <si>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</si>
  <si>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</si>
  <si>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</si>
  <si>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</si>
  <si>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</si>
  <si>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</si>
  <si>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</si>
  <si>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</si>
  <si>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</si>
  <si>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</si>
  <si>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</si>
  <si>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</si>
  <si>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</si>
  <si>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</si>
  <si>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Total</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</si>
  <si>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</si>
  <si>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</si>
  <si>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</si>
  <si>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</si>
  <si>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</si>
  <si>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</si>
  <si>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</si>
  <si>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</si>
  <si>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</si>
  <si>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</si>
  <si>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</si>
  <si>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</si>
  <si>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Small provision (1 credit) - E Specialist</t>
  </si>
  <si>
    <t>Small provision (2 credits) - E SPECIALIST</t>
  </si>
  <si>
    <t>Small provision (3 to 5 credits) - E Specialist</t>
  </si>
  <si>
    <t>Small provision (6 to 8 credits) - E Specialist</t>
  </si>
  <si>
    <t>Small provision (9 to 11 credits) - E Specialist</t>
  </si>
  <si>
    <t>Small provision (12 credits) - E Specialist</t>
  </si>
  <si>
    <t>Certificate (13 to 24 credits) - E Specialist</t>
  </si>
  <si>
    <t>Certificate (25 to 36 credits)  - E Specialist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</si>
  <si>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</si>
  <si>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</si>
  <si>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</si>
  <si>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</si>
  <si>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</si>
  <si>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</si>
  <si>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</si>
  <si>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</si>
  <si>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</si>
  <si>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</si>
  <si>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</si>
  <si>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</si>
  <si>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</si>
  <si>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</si>
  <si>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</si>
  <si>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</si>
  <si>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</si>
  <si>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</si>
  <si>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</si>
  <si>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</si>
  <si>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</si>
  <si>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</si>
  <si>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</si>
  <si>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</si>
  <si>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</si>
  <si>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</si>
  <si>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</si>
  <si>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</si>
  <si>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</si>
  <si>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</si>
  <si>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</si>
  <si>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</si>
  <si>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</si>
  <si>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</si>
  <si>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</si>
  <si>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</si>
  <si>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</si>
  <si>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</si>
  <si>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</si>
  <si>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</si>
  <si>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</si>
  <si>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</si>
  <si>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</si>
  <si>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</si>
  <si>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</si>
  <si>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</si>
  <si>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</si>
  <si>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</si>
  <si>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</si>
  <si>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</si>
  <si>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</si>
  <si>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</si>
  <si>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</si>
  <si>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</si>
  <si>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</si>
  <si>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</si>
  <si>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</si>
  <si>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</si>
  <si>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</si>
  <si>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</si>
  <si>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</si>
  <si>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</si>
  <si>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</si>
  <si>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</si>
  <si>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</si>
  <si>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</si>
  <si>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</si>
  <si>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</si>
  <si>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</si>
  <si>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</si>
  <si>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</si>
  <si>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</si>
  <si>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</si>
  <si>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</si>
  <si>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</si>
  <si>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</si>
  <si>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</si>
  <si>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</si>
  <si>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</si>
  <si>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</si>
  <si>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</si>
  <si>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</si>
  <si>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</si>
  <si>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</si>
  <si>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</si>
  <si>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</si>
  <si>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</si>
  <si>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</si>
  <si>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</si>
  <si>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</si>
  <si>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</si>
  <si>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</si>
  <si>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</si>
  <si>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</si>
  <si>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</si>
  <si>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</si>
  <si>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</si>
  <si>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</si>
  <si>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</si>
  <si>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</si>
  <si>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</si>
  <si>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</si>
  <si>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</si>
  <si>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</si>
  <si>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</si>
  <si>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</si>
  <si>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</si>
  <si>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</si>
  <si>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</si>
  <si>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</si>
  <si>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</si>
  <si>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</si>
  <si>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</si>
  <si>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</si>
  <si>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</si>
  <si>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</si>
  <si>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</si>
  <si>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</si>
  <si>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</si>
  <si>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</si>
  <si>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</si>
  <si>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</si>
  <si>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</si>
  <si>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</si>
  <si>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</si>
  <si>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</si>
  <si>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</si>
  <si>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</si>
  <si>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</si>
  <si>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</si>
  <si>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</si>
  <si>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</si>
  <si>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</si>
  <si>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</si>
  <si>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</si>
  <si>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</si>
  <si>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</si>
  <si>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</si>
  <si>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</si>
  <si>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</si>
  <si>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</si>
  <si>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</si>
  <si>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</si>
  <si>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</si>
  <si>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</si>
  <si>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</si>
  <si>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</si>
  <si>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</si>
  <si>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</si>
  <si>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</si>
  <si>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</si>
  <si>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</si>
  <si>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</si>
  <si>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</si>
  <si>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</si>
  <si>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</si>
  <si>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</si>
  <si>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</si>
  <si>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</si>
  <si>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</si>
  <si>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</si>
  <si>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</si>
  <si>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</si>
  <si>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</si>
  <si>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</si>
  <si>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</si>
  <si>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</si>
  <si>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</si>
  <si>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</si>
  <si>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</si>
  <si>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</si>
  <si>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</si>
  <si>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</si>
  <si>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</si>
  <si>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</si>
  <si>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</si>
  <si>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</si>
  <si>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</si>
  <si>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</si>
  <si>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</si>
  <si>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</si>
  <si>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</si>
  <si>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</si>
  <si>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</si>
  <si>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</si>
  <si>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</si>
  <si>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</si>
  <si>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</si>
  <si>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</si>
  <si>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</si>
  <si>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</si>
  <si>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</si>
  <si>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</si>
  <si>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Up to 12 hours - A - BASE</t>
  </si>
  <si>
    <t>Up to 12 hours - B - LOW</t>
  </si>
  <si>
    <t>Up to 12 hours - C - MEDIUM</t>
  </si>
  <si>
    <t>Up to 12 hours - D - HIGH</t>
  </si>
  <si>
    <t>Up to 12 hours - E Specialist</t>
  </si>
  <si>
    <t>68 to 92 hours - A - BASE</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</si>
  <si>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</si>
  <si>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</si>
  <si>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</si>
  <si>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</si>
  <si>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</si>
  <si>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</si>
  <si>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</si>
  <si>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</si>
  <si>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</si>
  <si>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</si>
  <si>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</si>
  <si>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</si>
  <si>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</si>
  <si>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</si>
  <si>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</si>
  <si>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68 to 92 hours - B - LOW</t>
  </si>
  <si>
    <t>68 to 92 hours - C - MEDIUM</t>
  </si>
  <si>
    <t>68 to 92 hours - D - HIGH</t>
  </si>
  <si>
    <t>68 to 92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</si>
  <si>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</si>
  <si>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</si>
  <si>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</si>
  <si>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</si>
  <si>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</si>
  <si>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</si>
  <si>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</si>
  <si>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</si>
  <si>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</si>
  <si>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</si>
  <si>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</si>
  <si>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</si>
  <si>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</si>
  <si>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</si>
  <si>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</si>
  <si>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</si>
  <si>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</si>
  <si>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</si>
  <si>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</si>
  <si>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</si>
  <si>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</si>
  <si>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</si>
  <si>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SKILLS FUNDING AGENCY
2014-20 ESF PROGRAMME
IP1.2 - SUSTAINABLE INTEGRATION OF YOUNG PEOPLE</t>
  </si>
  <si>
    <t>UKPRN</t>
  </si>
  <si>
    <t>Sum of starts</t>
  </si>
  <si>
    <t>Sum of achievements</t>
  </si>
  <si>
    <t>Total starts &amp; achievements</t>
  </si>
  <si>
    <t>Value of starts</t>
  </si>
  <si>
    <t>Value of achievements</t>
  </si>
  <si>
    <t>Total value starts &amp; achievement</t>
  </si>
  <si>
    <t>LEICESTER &amp; LEICESTERSHIRE</t>
  </si>
  <si>
    <t>NEET AND YOUTH UNEMPLOYED SUPPORT (AGED &lt;24)</t>
  </si>
  <si>
    <t>itt_29919</t>
  </si>
  <si>
    <t>21-003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</si>
</sst>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44" formatCode="_-&quot;£&quot;* #,##0.00_-;\-&quot;£&quot;* #,##0.00_-;_-&quot;£&quot;* &quot;-&quot;??_-;_-@_-"/>
    <numFmt numFmtId="164" formatCode="&quot;£&quot;#,##0.00"/>
  </numFmts>
  <fonts count="21" x14ac:knownFonts="1">
    <font>
      <sz val="11"/>
      <color theme="1"/>
      <name val="Calibri"/>
      <family val="2"/>
      <scheme val="minor"/>
    </font>
    <font>
      <sz val="11"/>
      <color theme="1"/>
      <name val="Arial"/>
      <family val="2"/>
    </font>
    <font>
      <sz val="10"/>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xf numFmtId="44" fontId="19" fillId="0" borderId="0" applyFont="0" applyFill="0" applyBorder="0" applyAlignment="0" applyProtection="0"/>
  </cellStyleXfs>
  <cellXfs count="267">
    <xf numFmtId="0" fontId="0" fillId="0" borderId="0" xfId="0"/>
    <xf numFmtId="0" fontId="3" fillId="0" borderId="0" xfId="0" applyFont="1" applyAlignment="1">
      <alignment horizontal="left" vertical="center"/>
    </xf>
    <xf numFmtId="0" fontId="3" fillId="0" borderId="0" xfId="0" applyFont="1"/>
    <xf numFmtId="0" fontId="4" fillId="0" borderId="0" xfId="0" applyFont="1"/>
    <xf numFmtId="17" fontId="3" fillId="0" borderId="0" xfId="0" applyNumberFormat="1" applyFont="1"/>
    <xf numFmtId="49" fontId="2" fillId="0" borderId="7" xfId="0" applyNumberFormat="1" applyFont="1" applyFill="1" applyBorder="1" applyAlignment="1">
      <alignment horizontal="left" vertical="center"/>
    </xf>
    <xf numFmtId="2" fontId="0" fillId="0" borderId="7" xfId="0" applyNumberFormat="1" applyBorder="1"/>
    <xf numFmtId="0" fontId="7" fillId="0" borderId="0" xfId="0" applyFont="1" applyFill="1"/>
    <xf numFmtId="0" fontId="9"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4" fillId="0" borderId="0" xfId="0" applyNumberFormat="1" applyFont="1" applyFill="1" applyBorder="1" applyAlignment="1">
      <alignment horizontal="center" vertical="center" wrapText="1"/>
    </xf>
    <xf numFmtId="0" fontId="4" fillId="0" borderId="0" xfId="0" applyFont="1" applyFill="1" applyBorder="1" applyAlignment="1">
      <alignment vertical="center" wrapText="1"/>
    </xf>
    <xf numFmtId="164" fontId="4"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3" fillId="0" borderId="0" xfId="0" applyFont="1" applyBorder="1" applyAlignment="1">
      <alignment vertical="top"/>
    </xf>
    <xf numFmtId="2" fontId="4" fillId="0" borderId="0" xfId="0" applyNumberFormat="1" applyFont="1" applyAlignment="1" applyProtection="1">
      <alignment horizontal="center" vertical="center"/>
      <protection hidden="1"/>
    </xf>
    <xf numFmtId="4" fontId="4" fillId="0" borderId="0" xfId="0" applyNumberFormat="1" applyFont="1" applyAlignment="1" applyProtection="1">
      <alignment horizontal="center" vertical="center"/>
      <protection hidden="1"/>
    </xf>
    <xf numFmtId="49" fontId="13" fillId="0" borderId="7" xfId="0" applyNumberFormat="1" applyFont="1" applyFill="1" applyBorder="1" applyAlignment="1">
      <alignment horizontal="left" vertical="center"/>
    </xf>
    <xf numFmtId="0" fontId="16" fillId="0" borderId="0" xfId="0" applyFont="1"/>
    <xf numFmtId="0" fontId="3" fillId="0" borderId="0" xfId="0" applyFont="1" applyFill="1" applyBorder="1" applyAlignment="1">
      <alignment vertical="top"/>
    </xf>
    <xf numFmtId="0" fontId="0" fillId="0" borderId="0" xfId="0" applyFill="1"/>
    <xf numFmtId="0" fontId="0" fillId="0" borderId="0" xfId="0" applyFill="1" applyBorder="1"/>
    <xf numFmtId="0" fontId="15" fillId="3" borderId="7" xfId="0" applyFont="1" applyFill="1" applyBorder="1" applyAlignment="1">
      <alignment horizontal="left" vertical="center" wrapText="1"/>
    </xf>
    <xf numFmtId="0" fontId="4" fillId="0" borderId="0" xfId="0" applyFont="1" applyFill="1"/>
    <xf numFmtId="164" fontId="4"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5" fillId="0" borderId="7" xfId="0" applyFont="1" applyFill="1" applyBorder="1" applyAlignment="1">
      <alignment horizontal="left" vertical="center"/>
    </xf>
    <xf numFmtId="0" fontId="15" fillId="0" borderId="0" xfId="0" applyFont="1" applyFill="1" applyBorder="1" applyAlignment="1">
      <alignment horizontal="left" vertical="center"/>
    </xf>
    <xf numFmtId="0" fontId="15" fillId="0" borderId="7" xfId="0" applyFont="1" applyFill="1" applyBorder="1" applyAlignment="1">
      <alignment vertical="center"/>
    </xf>
    <xf numFmtId="1" fontId="0" fillId="0" borderId="7" xfId="0" applyNumberFormat="1" applyBorder="1"/>
    <xf numFmtId="2" fontId="4" fillId="4" borderId="9" xfId="0" applyNumberFormat="1" applyFont="1" applyFill="1" applyBorder="1" applyAlignment="1" applyProtection="1">
      <protection locked="0"/>
    </xf>
    <xf numFmtId="6" fontId="4"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5" fillId="0" borderId="11" xfId="0" applyFont="1" applyFill="1" applyBorder="1" applyAlignment="1">
      <alignment vertical="center"/>
    </xf>
    <xf numFmtId="164" fontId="0" fillId="0" borderId="7" xfId="0" applyNumberFormat="1" applyFill="1" applyBorder="1"/>
    <xf numFmtId="0" fontId="0" fillId="0" borderId="0" xfId="0" applyAlignment="1"/>
    <xf numFmtId="0" fontId="0" fillId="3" borderId="7" xfId="0" applyFill="1" applyBorder="1"/>
    <xf numFmtId="0" fontId="3" fillId="6" borderId="9" xfId="0" applyFont="1" applyFill="1" applyBorder="1" applyAlignment="1" applyProtection="1">
      <alignment horizontal="left" vertical="center"/>
    </xf>
    <xf numFmtId="0" fontId="3" fillId="6" borderId="9" xfId="0" applyFont="1" applyFill="1" applyBorder="1" applyAlignment="1" applyProtection="1">
      <alignment horizontal="left" vertical="center" wrapText="1"/>
    </xf>
    <xf numFmtId="17" fontId="6" fillId="6" borderId="10" xfId="0" applyNumberFormat="1" applyFont="1" applyFill="1" applyBorder="1" applyAlignment="1" applyProtection="1">
      <alignment horizontal="center" vertical="center"/>
    </xf>
    <xf numFmtId="17" fontId="3" fillId="0" borderId="7" xfId="0" applyNumberFormat="1" applyFont="1" applyBorder="1" applyAlignment="1" applyProtection="1">
      <alignment horizontal="center" vertical="center"/>
    </xf>
    <xf numFmtId="0" fontId="3" fillId="6" borderId="22" xfId="0" applyFont="1" applyFill="1" applyBorder="1" applyAlignment="1" applyProtection="1">
      <alignment vertical="center"/>
    </xf>
    <xf numFmtId="0" fontId="3" fillId="6" borderId="11" xfId="0" applyFont="1" applyFill="1" applyBorder="1" applyAlignment="1" applyProtection="1">
      <alignment vertical="center"/>
    </xf>
    <xf numFmtId="49" fontId="13"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8" fillId="6" borderId="22" xfId="0" applyNumberFormat="1" applyFont="1" applyFill="1" applyBorder="1" applyAlignment="1" applyProtection="1">
      <alignment vertical="center"/>
    </xf>
    <xf numFmtId="49" fontId="18" fillId="6" borderId="11" xfId="0" applyNumberFormat="1" applyFont="1" applyFill="1" applyBorder="1" applyAlignment="1" applyProtection="1">
      <alignment vertical="center"/>
    </xf>
    <xf numFmtId="0" fontId="17"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3" fillId="5" borderId="7" xfId="0" applyFont="1" applyFill="1" applyBorder="1" applyProtection="1"/>
    <xf numFmtId="0" fontId="3" fillId="0" borderId="0" xfId="0" applyFont="1" applyAlignment="1" applyProtection="1">
      <alignment horizontal="center" vertical="center"/>
    </xf>
    <xf numFmtId="17" fontId="3" fillId="0" borderId="0" xfId="0" applyNumberFormat="1" applyFont="1" applyAlignment="1" applyProtection="1">
      <alignment horizontal="center" vertical="center"/>
    </xf>
    <xf numFmtId="164" fontId="3" fillId="0" borderId="0" xfId="0" applyNumberFormat="1" applyFont="1" applyAlignment="1" applyProtection="1">
      <alignment horizontal="center" vertical="center"/>
    </xf>
    <xf numFmtId="49" fontId="12" fillId="5" borderId="7" xfId="0" applyNumberFormat="1" applyFont="1" applyFill="1" applyBorder="1" applyAlignment="1" applyProtection="1">
      <alignment horizontal="left" vertical="center"/>
    </xf>
    <xf numFmtId="0" fontId="6" fillId="5" borderId="7" xfId="0" applyFont="1" applyFill="1" applyBorder="1" applyProtection="1"/>
    <xf numFmtId="17" fontId="5"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6" fillId="0" borderId="9" xfId="0" applyFont="1" applyFill="1" applyBorder="1" applyAlignment="1" applyProtection="1">
      <alignment vertical="center" wrapText="1"/>
    </xf>
    <xf numFmtId="164" fontId="6" fillId="0" borderId="9" xfId="0" applyNumberFormat="1" applyFont="1" applyFill="1" applyBorder="1" applyAlignment="1" applyProtection="1">
      <alignment vertical="center" wrapText="1"/>
    </xf>
    <xf numFmtId="164" fontId="4" fillId="0" borderId="0" xfId="0" applyNumberFormat="1" applyFont="1" applyAlignment="1" applyProtection="1">
      <alignment horizontal="center" vertical="center"/>
    </xf>
    <xf numFmtId="6" fontId="6" fillId="0" borderId="0" xfId="0" applyNumberFormat="1" applyFont="1" applyFill="1" applyBorder="1" applyAlignment="1" applyProtection="1">
      <alignment horizontal="center" vertical="center" wrapText="1"/>
    </xf>
    <xf numFmtId="0" fontId="6" fillId="0" borderId="0" xfId="0" applyFont="1" applyFill="1" applyBorder="1" applyAlignment="1" applyProtection="1">
      <alignment horizontal="left" vertical="center" wrapText="1"/>
    </xf>
    <xf numFmtId="0" fontId="4" fillId="0" borderId="7" xfId="0" applyFont="1" applyFill="1" applyBorder="1" applyAlignment="1" applyProtection="1">
      <alignment horizontal="center" vertical="center"/>
    </xf>
    <xf numFmtId="2" fontId="4" fillId="0" borderId="0" xfId="0" applyNumberFormat="1" applyFont="1" applyAlignment="1" applyProtection="1">
      <alignment horizontal="center" vertical="center"/>
    </xf>
    <xf numFmtId="2" fontId="4" fillId="0" borderId="7" xfId="0" applyNumberFormat="1" applyFont="1" applyFill="1" applyBorder="1" applyAlignment="1" applyProtection="1">
      <alignment vertical="center"/>
    </xf>
    <xf numFmtId="2" fontId="4" fillId="0" borderId="7" xfId="0" applyNumberFormat="1" applyFont="1" applyFill="1" applyBorder="1" applyAlignment="1" applyProtection="1">
      <alignment horizontal="center" vertical="center"/>
    </xf>
    <xf numFmtId="164" fontId="4" fillId="0" borderId="7"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3" fillId="0" borderId="0" xfId="0" applyFont="1" applyAlignment="1">
      <alignment vertical="top"/>
    </xf>
    <xf numFmtId="0" fontId="0" fillId="0" borderId="0" xfId="0" applyNumberFormat="1"/>
    <xf numFmtId="0" fontId="15" fillId="0" borderId="7" xfId="0" applyNumberFormat="1" applyFont="1" applyFill="1" applyBorder="1" applyAlignment="1">
      <alignment horizontal="left" vertical="center"/>
    </xf>
    <xf numFmtId="0" fontId="6" fillId="6" borderId="7" xfId="0" applyNumberFormat="1" applyFont="1" applyFill="1" applyBorder="1" applyAlignment="1">
      <alignment horizontal="center" vertical="center"/>
    </xf>
    <xf numFmtId="0" fontId="15" fillId="0" borderId="7" xfId="0" applyNumberFormat="1" applyFont="1" applyFill="1" applyBorder="1" applyAlignment="1">
      <alignment vertical="center"/>
    </xf>
    <xf numFmtId="0" fontId="11" fillId="0" borderId="0" xfId="0" applyFont="1" applyAlignment="1">
      <alignment horizontal="left" vertical="top"/>
    </xf>
    <xf numFmtId="0" fontId="11" fillId="0" borderId="0" xfId="0" applyFont="1" applyFill="1" applyBorder="1" applyAlignment="1">
      <alignment horizontal="center" vertical="top"/>
    </xf>
    <xf numFmtId="0" fontId="15" fillId="3" borderId="7" xfId="0" applyFont="1" applyFill="1" applyBorder="1" applyAlignment="1">
      <alignment horizontal="left" vertical="center"/>
    </xf>
    <xf numFmtId="4" fontId="4" fillId="0" borderId="0" xfId="0" applyNumberFormat="1" applyFont="1" applyAlignment="1" applyProtection="1">
      <alignment horizontal="center" vertical="center"/>
    </xf>
    <xf numFmtId="4" fontId="4" fillId="0" borderId="0" xfId="0" applyNumberFormat="1" applyFont="1" applyAlignment="1" applyProtection="1">
      <alignment horizontal="center" vertical="center"/>
    </xf>
    <xf numFmtId="4" fontId="4"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4" fillId="0" borderId="0" xfId="0" applyNumberFormat="1" applyFont="1" applyAlignment="1" applyProtection="1">
      <alignment horizontal="center" vertical="center"/>
    </xf>
    <xf numFmtId="0" fontId="20"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20" fillId="2" borderId="1"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3" fillId="5" borderId="7" xfId="0" applyFont="1" applyFill="1" applyBorder="1" applyAlignment="1" applyProtection="1">
      <alignment wrapText="1"/>
    </xf>
    <xf numFmtId="0" fontId="0" fillId="0" borderId="0" xfId="0" applyProtection="1"/>
    <xf numFmtId="0" fontId="8" fillId="7" borderId="12" xfId="0" applyFont="1" applyFill="1" applyBorder="1" applyAlignment="1" applyProtection="1">
      <alignment horizontal="justify" vertical="center" wrapText="1"/>
    </xf>
    <xf numFmtId="0" fontId="8" fillId="7" borderId="2" xfId="0" applyFont="1" applyFill="1" applyBorder="1" applyAlignment="1" applyProtection="1">
      <alignment horizontal="justify" vertical="center" wrapText="1"/>
    </xf>
    <xf numFmtId="0" fontId="9" fillId="0" borderId="12" xfId="0" applyFont="1" applyBorder="1" applyAlignment="1" applyProtection="1">
      <alignment horizontal="justify" vertical="center" wrapText="1"/>
    </xf>
    <xf numFmtId="0" fontId="9"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10" fillId="0" borderId="13" xfId="0" applyFont="1" applyBorder="1" applyAlignment="1" applyProtection="1">
      <alignment horizontal="justify" vertical="center" wrapText="1"/>
    </xf>
    <xf numFmtId="0" fontId="9" fillId="0" borderId="3" xfId="0" applyFont="1" applyBorder="1" applyAlignment="1" applyProtection="1">
      <alignment vertical="center" wrapText="1"/>
    </xf>
    <xf numFmtId="0" fontId="9" fillId="0" borderId="12" xfId="0" applyFont="1" applyBorder="1" applyAlignment="1" applyProtection="1">
      <alignment horizontal="left" vertical="top" wrapText="1"/>
    </xf>
    <xf numFmtId="0" fontId="9" fillId="0" borderId="2" xfId="0" applyFont="1" applyBorder="1" applyAlignment="1" applyProtection="1">
      <alignment horizontal="left" vertical="top" wrapText="1"/>
    </xf>
    <xf numFmtId="0" fontId="9" fillId="0" borderId="4" xfId="0" applyFont="1" applyBorder="1" applyAlignment="1" applyProtection="1">
      <alignment horizontal="justify" vertical="center" wrapText="1"/>
    </xf>
    <xf numFmtId="0" fontId="9" fillId="0" borderId="3" xfId="0" applyFont="1" applyBorder="1" applyAlignment="1" applyProtection="1">
      <alignment horizontal="justify" vertical="center" wrapText="1"/>
    </xf>
    <xf numFmtId="0" fontId="9" fillId="0" borderId="13" xfId="0" applyFont="1" applyBorder="1" applyAlignment="1" applyProtection="1">
      <alignment horizontal="left" vertical="top" wrapText="1"/>
    </xf>
    <xf numFmtId="0" fontId="9"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9" fillId="0" borderId="16"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10"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3" fillId="0" borderId="0" xfId="0" applyFont="1" applyFill="1" applyBorder="1" applyAlignment="1" applyProtection="1">
      <alignment vertical="top"/>
    </xf>
    <xf numFmtId="0" fontId="11" fillId="0" borderId="0" xfId="0" applyFont="1" applyFill="1" applyBorder="1" applyAlignment="1" applyProtection="1">
      <alignment horizontal="center" vertical="top"/>
    </xf>
    <xf numFmtId="0" fontId="15" fillId="3" borderId="7" xfId="0" applyFont="1" applyFill="1" applyBorder="1" applyAlignment="1" applyProtection="1">
      <alignment horizontal="left" vertical="center"/>
    </xf>
    <xf numFmtId="0" fontId="15" fillId="0" borderId="0" xfId="0" applyFont="1" applyFill="1" applyBorder="1" applyAlignment="1" applyProtection="1">
      <alignment vertical="center"/>
    </xf>
    <xf numFmtId="0" fontId="15" fillId="3" borderId="7" xfId="0" applyFont="1" applyFill="1" applyBorder="1" applyAlignment="1" applyProtection="1">
      <alignment horizontal="left" vertical="center" wrapText="1"/>
    </xf>
    <xf numFmtId="0" fontId="3"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5" fillId="0" borderId="0" xfId="0" applyFont="1" applyFill="1" applyBorder="1" applyAlignment="1">
      <alignment vertical="center"/>
    </xf>
    <xf numFmtId="0" fontId="11" fillId="0" borderId="0" xfId="0" applyFont="1" applyFill="1" applyBorder="1" applyAlignment="1">
      <alignment vertical="top"/>
    </xf>
    <xf numFmtId="0" fontId="0" fillId="0" borderId="0" xfId="0" applyFill="1" applyBorder="1" applyAlignment="1" applyProtection="1">
      <alignment horizontal="center" vertical="center"/>
    </xf>
    <xf numFmtId="0" fontId="11" fillId="0" borderId="0" xfId="0" applyFont="1" applyFill="1" applyBorder="1" applyAlignment="1">
      <alignment vertical="top" wrapText="1"/>
    </xf>
    <xf numFmtId="49" fontId="15" fillId="0" borderId="0" xfId="0" applyNumberFormat="1" applyFont="1" applyFill="1" applyBorder="1" applyAlignment="1" applyProtection="1">
      <alignment vertical="center"/>
    </xf>
    <xf numFmtId="0" fontId="11" fillId="0" borderId="0" xfId="0" applyFont="1" applyFill="1" applyBorder="1" applyAlignment="1" applyProtection="1">
      <alignment vertical="top"/>
    </xf>
    <xf numFmtId="0" fontId="15" fillId="0" borderId="0" xfId="0" applyFont="1" applyFill="1" applyBorder="1" applyAlignment="1" applyProtection="1">
      <alignment horizontal="center" vertical="center"/>
    </xf>
    <xf numFmtId="0" fontId="11" fillId="0" borderId="0" xfId="0" applyFont="1" applyFill="1" applyBorder="1" applyAlignment="1" applyProtection="1">
      <alignment vertical="top" wrapText="1"/>
    </xf>
    <xf numFmtId="2" fontId="4" fillId="0" borderId="9" xfId="0" applyNumberFormat="1" applyFont="1" applyFill="1" applyBorder="1" applyAlignment="1" applyProtection="1"/>
    <xf numFmtId="2" fontId="4"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8" fillId="0" borderId="22" xfId="0" applyNumberFormat="1" applyFont="1" applyFill="1" applyBorder="1" applyAlignment="1" applyProtection="1">
      <alignment vertical="center"/>
    </xf>
    <xf numFmtId="0" fontId="3" fillId="0" borderId="22" xfId="0" applyFont="1" applyFill="1" applyBorder="1" applyAlignment="1" applyProtection="1">
      <alignment vertical="center"/>
    </xf>
    <xf numFmtId="2" fontId="0" fillId="0" borderId="10" xfId="0" applyNumberFormat="1" applyFont="1" applyFill="1" applyBorder="1" applyProtection="1"/>
    <xf numFmtId="17" fontId="6" fillId="0" borderId="10" xfId="0" applyNumberFormat="1" applyFont="1" applyFill="1" applyBorder="1" applyAlignment="1" applyProtection="1">
      <alignment horizontal="center" vertical="center"/>
    </xf>
    <xf numFmtId="0" fontId="3" fillId="7" borderId="7" xfId="0" applyFont="1" applyFill="1" applyBorder="1" applyAlignment="1">
      <alignment horizontal="left" vertical="top" wrapText="1"/>
    </xf>
    <xf numFmtId="0" fontId="3" fillId="7" borderId="7" xfId="0" applyNumberFormat="1" applyFont="1" applyFill="1" applyBorder="1" applyAlignment="1">
      <alignment horizontal="left" vertical="top" wrapText="1"/>
    </xf>
    <xf numFmtId="0" fontId="7" fillId="7" borderId="7" xfId="0" applyFont="1" applyFill="1" applyBorder="1" applyAlignment="1">
      <alignment horizontal="left" vertical="top" wrapText="1"/>
    </xf>
    <xf numFmtId="0" fontId="0" fillId="7" borderId="0" xfId="0" applyFill="1"/>
    <xf numFmtId="164" fontId="13" fillId="0" borderId="7" xfId="0" applyNumberFormat="1" applyFont="1" applyFill="1" applyBorder="1" applyAlignment="1">
      <alignment horizontal="left" vertical="center"/>
    </xf>
    <xf numFmtId="0" fontId="3" fillId="0" borderId="0" xfId="0" applyFont="1" applyAlignment="1">
      <alignment horizontal="left" vertical="top"/>
    </xf>
    <xf numFmtId="0" fontId="3" fillId="0" borderId="7" xfId="0" applyFont="1" applyFill="1" applyBorder="1" applyAlignment="1">
      <alignment horizontal="left" vertical="center"/>
    </xf>
    <xf numFmtId="164" fontId="6" fillId="0" borderId="0" xfId="0" applyNumberFormat="1" applyFont="1" applyFill="1" applyBorder="1" applyAlignment="1" applyProtection="1">
      <alignment horizontal="center" vertical="center" wrapText="1"/>
    </xf>
    <xf numFmtId="164" fontId="6" fillId="0" borderId="0" xfId="0" applyNumberFormat="1" applyFont="1" applyFill="1" applyBorder="1" applyAlignment="1" applyProtection="1">
      <alignment horizontal="left" vertical="center" wrapText="1"/>
    </xf>
    <xf numFmtId="164" fontId="4" fillId="0" borderId="7" xfId="0" applyNumberFormat="1" applyFont="1" applyFill="1" applyBorder="1" applyAlignment="1" applyProtection="1">
      <alignment vertical="center"/>
    </xf>
    <xf numFmtId="164" fontId="4" fillId="0" borderId="0" xfId="0" applyNumberFormat="1" applyFont="1" applyFill="1" applyProtection="1"/>
    <xf numFmtId="164" fontId="4" fillId="0" borderId="0" xfId="0" applyNumberFormat="1" applyFont="1" applyFill="1" applyBorder="1" applyAlignment="1" applyProtection="1">
      <alignment horizontal="center" vertical="center"/>
    </xf>
    <xf numFmtId="164" fontId="4" fillId="0" borderId="0" xfId="0" applyNumberFormat="1" applyFont="1" applyFill="1"/>
    <xf numFmtId="0" fontId="6" fillId="6" borderId="7" xfId="0" applyFont="1" applyFill="1" applyBorder="1" applyAlignment="1">
      <alignment horizontal="right"/>
    </xf>
    <xf numFmtId="164" fontId="0" fillId="0" borderId="7" xfId="0" applyNumberFormat="1" applyFont="1" applyBorder="1" applyAlignment="1"/>
    <xf numFmtId="164" fontId="0" fillId="0" borderId="7" xfId="0" applyNumberFormat="1" applyBorder="1" applyAlignment="1">
      <alignment horizontal="center" vertical="center"/>
    </xf>
    <xf numFmtId="0" fontId="15" fillId="0" borderId="7" xfId="0" applyFont="1" applyFill="1" applyBorder="1" applyAlignment="1">
      <alignment horizontal="center" vertical="center"/>
    </xf>
    <xf numFmtId="0" fontId="15" fillId="8" borderId="7" xfId="0" applyFont="1" applyFill="1" applyBorder="1" applyAlignment="1">
      <alignment horizontal="left" vertical="top"/>
    </xf>
    <xf numFmtId="0" fontId="11" fillId="0" borderId="0" xfId="0" applyFont="1" applyAlignment="1">
      <alignment horizontal="left" vertical="top"/>
    </xf>
    <xf numFmtId="0" fontId="15" fillId="8" borderId="7" xfId="0" applyFont="1" applyFill="1" applyBorder="1" applyAlignment="1">
      <alignment horizontal="left" vertical="center"/>
    </xf>
    <xf numFmtId="49" fontId="15" fillId="8" borderId="8" xfId="0" applyNumberFormat="1" applyFont="1" applyFill="1" applyBorder="1" applyAlignment="1">
      <alignment horizontal="left" vertical="center"/>
    </xf>
    <xf numFmtId="49" fontId="15" fillId="8" borderId="22" xfId="0" applyNumberFormat="1" applyFont="1" applyFill="1" applyBorder="1" applyAlignment="1">
      <alignment horizontal="left" vertical="center"/>
    </xf>
    <xf numFmtId="49" fontId="15" fillId="8" borderId="11" xfId="0" applyNumberFormat="1" applyFont="1" applyFill="1" applyBorder="1" applyAlignment="1">
      <alignment horizontal="left" vertical="center"/>
    </xf>
    <xf numFmtId="0" fontId="15" fillId="8" borderId="8" xfId="0" applyFont="1" applyFill="1" applyBorder="1" applyAlignment="1">
      <alignment horizontal="left" vertical="center"/>
    </xf>
    <xf numFmtId="0" fontId="15" fillId="8" borderId="22" xfId="0" applyFont="1" applyFill="1" applyBorder="1" applyAlignment="1">
      <alignment horizontal="left" vertical="center"/>
    </xf>
    <xf numFmtId="0" fontId="15" fillId="8" borderId="11" xfId="0" applyFont="1" applyFill="1" applyBorder="1" applyAlignment="1">
      <alignment horizontal="left" vertical="center"/>
    </xf>
    <xf numFmtId="0" fontId="3" fillId="0" borderId="0" xfId="0" applyFont="1" applyAlignment="1">
      <alignment horizontal="left" vertical="top" wrapText="1"/>
    </xf>
    <xf numFmtId="0" fontId="11" fillId="0" borderId="7" xfId="0" applyFont="1" applyFill="1" applyBorder="1" applyAlignment="1">
      <alignment horizontal="center" vertical="center" wrapText="1"/>
    </xf>
    <xf numFmtId="0" fontId="11" fillId="0" borderId="7" xfId="0" applyFont="1" applyFill="1" applyBorder="1" applyAlignment="1">
      <alignment horizontal="center" vertical="center"/>
    </xf>
    <xf numFmtId="49" fontId="15" fillId="4" borderId="7" xfId="0" applyNumberFormat="1" applyFont="1" applyFill="1" applyBorder="1" applyAlignment="1" applyProtection="1">
      <alignment horizontal="left" vertical="center"/>
      <protection locked="0"/>
    </xf>
    <xf numFmtId="0" fontId="15" fillId="4" borderId="7" xfId="0" applyFont="1" applyFill="1" applyBorder="1" applyAlignment="1" applyProtection="1">
      <alignment horizontal="left" vertical="center"/>
      <protection locked="0"/>
    </xf>
    <xf numFmtId="0" fontId="3" fillId="0" borderId="10" xfId="0" applyFont="1" applyBorder="1" applyAlignment="1" applyProtection="1">
      <alignment horizontal="left" vertical="center" wrapText="1"/>
    </xf>
    <xf numFmtId="0" fontId="3"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49" fontId="13" fillId="0" borderId="10" xfId="0" applyNumberFormat="1" applyFont="1" applyFill="1" applyBorder="1" applyAlignment="1" applyProtection="1">
      <alignment horizontal="left" vertical="center"/>
    </xf>
    <xf numFmtId="49" fontId="13" fillId="0" borderId="21" xfId="0" applyNumberFormat="1" applyFont="1" applyFill="1" applyBorder="1" applyAlignment="1" applyProtection="1">
      <alignment horizontal="left" vertical="center"/>
    </xf>
    <xf numFmtId="49" fontId="13" fillId="0" borderId="9" xfId="0" applyNumberFormat="1" applyFont="1" applyFill="1" applyBorder="1" applyAlignment="1" applyProtection="1">
      <alignment horizontal="left" vertical="center"/>
    </xf>
    <xf numFmtId="49" fontId="13" fillId="0" borderId="19" xfId="0" applyNumberFormat="1" applyFont="1" applyFill="1" applyBorder="1" applyAlignment="1" applyProtection="1">
      <alignment horizontal="left" vertical="center"/>
    </xf>
    <xf numFmtId="49" fontId="13" fillId="0" borderId="17" xfId="0" applyNumberFormat="1" applyFont="1" applyFill="1" applyBorder="1" applyAlignment="1" applyProtection="1">
      <alignment horizontal="left" vertical="center"/>
    </xf>
    <xf numFmtId="49" fontId="13" fillId="0" borderId="18" xfId="0" applyNumberFormat="1" applyFont="1" applyFill="1" applyBorder="1" applyAlignment="1" applyProtection="1">
      <alignment horizontal="left" vertical="center"/>
    </xf>
    <xf numFmtId="0" fontId="3" fillId="6" borderId="8" xfId="0" applyFont="1" applyFill="1" applyBorder="1" applyAlignment="1" applyProtection="1">
      <alignment horizontal="left" vertical="center"/>
    </xf>
    <xf numFmtId="0" fontId="3" fillId="6" borderId="22" xfId="0" applyFont="1" applyFill="1" applyBorder="1" applyAlignment="1" applyProtection="1">
      <alignment horizontal="left" vertical="center"/>
    </xf>
    <xf numFmtId="49" fontId="18" fillId="6" borderId="8" xfId="0" applyNumberFormat="1" applyFont="1" applyFill="1" applyBorder="1" applyAlignment="1" applyProtection="1">
      <alignment horizontal="left" vertical="center"/>
    </xf>
    <xf numFmtId="49" fontId="18" fillId="6" borderId="22" xfId="0" applyNumberFormat="1" applyFont="1" applyFill="1" applyBorder="1" applyAlignment="1" applyProtection="1">
      <alignment horizontal="left" vertical="center"/>
    </xf>
    <xf numFmtId="0" fontId="15" fillId="0" borderId="7" xfId="0" applyFont="1" applyBorder="1" applyAlignment="1">
      <alignment horizontal="left" vertical="center" wrapText="1"/>
    </xf>
    <xf numFmtId="0" fontId="15" fillId="0" borderId="7" xfId="0" applyFont="1" applyBorder="1" applyAlignment="1">
      <alignment horizontal="left" vertical="center"/>
    </xf>
    <xf numFmtId="0" fontId="15" fillId="3" borderId="13" xfId="0" applyFont="1" applyFill="1" applyBorder="1" applyAlignment="1" applyProtection="1">
      <alignment horizontal="left" vertical="center"/>
    </xf>
    <xf numFmtId="0" fontId="15" fillId="3" borderId="15" xfId="0" applyFont="1" applyFill="1" applyBorder="1" applyAlignment="1" applyProtection="1">
      <alignment horizontal="left" vertical="center"/>
    </xf>
    <xf numFmtId="0" fontId="14" fillId="3" borderId="13" xfId="0" applyFont="1" applyFill="1" applyBorder="1" applyAlignment="1" applyProtection="1">
      <alignment horizontal="left" vertical="center" wrapText="1"/>
    </xf>
    <xf numFmtId="0" fontId="14" fillId="3" borderId="2" xfId="0" applyFont="1" applyFill="1" applyBorder="1" applyAlignment="1" applyProtection="1">
      <alignment horizontal="left" vertical="center" wrapText="1"/>
    </xf>
    <xf numFmtId="0" fontId="14" fillId="3" borderId="12" xfId="0" applyFont="1" applyFill="1" applyBorder="1" applyAlignment="1" applyProtection="1">
      <alignment horizontal="left" vertical="center" wrapText="1"/>
    </xf>
    <xf numFmtId="0" fontId="15" fillId="3" borderId="7" xfId="0" applyFont="1" applyFill="1" applyBorder="1" applyAlignment="1">
      <alignment horizontal="left" vertical="center"/>
    </xf>
    <xf numFmtId="0" fontId="6" fillId="0" borderId="7" xfId="0" applyFont="1" applyFill="1" applyBorder="1" applyAlignment="1" applyProtection="1">
      <alignment horizontal="right" vertical="center" wrapText="1"/>
    </xf>
    <xf numFmtId="0" fontId="6" fillId="6" borderId="7" xfId="0" applyFont="1" applyFill="1" applyBorder="1" applyAlignment="1" applyProtection="1">
      <alignment horizontal="right" vertical="center" wrapText="1"/>
    </xf>
    <xf numFmtId="0" fontId="6" fillId="6" borderId="7" xfId="0" applyFont="1" applyFill="1" applyBorder="1" applyAlignment="1">
      <alignment horizontal="right"/>
    </xf>
    <xf numFmtId="0" fontId="6" fillId="5" borderId="7" xfId="0" applyFont="1" applyFill="1" applyBorder="1" applyAlignment="1" applyProtection="1">
      <alignment horizontal="left" vertical="center" wrapText="1"/>
    </xf>
    <xf numFmtId="0" fontId="6" fillId="5" borderId="7" xfId="0" applyFont="1" applyFill="1" applyBorder="1" applyAlignment="1" applyProtection="1">
      <alignment horizontal="left" vertical="center"/>
    </xf>
    <xf numFmtId="2" fontId="6" fillId="5" borderId="10" xfId="0" applyNumberFormat="1" applyFont="1" applyFill="1" applyBorder="1" applyAlignment="1" applyProtection="1">
      <alignment horizontal="center" vertical="center"/>
    </xf>
    <xf numFmtId="2" fontId="6" fillId="5" borderId="9" xfId="0" applyNumberFormat="1" applyFont="1" applyFill="1" applyBorder="1" applyAlignment="1" applyProtection="1">
      <alignment horizontal="center" vertical="center"/>
    </xf>
    <xf numFmtId="4" fontId="4" fillId="0" borderId="0" xfId="0" applyNumberFormat="1" applyFont="1" applyAlignment="1" applyProtection="1">
      <alignment horizontal="center" vertical="center"/>
    </xf>
    <xf numFmtId="0" fontId="4" fillId="0" borderId="0" xfId="0" applyFont="1" applyAlignment="1" applyProtection="1">
      <alignment horizontal="center" vertical="center"/>
    </xf>
    <xf numFmtId="0" fontId="6" fillId="0" borderId="10"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10" xfId="0" applyFont="1" applyFill="1" applyBorder="1" applyAlignment="1" applyProtection="1">
      <alignment horizontal="left" vertical="center" wrapText="1"/>
    </xf>
    <xf numFmtId="0" fontId="6" fillId="0" borderId="9" xfId="0" applyFont="1" applyFill="1" applyBorder="1" applyAlignment="1" applyProtection="1">
      <alignment horizontal="left" vertical="center" wrapText="1"/>
    </xf>
    <xf numFmtId="0" fontId="6" fillId="5" borderId="10" xfId="0" applyFont="1" applyFill="1" applyBorder="1" applyAlignment="1" applyProtection="1">
      <alignment horizontal="left" vertical="center" wrapText="1"/>
    </xf>
    <xf numFmtId="0" fontId="6" fillId="5" borderId="9" xfId="0" applyFont="1" applyFill="1" applyBorder="1" applyAlignment="1" applyProtection="1">
      <alignment horizontal="left" vertical="center" wrapText="1"/>
    </xf>
    <xf numFmtId="0" fontId="6" fillId="5" borderId="8" xfId="0" applyFont="1" applyFill="1" applyBorder="1" applyAlignment="1" applyProtection="1">
      <alignment vertical="center"/>
    </xf>
    <xf numFmtId="0" fontId="6" fillId="5" borderId="22" xfId="0" applyFont="1" applyFill="1" applyBorder="1" applyAlignment="1" applyProtection="1">
      <alignment vertical="center"/>
    </xf>
    <xf numFmtId="0" fontId="6" fillId="5" borderId="11" xfId="0" applyFont="1" applyFill="1" applyBorder="1" applyAlignment="1" applyProtection="1">
      <alignment vertical="center"/>
    </xf>
    <xf numFmtId="6" fontId="6" fillId="0" borderId="10" xfId="0" applyNumberFormat="1" applyFont="1" applyFill="1" applyBorder="1" applyAlignment="1" applyProtection="1">
      <alignment horizontal="center" vertical="center" wrapText="1"/>
    </xf>
    <xf numFmtId="6" fontId="6" fillId="0" borderId="9" xfId="0" applyNumberFormat="1" applyFont="1" applyFill="1" applyBorder="1" applyAlignment="1" applyProtection="1">
      <alignment horizontal="center" vertical="center" wrapText="1"/>
    </xf>
    <xf numFmtId="6" fontId="6" fillId="0" borderId="7" xfId="0" applyNumberFormat="1" applyFont="1" applyFill="1" applyBorder="1" applyAlignment="1" applyProtection="1">
      <alignment horizontal="center" vertical="center" wrapText="1"/>
    </xf>
    <xf numFmtId="0" fontId="6" fillId="5" borderId="7" xfId="0" applyFont="1" applyFill="1" applyBorder="1" applyAlignment="1" applyProtection="1">
      <alignment vertical="center"/>
    </xf>
    <xf numFmtId="0" fontId="11" fillId="0" borderId="7"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xf>
    <xf numFmtId="0" fontId="15" fillId="3" borderId="7" xfId="0" applyFont="1" applyFill="1" applyBorder="1" applyAlignment="1" applyProtection="1">
      <alignment horizontal="left" vertical="center"/>
    </xf>
    <xf numFmtId="0" fontId="15" fillId="0" borderId="7" xfId="0" applyFont="1" applyBorder="1" applyAlignment="1" applyProtection="1">
      <alignment horizontal="left" vertical="center" wrapText="1"/>
    </xf>
    <xf numFmtId="0" fontId="15" fillId="0" borderId="7" xfId="0" applyFont="1" applyBorder="1" applyAlignment="1" applyProtection="1">
      <alignment horizontal="left" vertical="center"/>
    </xf>
    <xf numFmtId="0" fontId="15" fillId="0" borderId="7" xfId="0" applyFont="1" applyFill="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20" fillId="0" borderId="0" xfId="0" applyFont="1" applyAlignment="1">
      <alignment horizontal="left" vertical="top" wrapText="1"/>
    </xf>
    <xf numFmtId="0" fontId="1" fillId="0" borderId="0" xfId="0" applyFont="1" applyFill="1" applyAlignment="1">
      <alignment horizontal="left"/>
    </xf>
    <xf numFmtId="0" fontId="20" fillId="6" borderId="0" xfId="0" applyFont="1" applyFill="1" applyAlignment="1">
      <alignment horizontal="left" vertical="center"/>
    </xf>
    <xf numFmtId="0" fontId="1" fillId="0" borderId="0" xfId="0" applyFont="1" applyAlignment="1">
      <alignment horizontal="left" vertical="top"/>
    </xf>
    <xf numFmtId="0" fontId="20" fillId="6" borderId="0" xfId="0" applyFont="1" applyFill="1" applyAlignment="1">
      <alignment horizontal="left" vertical="top"/>
    </xf>
    <xf numFmtId="0" fontId="1" fillId="0" borderId="0" xfId="0" applyFont="1" applyAlignment="1">
      <alignment horizontal="left" vertical="center"/>
    </xf>
    <xf numFmtId="0" fontId="10" fillId="0" borderId="0" xfId="0" applyFont="1" applyAlignment="1" applyProtection="1">
      <alignment horizontal="left" vertical="top" wrapText="1"/>
    </xf>
    <xf numFmtId="0" fontId="9" fillId="0" borderId="12"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8" fillId="7" borderId="12" xfId="0" applyFont="1" applyFill="1" applyBorder="1" applyAlignment="1" applyProtection="1">
      <alignment horizontal="left" vertical="center" wrapText="1"/>
    </xf>
    <xf numFmtId="0" fontId="8" fillId="7" borderId="13" xfId="0" applyFont="1" applyFill="1" applyBorder="1" applyAlignment="1" applyProtection="1">
      <alignment horizontal="left" vertical="center" wrapText="1"/>
    </xf>
    <xf numFmtId="0" fontId="8" fillId="7" borderId="2" xfId="0" applyFont="1" applyFill="1" applyBorder="1" applyAlignment="1" applyProtection="1">
      <alignment horizontal="left" vertical="center" wrapText="1"/>
    </xf>
    <xf numFmtId="0" fontId="9" fillId="0" borderId="12" xfId="0" applyFont="1" applyBorder="1" applyAlignment="1" applyProtection="1">
      <alignment horizontal="left" vertical="top" wrapText="1"/>
    </xf>
    <xf numFmtId="0" fontId="9" fillId="0" borderId="2" xfId="0" applyFont="1" applyBorder="1" applyAlignment="1" applyProtection="1">
      <alignment horizontal="left" vertical="top" wrapText="1"/>
    </xf>
  </cellXfs>
  <cellStyles count="2">
    <cellStyle name="Currency 2 2" xfId="1"/>
    <cellStyle name="Normal" xfId="0" builtinId="0"/>
  </cellStyles>
  <dxfs count="8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29</xdr:col>
      <xdr:colOff>0</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38"/>
  <sheetViews>
    <sheetView workbookViewId="0">
      <selection activeCell="J30" sqref="J30"/>
    </sheetView>
  </sheetViews>
  <sheetFormatPr defaultRowHeight="15" x14ac:dyDescent="0.25"/>
  <cols>
    <col min="1" max="1" width="12.7109375" customWidth="1"/>
    <col min="2" max="2" width="19" customWidth="1"/>
    <col min="3" max="3" width="12.140625" customWidth="1"/>
    <col min="4" max="4" width="14.85546875" customWidth="1"/>
    <col min="5" max="5" width="38.7109375" customWidth="1"/>
    <col min="6" max="6" width="12.5703125" style="13" customWidth="1"/>
    <col min="7" max="8" width="9.140625" style="98"/>
    <col min="9" max="9" width="13.28515625" customWidth="1"/>
    <col min="10" max="10" width="12.85546875" customWidth="1"/>
    <col min="11" max="11" width="11.140625" bestFit="1" customWidth="1"/>
    <col min="16" max="16" width="13.5703125" customWidth="1"/>
    <col min="17" max="17" width="12.28515625" customWidth="1"/>
    <col min="18" max="18" width="18.42578125" customWidth="1"/>
    <col min="19" max="19" width="12.140625" customWidth="1"/>
    <col min="20" max="20" width="14.28515625" customWidth="1"/>
    <col min="23" max="23" width="27.28515625" customWidth="1"/>
  </cols>
  <sheetData>
    <row r="1" spans="1:28" ht="24" customHeight="1" x14ac:dyDescent="0.25">
      <c r="A1" s="186" t="s">
        <v>38</v>
      </c>
      <c r="B1" s="186"/>
      <c r="C1" s="186"/>
      <c r="D1" s="186"/>
      <c r="E1" s="102"/>
      <c r="F1" s="173"/>
    </row>
    <row r="2" spans="1:28" ht="24" customHeight="1" x14ac:dyDescent="0.25">
      <c r="A2" s="187" t="s">
        <v>39</v>
      </c>
      <c r="B2" s="187"/>
      <c r="C2" s="187"/>
      <c r="D2" s="188">
        <f>Overview!J10</f>
        <v>0</v>
      </c>
      <c r="E2" s="189"/>
      <c r="F2" s="190"/>
      <c r="G2" s="101"/>
      <c r="H2" s="101"/>
      <c r="I2" s="101"/>
      <c r="J2" s="101"/>
      <c r="K2" s="42"/>
      <c r="L2" s="36"/>
      <c r="M2" s="36"/>
      <c r="N2" s="36"/>
      <c r="O2" s="36"/>
      <c r="P2" s="36"/>
      <c r="Q2" s="36"/>
      <c r="R2" s="36"/>
      <c r="S2" s="36"/>
      <c r="T2" s="36"/>
    </row>
    <row r="3" spans="1:28" ht="15.75" x14ac:dyDescent="0.25">
      <c r="A3" s="185" t="s">
        <v>40</v>
      </c>
      <c r="B3" s="185"/>
      <c r="C3" s="185"/>
      <c r="D3" s="191">
        <f>(Overview!J11)</f>
        <v>0</v>
      </c>
      <c r="E3" s="192"/>
      <c r="F3" s="193"/>
      <c r="G3" s="36"/>
      <c r="H3" s="36"/>
      <c r="I3" s="36"/>
      <c r="J3" s="36"/>
      <c r="K3" s="42"/>
      <c r="L3" s="36"/>
      <c r="M3" s="36"/>
      <c r="N3" s="36"/>
      <c r="O3" s="36"/>
      <c r="P3" s="36"/>
      <c r="Q3" s="36"/>
      <c r="R3" s="36"/>
      <c r="S3" s="36"/>
      <c r="T3" s="36"/>
      <c r="U3" s="27"/>
      <c r="V3" s="27"/>
      <c r="W3" s="27"/>
      <c r="X3" s="27"/>
      <c r="Y3" s="27"/>
      <c r="Z3" s="27"/>
      <c r="AA3" s="27"/>
      <c r="AB3" s="27"/>
    </row>
    <row r="4" spans="1:28" ht="15.75" x14ac:dyDescent="0.25">
      <c r="A4" s="34"/>
      <c r="B4" s="34"/>
      <c r="C4" s="34"/>
      <c r="D4" s="34"/>
      <c r="E4" s="34"/>
      <c r="F4" s="174"/>
      <c r="G4" s="99"/>
      <c r="H4" s="99"/>
      <c r="I4" s="34"/>
      <c r="J4" s="34"/>
      <c r="K4" s="35"/>
      <c r="L4" s="35"/>
      <c r="M4" s="35"/>
      <c r="N4" s="35"/>
      <c r="O4" s="35"/>
      <c r="P4" s="35"/>
      <c r="Q4" s="35"/>
      <c r="R4" s="35"/>
      <c r="S4" s="35"/>
      <c r="T4" s="35"/>
      <c r="U4" s="27"/>
      <c r="V4" s="27"/>
      <c r="W4" s="27"/>
      <c r="X4" s="27"/>
      <c r="Y4" s="27"/>
      <c r="Z4" s="27"/>
      <c r="AA4" s="27"/>
      <c r="AB4" s="27"/>
    </row>
    <row r="5" spans="1:28" ht="15.75" x14ac:dyDescent="0.25">
      <c r="A5" s="184" t="s">
        <v>41</v>
      </c>
      <c r="B5" s="184"/>
      <c r="C5" s="184"/>
      <c r="D5" s="34"/>
      <c r="E5" s="34"/>
      <c r="F5" s="174"/>
      <c r="G5" s="99"/>
      <c r="H5" s="99"/>
      <c r="I5" s="34"/>
      <c r="J5" s="34"/>
      <c r="K5" s="35"/>
      <c r="L5" s="35"/>
      <c r="M5" s="35"/>
      <c r="N5" s="35"/>
      <c r="O5" s="35"/>
      <c r="P5" s="35"/>
      <c r="Q5" s="35"/>
      <c r="R5" s="35"/>
      <c r="S5" s="35"/>
      <c r="T5" s="35"/>
      <c r="U5" s="27"/>
      <c r="V5" s="27"/>
      <c r="W5" s="27"/>
      <c r="X5" s="27"/>
      <c r="Y5" s="27"/>
      <c r="Z5" s="27"/>
      <c r="AA5" s="27"/>
      <c r="AB5" s="27"/>
    </row>
    <row r="6" spans="1:28" s="171" customFormat="1" ht="45" x14ac:dyDescent="0.25">
      <c r="A6" s="168" t="s">
        <v>42</v>
      </c>
      <c r="B6" s="168" t="s">
        <v>43</v>
      </c>
      <c r="C6" s="168" t="s">
        <v>396</v>
      </c>
      <c r="D6" s="168" t="s">
        <v>44</v>
      </c>
      <c r="E6" s="168" t="s">
        <v>45</v>
      </c>
      <c r="F6" s="168" t="s">
        <v>46</v>
      </c>
      <c r="G6" s="169" t="s">
        <v>47</v>
      </c>
      <c r="H6" s="169" t="s">
        <v>48</v>
      </c>
      <c r="I6" s="168" t="s">
        <v>3</v>
      </c>
      <c r="J6" s="168" t="s">
        <v>49</v>
      </c>
      <c r="K6" s="168" t="s">
        <v>50</v>
      </c>
      <c r="L6" s="168" t="s">
        <v>51</v>
      </c>
      <c r="M6" s="168" t="s">
        <v>52</v>
      </c>
      <c r="N6" s="168" t="s">
        <v>53</v>
      </c>
      <c r="O6" s="168" t="s">
        <v>54</v>
      </c>
      <c r="P6" s="168" t="s">
        <v>55</v>
      </c>
      <c r="Q6" s="168" t="s">
        <v>56</v>
      </c>
      <c r="R6" s="168" t="s">
        <v>57</v>
      </c>
      <c r="S6" s="168" t="s">
        <v>58</v>
      </c>
      <c r="T6" s="168" t="s">
        <v>59</v>
      </c>
      <c r="U6" s="168" t="s">
        <v>60</v>
      </c>
      <c r="V6" s="170" t="s">
        <v>61</v>
      </c>
      <c r="W6" s="170" t="s">
        <v>62</v>
      </c>
    </row>
    <row r="7" spans="1:28" x14ac:dyDescent="0.25">
      <c r="A7" s="37" t="str">
        <f>(Overview!$B$12)</f>
        <v>itt_29919</v>
      </c>
      <c r="B7" s="11" t="str">
        <f>(Overview!$B$13)</f>
        <v>21-003</v>
      </c>
      <c r="C7" s="45">
        <f t="shared" ref="C7:C30" si="0">$D$3</f>
        <v>0</v>
      </c>
      <c r="D7" s="5" t="s">
        <v>63</v>
      </c>
      <c r="E7" s="53" t="s">
        <v>64</v>
      </c>
      <c r="F7" s="172">
        <f>Overview!$D$19</f>
        <v>50</v>
      </c>
      <c r="G7" s="100">
        <v>4</v>
      </c>
      <c r="H7" s="100">
        <v>2016</v>
      </c>
      <c r="I7" s="6">
        <f>Overview!G19</f>
        <v>0</v>
      </c>
      <c r="J7" s="43">
        <f>I7*Overview!$D$19</f>
        <v>0</v>
      </c>
    </row>
    <row r="8" spans="1:28" x14ac:dyDescent="0.25">
      <c r="A8" s="37" t="str">
        <f>(Overview!$B$12)</f>
        <v>itt_29919</v>
      </c>
      <c r="B8" s="11" t="str">
        <f>(Overview!$B$13)</f>
        <v>21-003</v>
      </c>
      <c r="C8" s="45">
        <f t="shared" si="0"/>
        <v>0</v>
      </c>
      <c r="D8" s="5" t="s">
        <v>63</v>
      </c>
      <c r="E8" s="53" t="s">
        <v>64</v>
      </c>
      <c r="F8" s="172">
        <f>Overview!$D$19</f>
        <v>50</v>
      </c>
      <c r="G8" s="100">
        <v>5</v>
      </c>
      <c r="H8" s="100">
        <v>2016</v>
      </c>
      <c r="I8" s="6">
        <f>Overview!H19</f>
        <v>0</v>
      </c>
      <c r="J8" s="43">
        <f>I8*Overview!$D$19</f>
        <v>0</v>
      </c>
    </row>
    <row r="9" spans="1:28" x14ac:dyDescent="0.25">
      <c r="A9" s="37" t="str">
        <f>(Overview!$B$12)</f>
        <v>itt_29919</v>
      </c>
      <c r="B9" s="11" t="str">
        <f>(Overview!$B$13)</f>
        <v>21-003</v>
      </c>
      <c r="C9" s="45">
        <f t="shared" si="0"/>
        <v>0</v>
      </c>
      <c r="D9" s="5" t="s">
        <v>63</v>
      </c>
      <c r="E9" s="53" t="s">
        <v>64</v>
      </c>
      <c r="F9" s="172">
        <f>Overview!$D$19</f>
        <v>50</v>
      </c>
      <c r="G9" s="100">
        <v>6</v>
      </c>
      <c r="H9" s="100">
        <v>2016</v>
      </c>
      <c r="I9" s="6">
        <f>Overview!I19</f>
        <v>0</v>
      </c>
      <c r="J9" s="43">
        <f>I9*Overview!$D$19</f>
        <v>0</v>
      </c>
    </row>
    <row r="10" spans="1:28" x14ac:dyDescent="0.25">
      <c r="A10" s="37" t="str">
        <f>(Overview!$B$12)</f>
        <v>itt_29919</v>
      </c>
      <c r="B10" s="11" t="str">
        <f>(Overview!$B$13)</f>
        <v>21-003</v>
      </c>
      <c r="C10" s="45">
        <f t="shared" si="0"/>
        <v>0</v>
      </c>
      <c r="D10" s="5" t="s">
        <v>63</v>
      </c>
      <c r="E10" s="53" t="s">
        <v>64</v>
      </c>
      <c r="F10" s="172">
        <f>Overview!$D$19</f>
        <v>50</v>
      </c>
      <c r="G10" s="100">
        <v>7</v>
      </c>
      <c r="H10" s="100">
        <v>2016</v>
      </c>
      <c r="I10" s="6">
        <f>Overview!J19</f>
        <v>0</v>
      </c>
      <c r="J10" s="43">
        <f>I10*Overview!$D$19</f>
        <v>0</v>
      </c>
    </row>
    <row r="11" spans="1:28" x14ac:dyDescent="0.25">
      <c r="A11" s="37" t="str">
        <f>(Overview!$B$12)</f>
        <v>itt_29919</v>
      </c>
      <c r="B11" s="11" t="str">
        <f>(Overview!$B$13)</f>
        <v>21-003</v>
      </c>
      <c r="C11" s="45">
        <f t="shared" si="0"/>
        <v>0</v>
      </c>
      <c r="D11" s="5" t="s">
        <v>63</v>
      </c>
      <c r="E11" s="53" t="s">
        <v>64</v>
      </c>
      <c r="F11" s="172">
        <f>Overview!$D$19</f>
        <v>50</v>
      </c>
      <c r="G11" s="100">
        <v>8</v>
      </c>
      <c r="H11" s="100">
        <v>2016</v>
      </c>
      <c r="I11" s="6">
        <f>Overview!K19</f>
        <v>0</v>
      </c>
      <c r="J11" s="43">
        <f>I11*Overview!$D$19</f>
        <v>0</v>
      </c>
    </row>
    <row r="12" spans="1:28" x14ac:dyDescent="0.25">
      <c r="A12" s="37" t="str">
        <f>(Overview!$B$12)</f>
        <v>itt_29919</v>
      </c>
      <c r="B12" s="11" t="str">
        <f>(Overview!$B$13)</f>
        <v>21-003</v>
      </c>
      <c r="C12" s="45">
        <f t="shared" si="0"/>
        <v>0</v>
      </c>
      <c r="D12" s="5" t="s">
        <v>63</v>
      </c>
      <c r="E12" s="53" t="s">
        <v>64</v>
      </c>
      <c r="F12" s="172">
        <f>Overview!$D$19</f>
        <v>50</v>
      </c>
      <c r="G12" s="100">
        <v>9</v>
      </c>
      <c r="H12" s="100">
        <v>2016</v>
      </c>
      <c r="I12" s="6">
        <f>Overview!L19</f>
        <v>0</v>
      </c>
      <c r="J12" s="43">
        <f>I12*Overview!$D$19</f>
        <v>0</v>
      </c>
      <c r="U12" s="12"/>
      <c r="V12" s="12"/>
      <c r="W12" s="12"/>
      <c r="X12" s="12"/>
      <c r="Y12" s="12"/>
      <c r="Z12" s="12"/>
    </row>
    <row r="13" spans="1:28" x14ac:dyDescent="0.25">
      <c r="A13" s="37" t="str">
        <f>(Overview!$B$12)</f>
        <v>itt_29919</v>
      </c>
      <c r="B13" s="11" t="str">
        <f>(Overview!$B$13)</f>
        <v>21-003</v>
      </c>
      <c r="C13" s="45">
        <f t="shared" si="0"/>
        <v>0</v>
      </c>
      <c r="D13" s="5" t="s">
        <v>63</v>
      </c>
      <c r="E13" s="53" t="s">
        <v>64</v>
      </c>
      <c r="F13" s="172">
        <f>Overview!$D$19</f>
        <v>50</v>
      </c>
      <c r="G13" s="100">
        <v>10</v>
      </c>
      <c r="H13" s="100">
        <v>2016</v>
      </c>
      <c r="I13" s="6">
        <f>Overview!M19</f>
        <v>0</v>
      </c>
      <c r="J13" s="43">
        <f>I13*Overview!$D$19</f>
        <v>0</v>
      </c>
    </row>
    <row r="14" spans="1:28" x14ac:dyDescent="0.25">
      <c r="A14" s="37" t="str">
        <f>(Overview!$B$12)</f>
        <v>itt_29919</v>
      </c>
      <c r="B14" s="11" t="str">
        <f>(Overview!$B$13)</f>
        <v>21-003</v>
      </c>
      <c r="C14" s="45">
        <f t="shared" si="0"/>
        <v>0</v>
      </c>
      <c r="D14" s="5" t="s">
        <v>63</v>
      </c>
      <c r="E14" s="53" t="s">
        <v>64</v>
      </c>
      <c r="F14" s="172">
        <f>Overview!$D$19</f>
        <v>50</v>
      </c>
      <c r="G14" s="100">
        <v>11</v>
      </c>
      <c r="H14" s="100">
        <v>2016</v>
      </c>
      <c r="I14" s="6">
        <f>Overview!N19</f>
        <v>0</v>
      </c>
      <c r="J14" s="43">
        <f>I14*Overview!$D$19</f>
        <v>0</v>
      </c>
    </row>
    <row r="15" spans="1:28" x14ac:dyDescent="0.25">
      <c r="A15" s="37" t="str">
        <f>(Overview!$B$12)</f>
        <v>itt_29919</v>
      </c>
      <c r="B15" s="11" t="str">
        <f>(Overview!$B$13)</f>
        <v>21-003</v>
      </c>
      <c r="C15" s="45">
        <f t="shared" si="0"/>
        <v>0</v>
      </c>
      <c r="D15" s="5" t="s">
        <v>63</v>
      </c>
      <c r="E15" s="53" t="s">
        <v>64</v>
      </c>
      <c r="F15" s="172">
        <f>Overview!$D$19</f>
        <v>50</v>
      </c>
      <c r="G15" s="100">
        <v>12</v>
      </c>
      <c r="H15" s="100">
        <v>2016</v>
      </c>
      <c r="I15" s="6">
        <f>Overview!O19</f>
        <v>0</v>
      </c>
      <c r="J15" s="43">
        <f>I15*Overview!$D$19</f>
        <v>0</v>
      </c>
    </row>
    <row r="16" spans="1:28" x14ac:dyDescent="0.25">
      <c r="A16" s="37" t="str">
        <f>(Overview!$B$12)</f>
        <v>itt_29919</v>
      </c>
      <c r="B16" s="11" t="str">
        <f>(Overview!$B$13)</f>
        <v>21-003</v>
      </c>
      <c r="C16" s="45">
        <f t="shared" si="0"/>
        <v>0</v>
      </c>
      <c r="D16" s="5" t="s">
        <v>63</v>
      </c>
      <c r="E16" s="53" t="s">
        <v>64</v>
      </c>
      <c r="F16" s="172">
        <f>Overview!$D$19</f>
        <v>50</v>
      </c>
      <c r="G16" s="100">
        <v>1</v>
      </c>
      <c r="H16" s="100">
        <v>2017</v>
      </c>
      <c r="I16" s="6">
        <f>Overview!P19</f>
        <v>0</v>
      </c>
      <c r="J16" s="43">
        <f>I16*Overview!$D$19</f>
        <v>0</v>
      </c>
    </row>
    <row r="17" spans="1:10" x14ac:dyDescent="0.25">
      <c r="A17" s="37" t="str">
        <f>(Overview!$B$12)</f>
        <v>itt_29919</v>
      </c>
      <c r="B17" s="11" t="str">
        <f>(Overview!$B$13)</f>
        <v>21-003</v>
      </c>
      <c r="C17" s="45">
        <f t="shared" si="0"/>
        <v>0</v>
      </c>
      <c r="D17" s="5" t="s">
        <v>63</v>
      </c>
      <c r="E17" s="53" t="s">
        <v>64</v>
      </c>
      <c r="F17" s="172">
        <f>Overview!$D$19</f>
        <v>50</v>
      </c>
      <c r="G17" s="100">
        <v>2</v>
      </c>
      <c r="H17" s="100">
        <v>2017</v>
      </c>
      <c r="I17" s="6">
        <f>Overview!Q19</f>
        <v>0</v>
      </c>
      <c r="J17" s="43">
        <f>I17*Overview!$D$19</f>
        <v>0</v>
      </c>
    </row>
    <row r="18" spans="1:10" x14ac:dyDescent="0.25">
      <c r="A18" s="37" t="str">
        <f>(Overview!$B$12)</f>
        <v>itt_29919</v>
      </c>
      <c r="B18" s="11" t="str">
        <f>(Overview!$B$13)</f>
        <v>21-003</v>
      </c>
      <c r="C18" s="45">
        <f t="shared" si="0"/>
        <v>0</v>
      </c>
      <c r="D18" s="5" t="s">
        <v>63</v>
      </c>
      <c r="E18" s="53" t="s">
        <v>64</v>
      </c>
      <c r="F18" s="172">
        <f>Overview!$D$19</f>
        <v>50</v>
      </c>
      <c r="G18" s="100">
        <v>3</v>
      </c>
      <c r="H18" s="100">
        <v>2017</v>
      </c>
      <c r="I18" s="6">
        <f>Overview!R19</f>
        <v>0</v>
      </c>
      <c r="J18" s="43">
        <f>I18*Overview!$D$19</f>
        <v>0</v>
      </c>
    </row>
    <row r="19" spans="1:10" x14ac:dyDescent="0.25">
      <c r="A19" s="37" t="str">
        <f>(Overview!$B$12)</f>
        <v>itt_29919</v>
      </c>
      <c r="B19" s="11" t="str">
        <f>(Overview!$B$13)</f>
        <v>21-003</v>
      </c>
      <c r="C19" s="45">
        <f t="shared" si="0"/>
        <v>0</v>
      </c>
      <c r="D19" s="5" t="s">
        <v>63</v>
      </c>
      <c r="E19" s="53" t="s">
        <v>64</v>
      </c>
      <c r="F19" s="172">
        <f>Overview!$D$19</f>
        <v>50</v>
      </c>
      <c r="G19" s="100">
        <v>4</v>
      </c>
      <c r="H19" s="100">
        <v>2017</v>
      </c>
      <c r="I19" s="6">
        <f>Overview!S19</f>
        <v>0</v>
      </c>
      <c r="J19" s="43">
        <f>I19*Overview!$D$19</f>
        <v>0</v>
      </c>
    </row>
    <row r="20" spans="1:10" x14ac:dyDescent="0.25">
      <c r="A20" s="37" t="str">
        <f>(Overview!$B$12)</f>
        <v>itt_29919</v>
      </c>
      <c r="B20" s="11" t="str">
        <f>(Overview!$B$13)</f>
        <v>21-003</v>
      </c>
      <c r="C20" s="45">
        <f t="shared" si="0"/>
        <v>0</v>
      </c>
      <c r="D20" s="5" t="s">
        <v>63</v>
      </c>
      <c r="E20" s="53" t="s">
        <v>64</v>
      </c>
      <c r="F20" s="172">
        <f>Overview!$D$19</f>
        <v>50</v>
      </c>
      <c r="G20" s="100">
        <v>5</v>
      </c>
      <c r="H20" s="100">
        <v>2017</v>
      </c>
      <c r="I20" s="6">
        <f>Overview!T19</f>
        <v>0</v>
      </c>
      <c r="J20" s="43">
        <f>I20*Overview!$D$19</f>
        <v>0</v>
      </c>
    </row>
    <row r="21" spans="1:10" x14ac:dyDescent="0.25">
      <c r="A21" s="37" t="str">
        <f>(Overview!$B$12)</f>
        <v>itt_29919</v>
      </c>
      <c r="B21" s="11" t="str">
        <f>(Overview!$B$13)</f>
        <v>21-003</v>
      </c>
      <c r="C21" s="45">
        <f t="shared" si="0"/>
        <v>0</v>
      </c>
      <c r="D21" s="5" t="s">
        <v>63</v>
      </c>
      <c r="E21" s="53" t="s">
        <v>64</v>
      </c>
      <c r="F21" s="172">
        <f>Overview!$D$19</f>
        <v>50</v>
      </c>
      <c r="G21" s="100">
        <v>6</v>
      </c>
      <c r="H21" s="100">
        <v>2017</v>
      </c>
      <c r="I21" s="6">
        <f>Overview!U19</f>
        <v>0</v>
      </c>
      <c r="J21" s="43">
        <f>I21*Overview!$D$19</f>
        <v>0</v>
      </c>
    </row>
    <row r="22" spans="1:10" x14ac:dyDescent="0.25">
      <c r="A22" s="37" t="str">
        <f>(Overview!$B$12)</f>
        <v>itt_29919</v>
      </c>
      <c r="B22" s="11" t="str">
        <f>(Overview!$B$13)</f>
        <v>21-003</v>
      </c>
      <c r="C22" s="45">
        <f t="shared" si="0"/>
        <v>0</v>
      </c>
      <c r="D22" s="5" t="s">
        <v>63</v>
      </c>
      <c r="E22" s="53" t="s">
        <v>64</v>
      </c>
      <c r="F22" s="172">
        <f>Overview!$D$19</f>
        <v>50</v>
      </c>
      <c r="G22" s="100">
        <v>7</v>
      </c>
      <c r="H22" s="100">
        <v>2017</v>
      </c>
      <c r="I22" s="6">
        <f>Overview!V19</f>
        <v>0</v>
      </c>
      <c r="J22" s="43">
        <f>I22*Overview!$D$19</f>
        <v>0</v>
      </c>
    </row>
    <row r="23" spans="1:10" x14ac:dyDescent="0.25">
      <c r="A23" s="37" t="str">
        <f>(Overview!$B$12)</f>
        <v>itt_29919</v>
      </c>
      <c r="B23" s="11" t="str">
        <f>(Overview!$B$13)</f>
        <v>21-003</v>
      </c>
      <c r="C23" s="45">
        <f t="shared" si="0"/>
        <v>0</v>
      </c>
      <c r="D23" s="5" t="s">
        <v>63</v>
      </c>
      <c r="E23" s="53" t="s">
        <v>64</v>
      </c>
      <c r="F23" s="172">
        <f>Overview!$D$19</f>
        <v>50</v>
      </c>
      <c r="G23" s="100">
        <v>8</v>
      </c>
      <c r="H23" s="100">
        <v>2017</v>
      </c>
      <c r="I23" s="6">
        <f>Overview!W19</f>
        <v>0</v>
      </c>
      <c r="J23" s="43">
        <f>I23*Overview!$D$19</f>
        <v>0</v>
      </c>
    </row>
    <row r="24" spans="1:10" x14ac:dyDescent="0.25">
      <c r="A24" s="37" t="str">
        <f>(Overview!$B$12)</f>
        <v>itt_29919</v>
      </c>
      <c r="B24" s="11" t="str">
        <f>(Overview!$B$13)</f>
        <v>21-003</v>
      </c>
      <c r="C24" s="45">
        <f t="shared" si="0"/>
        <v>0</v>
      </c>
      <c r="D24" s="5" t="s">
        <v>63</v>
      </c>
      <c r="E24" s="53" t="s">
        <v>64</v>
      </c>
      <c r="F24" s="172">
        <f>Overview!$D$19</f>
        <v>50</v>
      </c>
      <c r="G24" s="100">
        <v>9</v>
      </c>
      <c r="H24" s="100">
        <v>2017</v>
      </c>
      <c r="I24" s="6">
        <f>Overview!X19</f>
        <v>0</v>
      </c>
      <c r="J24" s="43">
        <f>I24*Overview!$D$19</f>
        <v>0</v>
      </c>
    </row>
    <row r="25" spans="1:10" x14ac:dyDescent="0.25">
      <c r="A25" s="37" t="str">
        <f>(Overview!$B$12)</f>
        <v>itt_29919</v>
      </c>
      <c r="B25" s="11" t="str">
        <f>(Overview!$B$13)</f>
        <v>21-003</v>
      </c>
      <c r="C25" s="45">
        <f t="shared" si="0"/>
        <v>0</v>
      </c>
      <c r="D25" s="5" t="s">
        <v>63</v>
      </c>
      <c r="E25" s="53" t="s">
        <v>64</v>
      </c>
      <c r="F25" s="172">
        <f>Overview!$D$19</f>
        <v>50</v>
      </c>
      <c r="G25" s="100">
        <v>10</v>
      </c>
      <c r="H25" s="100">
        <v>2017</v>
      </c>
      <c r="I25" s="6">
        <f>Overview!Y19</f>
        <v>0</v>
      </c>
      <c r="J25" s="43">
        <f>I25*Overview!$D$19</f>
        <v>0</v>
      </c>
    </row>
    <row r="26" spans="1:10" x14ac:dyDescent="0.25">
      <c r="A26" s="37" t="str">
        <f>(Overview!$B$12)</f>
        <v>itt_29919</v>
      </c>
      <c r="B26" s="11" t="str">
        <f>(Overview!$B$13)</f>
        <v>21-003</v>
      </c>
      <c r="C26" s="45">
        <f t="shared" si="0"/>
        <v>0</v>
      </c>
      <c r="D26" s="5" t="s">
        <v>63</v>
      </c>
      <c r="E26" s="53" t="s">
        <v>64</v>
      </c>
      <c r="F26" s="172">
        <f>Overview!$D$19</f>
        <v>50</v>
      </c>
      <c r="G26" s="100">
        <v>11</v>
      </c>
      <c r="H26" s="100">
        <v>2017</v>
      </c>
      <c r="I26" s="6">
        <f>Overview!Z19</f>
        <v>0</v>
      </c>
      <c r="J26" s="43">
        <f>I26*Overview!$D$19</f>
        <v>0</v>
      </c>
    </row>
    <row r="27" spans="1:10" x14ac:dyDescent="0.25">
      <c r="A27" s="37" t="str">
        <f>(Overview!$B$12)</f>
        <v>itt_29919</v>
      </c>
      <c r="B27" s="11" t="str">
        <f>(Overview!$B$13)</f>
        <v>21-003</v>
      </c>
      <c r="C27" s="45">
        <f t="shared" si="0"/>
        <v>0</v>
      </c>
      <c r="D27" s="5" t="s">
        <v>63</v>
      </c>
      <c r="E27" s="53" t="s">
        <v>64</v>
      </c>
      <c r="F27" s="172">
        <f>Overview!$D$19</f>
        <v>50</v>
      </c>
      <c r="G27" s="100">
        <v>12</v>
      </c>
      <c r="H27" s="100">
        <v>2017</v>
      </c>
      <c r="I27" s="6">
        <f>Overview!AA19</f>
        <v>0</v>
      </c>
      <c r="J27" s="43">
        <f>I27*Overview!$D$19</f>
        <v>0</v>
      </c>
    </row>
    <row r="28" spans="1:10" x14ac:dyDescent="0.25">
      <c r="A28" s="37" t="str">
        <f>(Overview!$B$12)</f>
        <v>itt_29919</v>
      </c>
      <c r="B28" s="11" t="str">
        <f>(Overview!$B$13)</f>
        <v>21-003</v>
      </c>
      <c r="C28" s="45">
        <f t="shared" si="0"/>
        <v>0</v>
      </c>
      <c r="D28" s="5" t="s">
        <v>63</v>
      </c>
      <c r="E28" s="53" t="s">
        <v>64</v>
      </c>
      <c r="F28" s="172">
        <f>Overview!$D$19</f>
        <v>50</v>
      </c>
      <c r="G28" s="100">
        <v>1</v>
      </c>
      <c r="H28" s="100">
        <v>2018</v>
      </c>
      <c r="I28" s="6">
        <f>Overview!AB19</f>
        <v>0</v>
      </c>
      <c r="J28" s="43">
        <f>I28*Overview!$D$19</f>
        <v>0</v>
      </c>
    </row>
    <row r="29" spans="1:10" x14ac:dyDescent="0.25">
      <c r="A29" s="37" t="str">
        <f>(Overview!$B$12)</f>
        <v>itt_29919</v>
      </c>
      <c r="B29" s="11" t="str">
        <f>(Overview!$B$13)</f>
        <v>21-003</v>
      </c>
      <c r="C29" s="45">
        <f t="shared" si="0"/>
        <v>0</v>
      </c>
      <c r="D29" s="5" t="s">
        <v>63</v>
      </c>
      <c r="E29" s="53" t="s">
        <v>64</v>
      </c>
      <c r="F29" s="172">
        <f>Overview!$D$19</f>
        <v>50</v>
      </c>
      <c r="G29" s="100">
        <v>2</v>
      </c>
      <c r="H29" s="100">
        <v>2018</v>
      </c>
      <c r="I29" s="6">
        <f>Overview!AC19</f>
        <v>0</v>
      </c>
      <c r="J29" s="43">
        <f>I29*Overview!$D$19</f>
        <v>0</v>
      </c>
    </row>
    <row r="30" spans="1:10" x14ac:dyDescent="0.25">
      <c r="A30" s="37" t="str">
        <f>(Overview!$B$12)</f>
        <v>itt_29919</v>
      </c>
      <c r="B30" s="11" t="str">
        <f>(Overview!$B$13)</f>
        <v>21-003</v>
      </c>
      <c r="C30" s="45">
        <f t="shared" si="0"/>
        <v>0</v>
      </c>
      <c r="D30" s="5" t="s">
        <v>63</v>
      </c>
      <c r="E30" s="53" t="s">
        <v>64</v>
      </c>
      <c r="F30" s="172">
        <f>Overview!$D$19</f>
        <v>50</v>
      </c>
      <c r="G30" s="100">
        <v>3</v>
      </c>
      <c r="H30" s="100">
        <v>2018</v>
      </c>
      <c r="I30" s="6">
        <f>Overview!AD19</f>
        <v>0</v>
      </c>
      <c r="J30" s="43">
        <f>I30*Overview!$D$19</f>
        <v>0</v>
      </c>
    </row>
    <row r="31" spans="1:10" x14ac:dyDescent="0.25">
      <c r="A31" s="37" t="str">
        <f>(Overview!$B$12)</f>
        <v>itt_29919</v>
      </c>
      <c r="B31" s="11" t="str">
        <f>(Overview!$B$13)</f>
        <v>21-003</v>
      </c>
      <c r="C31" s="45">
        <f t="shared" ref="C31:C54" si="1">$D$3</f>
        <v>0</v>
      </c>
      <c r="D31" s="5" t="s">
        <v>1</v>
      </c>
      <c r="E31" s="5" t="s">
        <v>2</v>
      </c>
      <c r="F31" s="24"/>
      <c r="G31" s="100">
        <v>4</v>
      </c>
      <c r="H31" s="100">
        <v>2016</v>
      </c>
      <c r="I31" s="6">
        <f>'Regulated &amp; Non-regulated Lrng'!$F$99</f>
        <v>0</v>
      </c>
      <c r="J31" s="6">
        <f>'Regulated &amp; Non-regulated Lrng'!$F$192</f>
        <v>0</v>
      </c>
    </row>
    <row r="32" spans="1:10" x14ac:dyDescent="0.25">
      <c r="A32" s="37" t="str">
        <f>(Overview!$B$12)</f>
        <v>itt_29919</v>
      </c>
      <c r="B32" s="11" t="str">
        <f>(Overview!$B$13)</f>
        <v>21-003</v>
      </c>
      <c r="C32" s="45">
        <f t="shared" si="1"/>
        <v>0</v>
      </c>
      <c r="D32" s="5" t="s">
        <v>1</v>
      </c>
      <c r="E32" s="5" t="s">
        <v>2</v>
      </c>
      <c r="F32" s="24"/>
      <c r="G32" s="100">
        <v>5</v>
      </c>
      <c r="H32" s="100">
        <v>2016</v>
      </c>
      <c r="I32" s="6">
        <f>'Regulated &amp; Non-regulated Lrng'!$G$99</f>
        <v>0</v>
      </c>
      <c r="J32" s="6">
        <f>'Regulated &amp; Non-regulated Lrng'!$G$192</f>
        <v>0</v>
      </c>
    </row>
    <row r="33" spans="1:10" x14ac:dyDescent="0.25">
      <c r="A33" s="37" t="str">
        <f>(Overview!$B$12)</f>
        <v>itt_29919</v>
      </c>
      <c r="B33" s="11" t="str">
        <f>(Overview!$B$13)</f>
        <v>21-003</v>
      </c>
      <c r="C33" s="45">
        <f t="shared" si="1"/>
        <v>0</v>
      </c>
      <c r="D33" s="5" t="s">
        <v>1</v>
      </c>
      <c r="E33" s="5" t="s">
        <v>2</v>
      </c>
      <c r="F33" s="24"/>
      <c r="G33" s="100">
        <v>6</v>
      </c>
      <c r="H33" s="100">
        <v>2016</v>
      </c>
      <c r="I33" s="6">
        <f>'Regulated &amp; Non-regulated Lrng'!$H$99</f>
        <v>0</v>
      </c>
      <c r="J33" s="6">
        <f>'Regulated &amp; Non-regulated Lrng'!$H$192</f>
        <v>0</v>
      </c>
    </row>
    <row r="34" spans="1:10" x14ac:dyDescent="0.25">
      <c r="A34" s="37" t="str">
        <f>(Overview!$B$12)</f>
        <v>itt_29919</v>
      </c>
      <c r="B34" s="11" t="str">
        <f>(Overview!$B$13)</f>
        <v>21-003</v>
      </c>
      <c r="C34" s="45">
        <f t="shared" si="1"/>
        <v>0</v>
      </c>
      <c r="D34" s="5" t="s">
        <v>1</v>
      </c>
      <c r="E34" s="5" t="s">
        <v>2</v>
      </c>
      <c r="F34" s="24"/>
      <c r="G34" s="100">
        <v>7</v>
      </c>
      <c r="H34" s="100">
        <v>2016</v>
      </c>
      <c r="I34" s="6">
        <f>'Regulated &amp; Non-regulated Lrng'!$I$99</f>
        <v>0</v>
      </c>
      <c r="J34" s="6">
        <f>'Regulated &amp; Non-regulated Lrng'!$I$192</f>
        <v>0</v>
      </c>
    </row>
    <row r="35" spans="1:10" x14ac:dyDescent="0.25">
      <c r="A35" s="37" t="str">
        <f>(Overview!$B$12)</f>
        <v>itt_29919</v>
      </c>
      <c r="B35" s="11" t="str">
        <f>(Overview!$B$13)</f>
        <v>21-003</v>
      </c>
      <c r="C35" s="45">
        <f t="shared" si="1"/>
        <v>0</v>
      </c>
      <c r="D35" s="5" t="s">
        <v>1</v>
      </c>
      <c r="E35" s="5" t="s">
        <v>2</v>
      </c>
      <c r="F35" s="24"/>
      <c r="G35" s="100">
        <v>8</v>
      </c>
      <c r="H35" s="100">
        <v>2016</v>
      </c>
      <c r="I35" s="6">
        <f>'Regulated &amp; Non-regulated Lrng'!$J$99</f>
        <v>0</v>
      </c>
      <c r="J35" s="6">
        <f>'Regulated &amp; Non-regulated Lrng'!$J$192</f>
        <v>0</v>
      </c>
    </row>
    <row r="36" spans="1:10" x14ac:dyDescent="0.25">
      <c r="A36" s="37" t="str">
        <f>(Overview!$B$12)</f>
        <v>itt_29919</v>
      </c>
      <c r="B36" s="11" t="str">
        <f>(Overview!$B$13)</f>
        <v>21-003</v>
      </c>
      <c r="C36" s="45">
        <f t="shared" si="1"/>
        <v>0</v>
      </c>
      <c r="D36" s="5" t="s">
        <v>1</v>
      </c>
      <c r="E36" s="5" t="s">
        <v>2</v>
      </c>
      <c r="F36" s="24"/>
      <c r="G36" s="100">
        <v>9</v>
      </c>
      <c r="H36" s="100">
        <v>2016</v>
      </c>
      <c r="I36" s="6">
        <f>'Regulated &amp; Non-regulated Lrng'!$K$99</f>
        <v>0</v>
      </c>
      <c r="J36" s="6">
        <f>'Regulated &amp; Non-regulated Lrng'!$K$192</f>
        <v>0</v>
      </c>
    </row>
    <row r="37" spans="1:10" x14ac:dyDescent="0.25">
      <c r="A37" s="37" t="str">
        <f>(Overview!$B$12)</f>
        <v>itt_29919</v>
      </c>
      <c r="B37" s="11" t="str">
        <f>(Overview!$B$13)</f>
        <v>21-003</v>
      </c>
      <c r="C37" s="45">
        <f t="shared" si="1"/>
        <v>0</v>
      </c>
      <c r="D37" s="5" t="s">
        <v>1</v>
      </c>
      <c r="E37" s="5" t="s">
        <v>2</v>
      </c>
      <c r="F37" s="24"/>
      <c r="G37" s="100">
        <v>10</v>
      </c>
      <c r="H37" s="100">
        <v>2016</v>
      </c>
      <c r="I37" s="6">
        <f>'Regulated &amp; Non-regulated Lrng'!$L$99</f>
        <v>0</v>
      </c>
      <c r="J37" s="6">
        <f>'Regulated &amp; Non-regulated Lrng'!$L$192</f>
        <v>0</v>
      </c>
    </row>
    <row r="38" spans="1:10" x14ac:dyDescent="0.25">
      <c r="A38" s="37" t="str">
        <f>(Overview!$B$12)</f>
        <v>itt_29919</v>
      </c>
      <c r="B38" s="11" t="str">
        <f>(Overview!$B$13)</f>
        <v>21-003</v>
      </c>
      <c r="C38" s="45">
        <f t="shared" si="1"/>
        <v>0</v>
      </c>
      <c r="D38" s="5" t="s">
        <v>1</v>
      </c>
      <c r="E38" s="5" t="s">
        <v>2</v>
      </c>
      <c r="F38" s="24"/>
      <c r="G38" s="100">
        <v>11</v>
      </c>
      <c r="H38" s="100">
        <v>2016</v>
      </c>
      <c r="I38" s="6">
        <f>'Regulated &amp; Non-regulated Lrng'!$M$99</f>
        <v>0</v>
      </c>
      <c r="J38" s="6">
        <f>'Regulated &amp; Non-regulated Lrng'!$M$192</f>
        <v>0</v>
      </c>
    </row>
    <row r="39" spans="1:10" x14ac:dyDescent="0.25">
      <c r="A39" s="37" t="str">
        <f>(Overview!$B$12)</f>
        <v>itt_29919</v>
      </c>
      <c r="B39" s="11" t="str">
        <f>(Overview!$B$13)</f>
        <v>21-003</v>
      </c>
      <c r="C39" s="45">
        <f t="shared" si="1"/>
        <v>0</v>
      </c>
      <c r="D39" s="5" t="s">
        <v>1</v>
      </c>
      <c r="E39" s="5" t="s">
        <v>2</v>
      </c>
      <c r="F39" s="24"/>
      <c r="G39" s="100">
        <v>12</v>
      </c>
      <c r="H39" s="100">
        <v>2016</v>
      </c>
      <c r="I39" s="6">
        <f>'Regulated &amp; Non-regulated Lrng'!$N$99</f>
        <v>0</v>
      </c>
      <c r="J39" s="6">
        <f>'Regulated &amp; Non-regulated Lrng'!$N$192</f>
        <v>0</v>
      </c>
    </row>
    <row r="40" spans="1:10" x14ac:dyDescent="0.25">
      <c r="A40" s="37" t="str">
        <f>(Overview!$B$12)</f>
        <v>itt_29919</v>
      </c>
      <c r="B40" s="11" t="str">
        <f>(Overview!$B$13)</f>
        <v>21-003</v>
      </c>
      <c r="C40" s="45">
        <f t="shared" si="1"/>
        <v>0</v>
      </c>
      <c r="D40" s="5" t="s">
        <v>1</v>
      </c>
      <c r="E40" s="5" t="s">
        <v>2</v>
      </c>
      <c r="F40" s="24"/>
      <c r="G40" s="100">
        <v>1</v>
      </c>
      <c r="H40" s="100">
        <v>2017</v>
      </c>
      <c r="I40" s="6">
        <f>'Regulated &amp; Non-regulated Lrng'!$O$99</f>
        <v>0</v>
      </c>
      <c r="J40" s="6">
        <f>'Regulated &amp; Non-regulated Lrng'!$O$192</f>
        <v>0</v>
      </c>
    </row>
    <row r="41" spans="1:10" x14ac:dyDescent="0.25">
      <c r="A41" s="37" t="str">
        <f>(Overview!$B$12)</f>
        <v>itt_29919</v>
      </c>
      <c r="B41" s="11" t="str">
        <f>(Overview!$B$13)</f>
        <v>21-003</v>
      </c>
      <c r="C41" s="45">
        <f t="shared" si="1"/>
        <v>0</v>
      </c>
      <c r="D41" s="5" t="s">
        <v>1</v>
      </c>
      <c r="E41" s="5" t="s">
        <v>2</v>
      </c>
      <c r="F41" s="24"/>
      <c r="G41" s="100">
        <v>2</v>
      </c>
      <c r="H41" s="100">
        <v>2017</v>
      </c>
      <c r="I41" s="6">
        <f>'Regulated &amp; Non-regulated Lrng'!$P$99</f>
        <v>0</v>
      </c>
      <c r="J41" s="6">
        <f>'Regulated &amp; Non-regulated Lrng'!$P$192</f>
        <v>0</v>
      </c>
    </row>
    <row r="42" spans="1:10" x14ac:dyDescent="0.25">
      <c r="A42" s="37" t="str">
        <f>(Overview!$B$12)</f>
        <v>itt_29919</v>
      </c>
      <c r="B42" s="11" t="str">
        <f>(Overview!$B$13)</f>
        <v>21-003</v>
      </c>
      <c r="C42" s="45">
        <f t="shared" si="1"/>
        <v>0</v>
      </c>
      <c r="D42" s="5" t="s">
        <v>1</v>
      </c>
      <c r="E42" s="5" t="s">
        <v>2</v>
      </c>
      <c r="F42" s="24"/>
      <c r="G42" s="100">
        <v>3</v>
      </c>
      <c r="H42" s="100">
        <v>2017</v>
      </c>
      <c r="I42" s="6">
        <f>'Regulated &amp; Non-regulated Lrng'!$Q$99</f>
        <v>0</v>
      </c>
      <c r="J42" s="6">
        <f>'Regulated &amp; Non-regulated Lrng'!$Q$192</f>
        <v>0</v>
      </c>
    </row>
    <row r="43" spans="1:10" x14ac:dyDescent="0.25">
      <c r="A43" s="37" t="str">
        <f>(Overview!$B$12)</f>
        <v>itt_29919</v>
      </c>
      <c r="B43" s="11" t="str">
        <f>(Overview!$B$13)</f>
        <v>21-003</v>
      </c>
      <c r="C43" s="45">
        <f t="shared" si="1"/>
        <v>0</v>
      </c>
      <c r="D43" s="5" t="s">
        <v>1</v>
      </c>
      <c r="E43" s="5" t="s">
        <v>2</v>
      </c>
      <c r="F43" s="24"/>
      <c r="G43" s="100">
        <v>4</v>
      </c>
      <c r="H43" s="100">
        <v>2017</v>
      </c>
      <c r="I43" s="6">
        <f>'Regulated &amp; Non-regulated Lrng'!$R$99</f>
        <v>0</v>
      </c>
      <c r="J43" s="6">
        <f>'Regulated &amp; Non-regulated Lrng'!$R$192</f>
        <v>0</v>
      </c>
    </row>
    <row r="44" spans="1:10" x14ac:dyDescent="0.25">
      <c r="A44" s="37" t="str">
        <f>(Overview!$B$12)</f>
        <v>itt_29919</v>
      </c>
      <c r="B44" s="11" t="str">
        <f>(Overview!$B$13)</f>
        <v>21-003</v>
      </c>
      <c r="C44" s="45">
        <f t="shared" si="1"/>
        <v>0</v>
      </c>
      <c r="D44" s="5" t="s">
        <v>1</v>
      </c>
      <c r="E44" s="5" t="s">
        <v>2</v>
      </c>
      <c r="F44" s="24"/>
      <c r="G44" s="100">
        <v>5</v>
      </c>
      <c r="H44" s="100">
        <v>2017</v>
      </c>
      <c r="I44" s="6">
        <f>'Regulated &amp; Non-regulated Lrng'!$S$99</f>
        <v>0</v>
      </c>
      <c r="J44" s="6">
        <f>'Regulated &amp; Non-regulated Lrng'!$S$192</f>
        <v>0</v>
      </c>
    </row>
    <row r="45" spans="1:10" x14ac:dyDescent="0.25">
      <c r="A45" s="37" t="str">
        <f>(Overview!$B$12)</f>
        <v>itt_29919</v>
      </c>
      <c r="B45" s="11" t="str">
        <f>(Overview!$B$13)</f>
        <v>21-003</v>
      </c>
      <c r="C45" s="45">
        <f t="shared" si="1"/>
        <v>0</v>
      </c>
      <c r="D45" s="5" t="s">
        <v>1</v>
      </c>
      <c r="E45" s="5" t="s">
        <v>2</v>
      </c>
      <c r="F45" s="24"/>
      <c r="G45" s="100">
        <v>6</v>
      </c>
      <c r="H45" s="100">
        <v>2017</v>
      </c>
      <c r="I45" s="6">
        <f>'Regulated &amp; Non-regulated Lrng'!$T$99</f>
        <v>0</v>
      </c>
      <c r="J45" s="6">
        <f>'Regulated &amp; Non-regulated Lrng'!$T$192</f>
        <v>0</v>
      </c>
    </row>
    <row r="46" spans="1:10" x14ac:dyDescent="0.25">
      <c r="A46" s="37" t="str">
        <f>(Overview!$B$12)</f>
        <v>itt_29919</v>
      </c>
      <c r="B46" s="11" t="str">
        <f>(Overview!$B$13)</f>
        <v>21-003</v>
      </c>
      <c r="C46" s="45">
        <f t="shared" si="1"/>
        <v>0</v>
      </c>
      <c r="D46" s="5" t="s">
        <v>1</v>
      </c>
      <c r="E46" s="5" t="s">
        <v>2</v>
      </c>
      <c r="F46" s="24"/>
      <c r="G46" s="100">
        <v>7</v>
      </c>
      <c r="H46" s="100">
        <v>2017</v>
      </c>
      <c r="I46" s="6">
        <f>'Regulated &amp; Non-regulated Lrng'!$U$99</f>
        <v>0</v>
      </c>
      <c r="J46" s="6">
        <f>'Regulated &amp; Non-regulated Lrng'!$U$192</f>
        <v>0</v>
      </c>
    </row>
    <row r="47" spans="1:10" x14ac:dyDescent="0.25">
      <c r="A47" s="37" t="str">
        <f>(Overview!$B$12)</f>
        <v>itt_29919</v>
      </c>
      <c r="B47" s="11" t="str">
        <f>(Overview!$B$13)</f>
        <v>21-003</v>
      </c>
      <c r="C47" s="45">
        <f t="shared" si="1"/>
        <v>0</v>
      </c>
      <c r="D47" s="5" t="s">
        <v>1</v>
      </c>
      <c r="E47" s="5" t="s">
        <v>2</v>
      </c>
      <c r="F47" s="24"/>
      <c r="G47" s="100">
        <v>8</v>
      </c>
      <c r="H47" s="100">
        <v>2017</v>
      </c>
      <c r="I47" s="6">
        <f>'Regulated &amp; Non-regulated Lrng'!$V$99</f>
        <v>0</v>
      </c>
      <c r="J47" s="6">
        <f>'Regulated &amp; Non-regulated Lrng'!$V$192</f>
        <v>0</v>
      </c>
    </row>
    <row r="48" spans="1:10" x14ac:dyDescent="0.25">
      <c r="A48" s="37" t="str">
        <f>(Overview!$B$12)</f>
        <v>itt_29919</v>
      </c>
      <c r="B48" s="11" t="str">
        <f>(Overview!$B$13)</f>
        <v>21-003</v>
      </c>
      <c r="C48" s="45">
        <f t="shared" si="1"/>
        <v>0</v>
      </c>
      <c r="D48" s="5" t="s">
        <v>1</v>
      </c>
      <c r="E48" s="5" t="s">
        <v>2</v>
      </c>
      <c r="F48" s="24"/>
      <c r="G48" s="100">
        <v>9</v>
      </c>
      <c r="H48" s="100">
        <v>2017</v>
      </c>
      <c r="I48" s="6">
        <f>'Regulated &amp; Non-regulated Lrng'!$W$99</f>
        <v>0</v>
      </c>
      <c r="J48" s="6">
        <f>'Regulated &amp; Non-regulated Lrng'!$W$192</f>
        <v>0</v>
      </c>
    </row>
    <row r="49" spans="1:10" x14ac:dyDescent="0.25">
      <c r="A49" s="37" t="str">
        <f>(Overview!$B$12)</f>
        <v>itt_29919</v>
      </c>
      <c r="B49" s="11" t="str">
        <f>(Overview!$B$13)</f>
        <v>21-003</v>
      </c>
      <c r="C49" s="45">
        <f t="shared" si="1"/>
        <v>0</v>
      </c>
      <c r="D49" s="5" t="s">
        <v>1</v>
      </c>
      <c r="E49" s="5" t="s">
        <v>2</v>
      </c>
      <c r="F49" s="24"/>
      <c r="G49" s="100">
        <v>10</v>
      </c>
      <c r="H49" s="100">
        <v>2017</v>
      </c>
      <c r="I49" s="6">
        <f>'Regulated &amp; Non-regulated Lrng'!$X$99</f>
        <v>0</v>
      </c>
      <c r="J49" s="6">
        <f>'Regulated &amp; Non-regulated Lrng'!$X$192</f>
        <v>0</v>
      </c>
    </row>
    <row r="50" spans="1:10" x14ac:dyDescent="0.25">
      <c r="A50" s="37" t="str">
        <f>(Overview!$B$12)</f>
        <v>itt_29919</v>
      </c>
      <c r="B50" s="11" t="str">
        <f>(Overview!$B$13)</f>
        <v>21-003</v>
      </c>
      <c r="C50" s="45">
        <f t="shared" si="1"/>
        <v>0</v>
      </c>
      <c r="D50" s="5" t="s">
        <v>1</v>
      </c>
      <c r="E50" s="5" t="s">
        <v>2</v>
      </c>
      <c r="F50" s="24"/>
      <c r="G50" s="100">
        <v>11</v>
      </c>
      <c r="H50" s="100">
        <v>2017</v>
      </c>
      <c r="I50" s="6">
        <f>'Regulated &amp; Non-regulated Lrng'!$Y$99</f>
        <v>0</v>
      </c>
      <c r="J50" s="6">
        <f>'Regulated &amp; Non-regulated Lrng'!$Y$192</f>
        <v>0</v>
      </c>
    </row>
    <row r="51" spans="1:10" x14ac:dyDescent="0.25">
      <c r="A51" s="37" t="str">
        <f>(Overview!$B$12)</f>
        <v>itt_29919</v>
      </c>
      <c r="B51" s="11" t="str">
        <f>(Overview!$B$13)</f>
        <v>21-003</v>
      </c>
      <c r="C51" s="45">
        <f t="shared" si="1"/>
        <v>0</v>
      </c>
      <c r="D51" s="5" t="s">
        <v>1</v>
      </c>
      <c r="E51" s="5" t="s">
        <v>2</v>
      </c>
      <c r="F51" s="24"/>
      <c r="G51" s="100">
        <v>12</v>
      </c>
      <c r="H51" s="100">
        <v>2017</v>
      </c>
      <c r="I51" s="6">
        <f>'Regulated &amp; Non-regulated Lrng'!$Z$99</f>
        <v>0</v>
      </c>
      <c r="J51" s="6">
        <f>'Regulated &amp; Non-regulated Lrng'!$Z$192</f>
        <v>0</v>
      </c>
    </row>
    <row r="52" spans="1:10" x14ac:dyDescent="0.25">
      <c r="A52" s="37" t="str">
        <f>(Overview!$B$12)</f>
        <v>itt_29919</v>
      </c>
      <c r="B52" s="11" t="str">
        <f>(Overview!$B$13)</f>
        <v>21-003</v>
      </c>
      <c r="C52" s="45">
        <f t="shared" si="1"/>
        <v>0</v>
      </c>
      <c r="D52" s="5" t="s">
        <v>1</v>
      </c>
      <c r="E52" s="5" t="s">
        <v>2</v>
      </c>
      <c r="F52" s="24"/>
      <c r="G52" s="100">
        <v>1</v>
      </c>
      <c r="H52" s="100">
        <v>2018</v>
      </c>
      <c r="I52" s="6">
        <f>'Regulated &amp; Non-regulated Lrng'!$AA$99</f>
        <v>0</v>
      </c>
      <c r="J52" s="6">
        <f>'Regulated &amp; Non-regulated Lrng'!$AA$192</f>
        <v>0</v>
      </c>
    </row>
    <row r="53" spans="1:10" x14ac:dyDescent="0.25">
      <c r="A53" s="37" t="str">
        <f>(Overview!$B$12)</f>
        <v>itt_29919</v>
      </c>
      <c r="B53" s="11" t="str">
        <f>(Overview!$B$13)</f>
        <v>21-003</v>
      </c>
      <c r="C53" s="45">
        <f t="shared" si="1"/>
        <v>0</v>
      </c>
      <c r="D53" s="5" t="s">
        <v>1</v>
      </c>
      <c r="E53" s="5" t="s">
        <v>2</v>
      </c>
      <c r="F53" s="24"/>
      <c r="G53" s="100">
        <v>2</v>
      </c>
      <c r="H53" s="100">
        <v>2018</v>
      </c>
      <c r="I53" s="6">
        <f>'Regulated &amp; Non-regulated Lrng'!$AB$99</f>
        <v>0</v>
      </c>
      <c r="J53" s="6">
        <f>'Regulated &amp; Non-regulated Lrng'!$AB$192</f>
        <v>0</v>
      </c>
    </row>
    <row r="54" spans="1:10" x14ac:dyDescent="0.25">
      <c r="A54" s="37" t="str">
        <f>(Overview!$B$12)</f>
        <v>itt_29919</v>
      </c>
      <c r="B54" s="11" t="str">
        <f>(Overview!$B$13)</f>
        <v>21-003</v>
      </c>
      <c r="C54" s="45">
        <f t="shared" si="1"/>
        <v>0</v>
      </c>
      <c r="D54" s="5" t="s">
        <v>1</v>
      </c>
      <c r="E54" s="5" t="s">
        <v>2</v>
      </c>
      <c r="F54" s="24"/>
      <c r="G54" s="100">
        <v>3</v>
      </c>
      <c r="H54" s="100">
        <v>2018</v>
      </c>
      <c r="I54" s="6">
        <f>'Regulated &amp; Non-regulated Lrng'!$AC$99</f>
        <v>0</v>
      </c>
      <c r="J54" s="6">
        <f>'Regulated &amp; Non-regulated Lrng'!$AC$192</f>
        <v>0</v>
      </c>
    </row>
    <row r="55" spans="1:10" x14ac:dyDescent="0.25">
      <c r="A55" s="37" t="str">
        <f>(Overview!$B$12)</f>
        <v>itt_29919</v>
      </c>
      <c r="B55" s="11" t="str">
        <f>(Overview!$B$13)</f>
        <v>21-003</v>
      </c>
      <c r="C55" s="45">
        <f t="shared" ref="C55:C72" si="2">$D$3</f>
        <v>0</v>
      </c>
      <c r="D55" s="5" t="s">
        <v>36</v>
      </c>
      <c r="E55" s="24" t="s">
        <v>37</v>
      </c>
      <c r="F55" s="24"/>
      <c r="G55" s="100">
        <v>4</v>
      </c>
      <c r="H55" s="100">
        <v>2016</v>
      </c>
      <c r="I55" s="6">
        <f>'Regulated &amp; Non-regulated Lrng'!$F$187</f>
        <v>0</v>
      </c>
      <c r="J55" s="6">
        <f>'Regulated &amp; Non-regulated Lrng'!$F$191</f>
        <v>0</v>
      </c>
    </row>
    <row r="56" spans="1:10" x14ac:dyDescent="0.25">
      <c r="A56" s="37" t="str">
        <f>(Overview!$B$12)</f>
        <v>itt_29919</v>
      </c>
      <c r="B56" s="11" t="str">
        <f>(Overview!$B$13)</f>
        <v>21-003</v>
      </c>
      <c r="C56" s="45">
        <f t="shared" si="2"/>
        <v>0</v>
      </c>
      <c r="D56" s="5" t="s">
        <v>36</v>
      </c>
      <c r="E56" s="24" t="s">
        <v>37</v>
      </c>
      <c r="F56" s="24"/>
      <c r="G56" s="100">
        <v>5</v>
      </c>
      <c r="H56" s="100">
        <v>2016</v>
      </c>
      <c r="I56" s="6">
        <f>'Regulated &amp; Non-regulated Lrng'!$G$187</f>
        <v>0</v>
      </c>
      <c r="J56" s="6">
        <f>'Regulated &amp; Non-regulated Lrng'!$G$191</f>
        <v>0</v>
      </c>
    </row>
    <row r="57" spans="1:10" x14ac:dyDescent="0.25">
      <c r="A57" s="37" t="str">
        <f>(Overview!$B$12)</f>
        <v>itt_29919</v>
      </c>
      <c r="B57" s="11" t="str">
        <f>(Overview!$B$13)</f>
        <v>21-003</v>
      </c>
      <c r="C57" s="45">
        <f t="shared" si="2"/>
        <v>0</v>
      </c>
      <c r="D57" s="5" t="s">
        <v>36</v>
      </c>
      <c r="E57" s="24" t="s">
        <v>37</v>
      </c>
      <c r="F57" s="24"/>
      <c r="G57" s="100">
        <v>6</v>
      </c>
      <c r="H57" s="100">
        <v>2016</v>
      </c>
      <c r="I57" s="6">
        <f>'Regulated &amp; Non-regulated Lrng'!$H$187</f>
        <v>0</v>
      </c>
      <c r="J57" s="6">
        <f>'Regulated &amp; Non-regulated Lrng'!$H$191</f>
        <v>0</v>
      </c>
    </row>
    <row r="58" spans="1:10" x14ac:dyDescent="0.25">
      <c r="A58" s="37" t="str">
        <f>(Overview!$B$12)</f>
        <v>itt_29919</v>
      </c>
      <c r="B58" s="11" t="str">
        <f>(Overview!$B$13)</f>
        <v>21-003</v>
      </c>
      <c r="C58" s="45">
        <f t="shared" si="2"/>
        <v>0</v>
      </c>
      <c r="D58" s="5" t="s">
        <v>36</v>
      </c>
      <c r="E58" s="24" t="s">
        <v>37</v>
      </c>
      <c r="F58" s="24"/>
      <c r="G58" s="100">
        <v>7</v>
      </c>
      <c r="H58" s="100">
        <v>2016</v>
      </c>
      <c r="I58" s="6">
        <f>'Regulated &amp; Non-regulated Lrng'!$I$187</f>
        <v>0</v>
      </c>
      <c r="J58" s="6">
        <f>'Regulated &amp; Non-regulated Lrng'!$I$191</f>
        <v>0</v>
      </c>
    </row>
    <row r="59" spans="1:10" x14ac:dyDescent="0.25">
      <c r="A59" s="37" t="str">
        <f>(Overview!$B$12)</f>
        <v>itt_29919</v>
      </c>
      <c r="B59" s="11" t="str">
        <f>(Overview!$B$13)</f>
        <v>21-003</v>
      </c>
      <c r="C59" s="45">
        <f t="shared" si="2"/>
        <v>0</v>
      </c>
      <c r="D59" s="5" t="s">
        <v>36</v>
      </c>
      <c r="E59" s="24" t="s">
        <v>37</v>
      </c>
      <c r="F59" s="24"/>
      <c r="G59" s="100">
        <v>8</v>
      </c>
      <c r="H59" s="100">
        <v>2016</v>
      </c>
      <c r="I59" s="6">
        <f>'Regulated &amp; Non-regulated Lrng'!$J$187</f>
        <v>0</v>
      </c>
      <c r="J59" s="6">
        <f>'Regulated &amp; Non-regulated Lrng'!$J$191</f>
        <v>0</v>
      </c>
    </row>
    <row r="60" spans="1:10" x14ac:dyDescent="0.25">
      <c r="A60" s="37" t="str">
        <f>(Overview!$B$12)</f>
        <v>itt_29919</v>
      </c>
      <c r="B60" s="11" t="str">
        <f>(Overview!$B$13)</f>
        <v>21-003</v>
      </c>
      <c r="C60" s="45">
        <f t="shared" si="2"/>
        <v>0</v>
      </c>
      <c r="D60" s="5" t="s">
        <v>36</v>
      </c>
      <c r="E60" s="24" t="s">
        <v>37</v>
      </c>
      <c r="F60" s="24"/>
      <c r="G60" s="100">
        <v>9</v>
      </c>
      <c r="H60" s="100">
        <v>2016</v>
      </c>
      <c r="I60" s="6">
        <f>'Regulated &amp; Non-regulated Lrng'!$K$187</f>
        <v>0</v>
      </c>
      <c r="J60" s="6">
        <f>'Regulated &amp; Non-regulated Lrng'!$K$191</f>
        <v>0</v>
      </c>
    </row>
    <row r="61" spans="1:10" x14ac:dyDescent="0.25">
      <c r="A61" s="37" t="str">
        <f>(Overview!$B$12)</f>
        <v>itt_29919</v>
      </c>
      <c r="B61" s="11" t="str">
        <f>(Overview!$B$13)</f>
        <v>21-003</v>
      </c>
      <c r="C61" s="45">
        <f t="shared" si="2"/>
        <v>0</v>
      </c>
      <c r="D61" s="5" t="s">
        <v>36</v>
      </c>
      <c r="E61" s="24" t="s">
        <v>37</v>
      </c>
      <c r="F61" s="24"/>
      <c r="G61" s="100">
        <v>10</v>
      </c>
      <c r="H61" s="100">
        <v>2016</v>
      </c>
      <c r="I61" s="6">
        <f>'Regulated &amp; Non-regulated Lrng'!$L$187</f>
        <v>0</v>
      </c>
      <c r="J61" s="6">
        <f>'Regulated &amp; Non-regulated Lrng'!$L$191</f>
        <v>0</v>
      </c>
    </row>
    <row r="62" spans="1:10" x14ac:dyDescent="0.25">
      <c r="A62" s="37" t="str">
        <f>(Overview!$B$12)</f>
        <v>itt_29919</v>
      </c>
      <c r="B62" s="11" t="str">
        <f>(Overview!$B$13)</f>
        <v>21-003</v>
      </c>
      <c r="C62" s="45">
        <f t="shared" si="2"/>
        <v>0</v>
      </c>
      <c r="D62" s="5" t="s">
        <v>36</v>
      </c>
      <c r="E62" s="24" t="s">
        <v>37</v>
      </c>
      <c r="F62" s="24"/>
      <c r="G62" s="100">
        <v>11</v>
      </c>
      <c r="H62" s="100">
        <v>2016</v>
      </c>
      <c r="I62" s="6">
        <f>'Regulated &amp; Non-regulated Lrng'!$M$187</f>
        <v>0</v>
      </c>
      <c r="J62" s="6">
        <f>'Regulated &amp; Non-regulated Lrng'!$M$191</f>
        <v>0</v>
      </c>
    </row>
    <row r="63" spans="1:10" x14ac:dyDescent="0.25">
      <c r="A63" s="37" t="str">
        <f>(Overview!$B$12)</f>
        <v>itt_29919</v>
      </c>
      <c r="B63" s="11" t="str">
        <f>(Overview!$B$13)</f>
        <v>21-003</v>
      </c>
      <c r="C63" s="45">
        <f t="shared" si="2"/>
        <v>0</v>
      </c>
      <c r="D63" s="5" t="s">
        <v>36</v>
      </c>
      <c r="E63" s="24" t="s">
        <v>37</v>
      </c>
      <c r="F63" s="24"/>
      <c r="G63" s="100">
        <v>12</v>
      </c>
      <c r="H63" s="100">
        <v>2016</v>
      </c>
      <c r="I63" s="6">
        <f>'Regulated &amp; Non-regulated Lrng'!$N$187</f>
        <v>0</v>
      </c>
      <c r="J63" s="6">
        <f>'Regulated &amp; Non-regulated Lrng'!$N$191</f>
        <v>0</v>
      </c>
    </row>
    <row r="64" spans="1:10" x14ac:dyDescent="0.25">
      <c r="A64" s="37" t="str">
        <f>(Overview!$B$12)</f>
        <v>itt_29919</v>
      </c>
      <c r="B64" s="11" t="str">
        <f>(Overview!$B$13)</f>
        <v>21-003</v>
      </c>
      <c r="C64" s="45">
        <f t="shared" si="2"/>
        <v>0</v>
      </c>
      <c r="D64" s="5" t="s">
        <v>36</v>
      </c>
      <c r="E64" s="24" t="s">
        <v>37</v>
      </c>
      <c r="F64" s="24"/>
      <c r="G64" s="100">
        <v>1</v>
      </c>
      <c r="H64" s="100">
        <v>2017</v>
      </c>
      <c r="I64" s="6">
        <f>'Regulated &amp; Non-regulated Lrng'!$O$187</f>
        <v>0</v>
      </c>
      <c r="J64" s="6">
        <f>'Regulated &amp; Non-regulated Lrng'!$O$191</f>
        <v>0</v>
      </c>
    </row>
    <row r="65" spans="1:10" x14ac:dyDescent="0.25">
      <c r="A65" s="37" t="str">
        <f>(Overview!$B$12)</f>
        <v>itt_29919</v>
      </c>
      <c r="B65" s="11" t="str">
        <f>(Overview!$B$13)</f>
        <v>21-003</v>
      </c>
      <c r="C65" s="45">
        <f t="shared" si="2"/>
        <v>0</v>
      </c>
      <c r="D65" s="5" t="s">
        <v>36</v>
      </c>
      <c r="E65" s="24" t="s">
        <v>37</v>
      </c>
      <c r="F65" s="24"/>
      <c r="G65" s="100">
        <v>2</v>
      </c>
      <c r="H65" s="100">
        <v>2017</v>
      </c>
      <c r="I65" s="6">
        <f>'Regulated &amp; Non-regulated Lrng'!$P$187</f>
        <v>0</v>
      </c>
      <c r="J65" s="6">
        <f>'Regulated &amp; Non-regulated Lrng'!$P$191</f>
        <v>0</v>
      </c>
    </row>
    <row r="66" spans="1:10" x14ac:dyDescent="0.25">
      <c r="A66" s="37" t="str">
        <f>(Overview!$B$12)</f>
        <v>itt_29919</v>
      </c>
      <c r="B66" s="11" t="str">
        <f>(Overview!$B$13)</f>
        <v>21-003</v>
      </c>
      <c r="C66" s="45">
        <f t="shared" si="2"/>
        <v>0</v>
      </c>
      <c r="D66" s="5" t="s">
        <v>36</v>
      </c>
      <c r="E66" s="24" t="s">
        <v>37</v>
      </c>
      <c r="F66" s="24"/>
      <c r="G66" s="100">
        <v>3</v>
      </c>
      <c r="H66" s="100">
        <v>2017</v>
      </c>
      <c r="I66" s="6">
        <f>'Regulated &amp; Non-regulated Lrng'!$Q$187</f>
        <v>0</v>
      </c>
      <c r="J66" s="6">
        <f>'Regulated &amp; Non-regulated Lrng'!$Q$191</f>
        <v>0</v>
      </c>
    </row>
    <row r="67" spans="1:10" x14ac:dyDescent="0.25">
      <c r="A67" s="37" t="str">
        <f>(Overview!$B$12)</f>
        <v>itt_29919</v>
      </c>
      <c r="B67" s="11" t="str">
        <f>(Overview!$B$13)</f>
        <v>21-003</v>
      </c>
      <c r="C67" s="45">
        <f t="shared" si="2"/>
        <v>0</v>
      </c>
      <c r="D67" s="5" t="s">
        <v>36</v>
      </c>
      <c r="E67" s="24" t="s">
        <v>37</v>
      </c>
      <c r="F67" s="24"/>
      <c r="G67" s="100">
        <v>4</v>
      </c>
      <c r="H67" s="100">
        <v>2017</v>
      </c>
      <c r="I67" s="6">
        <f>'Regulated &amp; Non-regulated Lrng'!$R$187</f>
        <v>0</v>
      </c>
      <c r="J67" s="6">
        <f>'Regulated &amp; Non-regulated Lrng'!$R$191</f>
        <v>0</v>
      </c>
    </row>
    <row r="68" spans="1:10" x14ac:dyDescent="0.25">
      <c r="A68" s="37" t="str">
        <f>(Overview!$B$12)</f>
        <v>itt_29919</v>
      </c>
      <c r="B68" s="11" t="str">
        <f>(Overview!$B$13)</f>
        <v>21-003</v>
      </c>
      <c r="C68" s="45">
        <f t="shared" si="2"/>
        <v>0</v>
      </c>
      <c r="D68" s="5" t="s">
        <v>36</v>
      </c>
      <c r="E68" s="24" t="s">
        <v>37</v>
      </c>
      <c r="F68" s="24"/>
      <c r="G68" s="100">
        <v>5</v>
      </c>
      <c r="H68" s="100">
        <v>2017</v>
      </c>
      <c r="I68" s="6">
        <f>'Regulated &amp; Non-regulated Lrng'!$S$187</f>
        <v>0</v>
      </c>
      <c r="J68" s="6">
        <f>'Regulated &amp; Non-regulated Lrng'!$S$191</f>
        <v>0</v>
      </c>
    </row>
    <row r="69" spans="1:10" x14ac:dyDescent="0.25">
      <c r="A69" s="37" t="str">
        <f>(Overview!$B$12)</f>
        <v>itt_29919</v>
      </c>
      <c r="B69" s="11" t="str">
        <f>(Overview!$B$13)</f>
        <v>21-003</v>
      </c>
      <c r="C69" s="45">
        <f t="shared" si="2"/>
        <v>0</v>
      </c>
      <c r="D69" s="5" t="s">
        <v>36</v>
      </c>
      <c r="E69" s="24" t="s">
        <v>37</v>
      </c>
      <c r="F69" s="24"/>
      <c r="G69" s="100">
        <v>6</v>
      </c>
      <c r="H69" s="100">
        <v>2017</v>
      </c>
      <c r="I69" s="6">
        <f>'Regulated &amp; Non-regulated Lrng'!$T$187</f>
        <v>0</v>
      </c>
      <c r="J69" s="6">
        <f>'Regulated &amp; Non-regulated Lrng'!$T$191</f>
        <v>0</v>
      </c>
    </row>
    <row r="70" spans="1:10" x14ac:dyDescent="0.25">
      <c r="A70" s="37" t="str">
        <f>(Overview!$B$12)</f>
        <v>itt_29919</v>
      </c>
      <c r="B70" s="11" t="str">
        <f>(Overview!$B$13)</f>
        <v>21-003</v>
      </c>
      <c r="C70" s="45">
        <f t="shared" si="2"/>
        <v>0</v>
      </c>
      <c r="D70" s="5" t="s">
        <v>36</v>
      </c>
      <c r="E70" s="24" t="s">
        <v>37</v>
      </c>
      <c r="F70" s="24"/>
      <c r="G70" s="100">
        <v>7</v>
      </c>
      <c r="H70" s="100">
        <v>2017</v>
      </c>
      <c r="I70" s="6">
        <f>'Regulated &amp; Non-regulated Lrng'!$U$187</f>
        <v>0</v>
      </c>
      <c r="J70" s="6">
        <f>'Regulated &amp; Non-regulated Lrng'!$U$191</f>
        <v>0</v>
      </c>
    </row>
    <row r="71" spans="1:10" x14ac:dyDescent="0.25">
      <c r="A71" s="37" t="str">
        <f>(Overview!$B$12)</f>
        <v>itt_29919</v>
      </c>
      <c r="B71" s="11" t="str">
        <f>(Overview!$B$13)</f>
        <v>21-003</v>
      </c>
      <c r="C71" s="45">
        <f t="shared" si="2"/>
        <v>0</v>
      </c>
      <c r="D71" s="5" t="s">
        <v>36</v>
      </c>
      <c r="E71" s="24" t="s">
        <v>37</v>
      </c>
      <c r="F71" s="24"/>
      <c r="G71" s="100">
        <v>8</v>
      </c>
      <c r="H71" s="100">
        <v>2017</v>
      </c>
      <c r="I71" s="6">
        <f>'Regulated &amp; Non-regulated Lrng'!$V$187</f>
        <v>0</v>
      </c>
      <c r="J71" s="6">
        <f>'Regulated &amp; Non-regulated Lrng'!$V$191</f>
        <v>0</v>
      </c>
    </row>
    <row r="72" spans="1:10" x14ac:dyDescent="0.25">
      <c r="A72" s="37" t="str">
        <f>(Overview!$B$12)</f>
        <v>itt_29919</v>
      </c>
      <c r="B72" s="11" t="str">
        <f>(Overview!$B$13)</f>
        <v>21-003</v>
      </c>
      <c r="C72" s="45">
        <f t="shared" si="2"/>
        <v>0</v>
      </c>
      <c r="D72" s="5" t="s">
        <v>36</v>
      </c>
      <c r="E72" s="24" t="s">
        <v>37</v>
      </c>
      <c r="F72" s="24"/>
      <c r="G72" s="100">
        <v>9</v>
      </c>
      <c r="H72" s="100">
        <v>2017</v>
      </c>
      <c r="I72" s="6">
        <f>'Regulated &amp; Non-regulated Lrng'!$W$187</f>
        <v>0</v>
      </c>
      <c r="J72" s="6">
        <f>'Regulated &amp; Non-regulated Lrng'!$W$191</f>
        <v>0</v>
      </c>
    </row>
    <row r="73" spans="1:10" x14ac:dyDescent="0.25">
      <c r="A73" s="37" t="str">
        <f>(Overview!$B$12)</f>
        <v>itt_29919</v>
      </c>
      <c r="B73" s="11" t="str">
        <f>(Overview!$B$13)</f>
        <v>21-003</v>
      </c>
      <c r="C73" s="45">
        <f t="shared" ref="C73:C78" si="3">$D$3</f>
        <v>0</v>
      </c>
      <c r="D73" s="5" t="s">
        <v>36</v>
      </c>
      <c r="E73" s="24" t="s">
        <v>37</v>
      </c>
      <c r="F73" s="24"/>
      <c r="G73" s="100">
        <v>10</v>
      </c>
      <c r="H73" s="100">
        <v>2017</v>
      </c>
      <c r="I73" s="6">
        <f>'Regulated &amp; Non-regulated Lrng'!$X$187</f>
        <v>0</v>
      </c>
      <c r="J73" s="6">
        <f>'Regulated &amp; Non-regulated Lrng'!$X$191</f>
        <v>0</v>
      </c>
    </row>
    <row r="74" spans="1:10" x14ac:dyDescent="0.25">
      <c r="A74" s="37" t="str">
        <f>(Overview!$B$12)</f>
        <v>itt_29919</v>
      </c>
      <c r="B74" s="11" t="str">
        <f>(Overview!$B$13)</f>
        <v>21-003</v>
      </c>
      <c r="C74" s="45">
        <f t="shared" si="3"/>
        <v>0</v>
      </c>
      <c r="D74" s="5" t="s">
        <v>36</v>
      </c>
      <c r="E74" s="24" t="s">
        <v>37</v>
      </c>
      <c r="F74" s="24"/>
      <c r="G74" s="100">
        <v>11</v>
      </c>
      <c r="H74" s="100">
        <v>2017</v>
      </c>
      <c r="I74" s="6">
        <f>'Regulated &amp; Non-regulated Lrng'!$Y$187</f>
        <v>0</v>
      </c>
      <c r="J74" s="6">
        <f>'Regulated &amp; Non-regulated Lrng'!$Y$191</f>
        <v>0</v>
      </c>
    </row>
    <row r="75" spans="1:10" x14ac:dyDescent="0.25">
      <c r="A75" s="37" t="str">
        <f>(Overview!$B$12)</f>
        <v>itt_29919</v>
      </c>
      <c r="B75" s="11" t="str">
        <f>(Overview!$B$13)</f>
        <v>21-003</v>
      </c>
      <c r="C75" s="45">
        <f t="shared" si="3"/>
        <v>0</v>
      </c>
      <c r="D75" s="5" t="s">
        <v>36</v>
      </c>
      <c r="E75" s="24" t="s">
        <v>37</v>
      </c>
      <c r="F75" s="24"/>
      <c r="G75" s="100">
        <v>12</v>
      </c>
      <c r="H75" s="100">
        <v>2017</v>
      </c>
      <c r="I75" s="6">
        <f>'Regulated &amp; Non-regulated Lrng'!$Z$187</f>
        <v>0</v>
      </c>
      <c r="J75" s="6">
        <f>'Regulated &amp; Non-regulated Lrng'!$Z$191</f>
        <v>0</v>
      </c>
    </row>
    <row r="76" spans="1:10" x14ac:dyDescent="0.25">
      <c r="A76" s="37" t="str">
        <f>(Overview!$B$12)</f>
        <v>itt_29919</v>
      </c>
      <c r="B76" s="11" t="str">
        <f>(Overview!$B$13)</f>
        <v>21-003</v>
      </c>
      <c r="C76" s="45">
        <f t="shared" si="3"/>
        <v>0</v>
      </c>
      <c r="D76" s="5" t="s">
        <v>36</v>
      </c>
      <c r="E76" s="24" t="s">
        <v>37</v>
      </c>
      <c r="F76" s="24"/>
      <c r="G76" s="100">
        <v>1</v>
      </c>
      <c r="H76" s="100">
        <v>2018</v>
      </c>
      <c r="I76" s="6">
        <f>'Regulated &amp; Non-regulated Lrng'!$AA$187</f>
        <v>0</v>
      </c>
      <c r="J76" s="6">
        <f>'Regulated &amp; Non-regulated Lrng'!$AA$191</f>
        <v>0</v>
      </c>
    </row>
    <row r="77" spans="1:10" x14ac:dyDescent="0.25">
      <c r="A77" s="37" t="str">
        <f>(Overview!$B$12)</f>
        <v>itt_29919</v>
      </c>
      <c r="B77" s="11" t="str">
        <f>(Overview!$B$13)</f>
        <v>21-003</v>
      </c>
      <c r="C77" s="45">
        <f t="shared" si="3"/>
        <v>0</v>
      </c>
      <c r="D77" s="5" t="s">
        <v>36</v>
      </c>
      <c r="E77" s="24" t="s">
        <v>37</v>
      </c>
      <c r="F77" s="24"/>
      <c r="G77" s="100">
        <v>2</v>
      </c>
      <c r="H77" s="100">
        <v>2018</v>
      </c>
      <c r="I77" s="6">
        <f>'Regulated &amp; Non-regulated Lrng'!$AB$187</f>
        <v>0</v>
      </c>
      <c r="J77" s="6">
        <f>'Regulated &amp; Non-regulated Lrng'!$AB$191</f>
        <v>0</v>
      </c>
    </row>
    <row r="78" spans="1:10" x14ac:dyDescent="0.25">
      <c r="A78" s="37" t="str">
        <f>(Overview!$B$12)</f>
        <v>itt_29919</v>
      </c>
      <c r="B78" s="11" t="str">
        <f>(Overview!$B$13)</f>
        <v>21-003</v>
      </c>
      <c r="C78" s="45">
        <f t="shared" si="3"/>
        <v>0</v>
      </c>
      <c r="D78" s="5" t="s">
        <v>36</v>
      </c>
      <c r="E78" s="24" t="s">
        <v>37</v>
      </c>
      <c r="F78" s="24"/>
      <c r="G78" s="100">
        <v>3</v>
      </c>
      <c r="H78" s="100">
        <v>2018</v>
      </c>
      <c r="I78" s="6">
        <f>'Regulated &amp; Non-regulated Lrng'!$AC$187</f>
        <v>0</v>
      </c>
      <c r="J78" s="6">
        <f>'Regulated &amp; Non-regulated Lrng'!$AC$191</f>
        <v>0</v>
      </c>
    </row>
    <row r="79" spans="1:10" x14ac:dyDescent="0.25">
      <c r="A79" s="37" t="str">
        <f>(Overview!$B$12)</f>
        <v>itt_29919</v>
      </c>
      <c r="B79" s="11" t="str">
        <f>(Overview!$B$13)</f>
        <v>21-003</v>
      </c>
      <c r="C79" s="45">
        <f t="shared" ref="C79:C126" si="4">$D$3</f>
        <v>0</v>
      </c>
      <c r="D79" s="5" t="s">
        <v>81</v>
      </c>
      <c r="E79" s="5" t="s">
        <v>82</v>
      </c>
      <c r="F79" s="172">
        <f>Overview!$D$39</f>
        <v>800</v>
      </c>
      <c r="G79" s="100">
        <v>4</v>
      </c>
      <c r="H79" s="100">
        <v>2016</v>
      </c>
      <c r="I79" s="6">
        <f>Overview!G39</f>
        <v>0</v>
      </c>
      <c r="J79" s="43">
        <f>SUM(I79*Overview!$D$39)</f>
        <v>0</v>
      </c>
    </row>
    <row r="80" spans="1:10" x14ac:dyDescent="0.25">
      <c r="A80" s="37" t="str">
        <f>(Overview!$B$12)</f>
        <v>itt_29919</v>
      </c>
      <c r="B80" s="11" t="str">
        <f>(Overview!$B$13)</f>
        <v>21-003</v>
      </c>
      <c r="C80" s="45">
        <f t="shared" si="4"/>
        <v>0</v>
      </c>
      <c r="D80" s="5" t="s">
        <v>81</v>
      </c>
      <c r="E80" s="5" t="s">
        <v>82</v>
      </c>
      <c r="F80" s="172">
        <f>Overview!$D$39</f>
        <v>800</v>
      </c>
      <c r="G80" s="100">
        <v>5</v>
      </c>
      <c r="H80" s="100">
        <v>2016</v>
      </c>
      <c r="I80" s="6">
        <f>Overview!H39</f>
        <v>0</v>
      </c>
      <c r="J80" s="43">
        <f>SUM(I80*Overview!$D$39)</f>
        <v>0</v>
      </c>
    </row>
    <row r="81" spans="1:10" x14ac:dyDescent="0.25">
      <c r="A81" s="37" t="str">
        <f>(Overview!$B$12)</f>
        <v>itt_29919</v>
      </c>
      <c r="B81" s="11" t="str">
        <f>(Overview!$B$13)</f>
        <v>21-003</v>
      </c>
      <c r="C81" s="45">
        <f t="shared" si="4"/>
        <v>0</v>
      </c>
      <c r="D81" s="5" t="s">
        <v>81</v>
      </c>
      <c r="E81" s="5" t="s">
        <v>82</v>
      </c>
      <c r="F81" s="172">
        <f>Overview!$D$39</f>
        <v>800</v>
      </c>
      <c r="G81" s="100">
        <v>6</v>
      </c>
      <c r="H81" s="100">
        <v>2016</v>
      </c>
      <c r="I81" s="6">
        <f>Overview!I39</f>
        <v>0</v>
      </c>
      <c r="J81" s="43">
        <f>SUM(I81*Overview!$D$39)</f>
        <v>0</v>
      </c>
    </row>
    <row r="82" spans="1:10" x14ac:dyDescent="0.25">
      <c r="A82" s="37" t="str">
        <f>(Overview!$B$12)</f>
        <v>itt_29919</v>
      </c>
      <c r="B82" s="11" t="str">
        <f>(Overview!$B$13)</f>
        <v>21-003</v>
      </c>
      <c r="C82" s="45">
        <f t="shared" si="4"/>
        <v>0</v>
      </c>
      <c r="D82" s="5" t="s">
        <v>81</v>
      </c>
      <c r="E82" s="5" t="s">
        <v>82</v>
      </c>
      <c r="F82" s="172">
        <f>Overview!$D$39</f>
        <v>800</v>
      </c>
      <c r="G82" s="100">
        <v>7</v>
      </c>
      <c r="H82" s="100">
        <v>2016</v>
      </c>
      <c r="I82" s="6">
        <f>Overview!J39</f>
        <v>0</v>
      </c>
      <c r="J82" s="43">
        <f>SUM(I82*Overview!$D$39)</f>
        <v>0</v>
      </c>
    </row>
    <row r="83" spans="1:10" x14ac:dyDescent="0.25">
      <c r="A83" s="37" t="str">
        <f>(Overview!$B$12)</f>
        <v>itt_29919</v>
      </c>
      <c r="B83" s="11" t="str">
        <f>(Overview!$B$13)</f>
        <v>21-003</v>
      </c>
      <c r="C83" s="45">
        <f t="shared" si="4"/>
        <v>0</v>
      </c>
      <c r="D83" s="5" t="s">
        <v>81</v>
      </c>
      <c r="E83" s="5" t="s">
        <v>82</v>
      </c>
      <c r="F83" s="172">
        <f>Overview!$D$39</f>
        <v>800</v>
      </c>
      <c r="G83" s="100">
        <v>8</v>
      </c>
      <c r="H83" s="100">
        <v>2016</v>
      </c>
      <c r="I83" s="6">
        <f>Overview!K39</f>
        <v>0</v>
      </c>
      <c r="J83" s="43">
        <f>SUM(I83*Overview!$D$39)</f>
        <v>0</v>
      </c>
    </row>
    <row r="84" spans="1:10" x14ac:dyDescent="0.25">
      <c r="A84" s="37" t="str">
        <f>(Overview!$B$12)</f>
        <v>itt_29919</v>
      </c>
      <c r="B84" s="11" t="str">
        <f>(Overview!$B$13)</f>
        <v>21-003</v>
      </c>
      <c r="C84" s="45">
        <f t="shared" si="4"/>
        <v>0</v>
      </c>
      <c r="D84" s="5" t="s">
        <v>81</v>
      </c>
      <c r="E84" s="5" t="s">
        <v>82</v>
      </c>
      <c r="F84" s="172">
        <f>Overview!$D$39</f>
        <v>800</v>
      </c>
      <c r="G84" s="100">
        <v>9</v>
      </c>
      <c r="H84" s="100">
        <v>2016</v>
      </c>
      <c r="I84" s="6">
        <f>Overview!L39</f>
        <v>0</v>
      </c>
      <c r="J84" s="43">
        <f>SUM(I84*Overview!$D$39)</f>
        <v>0</v>
      </c>
    </row>
    <row r="85" spans="1:10" x14ac:dyDescent="0.25">
      <c r="A85" s="37" t="str">
        <f>(Overview!$B$12)</f>
        <v>itt_29919</v>
      </c>
      <c r="B85" s="11" t="str">
        <f>(Overview!$B$13)</f>
        <v>21-003</v>
      </c>
      <c r="C85" s="45">
        <f t="shared" si="4"/>
        <v>0</v>
      </c>
      <c r="D85" s="5" t="s">
        <v>81</v>
      </c>
      <c r="E85" s="5" t="s">
        <v>82</v>
      </c>
      <c r="F85" s="172">
        <f>Overview!$D$39</f>
        <v>800</v>
      </c>
      <c r="G85" s="100">
        <v>10</v>
      </c>
      <c r="H85" s="100">
        <v>2016</v>
      </c>
      <c r="I85" s="6">
        <f>Overview!M39</f>
        <v>0</v>
      </c>
      <c r="J85" s="43">
        <f>SUM(I85*Overview!$D$39)</f>
        <v>0</v>
      </c>
    </row>
    <row r="86" spans="1:10" x14ac:dyDescent="0.25">
      <c r="A86" s="37" t="str">
        <f>(Overview!$B$12)</f>
        <v>itt_29919</v>
      </c>
      <c r="B86" s="11" t="str">
        <f>(Overview!$B$13)</f>
        <v>21-003</v>
      </c>
      <c r="C86" s="45">
        <f t="shared" si="4"/>
        <v>0</v>
      </c>
      <c r="D86" s="5" t="s">
        <v>81</v>
      </c>
      <c r="E86" s="5" t="s">
        <v>82</v>
      </c>
      <c r="F86" s="172">
        <f>Overview!$D$39</f>
        <v>800</v>
      </c>
      <c r="G86" s="100">
        <v>11</v>
      </c>
      <c r="H86" s="100">
        <v>2016</v>
      </c>
      <c r="I86" s="6">
        <f>Overview!N39</f>
        <v>0</v>
      </c>
      <c r="J86" s="43">
        <f>SUM(I86*Overview!$D$39)</f>
        <v>0</v>
      </c>
    </row>
    <row r="87" spans="1:10" x14ac:dyDescent="0.25">
      <c r="A87" s="37" t="str">
        <f>(Overview!$B$12)</f>
        <v>itt_29919</v>
      </c>
      <c r="B87" s="11" t="str">
        <f>(Overview!$B$13)</f>
        <v>21-003</v>
      </c>
      <c r="C87" s="45">
        <f t="shared" si="4"/>
        <v>0</v>
      </c>
      <c r="D87" s="5" t="s">
        <v>81</v>
      </c>
      <c r="E87" s="5" t="s">
        <v>82</v>
      </c>
      <c r="F87" s="172">
        <f>Overview!$D$39</f>
        <v>800</v>
      </c>
      <c r="G87" s="100">
        <v>12</v>
      </c>
      <c r="H87" s="100">
        <v>2016</v>
      </c>
      <c r="I87" s="6">
        <f>Overview!O39</f>
        <v>0</v>
      </c>
      <c r="J87" s="43">
        <f>SUM(I87*Overview!$D$39)</f>
        <v>0</v>
      </c>
    </row>
    <row r="88" spans="1:10" x14ac:dyDescent="0.25">
      <c r="A88" s="37" t="str">
        <f>(Overview!$B$12)</f>
        <v>itt_29919</v>
      </c>
      <c r="B88" s="11" t="str">
        <f>(Overview!$B$13)</f>
        <v>21-003</v>
      </c>
      <c r="C88" s="45">
        <f t="shared" si="4"/>
        <v>0</v>
      </c>
      <c r="D88" s="5" t="s">
        <v>81</v>
      </c>
      <c r="E88" s="5" t="s">
        <v>82</v>
      </c>
      <c r="F88" s="172">
        <f>Overview!$D$39</f>
        <v>800</v>
      </c>
      <c r="G88" s="100">
        <v>1</v>
      </c>
      <c r="H88" s="100">
        <v>2017</v>
      </c>
      <c r="I88" s="6">
        <f>Overview!P39</f>
        <v>0</v>
      </c>
      <c r="J88" s="43">
        <f>SUM(I88*Overview!$D$39)</f>
        <v>0</v>
      </c>
    </row>
    <row r="89" spans="1:10" x14ac:dyDescent="0.25">
      <c r="A89" s="37" t="str">
        <f>(Overview!$B$12)</f>
        <v>itt_29919</v>
      </c>
      <c r="B89" s="11" t="str">
        <f>(Overview!$B$13)</f>
        <v>21-003</v>
      </c>
      <c r="C89" s="45">
        <f t="shared" si="4"/>
        <v>0</v>
      </c>
      <c r="D89" s="5" t="s">
        <v>81</v>
      </c>
      <c r="E89" s="5" t="s">
        <v>82</v>
      </c>
      <c r="F89" s="172">
        <f>Overview!$D$39</f>
        <v>800</v>
      </c>
      <c r="G89" s="100">
        <v>2</v>
      </c>
      <c r="H89" s="100">
        <v>2017</v>
      </c>
      <c r="I89" s="6">
        <f>Overview!Q39</f>
        <v>0</v>
      </c>
      <c r="J89" s="43">
        <f>SUM(I89*Overview!$D$39)</f>
        <v>0</v>
      </c>
    </row>
    <row r="90" spans="1:10" x14ac:dyDescent="0.25">
      <c r="A90" s="37" t="str">
        <f>(Overview!$B$12)</f>
        <v>itt_29919</v>
      </c>
      <c r="B90" s="11" t="str">
        <f>(Overview!$B$13)</f>
        <v>21-003</v>
      </c>
      <c r="C90" s="45">
        <f t="shared" si="4"/>
        <v>0</v>
      </c>
      <c r="D90" s="5" t="s">
        <v>81</v>
      </c>
      <c r="E90" s="5" t="s">
        <v>82</v>
      </c>
      <c r="F90" s="172">
        <f>Overview!$D$39</f>
        <v>800</v>
      </c>
      <c r="G90" s="100">
        <v>3</v>
      </c>
      <c r="H90" s="100">
        <v>2017</v>
      </c>
      <c r="I90" s="6">
        <f>Overview!R39</f>
        <v>0</v>
      </c>
      <c r="J90" s="43">
        <f>SUM(I90*Overview!$D$39)</f>
        <v>0</v>
      </c>
    </row>
    <row r="91" spans="1:10" x14ac:dyDescent="0.25">
      <c r="A91" s="37" t="str">
        <f>(Overview!$B$12)</f>
        <v>itt_29919</v>
      </c>
      <c r="B91" s="11" t="str">
        <f>(Overview!$B$13)</f>
        <v>21-003</v>
      </c>
      <c r="C91" s="45">
        <f t="shared" si="4"/>
        <v>0</v>
      </c>
      <c r="D91" s="5" t="s">
        <v>81</v>
      </c>
      <c r="E91" s="5" t="s">
        <v>82</v>
      </c>
      <c r="F91" s="172">
        <f>Overview!$D$39</f>
        <v>800</v>
      </c>
      <c r="G91" s="100">
        <v>4</v>
      </c>
      <c r="H91" s="100">
        <v>2017</v>
      </c>
      <c r="I91" s="6">
        <f>Overview!S39</f>
        <v>0</v>
      </c>
      <c r="J91" s="43">
        <f>SUM(I91*Overview!$D$39)</f>
        <v>0</v>
      </c>
    </row>
    <row r="92" spans="1:10" x14ac:dyDescent="0.25">
      <c r="A92" s="37" t="str">
        <f>(Overview!$B$12)</f>
        <v>itt_29919</v>
      </c>
      <c r="B92" s="11" t="str">
        <f>(Overview!$B$13)</f>
        <v>21-003</v>
      </c>
      <c r="C92" s="45">
        <f t="shared" si="4"/>
        <v>0</v>
      </c>
      <c r="D92" s="5" t="s">
        <v>81</v>
      </c>
      <c r="E92" s="5" t="s">
        <v>82</v>
      </c>
      <c r="F92" s="172">
        <f>Overview!$D$39</f>
        <v>800</v>
      </c>
      <c r="G92" s="100">
        <v>5</v>
      </c>
      <c r="H92" s="100">
        <v>2017</v>
      </c>
      <c r="I92" s="6">
        <f>Overview!T39</f>
        <v>0</v>
      </c>
      <c r="J92" s="43">
        <f>SUM(I92*Overview!$D$39)</f>
        <v>0</v>
      </c>
    </row>
    <row r="93" spans="1:10" x14ac:dyDescent="0.25">
      <c r="A93" s="37" t="str">
        <f>(Overview!$B$12)</f>
        <v>itt_29919</v>
      </c>
      <c r="B93" s="11" t="str">
        <f>(Overview!$B$13)</f>
        <v>21-003</v>
      </c>
      <c r="C93" s="45">
        <f t="shared" si="4"/>
        <v>0</v>
      </c>
      <c r="D93" s="5" t="s">
        <v>81</v>
      </c>
      <c r="E93" s="5" t="s">
        <v>82</v>
      </c>
      <c r="F93" s="172">
        <f>Overview!$D$39</f>
        <v>800</v>
      </c>
      <c r="G93" s="100">
        <v>6</v>
      </c>
      <c r="H93" s="100">
        <v>2017</v>
      </c>
      <c r="I93" s="6">
        <f>Overview!U39</f>
        <v>0</v>
      </c>
      <c r="J93" s="43">
        <f>SUM(I93*Overview!$D$39)</f>
        <v>0</v>
      </c>
    </row>
    <row r="94" spans="1:10" x14ac:dyDescent="0.25">
      <c r="A94" s="37" t="str">
        <f>(Overview!$B$12)</f>
        <v>itt_29919</v>
      </c>
      <c r="B94" s="11" t="str">
        <f>(Overview!$B$13)</f>
        <v>21-003</v>
      </c>
      <c r="C94" s="45">
        <f t="shared" si="4"/>
        <v>0</v>
      </c>
      <c r="D94" s="5" t="s">
        <v>81</v>
      </c>
      <c r="E94" s="5" t="s">
        <v>82</v>
      </c>
      <c r="F94" s="172">
        <f>Overview!$D$39</f>
        <v>800</v>
      </c>
      <c r="G94" s="100">
        <v>7</v>
      </c>
      <c r="H94" s="100">
        <v>2017</v>
      </c>
      <c r="I94" s="6">
        <f>Overview!V39</f>
        <v>0</v>
      </c>
      <c r="J94" s="43">
        <f>SUM(I94*Overview!$D$39)</f>
        <v>0</v>
      </c>
    </row>
    <row r="95" spans="1:10" x14ac:dyDescent="0.25">
      <c r="A95" s="37" t="str">
        <f>(Overview!$B$12)</f>
        <v>itt_29919</v>
      </c>
      <c r="B95" s="11" t="str">
        <f>(Overview!$B$13)</f>
        <v>21-003</v>
      </c>
      <c r="C95" s="45">
        <f t="shared" si="4"/>
        <v>0</v>
      </c>
      <c r="D95" s="5" t="s">
        <v>81</v>
      </c>
      <c r="E95" s="5" t="s">
        <v>82</v>
      </c>
      <c r="F95" s="172">
        <f>Overview!$D$39</f>
        <v>800</v>
      </c>
      <c r="G95" s="100">
        <v>8</v>
      </c>
      <c r="H95" s="100">
        <v>2017</v>
      </c>
      <c r="I95" s="6">
        <f>Overview!W39</f>
        <v>0</v>
      </c>
      <c r="J95" s="43">
        <f>SUM(I95*Overview!$D$39)</f>
        <v>0</v>
      </c>
    </row>
    <row r="96" spans="1:10" x14ac:dyDescent="0.25">
      <c r="A96" s="37" t="str">
        <f>(Overview!$B$12)</f>
        <v>itt_29919</v>
      </c>
      <c r="B96" s="11" t="str">
        <f>(Overview!$B$13)</f>
        <v>21-003</v>
      </c>
      <c r="C96" s="45">
        <f t="shared" si="4"/>
        <v>0</v>
      </c>
      <c r="D96" s="5" t="s">
        <v>81</v>
      </c>
      <c r="E96" s="5" t="s">
        <v>82</v>
      </c>
      <c r="F96" s="172">
        <f>Overview!$D$39</f>
        <v>800</v>
      </c>
      <c r="G96" s="100">
        <v>9</v>
      </c>
      <c r="H96" s="100">
        <v>2017</v>
      </c>
      <c r="I96" s="6">
        <f>Overview!X39</f>
        <v>0</v>
      </c>
      <c r="J96" s="43">
        <f>SUM(I96*Overview!$D$39)</f>
        <v>0</v>
      </c>
    </row>
    <row r="97" spans="1:10" x14ac:dyDescent="0.25">
      <c r="A97" s="37" t="str">
        <f>(Overview!$B$12)</f>
        <v>itt_29919</v>
      </c>
      <c r="B97" s="11" t="str">
        <f>(Overview!$B$13)</f>
        <v>21-003</v>
      </c>
      <c r="C97" s="45">
        <f t="shared" si="4"/>
        <v>0</v>
      </c>
      <c r="D97" s="5" t="s">
        <v>81</v>
      </c>
      <c r="E97" s="5" t="s">
        <v>82</v>
      </c>
      <c r="F97" s="172">
        <f>Overview!$D$39</f>
        <v>800</v>
      </c>
      <c r="G97" s="100">
        <v>10</v>
      </c>
      <c r="H97" s="100">
        <v>2017</v>
      </c>
      <c r="I97" s="6">
        <f>Overview!Y39</f>
        <v>0</v>
      </c>
      <c r="J97" s="43">
        <f>SUM(I97*Overview!$D$39)</f>
        <v>0</v>
      </c>
    </row>
    <row r="98" spans="1:10" x14ac:dyDescent="0.25">
      <c r="A98" s="37" t="str">
        <f>(Overview!$B$12)</f>
        <v>itt_29919</v>
      </c>
      <c r="B98" s="11" t="str">
        <f>(Overview!$B$13)</f>
        <v>21-003</v>
      </c>
      <c r="C98" s="45">
        <f t="shared" si="4"/>
        <v>0</v>
      </c>
      <c r="D98" s="5" t="s">
        <v>81</v>
      </c>
      <c r="E98" s="5" t="s">
        <v>82</v>
      </c>
      <c r="F98" s="172">
        <f>Overview!$D$39</f>
        <v>800</v>
      </c>
      <c r="G98" s="100">
        <v>11</v>
      </c>
      <c r="H98" s="100">
        <v>2017</v>
      </c>
      <c r="I98" s="6">
        <f>Overview!Z39</f>
        <v>0</v>
      </c>
      <c r="J98" s="43">
        <f>SUM(I98*Overview!$D$39)</f>
        <v>0</v>
      </c>
    </row>
    <row r="99" spans="1:10" x14ac:dyDescent="0.25">
      <c r="A99" s="37" t="str">
        <f>(Overview!$B$12)</f>
        <v>itt_29919</v>
      </c>
      <c r="B99" s="11" t="str">
        <f>(Overview!$B$13)</f>
        <v>21-003</v>
      </c>
      <c r="C99" s="45">
        <f t="shared" si="4"/>
        <v>0</v>
      </c>
      <c r="D99" s="5" t="s">
        <v>81</v>
      </c>
      <c r="E99" s="5" t="s">
        <v>82</v>
      </c>
      <c r="F99" s="172">
        <f>Overview!$D$39</f>
        <v>800</v>
      </c>
      <c r="G99" s="100">
        <v>12</v>
      </c>
      <c r="H99" s="100">
        <v>2017</v>
      </c>
      <c r="I99" s="6">
        <f>Overview!AA39</f>
        <v>0</v>
      </c>
      <c r="J99" s="43">
        <f>SUM(I99*Overview!$D$39)</f>
        <v>0</v>
      </c>
    </row>
    <row r="100" spans="1:10" x14ac:dyDescent="0.25">
      <c r="A100" s="37" t="str">
        <f>(Overview!$B$12)</f>
        <v>itt_29919</v>
      </c>
      <c r="B100" s="11" t="str">
        <f>(Overview!$B$13)</f>
        <v>21-003</v>
      </c>
      <c r="C100" s="45">
        <f t="shared" si="4"/>
        <v>0</v>
      </c>
      <c r="D100" s="5" t="s">
        <v>81</v>
      </c>
      <c r="E100" s="5" t="s">
        <v>82</v>
      </c>
      <c r="F100" s="172">
        <f>Overview!$D$39</f>
        <v>800</v>
      </c>
      <c r="G100" s="100">
        <v>1</v>
      </c>
      <c r="H100" s="100">
        <v>2018</v>
      </c>
      <c r="I100" s="6">
        <f>Overview!AB39</f>
        <v>0</v>
      </c>
      <c r="J100" s="43">
        <f>SUM(I100*Overview!$D$39)</f>
        <v>0</v>
      </c>
    </row>
    <row r="101" spans="1:10" x14ac:dyDescent="0.25">
      <c r="A101" s="37" t="str">
        <f>(Overview!$B$12)</f>
        <v>itt_29919</v>
      </c>
      <c r="B101" s="11" t="str">
        <f>(Overview!$B$13)</f>
        <v>21-003</v>
      </c>
      <c r="C101" s="45">
        <f t="shared" si="4"/>
        <v>0</v>
      </c>
      <c r="D101" s="5" t="s">
        <v>81</v>
      </c>
      <c r="E101" s="5" t="s">
        <v>82</v>
      </c>
      <c r="F101" s="172">
        <f>Overview!$D$39</f>
        <v>800</v>
      </c>
      <c r="G101" s="100">
        <v>2</v>
      </c>
      <c r="H101" s="100">
        <v>2018</v>
      </c>
      <c r="I101" s="6">
        <f>Overview!AC39</f>
        <v>0</v>
      </c>
      <c r="J101" s="43">
        <f>SUM(I101*Overview!$D$39)</f>
        <v>0</v>
      </c>
    </row>
    <row r="102" spans="1:10" x14ac:dyDescent="0.25">
      <c r="A102" s="37" t="str">
        <f>(Overview!$B$12)</f>
        <v>itt_29919</v>
      </c>
      <c r="B102" s="11" t="str">
        <f>(Overview!$B$13)</f>
        <v>21-003</v>
      </c>
      <c r="C102" s="45">
        <f t="shared" si="4"/>
        <v>0</v>
      </c>
      <c r="D102" s="5" t="s">
        <v>81</v>
      </c>
      <c r="E102" s="5" t="s">
        <v>82</v>
      </c>
      <c r="F102" s="172">
        <f>Overview!$D$39</f>
        <v>800</v>
      </c>
      <c r="G102" s="100">
        <v>3</v>
      </c>
      <c r="H102" s="100">
        <v>2018</v>
      </c>
      <c r="I102" s="6">
        <f>Overview!AD39</f>
        <v>0</v>
      </c>
      <c r="J102" s="43">
        <f>SUM(I102*Overview!$D$39)</f>
        <v>0</v>
      </c>
    </row>
    <row r="103" spans="1:10" x14ac:dyDescent="0.25">
      <c r="A103" s="37" t="str">
        <f>(Overview!$B$12)</f>
        <v>itt_29919</v>
      </c>
      <c r="B103" s="11" t="str">
        <f>(Overview!$B$13)</f>
        <v>21-003</v>
      </c>
      <c r="C103" s="45">
        <f t="shared" si="4"/>
        <v>0</v>
      </c>
      <c r="D103" s="5" t="s">
        <v>83</v>
      </c>
      <c r="E103" s="5" t="s">
        <v>84</v>
      </c>
      <c r="F103" s="172">
        <f>Overview!$D$40</f>
        <v>400</v>
      </c>
      <c r="G103" s="100">
        <v>4</v>
      </c>
      <c r="H103" s="100">
        <v>2016</v>
      </c>
      <c r="I103" s="6">
        <f>Overview!G40</f>
        <v>0</v>
      </c>
      <c r="J103" s="43">
        <f>SUM(I103*Overview!$D$39)</f>
        <v>0</v>
      </c>
    </row>
    <row r="104" spans="1:10" x14ac:dyDescent="0.25">
      <c r="A104" s="37" t="str">
        <f>(Overview!$B$12)</f>
        <v>itt_29919</v>
      </c>
      <c r="B104" s="11" t="str">
        <f>(Overview!$B$13)</f>
        <v>21-003</v>
      </c>
      <c r="C104" s="45">
        <f t="shared" si="4"/>
        <v>0</v>
      </c>
      <c r="D104" s="5" t="s">
        <v>83</v>
      </c>
      <c r="E104" s="5" t="s">
        <v>84</v>
      </c>
      <c r="F104" s="172">
        <f>Overview!$D$40</f>
        <v>400</v>
      </c>
      <c r="G104" s="100">
        <v>5</v>
      </c>
      <c r="H104" s="100">
        <v>2016</v>
      </c>
      <c r="I104" s="6">
        <f>Overview!H40</f>
        <v>0</v>
      </c>
      <c r="J104" s="43">
        <f>SUM(I104*Overview!$D$39)</f>
        <v>0</v>
      </c>
    </row>
    <row r="105" spans="1:10" x14ac:dyDescent="0.25">
      <c r="A105" s="37" t="str">
        <f>(Overview!$B$12)</f>
        <v>itt_29919</v>
      </c>
      <c r="B105" s="11" t="str">
        <f>(Overview!$B$13)</f>
        <v>21-003</v>
      </c>
      <c r="C105" s="45">
        <f t="shared" si="4"/>
        <v>0</v>
      </c>
      <c r="D105" s="5" t="s">
        <v>83</v>
      </c>
      <c r="E105" s="5" t="s">
        <v>84</v>
      </c>
      <c r="F105" s="172">
        <f>Overview!$D$40</f>
        <v>400</v>
      </c>
      <c r="G105" s="100">
        <v>6</v>
      </c>
      <c r="H105" s="100">
        <v>2016</v>
      </c>
      <c r="I105" s="6">
        <f>Overview!I40</f>
        <v>0</v>
      </c>
      <c r="J105" s="43">
        <f>SUM(I105*Overview!$D$39)</f>
        <v>0</v>
      </c>
    </row>
    <row r="106" spans="1:10" x14ac:dyDescent="0.25">
      <c r="A106" s="37" t="str">
        <f>(Overview!$B$12)</f>
        <v>itt_29919</v>
      </c>
      <c r="B106" s="11" t="str">
        <f>(Overview!$B$13)</f>
        <v>21-003</v>
      </c>
      <c r="C106" s="45">
        <f t="shared" si="4"/>
        <v>0</v>
      </c>
      <c r="D106" s="5" t="s">
        <v>83</v>
      </c>
      <c r="E106" s="5" t="s">
        <v>84</v>
      </c>
      <c r="F106" s="172">
        <f>Overview!$D$40</f>
        <v>400</v>
      </c>
      <c r="G106" s="100">
        <v>7</v>
      </c>
      <c r="H106" s="100">
        <v>2016</v>
      </c>
      <c r="I106" s="6">
        <f>Overview!J40</f>
        <v>0</v>
      </c>
      <c r="J106" s="43">
        <f>SUM(I106*Overview!$D$39)</f>
        <v>0</v>
      </c>
    </row>
    <row r="107" spans="1:10" x14ac:dyDescent="0.25">
      <c r="A107" s="37" t="str">
        <f>(Overview!$B$12)</f>
        <v>itt_29919</v>
      </c>
      <c r="B107" s="11" t="str">
        <f>(Overview!$B$13)</f>
        <v>21-003</v>
      </c>
      <c r="C107" s="45">
        <f t="shared" si="4"/>
        <v>0</v>
      </c>
      <c r="D107" s="5" t="s">
        <v>83</v>
      </c>
      <c r="E107" s="5" t="s">
        <v>84</v>
      </c>
      <c r="F107" s="172">
        <f>Overview!$D$40</f>
        <v>400</v>
      </c>
      <c r="G107" s="100">
        <v>8</v>
      </c>
      <c r="H107" s="100">
        <v>2016</v>
      </c>
      <c r="I107" s="6">
        <f>Overview!K40</f>
        <v>0</v>
      </c>
      <c r="J107" s="43">
        <f>SUM(I107*Overview!$D$39)</f>
        <v>0</v>
      </c>
    </row>
    <row r="108" spans="1:10" x14ac:dyDescent="0.25">
      <c r="A108" s="37" t="str">
        <f>(Overview!$B$12)</f>
        <v>itt_29919</v>
      </c>
      <c r="B108" s="11" t="str">
        <f>(Overview!$B$13)</f>
        <v>21-003</v>
      </c>
      <c r="C108" s="45">
        <f t="shared" si="4"/>
        <v>0</v>
      </c>
      <c r="D108" s="5" t="s">
        <v>83</v>
      </c>
      <c r="E108" s="5" t="s">
        <v>84</v>
      </c>
      <c r="F108" s="172">
        <f>Overview!$D$40</f>
        <v>400</v>
      </c>
      <c r="G108" s="100">
        <v>9</v>
      </c>
      <c r="H108" s="100">
        <v>2016</v>
      </c>
      <c r="I108" s="6">
        <f>Overview!L40</f>
        <v>0</v>
      </c>
      <c r="J108" s="43">
        <f>SUM(I108*Overview!$D$39)</f>
        <v>0</v>
      </c>
    </row>
    <row r="109" spans="1:10" x14ac:dyDescent="0.25">
      <c r="A109" s="37" t="str">
        <f>(Overview!$B$12)</f>
        <v>itt_29919</v>
      </c>
      <c r="B109" s="11" t="str">
        <f>(Overview!$B$13)</f>
        <v>21-003</v>
      </c>
      <c r="C109" s="45">
        <f t="shared" si="4"/>
        <v>0</v>
      </c>
      <c r="D109" s="5" t="s">
        <v>83</v>
      </c>
      <c r="E109" s="5" t="s">
        <v>84</v>
      </c>
      <c r="F109" s="172">
        <f>Overview!$D$40</f>
        <v>400</v>
      </c>
      <c r="G109" s="100">
        <v>10</v>
      </c>
      <c r="H109" s="100">
        <v>2016</v>
      </c>
      <c r="I109" s="6">
        <f>Overview!M40</f>
        <v>0</v>
      </c>
      <c r="J109" s="43">
        <f>SUM(I109*Overview!$D$39)</f>
        <v>0</v>
      </c>
    </row>
    <row r="110" spans="1:10" x14ac:dyDescent="0.25">
      <c r="A110" s="37" t="str">
        <f>(Overview!$B$12)</f>
        <v>itt_29919</v>
      </c>
      <c r="B110" s="11" t="str">
        <f>(Overview!$B$13)</f>
        <v>21-003</v>
      </c>
      <c r="C110" s="45">
        <f t="shared" si="4"/>
        <v>0</v>
      </c>
      <c r="D110" s="5" t="s">
        <v>83</v>
      </c>
      <c r="E110" s="5" t="s">
        <v>84</v>
      </c>
      <c r="F110" s="172">
        <f>Overview!$D$40</f>
        <v>400</v>
      </c>
      <c r="G110" s="100">
        <v>11</v>
      </c>
      <c r="H110" s="100">
        <v>2016</v>
      </c>
      <c r="I110" s="6">
        <f>Overview!N40</f>
        <v>0</v>
      </c>
      <c r="J110" s="43">
        <f>SUM(I110*Overview!$D$39)</f>
        <v>0</v>
      </c>
    </row>
    <row r="111" spans="1:10" x14ac:dyDescent="0.25">
      <c r="A111" s="37" t="str">
        <f>(Overview!$B$12)</f>
        <v>itt_29919</v>
      </c>
      <c r="B111" s="11" t="str">
        <f>(Overview!$B$13)</f>
        <v>21-003</v>
      </c>
      <c r="C111" s="45">
        <f t="shared" si="4"/>
        <v>0</v>
      </c>
      <c r="D111" s="5" t="s">
        <v>83</v>
      </c>
      <c r="E111" s="5" t="s">
        <v>84</v>
      </c>
      <c r="F111" s="172">
        <f>Overview!$D$40</f>
        <v>400</v>
      </c>
      <c r="G111" s="100">
        <v>12</v>
      </c>
      <c r="H111" s="100">
        <v>2016</v>
      </c>
      <c r="I111" s="6">
        <f>Overview!O40</f>
        <v>0</v>
      </c>
      <c r="J111" s="43">
        <f>SUM(I111*Overview!$D$39)</f>
        <v>0</v>
      </c>
    </row>
    <row r="112" spans="1:10" x14ac:dyDescent="0.25">
      <c r="A112" s="37" t="str">
        <f>(Overview!$B$12)</f>
        <v>itt_29919</v>
      </c>
      <c r="B112" s="11" t="str">
        <f>(Overview!$B$13)</f>
        <v>21-003</v>
      </c>
      <c r="C112" s="45">
        <f t="shared" si="4"/>
        <v>0</v>
      </c>
      <c r="D112" s="5" t="s">
        <v>83</v>
      </c>
      <c r="E112" s="5" t="s">
        <v>84</v>
      </c>
      <c r="F112" s="172">
        <f>Overview!$D$40</f>
        <v>400</v>
      </c>
      <c r="G112" s="100">
        <v>1</v>
      </c>
      <c r="H112" s="100">
        <v>2017</v>
      </c>
      <c r="I112" s="6">
        <f>Overview!P40</f>
        <v>0</v>
      </c>
      <c r="J112" s="43">
        <f>SUM(I112*Overview!$D$39)</f>
        <v>0</v>
      </c>
    </row>
    <row r="113" spans="1:10" x14ac:dyDescent="0.25">
      <c r="A113" s="37" t="str">
        <f>(Overview!$B$12)</f>
        <v>itt_29919</v>
      </c>
      <c r="B113" s="11" t="str">
        <f>(Overview!$B$13)</f>
        <v>21-003</v>
      </c>
      <c r="C113" s="45">
        <f t="shared" si="4"/>
        <v>0</v>
      </c>
      <c r="D113" s="5" t="s">
        <v>83</v>
      </c>
      <c r="E113" s="5" t="s">
        <v>84</v>
      </c>
      <c r="F113" s="172">
        <f>Overview!$D$40</f>
        <v>400</v>
      </c>
      <c r="G113" s="100">
        <v>2</v>
      </c>
      <c r="H113" s="100">
        <v>2017</v>
      </c>
      <c r="I113" s="6">
        <f>Overview!Q40</f>
        <v>0</v>
      </c>
      <c r="J113" s="43">
        <f>SUM(I113*Overview!$D$39)</f>
        <v>0</v>
      </c>
    </row>
    <row r="114" spans="1:10" x14ac:dyDescent="0.25">
      <c r="A114" s="37" t="str">
        <f>(Overview!$B$12)</f>
        <v>itt_29919</v>
      </c>
      <c r="B114" s="11" t="str">
        <f>(Overview!$B$13)</f>
        <v>21-003</v>
      </c>
      <c r="C114" s="45">
        <f t="shared" si="4"/>
        <v>0</v>
      </c>
      <c r="D114" s="5" t="s">
        <v>83</v>
      </c>
      <c r="E114" s="5" t="s">
        <v>84</v>
      </c>
      <c r="F114" s="172">
        <f>Overview!$D$40</f>
        <v>400</v>
      </c>
      <c r="G114" s="100">
        <v>3</v>
      </c>
      <c r="H114" s="100">
        <v>2017</v>
      </c>
      <c r="I114" s="6">
        <f>Overview!R40</f>
        <v>0</v>
      </c>
      <c r="J114" s="43">
        <f>SUM(I114*Overview!$D$39)</f>
        <v>0</v>
      </c>
    </row>
    <row r="115" spans="1:10" x14ac:dyDescent="0.25">
      <c r="A115" s="37" t="str">
        <f>(Overview!$B$12)</f>
        <v>itt_29919</v>
      </c>
      <c r="B115" s="11" t="str">
        <f>(Overview!$B$13)</f>
        <v>21-003</v>
      </c>
      <c r="C115" s="45">
        <f t="shared" si="4"/>
        <v>0</v>
      </c>
      <c r="D115" s="5" t="s">
        <v>83</v>
      </c>
      <c r="E115" s="5" t="s">
        <v>84</v>
      </c>
      <c r="F115" s="172">
        <f>Overview!$D$40</f>
        <v>400</v>
      </c>
      <c r="G115" s="100">
        <v>4</v>
      </c>
      <c r="H115" s="100">
        <v>2017</v>
      </c>
      <c r="I115" s="6">
        <f>Overview!S40</f>
        <v>0</v>
      </c>
      <c r="J115" s="43">
        <f>SUM(I115*Overview!$D$39)</f>
        <v>0</v>
      </c>
    </row>
    <row r="116" spans="1:10" x14ac:dyDescent="0.25">
      <c r="A116" s="37" t="str">
        <f>(Overview!$B$12)</f>
        <v>itt_29919</v>
      </c>
      <c r="B116" s="11" t="str">
        <f>(Overview!$B$13)</f>
        <v>21-003</v>
      </c>
      <c r="C116" s="45">
        <f t="shared" si="4"/>
        <v>0</v>
      </c>
      <c r="D116" s="5" t="s">
        <v>83</v>
      </c>
      <c r="E116" s="5" t="s">
        <v>84</v>
      </c>
      <c r="F116" s="172">
        <f>Overview!$D$40</f>
        <v>400</v>
      </c>
      <c r="G116" s="100">
        <v>5</v>
      </c>
      <c r="H116" s="100">
        <v>2017</v>
      </c>
      <c r="I116" s="6">
        <f>Overview!T40</f>
        <v>0</v>
      </c>
      <c r="J116" s="43">
        <f>SUM(I116*Overview!$D$39)</f>
        <v>0</v>
      </c>
    </row>
    <row r="117" spans="1:10" x14ac:dyDescent="0.25">
      <c r="A117" s="37" t="str">
        <f>(Overview!$B$12)</f>
        <v>itt_29919</v>
      </c>
      <c r="B117" s="11" t="str">
        <f>(Overview!$B$13)</f>
        <v>21-003</v>
      </c>
      <c r="C117" s="45">
        <f t="shared" si="4"/>
        <v>0</v>
      </c>
      <c r="D117" s="5" t="s">
        <v>83</v>
      </c>
      <c r="E117" s="5" t="s">
        <v>84</v>
      </c>
      <c r="F117" s="172">
        <f>Overview!$D$40</f>
        <v>400</v>
      </c>
      <c r="G117" s="100">
        <v>6</v>
      </c>
      <c r="H117" s="100">
        <v>2017</v>
      </c>
      <c r="I117" s="6">
        <f>Overview!U40</f>
        <v>0</v>
      </c>
      <c r="J117" s="43">
        <f>SUM(I117*Overview!$D$39)</f>
        <v>0</v>
      </c>
    </row>
    <row r="118" spans="1:10" x14ac:dyDescent="0.25">
      <c r="A118" s="37" t="str">
        <f>(Overview!$B$12)</f>
        <v>itt_29919</v>
      </c>
      <c r="B118" s="11" t="str">
        <f>(Overview!$B$13)</f>
        <v>21-003</v>
      </c>
      <c r="C118" s="45">
        <f t="shared" si="4"/>
        <v>0</v>
      </c>
      <c r="D118" s="5" t="s">
        <v>83</v>
      </c>
      <c r="E118" s="5" t="s">
        <v>84</v>
      </c>
      <c r="F118" s="172">
        <f>Overview!$D$40</f>
        <v>400</v>
      </c>
      <c r="G118" s="100">
        <v>7</v>
      </c>
      <c r="H118" s="100">
        <v>2017</v>
      </c>
      <c r="I118" s="6">
        <f>Overview!V40</f>
        <v>0</v>
      </c>
      <c r="J118" s="43">
        <f>SUM(I118*Overview!$D$39)</f>
        <v>0</v>
      </c>
    </row>
    <row r="119" spans="1:10" x14ac:dyDescent="0.25">
      <c r="A119" s="37" t="str">
        <f>(Overview!$B$12)</f>
        <v>itt_29919</v>
      </c>
      <c r="B119" s="11" t="str">
        <f>(Overview!$B$13)</f>
        <v>21-003</v>
      </c>
      <c r="C119" s="45">
        <f t="shared" si="4"/>
        <v>0</v>
      </c>
      <c r="D119" s="5" t="s">
        <v>83</v>
      </c>
      <c r="E119" s="5" t="s">
        <v>84</v>
      </c>
      <c r="F119" s="172">
        <f>Overview!$D$40</f>
        <v>400</v>
      </c>
      <c r="G119" s="100">
        <v>8</v>
      </c>
      <c r="H119" s="100">
        <v>2017</v>
      </c>
      <c r="I119" s="6">
        <f>Overview!W40</f>
        <v>0</v>
      </c>
      <c r="J119" s="43">
        <f>SUM(I119*Overview!$D$39)</f>
        <v>0</v>
      </c>
    </row>
    <row r="120" spans="1:10" x14ac:dyDescent="0.25">
      <c r="A120" s="37" t="str">
        <f>(Overview!$B$12)</f>
        <v>itt_29919</v>
      </c>
      <c r="B120" s="11" t="str">
        <f>(Overview!$B$13)</f>
        <v>21-003</v>
      </c>
      <c r="C120" s="45">
        <f t="shared" si="4"/>
        <v>0</v>
      </c>
      <c r="D120" s="5" t="s">
        <v>83</v>
      </c>
      <c r="E120" s="5" t="s">
        <v>84</v>
      </c>
      <c r="F120" s="172">
        <f>Overview!$D$40</f>
        <v>400</v>
      </c>
      <c r="G120" s="100">
        <v>9</v>
      </c>
      <c r="H120" s="100">
        <v>2017</v>
      </c>
      <c r="I120" s="6">
        <f>Overview!X40</f>
        <v>0</v>
      </c>
      <c r="J120" s="43">
        <f>SUM(I120*Overview!$D$39)</f>
        <v>0</v>
      </c>
    </row>
    <row r="121" spans="1:10" x14ac:dyDescent="0.25">
      <c r="A121" s="37" t="str">
        <f>(Overview!$B$12)</f>
        <v>itt_29919</v>
      </c>
      <c r="B121" s="11" t="str">
        <f>(Overview!$B$13)</f>
        <v>21-003</v>
      </c>
      <c r="C121" s="45">
        <f t="shared" si="4"/>
        <v>0</v>
      </c>
      <c r="D121" s="5" t="s">
        <v>83</v>
      </c>
      <c r="E121" s="5" t="s">
        <v>84</v>
      </c>
      <c r="F121" s="172">
        <f>Overview!$D$40</f>
        <v>400</v>
      </c>
      <c r="G121" s="100">
        <v>10</v>
      </c>
      <c r="H121" s="100">
        <v>2017</v>
      </c>
      <c r="I121" s="6">
        <f>Overview!Y40</f>
        <v>0</v>
      </c>
      <c r="J121" s="43">
        <f>SUM(I121*Overview!$D$39)</f>
        <v>0</v>
      </c>
    </row>
    <row r="122" spans="1:10" x14ac:dyDescent="0.25">
      <c r="A122" s="37" t="str">
        <f>(Overview!$B$12)</f>
        <v>itt_29919</v>
      </c>
      <c r="B122" s="11" t="str">
        <f>(Overview!$B$13)</f>
        <v>21-003</v>
      </c>
      <c r="C122" s="45">
        <f t="shared" si="4"/>
        <v>0</v>
      </c>
      <c r="D122" s="5" t="s">
        <v>83</v>
      </c>
      <c r="E122" s="5" t="s">
        <v>84</v>
      </c>
      <c r="F122" s="172">
        <f>Overview!$D$40</f>
        <v>400</v>
      </c>
      <c r="G122" s="100">
        <v>11</v>
      </c>
      <c r="H122" s="100">
        <v>2017</v>
      </c>
      <c r="I122" s="6">
        <f>Overview!Z40</f>
        <v>0</v>
      </c>
      <c r="J122" s="43">
        <f>SUM(I122*Overview!$D$39)</f>
        <v>0</v>
      </c>
    </row>
    <row r="123" spans="1:10" x14ac:dyDescent="0.25">
      <c r="A123" s="37" t="str">
        <f>(Overview!$B$12)</f>
        <v>itt_29919</v>
      </c>
      <c r="B123" s="11" t="str">
        <f>(Overview!$B$13)</f>
        <v>21-003</v>
      </c>
      <c r="C123" s="45">
        <f t="shared" si="4"/>
        <v>0</v>
      </c>
      <c r="D123" s="5" t="s">
        <v>83</v>
      </c>
      <c r="E123" s="5" t="s">
        <v>84</v>
      </c>
      <c r="F123" s="172">
        <f>Overview!$D$40</f>
        <v>400</v>
      </c>
      <c r="G123" s="100">
        <v>12</v>
      </c>
      <c r="H123" s="100">
        <v>2017</v>
      </c>
      <c r="I123" s="6">
        <f>Overview!AA40</f>
        <v>0</v>
      </c>
      <c r="J123" s="43">
        <f>SUM(I123*Overview!$D$39)</f>
        <v>0</v>
      </c>
    </row>
    <row r="124" spans="1:10" x14ac:dyDescent="0.25">
      <c r="A124" s="37" t="str">
        <f>(Overview!$B$12)</f>
        <v>itt_29919</v>
      </c>
      <c r="B124" s="11" t="str">
        <f>(Overview!$B$13)</f>
        <v>21-003</v>
      </c>
      <c r="C124" s="45">
        <f t="shared" si="4"/>
        <v>0</v>
      </c>
      <c r="D124" s="5" t="s">
        <v>83</v>
      </c>
      <c r="E124" s="5" t="s">
        <v>84</v>
      </c>
      <c r="F124" s="172">
        <f>Overview!$D$40</f>
        <v>400</v>
      </c>
      <c r="G124" s="100">
        <v>1</v>
      </c>
      <c r="H124" s="100">
        <v>2018</v>
      </c>
      <c r="I124" s="6">
        <f>Overview!AB40</f>
        <v>0</v>
      </c>
      <c r="J124" s="43">
        <f>SUM(I124*Overview!$D$39)</f>
        <v>0</v>
      </c>
    </row>
    <row r="125" spans="1:10" x14ac:dyDescent="0.25">
      <c r="A125" s="37" t="str">
        <f>(Overview!$B$12)</f>
        <v>itt_29919</v>
      </c>
      <c r="B125" s="11" t="str">
        <f>(Overview!$B$13)</f>
        <v>21-003</v>
      </c>
      <c r="C125" s="45">
        <f t="shared" si="4"/>
        <v>0</v>
      </c>
      <c r="D125" s="5" t="s">
        <v>83</v>
      </c>
      <c r="E125" s="5" t="s">
        <v>84</v>
      </c>
      <c r="F125" s="172">
        <f>Overview!$D$40</f>
        <v>400</v>
      </c>
      <c r="G125" s="100">
        <v>2</v>
      </c>
      <c r="H125" s="100">
        <v>2018</v>
      </c>
      <c r="I125" s="6">
        <f>Overview!AC40</f>
        <v>0</v>
      </c>
      <c r="J125" s="43">
        <f>SUM(I125*Overview!$D$39)</f>
        <v>0</v>
      </c>
    </row>
    <row r="126" spans="1:10" x14ac:dyDescent="0.25">
      <c r="A126" s="37" t="str">
        <f>(Overview!$B$12)</f>
        <v>itt_29919</v>
      </c>
      <c r="B126" s="11" t="str">
        <f>(Overview!$B$13)</f>
        <v>21-003</v>
      </c>
      <c r="C126" s="45">
        <f t="shared" si="4"/>
        <v>0</v>
      </c>
      <c r="D126" s="5" t="s">
        <v>83</v>
      </c>
      <c r="E126" s="5" t="s">
        <v>84</v>
      </c>
      <c r="F126" s="172">
        <f>Overview!$D$40</f>
        <v>400</v>
      </c>
      <c r="G126" s="100">
        <v>3</v>
      </c>
      <c r="H126" s="100">
        <v>2018</v>
      </c>
      <c r="I126" s="6">
        <f>Overview!AD40</f>
        <v>0</v>
      </c>
      <c r="J126" s="43">
        <f>SUM(I126*Overview!$D$39)</f>
        <v>0</v>
      </c>
    </row>
    <row r="127" spans="1:10" x14ac:dyDescent="0.25">
      <c r="A127" s="37" t="str">
        <f>(Overview!$B$12)</f>
        <v>itt_29919</v>
      </c>
      <c r="B127" s="11" t="str">
        <f>(Overview!$B$13)</f>
        <v>21-003</v>
      </c>
      <c r="C127" s="45">
        <f t="shared" ref="C127:C176" si="5">$D$3</f>
        <v>0</v>
      </c>
      <c r="D127" s="5" t="s">
        <v>85</v>
      </c>
      <c r="E127" s="5" t="s">
        <v>86</v>
      </c>
      <c r="F127" s="172">
        <f>Overview!$D$41</f>
        <v>400</v>
      </c>
      <c r="G127" s="100">
        <v>4</v>
      </c>
      <c r="H127" s="100">
        <v>2016</v>
      </c>
      <c r="I127" s="6">
        <f>Overview!G41</f>
        <v>0</v>
      </c>
      <c r="J127" s="43">
        <f>SUM(I127*Overview!$D$41)</f>
        <v>0</v>
      </c>
    </row>
    <row r="128" spans="1:10" x14ac:dyDescent="0.25">
      <c r="A128" s="37" t="str">
        <f>(Overview!$B$12)</f>
        <v>itt_29919</v>
      </c>
      <c r="B128" s="11" t="str">
        <f>(Overview!$B$13)</f>
        <v>21-003</v>
      </c>
      <c r="C128" s="45">
        <f t="shared" si="5"/>
        <v>0</v>
      </c>
      <c r="D128" s="5" t="s">
        <v>85</v>
      </c>
      <c r="E128" s="5" t="s">
        <v>86</v>
      </c>
      <c r="F128" s="172">
        <f>Overview!$D$41</f>
        <v>400</v>
      </c>
      <c r="G128" s="100">
        <v>5</v>
      </c>
      <c r="H128" s="100">
        <v>2016</v>
      </c>
      <c r="I128" s="6">
        <f>Overview!H41</f>
        <v>0</v>
      </c>
      <c r="J128" s="43">
        <f>SUM(I128*Overview!$D$41)</f>
        <v>0</v>
      </c>
    </row>
    <row r="129" spans="1:10" x14ac:dyDescent="0.25">
      <c r="A129" s="37" t="str">
        <f>(Overview!$B$12)</f>
        <v>itt_29919</v>
      </c>
      <c r="B129" s="11" t="str">
        <f>(Overview!$B$13)</f>
        <v>21-003</v>
      </c>
      <c r="C129" s="45">
        <f t="shared" si="5"/>
        <v>0</v>
      </c>
      <c r="D129" s="5" t="s">
        <v>85</v>
      </c>
      <c r="E129" s="5" t="s">
        <v>86</v>
      </c>
      <c r="F129" s="172">
        <f>Overview!$D$41</f>
        <v>400</v>
      </c>
      <c r="G129" s="100">
        <v>6</v>
      </c>
      <c r="H129" s="100">
        <v>2016</v>
      </c>
      <c r="I129" s="6">
        <f>Overview!I41</f>
        <v>0</v>
      </c>
      <c r="J129" s="43">
        <f>SUM(I129*Overview!$D$41)</f>
        <v>0</v>
      </c>
    </row>
    <row r="130" spans="1:10" x14ac:dyDescent="0.25">
      <c r="A130" s="37" t="str">
        <f>(Overview!$B$12)</f>
        <v>itt_29919</v>
      </c>
      <c r="B130" s="11" t="str">
        <f>(Overview!$B$13)</f>
        <v>21-003</v>
      </c>
      <c r="C130" s="45">
        <f t="shared" si="5"/>
        <v>0</v>
      </c>
      <c r="D130" s="5" t="s">
        <v>85</v>
      </c>
      <c r="E130" s="5" t="s">
        <v>86</v>
      </c>
      <c r="F130" s="172">
        <f>Overview!$D$41</f>
        <v>400</v>
      </c>
      <c r="G130" s="100">
        <v>7</v>
      </c>
      <c r="H130" s="100">
        <v>2016</v>
      </c>
      <c r="I130" s="6">
        <f>Overview!J41</f>
        <v>0</v>
      </c>
      <c r="J130" s="43">
        <f>SUM(I130*Overview!$D$41)</f>
        <v>0</v>
      </c>
    </row>
    <row r="131" spans="1:10" x14ac:dyDescent="0.25">
      <c r="A131" s="37" t="str">
        <f>(Overview!$B$12)</f>
        <v>itt_29919</v>
      </c>
      <c r="B131" s="11" t="str">
        <f>(Overview!$B$13)</f>
        <v>21-003</v>
      </c>
      <c r="C131" s="45">
        <f t="shared" si="5"/>
        <v>0</v>
      </c>
      <c r="D131" s="5" t="s">
        <v>85</v>
      </c>
      <c r="E131" s="5" t="s">
        <v>86</v>
      </c>
      <c r="F131" s="172">
        <f>Overview!$D$41</f>
        <v>400</v>
      </c>
      <c r="G131" s="100">
        <v>8</v>
      </c>
      <c r="H131" s="100">
        <v>2016</v>
      </c>
      <c r="I131" s="6">
        <f>Overview!K41</f>
        <v>0</v>
      </c>
      <c r="J131" s="43">
        <f>SUM(I131*Overview!$D$41)</f>
        <v>0</v>
      </c>
    </row>
    <row r="132" spans="1:10" x14ac:dyDescent="0.25">
      <c r="A132" s="37" t="str">
        <f>(Overview!$B$12)</f>
        <v>itt_29919</v>
      </c>
      <c r="B132" s="11" t="str">
        <f>(Overview!$B$13)</f>
        <v>21-003</v>
      </c>
      <c r="C132" s="45">
        <f t="shared" si="5"/>
        <v>0</v>
      </c>
      <c r="D132" s="5" t="s">
        <v>85</v>
      </c>
      <c r="E132" s="5" t="s">
        <v>86</v>
      </c>
      <c r="F132" s="172">
        <f>Overview!$D$41</f>
        <v>400</v>
      </c>
      <c r="G132" s="100">
        <v>9</v>
      </c>
      <c r="H132" s="100">
        <v>2016</v>
      </c>
      <c r="I132" s="6">
        <f>Overview!L41</f>
        <v>0</v>
      </c>
      <c r="J132" s="43">
        <f>SUM(I132*Overview!$D$41)</f>
        <v>0</v>
      </c>
    </row>
    <row r="133" spans="1:10" x14ac:dyDescent="0.25">
      <c r="A133" s="37" t="str">
        <f>(Overview!$B$12)</f>
        <v>itt_29919</v>
      </c>
      <c r="B133" s="11" t="str">
        <f>(Overview!$B$13)</f>
        <v>21-003</v>
      </c>
      <c r="C133" s="45">
        <f t="shared" si="5"/>
        <v>0</v>
      </c>
      <c r="D133" s="5" t="s">
        <v>85</v>
      </c>
      <c r="E133" s="5" t="s">
        <v>86</v>
      </c>
      <c r="F133" s="172">
        <f>Overview!$D$41</f>
        <v>400</v>
      </c>
      <c r="G133" s="100">
        <v>10</v>
      </c>
      <c r="H133" s="100">
        <v>2016</v>
      </c>
      <c r="I133" s="6">
        <f>Overview!M41</f>
        <v>0</v>
      </c>
      <c r="J133" s="43">
        <f>SUM(I133*Overview!$D$41)</f>
        <v>0</v>
      </c>
    </row>
    <row r="134" spans="1:10" x14ac:dyDescent="0.25">
      <c r="A134" s="37" t="str">
        <f>(Overview!$B$12)</f>
        <v>itt_29919</v>
      </c>
      <c r="B134" s="11" t="str">
        <f>(Overview!$B$13)</f>
        <v>21-003</v>
      </c>
      <c r="C134" s="45">
        <f t="shared" si="5"/>
        <v>0</v>
      </c>
      <c r="D134" s="5" t="s">
        <v>85</v>
      </c>
      <c r="E134" s="5" t="s">
        <v>86</v>
      </c>
      <c r="F134" s="172">
        <f>Overview!$D$41</f>
        <v>400</v>
      </c>
      <c r="G134" s="100">
        <v>11</v>
      </c>
      <c r="H134" s="100">
        <v>2016</v>
      </c>
      <c r="I134" s="6">
        <f>Overview!N41</f>
        <v>0</v>
      </c>
      <c r="J134" s="43">
        <f>SUM(I134*Overview!$D$41)</f>
        <v>0</v>
      </c>
    </row>
    <row r="135" spans="1:10" x14ac:dyDescent="0.25">
      <c r="A135" s="37" t="str">
        <f>(Overview!$B$12)</f>
        <v>itt_29919</v>
      </c>
      <c r="B135" s="11" t="str">
        <f>(Overview!$B$13)</f>
        <v>21-003</v>
      </c>
      <c r="C135" s="45">
        <f t="shared" si="5"/>
        <v>0</v>
      </c>
      <c r="D135" s="5" t="s">
        <v>85</v>
      </c>
      <c r="E135" s="5" t="s">
        <v>86</v>
      </c>
      <c r="F135" s="172">
        <f>Overview!$D$41</f>
        <v>400</v>
      </c>
      <c r="G135" s="100">
        <v>12</v>
      </c>
      <c r="H135" s="100">
        <v>2016</v>
      </c>
      <c r="I135" s="6">
        <f>Overview!O41</f>
        <v>0</v>
      </c>
      <c r="J135" s="43">
        <f>SUM(I135*Overview!$D$41)</f>
        <v>0</v>
      </c>
    </row>
    <row r="136" spans="1:10" x14ac:dyDescent="0.25">
      <c r="A136" s="37" t="str">
        <f>(Overview!$B$12)</f>
        <v>itt_29919</v>
      </c>
      <c r="B136" s="11" t="str">
        <f>(Overview!$B$13)</f>
        <v>21-003</v>
      </c>
      <c r="C136" s="45">
        <f t="shared" si="5"/>
        <v>0</v>
      </c>
      <c r="D136" s="5" t="s">
        <v>85</v>
      </c>
      <c r="E136" s="5" t="s">
        <v>86</v>
      </c>
      <c r="F136" s="172">
        <f>Overview!$D$41</f>
        <v>400</v>
      </c>
      <c r="G136" s="100">
        <v>1</v>
      </c>
      <c r="H136" s="100">
        <v>2017</v>
      </c>
      <c r="I136" s="6">
        <f>Overview!P41</f>
        <v>0</v>
      </c>
      <c r="J136" s="43">
        <f>SUM(I136*Overview!$D$41)</f>
        <v>0</v>
      </c>
    </row>
    <row r="137" spans="1:10" x14ac:dyDescent="0.25">
      <c r="A137" s="37" t="str">
        <f>(Overview!$B$12)</f>
        <v>itt_29919</v>
      </c>
      <c r="B137" s="11" t="str">
        <f>(Overview!$B$13)</f>
        <v>21-003</v>
      </c>
      <c r="C137" s="45">
        <f t="shared" si="5"/>
        <v>0</v>
      </c>
      <c r="D137" s="5" t="s">
        <v>85</v>
      </c>
      <c r="E137" s="5" t="s">
        <v>86</v>
      </c>
      <c r="F137" s="172">
        <f>Overview!$D$41</f>
        <v>400</v>
      </c>
      <c r="G137" s="100">
        <v>2</v>
      </c>
      <c r="H137" s="100">
        <v>2017</v>
      </c>
      <c r="I137" s="6">
        <f>Overview!Q41</f>
        <v>0</v>
      </c>
      <c r="J137" s="43">
        <f>SUM(I137*Overview!$D$41)</f>
        <v>0</v>
      </c>
    </row>
    <row r="138" spans="1:10" x14ac:dyDescent="0.25">
      <c r="A138" s="37" t="str">
        <f>(Overview!$B$12)</f>
        <v>itt_29919</v>
      </c>
      <c r="B138" s="11" t="str">
        <f>(Overview!$B$13)</f>
        <v>21-003</v>
      </c>
      <c r="C138" s="45">
        <f t="shared" si="5"/>
        <v>0</v>
      </c>
      <c r="D138" s="5" t="s">
        <v>85</v>
      </c>
      <c r="E138" s="5" t="s">
        <v>86</v>
      </c>
      <c r="F138" s="172">
        <f>Overview!$D$41</f>
        <v>400</v>
      </c>
      <c r="G138" s="100">
        <v>3</v>
      </c>
      <c r="H138" s="100">
        <v>2017</v>
      </c>
      <c r="I138" s="6">
        <f>Overview!R41</f>
        <v>0</v>
      </c>
      <c r="J138" s="43">
        <f>SUM(I138*Overview!$D$41)</f>
        <v>0</v>
      </c>
    </row>
    <row r="139" spans="1:10" x14ac:dyDescent="0.25">
      <c r="A139" s="37" t="str">
        <f>(Overview!$B$12)</f>
        <v>itt_29919</v>
      </c>
      <c r="B139" s="11" t="str">
        <f>(Overview!$B$13)</f>
        <v>21-003</v>
      </c>
      <c r="C139" s="45">
        <f t="shared" si="5"/>
        <v>0</v>
      </c>
      <c r="D139" s="5" t="s">
        <v>85</v>
      </c>
      <c r="E139" s="5" t="s">
        <v>86</v>
      </c>
      <c r="F139" s="172">
        <f>Overview!$D$41</f>
        <v>400</v>
      </c>
      <c r="G139" s="100">
        <v>4</v>
      </c>
      <c r="H139" s="100">
        <v>2017</v>
      </c>
      <c r="I139" s="6">
        <f>Overview!S41</f>
        <v>0</v>
      </c>
      <c r="J139" s="43">
        <f>SUM(I139*Overview!$D$41)</f>
        <v>0</v>
      </c>
    </row>
    <row r="140" spans="1:10" x14ac:dyDescent="0.25">
      <c r="A140" s="37" t="str">
        <f>(Overview!$B$12)</f>
        <v>itt_29919</v>
      </c>
      <c r="B140" s="11" t="str">
        <f>(Overview!$B$13)</f>
        <v>21-003</v>
      </c>
      <c r="C140" s="45">
        <f t="shared" si="5"/>
        <v>0</v>
      </c>
      <c r="D140" s="5" t="s">
        <v>85</v>
      </c>
      <c r="E140" s="5" t="s">
        <v>86</v>
      </c>
      <c r="F140" s="172">
        <f>Overview!$D$41</f>
        <v>400</v>
      </c>
      <c r="G140" s="100">
        <v>5</v>
      </c>
      <c r="H140" s="100">
        <v>2017</v>
      </c>
      <c r="I140" s="6">
        <f>Overview!T41</f>
        <v>0</v>
      </c>
      <c r="J140" s="43">
        <f>SUM(I140*Overview!$D$41)</f>
        <v>0</v>
      </c>
    </row>
    <row r="141" spans="1:10" x14ac:dyDescent="0.25">
      <c r="A141" s="37" t="str">
        <f>(Overview!$B$12)</f>
        <v>itt_29919</v>
      </c>
      <c r="B141" s="11" t="str">
        <f>(Overview!$B$13)</f>
        <v>21-003</v>
      </c>
      <c r="C141" s="45">
        <f t="shared" si="5"/>
        <v>0</v>
      </c>
      <c r="D141" s="5" t="s">
        <v>85</v>
      </c>
      <c r="E141" s="5" t="s">
        <v>86</v>
      </c>
      <c r="F141" s="172">
        <f>Overview!$D$41</f>
        <v>400</v>
      </c>
      <c r="G141" s="100">
        <v>6</v>
      </c>
      <c r="H141" s="100">
        <v>2017</v>
      </c>
      <c r="I141" s="6">
        <f>Overview!U41</f>
        <v>0</v>
      </c>
      <c r="J141" s="43">
        <f>SUM(I141*Overview!$D$41)</f>
        <v>0</v>
      </c>
    </row>
    <row r="142" spans="1:10" x14ac:dyDescent="0.25">
      <c r="A142" s="37" t="str">
        <f>(Overview!$B$12)</f>
        <v>itt_29919</v>
      </c>
      <c r="B142" s="11" t="str">
        <f>(Overview!$B$13)</f>
        <v>21-003</v>
      </c>
      <c r="C142" s="45">
        <f t="shared" si="5"/>
        <v>0</v>
      </c>
      <c r="D142" s="5" t="s">
        <v>85</v>
      </c>
      <c r="E142" s="5" t="s">
        <v>86</v>
      </c>
      <c r="F142" s="172">
        <f>Overview!$D$41</f>
        <v>400</v>
      </c>
      <c r="G142" s="100">
        <v>7</v>
      </c>
      <c r="H142" s="100">
        <v>2017</v>
      </c>
      <c r="I142" s="6">
        <f>Overview!V41</f>
        <v>0</v>
      </c>
      <c r="J142" s="43">
        <f>SUM(I142*Overview!$D$41)</f>
        <v>0</v>
      </c>
    </row>
    <row r="143" spans="1:10" x14ac:dyDescent="0.25">
      <c r="A143" s="37" t="str">
        <f>(Overview!$B$12)</f>
        <v>itt_29919</v>
      </c>
      <c r="B143" s="11" t="str">
        <f>(Overview!$B$13)</f>
        <v>21-003</v>
      </c>
      <c r="C143" s="45">
        <f t="shared" si="5"/>
        <v>0</v>
      </c>
      <c r="D143" s="5" t="s">
        <v>85</v>
      </c>
      <c r="E143" s="5" t="s">
        <v>86</v>
      </c>
      <c r="F143" s="172">
        <f>Overview!$D$41</f>
        <v>400</v>
      </c>
      <c r="G143" s="100">
        <v>8</v>
      </c>
      <c r="H143" s="100">
        <v>2017</v>
      </c>
      <c r="I143" s="6">
        <f>Overview!W41</f>
        <v>0</v>
      </c>
      <c r="J143" s="43">
        <f>SUM(I143*Overview!$D$41)</f>
        <v>0</v>
      </c>
    </row>
    <row r="144" spans="1:10" x14ac:dyDescent="0.25">
      <c r="A144" s="37" t="str">
        <f>(Overview!$B$12)</f>
        <v>itt_29919</v>
      </c>
      <c r="B144" s="11" t="str">
        <f>(Overview!$B$13)</f>
        <v>21-003</v>
      </c>
      <c r="C144" s="45">
        <f t="shared" si="5"/>
        <v>0</v>
      </c>
      <c r="D144" s="5" t="s">
        <v>85</v>
      </c>
      <c r="E144" s="5" t="s">
        <v>86</v>
      </c>
      <c r="F144" s="172">
        <f>Overview!$D$41</f>
        <v>400</v>
      </c>
      <c r="G144" s="100">
        <v>9</v>
      </c>
      <c r="H144" s="100">
        <v>2017</v>
      </c>
      <c r="I144" s="6">
        <f>Overview!X41</f>
        <v>0</v>
      </c>
      <c r="J144" s="43">
        <f>SUM(I144*Overview!$D$41)</f>
        <v>0</v>
      </c>
    </row>
    <row r="145" spans="1:10" x14ac:dyDescent="0.25">
      <c r="A145" s="37" t="str">
        <f>(Overview!$B$12)</f>
        <v>itt_29919</v>
      </c>
      <c r="B145" s="11" t="str">
        <f>(Overview!$B$13)</f>
        <v>21-003</v>
      </c>
      <c r="C145" s="45">
        <f t="shared" si="5"/>
        <v>0</v>
      </c>
      <c r="D145" s="5" t="s">
        <v>85</v>
      </c>
      <c r="E145" s="5" t="s">
        <v>86</v>
      </c>
      <c r="F145" s="172">
        <f>Overview!$D$41</f>
        <v>400</v>
      </c>
      <c r="G145" s="100">
        <v>10</v>
      </c>
      <c r="H145" s="100">
        <v>2017</v>
      </c>
      <c r="I145" s="6">
        <f>Overview!Y41</f>
        <v>0</v>
      </c>
      <c r="J145" s="43">
        <f>SUM(I145*Overview!$D$41)</f>
        <v>0</v>
      </c>
    </row>
    <row r="146" spans="1:10" x14ac:dyDescent="0.25">
      <c r="A146" s="37" t="str">
        <f>(Overview!$B$12)</f>
        <v>itt_29919</v>
      </c>
      <c r="B146" s="11" t="str">
        <f>(Overview!$B$13)</f>
        <v>21-003</v>
      </c>
      <c r="C146" s="45">
        <f t="shared" si="5"/>
        <v>0</v>
      </c>
      <c r="D146" s="5" t="s">
        <v>85</v>
      </c>
      <c r="E146" s="5" t="s">
        <v>86</v>
      </c>
      <c r="F146" s="172">
        <f>Overview!$D$41</f>
        <v>400</v>
      </c>
      <c r="G146" s="100">
        <v>11</v>
      </c>
      <c r="H146" s="100">
        <v>2017</v>
      </c>
      <c r="I146" s="6">
        <f>Overview!Z41</f>
        <v>0</v>
      </c>
      <c r="J146" s="43">
        <f>SUM(I146*Overview!$D$41)</f>
        <v>0</v>
      </c>
    </row>
    <row r="147" spans="1:10" x14ac:dyDescent="0.25">
      <c r="A147" s="37" t="str">
        <f>(Overview!$B$12)</f>
        <v>itt_29919</v>
      </c>
      <c r="B147" s="11" t="str">
        <f>(Overview!$B$13)</f>
        <v>21-003</v>
      </c>
      <c r="C147" s="45">
        <f t="shared" si="5"/>
        <v>0</v>
      </c>
      <c r="D147" s="5" t="s">
        <v>85</v>
      </c>
      <c r="E147" s="5" t="s">
        <v>86</v>
      </c>
      <c r="F147" s="172">
        <f>Overview!$D$41</f>
        <v>400</v>
      </c>
      <c r="G147" s="100">
        <v>12</v>
      </c>
      <c r="H147" s="100">
        <v>2017</v>
      </c>
      <c r="I147" s="6">
        <f>Overview!AA41</f>
        <v>0</v>
      </c>
      <c r="J147" s="43">
        <f>SUM(I147*Overview!$D$41)</f>
        <v>0</v>
      </c>
    </row>
    <row r="148" spans="1:10" x14ac:dyDescent="0.25">
      <c r="A148" s="37" t="str">
        <f>(Overview!$B$12)</f>
        <v>itt_29919</v>
      </c>
      <c r="B148" s="11" t="str">
        <f>(Overview!$B$13)</f>
        <v>21-003</v>
      </c>
      <c r="C148" s="45">
        <f t="shared" si="5"/>
        <v>0</v>
      </c>
      <c r="D148" s="5" t="s">
        <v>85</v>
      </c>
      <c r="E148" s="5" t="s">
        <v>86</v>
      </c>
      <c r="F148" s="172">
        <f>Overview!$D$41</f>
        <v>400</v>
      </c>
      <c r="G148" s="100">
        <v>1</v>
      </c>
      <c r="H148" s="100">
        <v>2018</v>
      </c>
      <c r="I148" s="6">
        <f>Overview!AB41</f>
        <v>0</v>
      </c>
      <c r="J148" s="43">
        <f>SUM(I148*Overview!$D$41)</f>
        <v>0</v>
      </c>
    </row>
    <row r="149" spans="1:10" x14ac:dyDescent="0.25">
      <c r="A149" s="37" t="str">
        <f>(Overview!$B$12)</f>
        <v>itt_29919</v>
      </c>
      <c r="B149" s="11" t="str">
        <f>(Overview!$B$13)</f>
        <v>21-003</v>
      </c>
      <c r="C149" s="45">
        <f t="shared" si="5"/>
        <v>0</v>
      </c>
      <c r="D149" s="5" t="s">
        <v>85</v>
      </c>
      <c r="E149" s="5" t="s">
        <v>86</v>
      </c>
      <c r="F149" s="172">
        <f>Overview!$D$41</f>
        <v>400</v>
      </c>
      <c r="G149" s="100">
        <v>2</v>
      </c>
      <c r="H149" s="100">
        <v>2018</v>
      </c>
      <c r="I149" s="6">
        <f>Overview!AC41</f>
        <v>0</v>
      </c>
      <c r="J149" s="43">
        <f>SUM(I149*Overview!$D$41)</f>
        <v>0</v>
      </c>
    </row>
    <row r="150" spans="1:10" x14ac:dyDescent="0.25">
      <c r="A150" s="37" t="str">
        <f>(Overview!$B$12)</f>
        <v>itt_29919</v>
      </c>
      <c r="B150" s="11" t="str">
        <f>(Overview!$B$13)</f>
        <v>21-003</v>
      </c>
      <c r="C150" s="45">
        <f t="shared" si="5"/>
        <v>0</v>
      </c>
      <c r="D150" s="5" t="s">
        <v>85</v>
      </c>
      <c r="E150" s="5" t="s">
        <v>86</v>
      </c>
      <c r="F150" s="172">
        <f>Overview!$D$41</f>
        <v>400</v>
      </c>
      <c r="G150" s="100">
        <v>3</v>
      </c>
      <c r="H150" s="100">
        <v>2018</v>
      </c>
      <c r="I150" s="6">
        <f>Overview!AD41</f>
        <v>0</v>
      </c>
      <c r="J150" s="43">
        <f>SUM(I150*Overview!$D$41)</f>
        <v>0</v>
      </c>
    </row>
    <row r="151" spans="1:10" x14ac:dyDescent="0.25">
      <c r="A151" s="37" t="str">
        <f>(Overview!$B$12)</f>
        <v>itt_29919</v>
      </c>
      <c r="B151" s="11" t="str">
        <f>(Overview!$B$13)</f>
        <v>21-003</v>
      </c>
      <c r="C151" s="45">
        <f t="shared" si="5"/>
        <v>0</v>
      </c>
      <c r="D151" s="5" t="s">
        <v>87</v>
      </c>
      <c r="E151" s="5" t="s">
        <v>88</v>
      </c>
      <c r="F151" s="172">
        <f>Overview!$D$42</f>
        <v>800</v>
      </c>
      <c r="G151" s="100">
        <v>4</v>
      </c>
      <c r="H151" s="100">
        <v>2016</v>
      </c>
      <c r="I151" s="6">
        <f>Overview!G42</f>
        <v>0</v>
      </c>
      <c r="J151" s="43">
        <f>SUM(I151*Overview!$D$42)</f>
        <v>0</v>
      </c>
    </row>
    <row r="152" spans="1:10" x14ac:dyDescent="0.25">
      <c r="A152" s="37" t="str">
        <f>(Overview!$B$12)</f>
        <v>itt_29919</v>
      </c>
      <c r="B152" s="11" t="str">
        <f>(Overview!$B$13)</f>
        <v>21-003</v>
      </c>
      <c r="C152" s="45">
        <f t="shared" si="5"/>
        <v>0</v>
      </c>
      <c r="D152" s="5" t="s">
        <v>87</v>
      </c>
      <c r="E152" s="5" t="s">
        <v>88</v>
      </c>
      <c r="F152" s="172">
        <f>Overview!$D$42</f>
        <v>800</v>
      </c>
      <c r="G152" s="100">
        <v>5</v>
      </c>
      <c r="H152" s="100">
        <v>2016</v>
      </c>
      <c r="I152" s="6">
        <f>Overview!H42</f>
        <v>0</v>
      </c>
      <c r="J152" s="43">
        <f>SUM(I152*Overview!$D$42)</f>
        <v>0</v>
      </c>
    </row>
    <row r="153" spans="1:10" x14ac:dyDescent="0.25">
      <c r="A153" s="37" t="str">
        <f>(Overview!$B$12)</f>
        <v>itt_29919</v>
      </c>
      <c r="B153" s="11" t="str">
        <f>(Overview!$B$13)</f>
        <v>21-003</v>
      </c>
      <c r="C153" s="45">
        <f t="shared" si="5"/>
        <v>0</v>
      </c>
      <c r="D153" s="5" t="s">
        <v>87</v>
      </c>
      <c r="E153" s="5" t="s">
        <v>88</v>
      </c>
      <c r="F153" s="172">
        <f>Overview!$D$42</f>
        <v>800</v>
      </c>
      <c r="G153" s="100">
        <v>6</v>
      </c>
      <c r="H153" s="100">
        <v>2016</v>
      </c>
      <c r="I153" s="6">
        <f>Overview!I42</f>
        <v>0</v>
      </c>
      <c r="J153" s="43">
        <f>SUM(I153*Overview!$D$42)</f>
        <v>0</v>
      </c>
    </row>
    <row r="154" spans="1:10" x14ac:dyDescent="0.25">
      <c r="A154" s="37" t="str">
        <f>(Overview!$B$12)</f>
        <v>itt_29919</v>
      </c>
      <c r="B154" s="11" t="str">
        <f>(Overview!$B$13)</f>
        <v>21-003</v>
      </c>
      <c r="C154" s="45">
        <f t="shared" si="5"/>
        <v>0</v>
      </c>
      <c r="D154" s="5" t="s">
        <v>87</v>
      </c>
      <c r="E154" s="5" t="s">
        <v>88</v>
      </c>
      <c r="F154" s="172">
        <f>Overview!$D$42</f>
        <v>800</v>
      </c>
      <c r="G154" s="100">
        <v>7</v>
      </c>
      <c r="H154" s="100">
        <v>2016</v>
      </c>
      <c r="I154" s="6">
        <f>Overview!J42</f>
        <v>0</v>
      </c>
      <c r="J154" s="43">
        <f>SUM(I154*Overview!$D$42)</f>
        <v>0</v>
      </c>
    </row>
    <row r="155" spans="1:10" x14ac:dyDescent="0.25">
      <c r="A155" s="37" t="str">
        <f>(Overview!$B$12)</f>
        <v>itt_29919</v>
      </c>
      <c r="B155" s="11" t="str">
        <f>(Overview!$B$13)</f>
        <v>21-003</v>
      </c>
      <c r="C155" s="45">
        <f t="shared" si="5"/>
        <v>0</v>
      </c>
      <c r="D155" s="5" t="s">
        <v>87</v>
      </c>
      <c r="E155" s="5" t="s">
        <v>88</v>
      </c>
      <c r="F155" s="172">
        <f>Overview!$D$42</f>
        <v>800</v>
      </c>
      <c r="G155" s="100">
        <v>8</v>
      </c>
      <c r="H155" s="100">
        <v>2016</v>
      </c>
      <c r="I155" s="6">
        <f>Overview!K42</f>
        <v>0</v>
      </c>
      <c r="J155" s="43">
        <f>SUM(I155*Overview!$D$42)</f>
        <v>0</v>
      </c>
    </row>
    <row r="156" spans="1:10" x14ac:dyDescent="0.25">
      <c r="A156" s="37" t="str">
        <f>(Overview!$B$12)</f>
        <v>itt_29919</v>
      </c>
      <c r="B156" s="11" t="str">
        <f>(Overview!$B$13)</f>
        <v>21-003</v>
      </c>
      <c r="C156" s="45">
        <f t="shared" si="5"/>
        <v>0</v>
      </c>
      <c r="D156" s="5" t="s">
        <v>87</v>
      </c>
      <c r="E156" s="5" t="s">
        <v>88</v>
      </c>
      <c r="F156" s="172">
        <f>Overview!$D$42</f>
        <v>800</v>
      </c>
      <c r="G156" s="100">
        <v>9</v>
      </c>
      <c r="H156" s="100">
        <v>2016</v>
      </c>
      <c r="I156" s="6">
        <f>Overview!L42</f>
        <v>0</v>
      </c>
      <c r="J156" s="43">
        <f>SUM(I156*Overview!$D$42)</f>
        <v>0</v>
      </c>
    </row>
    <row r="157" spans="1:10" x14ac:dyDescent="0.25">
      <c r="A157" s="37" t="str">
        <f>(Overview!$B$12)</f>
        <v>itt_29919</v>
      </c>
      <c r="B157" s="11" t="str">
        <f>(Overview!$B$13)</f>
        <v>21-003</v>
      </c>
      <c r="C157" s="45">
        <f t="shared" si="5"/>
        <v>0</v>
      </c>
      <c r="D157" s="5" t="s">
        <v>87</v>
      </c>
      <c r="E157" s="5" t="s">
        <v>88</v>
      </c>
      <c r="F157" s="172">
        <f>Overview!$D$42</f>
        <v>800</v>
      </c>
      <c r="G157" s="100">
        <v>10</v>
      </c>
      <c r="H157" s="100">
        <v>2016</v>
      </c>
      <c r="I157" s="6">
        <f>Overview!M42</f>
        <v>0</v>
      </c>
      <c r="J157" s="43">
        <f>SUM(I157*Overview!$D$42)</f>
        <v>0</v>
      </c>
    </row>
    <row r="158" spans="1:10" x14ac:dyDescent="0.25">
      <c r="A158" s="37" t="str">
        <f>(Overview!$B$12)</f>
        <v>itt_29919</v>
      </c>
      <c r="B158" s="11" t="str">
        <f>(Overview!$B$13)</f>
        <v>21-003</v>
      </c>
      <c r="C158" s="45">
        <f t="shared" si="5"/>
        <v>0</v>
      </c>
      <c r="D158" s="5" t="s">
        <v>87</v>
      </c>
      <c r="E158" s="5" t="s">
        <v>88</v>
      </c>
      <c r="F158" s="172">
        <f>Overview!$D$42</f>
        <v>800</v>
      </c>
      <c r="G158" s="100">
        <v>11</v>
      </c>
      <c r="H158" s="100">
        <v>2016</v>
      </c>
      <c r="I158" s="6">
        <f>Overview!N42</f>
        <v>0</v>
      </c>
      <c r="J158" s="43">
        <f>SUM(I158*Overview!$D$42)</f>
        <v>0</v>
      </c>
    </row>
    <row r="159" spans="1:10" x14ac:dyDescent="0.25">
      <c r="A159" s="37" t="str">
        <f>(Overview!$B$12)</f>
        <v>itt_29919</v>
      </c>
      <c r="B159" s="11" t="str">
        <f>(Overview!$B$13)</f>
        <v>21-003</v>
      </c>
      <c r="C159" s="45">
        <f t="shared" si="5"/>
        <v>0</v>
      </c>
      <c r="D159" s="5" t="s">
        <v>87</v>
      </c>
      <c r="E159" s="5" t="s">
        <v>88</v>
      </c>
      <c r="F159" s="172">
        <f>Overview!$D$42</f>
        <v>800</v>
      </c>
      <c r="G159" s="100">
        <v>12</v>
      </c>
      <c r="H159" s="100">
        <v>2016</v>
      </c>
      <c r="I159" s="6">
        <f>Overview!O42</f>
        <v>0</v>
      </c>
      <c r="J159" s="43">
        <f>SUM(I159*Overview!$D$42)</f>
        <v>0</v>
      </c>
    </row>
    <row r="160" spans="1:10" x14ac:dyDescent="0.25">
      <c r="A160" s="37" t="str">
        <f>(Overview!$B$12)</f>
        <v>itt_29919</v>
      </c>
      <c r="B160" s="11" t="str">
        <f>(Overview!$B$13)</f>
        <v>21-003</v>
      </c>
      <c r="C160" s="45">
        <f t="shared" si="5"/>
        <v>0</v>
      </c>
      <c r="D160" s="5" t="s">
        <v>87</v>
      </c>
      <c r="E160" s="5" t="s">
        <v>88</v>
      </c>
      <c r="F160" s="172">
        <f>Overview!$D$42</f>
        <v>800</v>
      </c>
      <c r="G160" s="100">
        <v>1</v>
      </c>
      <c r="H160" s="100">
        <v>2017</v>
      </c>
      <c r="I160" s="6">
        <f>Overview!P42</f>
        <v>0</v>
      </c>
      <c r="J160" s="43">
        <f>SUM(I160*Overview!$D$42)</f>
        <v>0</v>
      </c>
    </row>
    <row r="161" spans="1:10" x14ac:dyDescent="0.25">
      <c r="A161" s="37" t="str">
        <f>(Overview!$B$12)</f>
        <v>itt_29919</v>
      </c>
      <c r="B161" s="11" t="str">
        <f>(Overview!$B$13)</f>
        <v>21-003</v>
      </c>
      <c r="C161" s="45">
        <f t="shared" si="5"/>
        <v>0</v>
      </c>
      <c r="D161" s="5" t="s">
        <v>87</v>
      </c>
      <c r="E161" s="5" t="s">
        <v>88</v>
      </c>
      <c r="F161" s="172">
        <f>Overview!$D$42</f>
        <v>800</v>
      </c>
      <c r="G161" s="100">
        <v>2</v>
      </c>
      <c r="H161" s="100">
        <v>2017</v>
      </c>
      <c r="I161" s="6">
        <f>Overview!Q42</f>
        <v>0</v>
      </c>
      <c r="J161" s="43">
        <f>SUM(I161*Overview!$D$42)</f>
        <v>0</v>
      </c>
    </row>
    <row r="162" spans="1:10" x14ac:dyDescent="0.25">
      <c r="A162" s="37" t="str">
        <f>(Overview!$B$12)</f>
        <v>itt_29919</v>
      </c>
      <c r="B162" s="11" t="str">
        <f>(Overview!$B$13)</f>
        <v>21-003</v>
      </c>
      <c r="C162" s="45">
        <f t="shared" si="5"/>
        <v>0</v>
      </c>
      <c r="D162" s="5" t="s">
        <v>87</v>
      </c>
      <c r="E162" s="5" t="s">
        <v>88</v>
      </c>
      <c r="F162" s="172">
        <f>Overview!$D$42</f>
        <v>800</v>
      </c>
      <c r="G162" s="100">
        <v>3</v>
      </c>
      <c r="H162" s="100">
        <v>2017</v>
      </c>
      <c r="I162" s="6">
        <f>Overview!R42</f>
        <v>0</v>
      </c>
      <c r="J162" s="43">
        <f>SUM(I162*Overview!$D$42)</f>
        <v>0</v>
      </c>
    </row>
    <row r="163" spans="1:10" x14ac:dyDescent="0.25">
      <c r="A163" s="37" t="str">
        <f>(Overview!$B$12)</f>
        <v>itt_29919</v>
      </c>
      <c r="B163" s="11" t="str">
        <f>(Overview!$B$13)</f>
        <v>21-003</v>
      </c>
      <c r="C163" s="45">
        <f t="shared" si="5"/>
        <v>0</v>
      </c>
      <c r="D163" s="5" t="s">
        <v>87</v>
      </c>
      <c r="E163" s="5" t="s">
        <v>88</v>
      </c>
      <c r="F163" s="172">
        <f>Overview!$D$42</f>
        <v>800</v>
      </c>
      <c r="G163" s="100">
        <v>4</v>
      </c>
      <c r="H163" s="100">
        <v>2017</v>
      </c>
      <c r="I163" s="6">
        <f>Overview!S42</f>
        <v>0</v>
      </c>
      <c r="J163" s="43">
        <f>SUM(I163*Overview!$D$42)</f>
        <v>0</v>
      </c>
    </row>
    <row r="164" spans="1:10" x14ac:dyDescent="0.25">
      <c r="A164" s="37" t="str">
        <f>(Overview!$B$12)</f>
        <v>itt_29919</v>
      </c>
      <c r="B164" s="11" t="str">
        <f>(Overview!$B$13)</f>
        <v>21-003</v>
      </c>
      <c r="C164" s="45">
        <f t="shared" si="5"/>
        <v>0</v>
      </c>
      <c r="D164" s="5" t="s">
        <v>87</v>
      </c>
      <c r="E164" s="5" t="s">
        <v>88</v>
      </c>
      <c r="F164" s="172">
        <f>Overview!$D$42</f>
        <v>800</v>
      </c>
      <c r="G164" s="100">
        <v>5</v>
      </c>
      <c r="H164" s="100">
        <v>2017</v>
      </c>
      <c r="I164" s="6">
        <f>Overview!T42</f>
        <v>0</v>
      </c>
      <c r="J164" s="43">
        <f>SUM(I164*Overview!$D$42)</f>
        <v>0</v>
      </c>
    </row>
    <row r="165" spans="1:10" x14ac:dyDescent="0.25">
      <c r="A165" s="37" t="str">
        <f>(Overview!$B$12)</f>
        <v>itt_29919</v>
      </c>
      <c r="B165" s="11" t="str">
        <f>(Overview!$B$13)</f>
        <v>21-003</v>
      </c>
      <c r="C165" s="45">
        <f t="shared" si="5"/>
        <v>0</v>
      </c>
      <c r="D165" s="5" t="s">
        <v>87</v>
      </c>
      <c r="E165" s="5" t="s">
        <v>88</v>
      </c>
      <c r="F165" s="172">
        <f>Overview!$D$42</f>
        <v>800</v>
      </c>
      <c r="G165" s="100">
        <v>6</v>
      </c>
      <c r="H165" s="100">
        <v>2017</v>
      </c>
      <c r="I165" s="6">
        <f>Overview!U42</f>
        <v>0</v>
      </c>
      <c r="J165" s="43">
        <f>SUM(I165*Overview!$D$42)</f>
        <v>0</v>
      </c>
    </row>
    <row r="166" spans="1:10" x14ac:dyDescent="0.25">
      <c r="A166" s="37" t="str">
        <f>(Overview!$B$12)</f>
        <v>itt_29919</v>
      </c>
      <c r="B166" s="11" t="str">
        <f>(Overview!$B$13)</f>
        <v>21-003</v>
      </c>
      <c r="C166" s="45">
        <f t="shared" si="5"/>
        <v>0</v>
      </c>
      <c r="D166" s="5" t="s">
        <v>87</v>
      </c>
      <c r="E166" s="5" t="s">
        <v>88</v>
      </c>
      <c r="F166" s="172">
        <f>Overview!$D$42</f>
        <v>800</v>
      </c>
      <c r="G166" s="100">
        <v>7</v>
      </c>
      <c r="H166" s="100">
        <v>2017</v>
      </c>
      <c r="I166" s="6">
        <f>Overview!V42</f>
        <v>0</v>
      </c>
      <c r="J166" s="43">
        <f>SUM(I166*Overview!$D$42)</f>
        <v>0</v>
      </c>
    </row>
    <row r="167" spans="1:10" x14ac:dyDescent="0.25">
      <c r="A167" s="37" t="str">
        <f>(Overview!$B$12)</f>
        <v>itt_29919</v>
      </c>
      <c r="B167" s="11" t="str">
        <f>(Overview!$B$13)</f>
        <v>21-003</v>
      </c>
      <c r="C167" s="45">
        <f t="shared" si="5"/>
        <v>0</v>
      </c>
      <c r="D167" s="5" t="s">
        <v>87</v>
      </c>
      <c r="E167" s="5" t="s">
        <v>88</v>
      </c>
      <c r="F167" s="172">
        <f>Overview!$D$42</f>
        <v>800</v>
      </c>
      <c r="G167" s="100">
        <v>8</v>
      </c>
      <c r="H167" s="100">
        <v>2017</v>
      </c>
      <c r="I167" s="6">
        <f>Overview!W42</f>
        <v>0</v>
      </c>
      <c r="J167" s="43">
        <f>SUM(I167*Overview!$D$42)</f>
        <v>0</v>
      </c>
    </row>
    <row r="168" spans="1:10" x14ac:dyDescent="0.25">
      <c r="A168" s="37" t="str">
        <f>(Overview!$B$12)</f>
        <v>itt_29919</v>
      </c>
      <c r="B168" s="11" t="str">
        <f>(Overview!$B$13)</f>
        <v>21-003</v>
      </c>
      <c r="C168" s="45">
        <f t="shared" si="5"/>
        <v>0</v>
      </c>
      <c r="D168" s="5" t="s">
        <v>87</v>
      </c>
      <c r="E168" s="5" t="s">
        <v>88</v>
      </c>
      <c r="F168" s="172">
        <f>Overview!$D$42</f>
        <v>800</v>
      </c>
      <c r="G168" s="100">
        <v>9</v>
      </c>
      <c r="H168" s="100">
        <v>2017</v>
      </c>
      <c r="I168" s="6">
        <f>Overview!X42</f>
        <v>0</v>
      </c>
      <c r="J168" s="43">
        <f>SUM(I168*Overview!$D$42)</f>
        <v>0</v>
      </c>
    </row>
    <row r="169" spans="1:10" x14ac:dyDescent="0.25">
      <c r="A169" s="37" t="str">
        <f>(Overview!$B$12)</f>
        <v>itt_29919</v>
      </c>
      <c r="B169" s="11" t="str">
        <f>(Overview!$B$13)</f>
        <v>21-003</v>
      </c>
      <c r="C169" s="45">
        <f t="shared" si="5"/>
        <v>0</v>
      </c>
      <c r="D169" s="5" t="s">
        <v>87</v>
      </c>
      <c r="E169" s="5" t="s">
        <v>88</v>
      </c>
      <c r="F169" s="172">
        <f>Overview!$D$42</f>
        <v>800</v>
      </c>
      <c r="G169" s="100">
        <v>10</v>
      </c>
      <c r="H169" s="100">
        <v>2017</v>
      </c>
      <c r="I169" s="6">
        <f>Overview!Y42</f>
        <v>0</v>
      </c>
      <c r="J169" s="43">
        <f>SUM(I169*Overview!$D$42)</f>
        <v>0</v>
      </c>
    </row>
    <row r="170" spans="1:10" x14ac:dyDescent="0.25">
      <c r="A170" s="37" t="str">
        <f>(Overview!$B$12)</f>
        <v>itt_29919</v>
      </c>
      <c r="B170" s="11" t="str">
        <f>(Overview!$B$13)</f>
        <v>21-003</v>
      </c>
      <c r="C170" s="45">
        <f t="shared" si="5"/>
        <v>0</v>
      </c>
      <c r="D170" s="5" t="s">
        <v>87</v>
      </c>
      <c r="E170" s="5" t="s">
        <v>88</v>
      </c>
      <c r="F170" s="172">
        <f>Overview!$D$42</f>
        <v>800</v>
      </c>
      <c r="G170" s="100">
        <v>11</v>
      </c>
      <c r="H170" s="100">
        <v>2017</v>
      </c>
      <c r="I170" s="6">
        <f>Overview!Z42</f>
        <v>0</v>
      </c>
      <c r="J170" s="43">
        <f>SUM(I170*Overview!$D$42)</f>
        <v>0</v>
      </c>
    </row>
    <row r="171" spans="1:10" x14ac:dyDescent="0.25">
      <c r="A171" s="37" t="str">
        <f>(Overview!$B$12)</f>
        <v>itt_29919</v>
      </c>
      <c r="B171" s="11" t="str">
        <f>(Overview!$B$13)</f>
        <v>21-003</v>
      </c>
      <c r="C171" s="45">
        <f t="shared" si="5"/>
        <v>0</v>
      </c>
      <c r="D171" s="5" t="s">
        <v>87</v>
      </c>
      <c r="E171" s="5" t="s">
        <v>88</v>
      </c>
      <c r="F171" s="172">
        <f>Overview!$D$42</f>
        <v>800</v>
      </c>
      <c r="G171" s="100">
        <v>12</v>
      </c>
      <c r="H171" s="100">
        <v>2017</v>
      </c>
      <c r="I171" s="6">
        <f>Overview!AA42</f>
        <v>0</v>
      </c>
      <c r="J171" s="43">
        <f>SUM(I171*Overview!$D$42)</f>
        <v>0</v>
      </c>
    </row>
    <row r="172" spans="1:10" x14ac:dyDescent="0.25">
      <c r="A172" s="37" t="str">
        <f>(Overview!$B$12)</f>
        <v>itt_29919</v>
      </c>
      <c r="B172" s="11" t="str">
        <f>(Overview!$B$13)</f>
        <v>21-003</v>
      </c>
      <c r="C172" s="45">
        <f t="shared" si="5"/>
        <v>0</v>
      </c>
      <c r="D172" s="5" t="s">
        <v>87</v>
      </c>
      <c r="E172" s="5" t="s">
        <v>88</v>
      </c>
      <c r="F172" s="172">
        <f>Overview!$D$42</f>
        <v>800</v>
      </c>
      <c r="G172" s="100">
        <v>1</v>
      </c>
      <c r="H172" s="100">
        <v>2018</v>
      </c>
      <c r="I172" s="6">
        <f>Overview!AB42</f>
        <v>0</v>
      </c>
      <c r="J172" s="43">
        <f>SUM(I172*Overview!$D$42)</f>
        <v>0</v>
      </c>
    </row>
    <row r="173" spans="1:10" x14ac:dyDescent="0.25">
      <c r="A173" s="37" t="str">
        <f>(Overview!$B$12)</f>
        <v>itt_29919</v>
      </c>
      <c r="B173" s="11" t="str">
        <f>(Overview!$B$13)</f>
        <v>21-003</v>
      </c>
      <c r="C173" s="45">
        <f t="shared" si="5"/>
        <v>0</v>
      </c>
      <c r="D173" s="5" t="s">
        <v>87</v>
      </c>
      <c r="E173" s="5" t="s">
        <v>88</v>
      </c>
      <c r="F173" s="172">
        <f>Overview!$D$42</f>
        <v>800</v>
      </c>
      <c r="G173" s="100">
        <v>2</v>
      </c>
      <c r="H173" s="100">
        <v>2018</v>
      </c>
      <c r="I173" s="6">
        <f>Overview!AC42</f>
        <v>0</v>
      </c>
      <c r="J173" s="43">
        <f>SUM(I173*Overview!$D$42)</f>
        <v>0</v>
      </c>
    </row>
    <row r="174" spans="1:10" x14ac:dyDescent="0.25">
      <c r="A174" s="37" t="str">
        <f>(Overview!$B$12)</f>
        <v>itt_29919</v>
      </c>
      <c r="B174" s="11" t="str">
        <f>(Overview!$B$13)</f>
        <v>21-003</v>
      </c>
      <c r="C174" s="45">
        <f t="shared" si="5"/>
        <v>0</v>
      </c>
      <c r="D174" s="5" t="s">
        <v>87</v>
      </c>
      <c r="E174" s="5" t="s">
        <v>88</v>
      </c>
      <c r="F174" s="172">
        <f>Overview!$D$42</f>
        <v>800</v>
      </c>
      <c r="G174" s="100">
        <v>3</v>
      </c>
      <c r="H174" s="100">
        <v>2018</v>
      </c>
      <c r="I174" s="6">
        <f>Overview!AD42</f>
        <v>0</v>
      </c>
      <c r="J174" s="43">
        <f>SUM(I174*Overview!$D$42)</f>
        <v>0</v>
      </c>
    </row>
    <row r="175" spans="1:10" x14ac:dyDescent="0.25">
      <c r="A175" s="37" t="str">
        <f>(Overview!$B$12)</f>
        <v>itt_29919</v>
      </c>
      <c r="B175" s="11" t="str">
        <f>(Overview!$B$13)</f>
        <v>21-003</v>
      </c>
      <c r="C175" s="45">
        <f t="shared" si="5"/>
        <v>0</v>
      </c>
      <c r="D175" s="5" t="s">
        <v>89</v>
      </c>
      <c r="E175" s="72" t="s">
        <v>90</v>
      </c>
      <c r="F175" s="172">
        <f>Overview!$D$43</f>
        <v>400</v>
      </c>
      <c r="G175" s="100">
        <v>4</v>
      </c>
      <c r="H175" s="100">
        <v>2016</v>
      </c>
      <c r="I175" s="6">
        <f>Overview!G43</f>
        <v>0</v>
      </c>
      <c r="J175" s="43">
        <f>SUM(I175*Overview!$D$43)</f>
        <v>0</v>
      </c>
    </row>
    <row r="176" spans="1:10" x14ac:dyDescent="0.25">
      <c r="A176" s="37" t="str">
        <f>(Overview!$B$12)</f>
        <v>itt_29919</v>
      </c>
      <c r="B176" s="11" t="str">
        <f>(Overview!$B$13)</f>
        <v>21-003</v>
      </c>
      <c r="C176" s="45">
        <f t="shared" si="5"/>
        <v>0</v>
      </c>
      <c r="D176" s="5" t="s">
        <v>89</v>
      </c>
      <c r="E176" s="72" t="s">
        <v>90</v>
      </c>
      <c r="F176" s="172">
        <f>Overview!$D$43</f>
        <v>400</v>
      </c>
      <c r="G176" s="100">
        <v>5</v>
      </c>
      <c r="H176" s="100">
        <v>2016</v>
      </c>
      <c r="I176" s="6">
        <f>Overview!H43</f>
        <v>0</v>
      </c>
      <c r="J176" s="43">
        <f>SUM(I176*Overview!$D$43)</f>
        <v>0</v>
      </c>
    </row>
    <row r="177" spans="1:10" x14ac:dyDescent="0.25">
      <c r="A177" s="37" t="str">
        <f>(Overview!$B$12)</f>
        <v>itt_29919</v>
      </c>
      <c r="B177" s="11" t="str">
        <f>(Overview!$B$13)</f>
        <v>21-003</v>
      </c>
      <c r="C177" s="45">
        <f t="shared" ref="C177:C206" si="6">$D$3</f>
        <v>0</v>
      </c>
      <c r="D177" s="5" t="s">
        <v>89</v>
      </c>
      <c r="E177" s="72" t="s">
        <v>90</v>
      </c>
      <c r="F177" s="172">
        <f>Overview!$D$43</f>
        <v>400</v>
      </c>
      <c r="G177" s="100">
        <v>6</v>
      </c>
      <c r="H177" s="100">
        <v>2016</v>
      </c>
      <c r="I177" s="6">
        <f>Overview!I43</f>
        <v>0</v>
      </c>
      <c r="J177" s="43">
        <f>SUM(I177*Overview!$D$43)</f>
        <v>0</v>
      </c>
    </row>
    <row r="178" spans="1:10" x14ac:dyDescent="0.25">
      <c r="A178" s="37" t="str">
        <f>(Overview!$B$12)</f>
        <v>itt_29919</v>
      </c>
      <c r="B178" s="11" t="str">
        <f>(Overview!$B$13)</f>
        <v>21-003</v>
      </c>
      <c r="C178" s="45">
        <f t="shared" si="6"/>
        <v>0</v>
      </c>
      <c r="D178" s="5" t="s">
        <v>89</v>
      </c>
      <c r="E178" s="72" t="s">
        <v>90</v>
      </c>
      <c r="F178" s="172">
        <f>Overview!$D$43</f>
        <v>400</v>
      </c>
      <c r="G178" s="100">
        <v>7</v>
      </c>
      <c r="H178" s="100">
        <v>2016</v>
      </c>
      <c r="I178" s="6">
        <f>Overview!J43</f>
        <v>0</v>
      </c>
      <c r="J178" s="43">
        <f>SUM(I178*Overview!$D$43)</f>
        <v>0</v>
      </c>
    </row>
    <row r="179" spans="1:10" x14ac:dyDescent="0.25">
      <c r="A179" s="37" t="str">
        <f>(Overview!$B$12)</f>
        <v>itt_29919</v>
      </c>
      <c r="B179" s="11" t="str">
        <f>(Overview!$B$13)</f>
        <v>21-003</v>
      </c>
      <c r="C179" s="45">
        <f t="shared" si="6"/>
        <v>0</v>
      </c>
      <c r="D179" s="5" t="s">
        <v>89</v>
      </c>
      <c r="E179" s="72" t="s">
        <v>90</v>
      </c>
      <c r="F179" s="172">
        <f>Overview!$D$43</f>
        <v>400</v>
      </c>
      <c r="G179" s="100">
        <v>8</v>
      </c>
      <c r="H179" s="100">
        <v>2016</v>
      </c>
      <c r="I179" s="6">
        <f>Overview!K43</f>
        <v>0</v>
      </c>
      <c r="J179" s="43">
        <f>SUM(I179*Overview!$D$43)</f>
        <v>0</v>
      </c>
    </row>
    <row r="180" spans="1:10" x14ac:dyDescent="0.25">
      <c r="A180" s="37" t="str">
        <f>(Overview!$B$12)</f>
        <v>itt_29919</v>
      </c>
      <c r="B180" s="11" t="str">
        <f>(Overview!$B$13)</f>
        <v>21-003</v>
      </c>
      <c r="C180" s="45">
        <f t="shared" si="6"/>
        <v>0</v>
      </c>
      <c r="D180" s="5" t="s">
        <v>89</v>
      </c>
      <c r="E180" s="72" t="s">
        <v>90</v>
      </c>
      <c r="F180" s="172">
        <f>Overview!$D$43</f>
        <v>400</v>
      </c>
      <c r="G180" s="100">
        <v>9</v>
      </c>
      <c r="H180" s="100">
        <v>2016</v>
      </c>
      <c r="I180" s="6">
        <f>Overview!L43</f>
        <v>0</v>
      </c>
      <c r="J180" s="43">
        <f>SUM(I180*Overview!$D$43)</f>
        <v>0</v>
      </c>
    </row>
    <row r="181" spans="1:10" x14ac:dyDescent="0.25">
      <c r="A181" s="37" t="str">
        <f>(Overview!$B$12)</f>
        <v>itt_29919</v>
      </c>
      <c r="B181" s="11" t="str">
        <f>(Overview!$B$13)</f>
        <v>21-003</v>
      </c>
      <c r="C181" s="45">
        <f t="shared" si="6"/>
        <v>0</v>
      </c>
      <c r="D181" s="5" t="s">
        <v>89</v>
      </c>
      <c r="E181" s="72" t="s">
        <v>90</v>
      </c>
      <c r="F181" s="172">
        <f>Overview!$D$43</f>
        <v>400</v>
      </c>
      <c r="G181" s="100">
        <v>10</v>
      </c>
      <c r="H181" s="100">
        <v>2016</v>
      </c>
      <c r="I181" s="6">
        <f>Overview!M43</f>
        <v>0</v>
      </c>
      <c r="J181" s="43">
        <f>SUM(I181*Overview!$D$43)</f>
        <v>0</v>
      </c>
    </row>
    <row r="182" spans="1:10" x14ac:dyDescent="0.25">
      <c r="A182" s="37" t="str">
        <f>(Overview!$B$12)</f>
        <v>itt_29919</v>
      </c>
      <c r="B182" s="11" t="str">
        <f>(Overview!$B$13)</f>
        <v>21-003</v>
      </c>
      <c r="C182" s="45">
        <f t="shared" si="6"/>
        <v>0</v>
      </c>
      <c r="D182" s="5" t="s">
        <v>89</v>
      </c>
      <c r="E182" s="72" t="s">
        <v>90</v>
      </c>
      <c r="F182" s="172">
        <f>Overview!$D$43</f>
        <v>400</v>
      </c>
      <c r="G182" s="100">
        <v>11</v>
      </c>
      <c r="H182" s="100">
        <v>2016</v>
      </c>
      <c r="I182" s="6">
        <f>Overview!N43</f>
        <v>0</v>
      </c>
      <c r="J182" s="43">
        <f>SUM(I182*Overview!$D$43)</f>
        <v>0</v>
      </c>
    </row>
    <row r="183" spans="1:10" x14ac:dyDescent="0.25">
      <c r="A183" s="37" t="str">
        <f>(Overview!$B$12)</f>
        <v>itt_29919</v>
      </c>
      <c r="B183" s="11" t="str">
        <f>(Overview!$B$13)</f>
        <v>21-003</v>
      </c>
      <c r="C183" s="45">
        <f t="shared" si="6"/>
        <v>0</v>
      </c>
      <c r="D183" s="5" t="s">
        <v>89</v>
      </c>
      <c r="E183" s="72" t="s">
        <v>90</v>
      </c>
      <c r="F183" s="172">
        <f>Overview!$D$43</f>
        <v>400</v>
      </c>
      <c r="G183" s="100">
        <v>12</v>
      </c>
      <c r="H183" s="100">
        <v>2016</v>
      </c>
      <c r="I183" s="6">
        <f>Overview!O43</f>
        <v>0</v>
      </c>
      <c r="J183" s="43">
        <f>SUM(I183*Overview!$D$43)</f>
        <v>0</v>
      </c>
    </row>
    <row r="184" spans="1:10" x14ac:dyDescent="0.25">
      <c r="A184" s="37" t="str">
        <f>(Overview!$B$12)</f>
        <v>itt_29919</v>
      </c>
      <c r="B184" s="11" t="str">
        <f>(Overview!$B$13)</f>
        <v>21-003</v>
      </c>
      <c r="C184" s="45">
        <f t="shared" si="6"/>
        <v>0</v>
      </c>
      <c r="D184" s="5" t="s">
        <v>89</v>
      </c>
      <c r="E184" s="72" t="s">
        <v>90</v>
      </c>
      <c r="F184" s="172">
        <f>Overview!$D$43</f>
        <v>400</v>
      </c>
      <c r="G184" s="100">
        <v>1</v>
      </c>
      <c r="H184" s="100">
        <v>2017</v>
      </c>
      <c r="I184" s="6">
        <f>Overview!P43</f>
        <v>0</v>
      </c>
      <c r="J184" s="43">
        <f>SUM(I184*Overview!$D$43)</f>
        <v>0</v>
      </c>
    </row>
    <row r="185" spans="1:10" x14ac:dyDescent="0.25">
      <c r="A185" s="37" t="str">
        <f>(Overview!$B$12)</f>
        <v>itt_29919</v>
      </c>
      <c r="B185" s="11" t="str">
        <f>(Overview!$B$13)</f>
        <v>21-003</v>
      </c>
      <c r="C185" s="45">
        <f t="shared" si="6"/>
        <v>0</v>
      </c>
      <c r="D185" s="5" t="s">
        <v>89</v>
      </c>
      <c r="E185" s="72" t="s">
        <v>90</v>
      </c>
      <c r="F185" s="172">
        <f>Overview!$D$43</f>
        <v>400</v>
      </c>
      <c r="G185" s="100">
        <v>2</v>
      </c>
      <c r="H185" s="100">
        <v>2017</v>
      </c>
      <c r="I185" s="6">
        <f>Overview!Q43</f>
        <v>0</v>
      </c>
      <c r="J185" s="43">
        <f>SUM(I185*Overview!$D$43)</f>
        <v>0</v>
      </c>
    </row>
    <row r="186" spans="1:10" x14ac:dyDescent="0.25">
      <c r="A186" s="37" t="str">
        <f>(Overview!$B$12)</f>
        <v>itt_29919</v>
      </c>
      <c r="B186" s="11" t="str">
        <f>(Overview!$B$13)</f>
        <v>21-003</v>
      </c>
      <c r="C186" s="45">
        <f t="shared" si="6"/>
        <v>0</v>
      </c>
      <c r="D186" s="5" t="s">
        <v>89</v>
      </c>
      <c r="E186" s="72" t="s">
        <v>90</v>
      </c>
      <c r="F186" s="172">
        <f>Overview!$D$43</f>
        <v>400</v>
      </c>
      <c r="G186" s="100">
        <v>3</v>
      </c>
      <c r="H186" s="100">
        <v>2017</v>
      </c>
      <c r="I186" s="6">
        <f>Overview!R43</f>
        <v>0</v>
      </c>
      <c r="J186" s="43">
        <f>SUM(I186*Overview!$D$43)</f>
        <v>0</v>
      </c>
    </row>
    <row r="187" spans="1:10" x14ac:dyDescent="0.25">
      <c r="A187" s="37" t="str">
        <f>(Overview!$B$12)</f>
        <v>itt_29919</v>
      </c>
      <c r="B187" s="11" t="str">
        <f>(Overview!$B$13)</f>
        <v>21-003</v>
      </c>
      <c r="C187" s="45">
        <f t="shared" si="6"/>
        <v>0</v>
      </c>
      <c r="D187" s="5" t="s">
        <v>89</v>
      </c>
      <c r="E187" s="72" t="s">
        <v>90</v>
      </c>
      <c r="F187" s="172">
        <f>Overview!$D$43</f>
        <v>400</v>
      </c>
      <c r="G187" s="100">
        <v>4</v>
      </c>
      <c r="H187" s="100">
        <v>2017</v>
      </c>
      <c r="I187" s="6">
        <f>Overview!S43</f>
        <v>0</v>
      </c>
      <c r="J187" s="43">
        <f>SUM(I187*Overview!$D$43)</f>
        <v>0</v>
      </c>
    </row>
    <row r="188" spans="1:10" x14ac:dyDescent="0.25">
      <c r="A188" s="37" t="str">
        <f>(Overview!$B$12)</f>
        <v>itt_29919</v>
      </c>
      <c r="B188" s="11" t="str">
        <f>(Overview!$B$13)</f>
        <v>21-003</v>
      </c>
      <c r="C188" s="45">
        <f t="shared" si="6"/>
        <v>0</v>
      </c>
      <c r="D188" s="5" t="s">
        <v>89</v>
      </c>
      <c r="E188" s="72" t="s">
        <v>90</v>
      </c>
      <c r="F188" s="172">
        <f>Overview!$D$43</f>
        <v>400</v>
      </c>
      <c r="G188" s="100">
        <v>5</v>
      </c>
      <c r="H188" s="100">
        <v>2017</v>
      </c>
      <c r="I188" s="6">
        <f>Overview!T43</f>
        <v>0</v>
      </c>
      <c r="J188" s="43">
        <f>SUM(I188*Overview!$D$43)</f>
        <v>0</v>
      </c>
    </row>
    <row r="189" spans="1:10" x14ac:dyDescent="0.25">
      <c r="A189" s="37" t="str">
        <f>(Overview!$B$12)</f>
        <v>itt_29919</v>
      </c>
      <c r="B189" s="11" t="str">
        <f>(Overview!$B$13)</f>
        <v>21-003</v>
      </c>
      <c r="C189" s="45">
        <f t="shared" si="6"/>
        <v>0</v>
      </c>
      <c r="D189" s="5" t="s">
        <v>89</v>
      </c>
      <c r="E189" s="72" t="s">
        <v>90</v>
      </c>
      <c r="F189" s="172">
        <f>Overview!$D$43</f>
        <v>400</v>
      </c>
      <c r="G189" s="100">
        <v>6</v>
      </c>
      <c r="H189" s="100">
        <v>2017</v>
      </c>
      <c r="I189" s="6">
        <f>Overview!U43</f>
        <v>0</v>
      </c>
      <c r="J189" s="43">
        <f>SUM(I189*Overview!$D$43)</f>
        <v>0</v>
      </c>
    </row>
    <row r="190" spans="1:10" x14ac:dyDescent="0.25">
      <c r="A190" s="37" t="str">
        <f>(Overview!$B$12)</f>
        <v>itt_29919</v>
      </c>
      <c r="B190" s="11" t="str">
        <f>(Overview!$B$13)</f>
        <v>21-003</v>
      </c>
      <c r="C190" s="45">
        <f t="shared" si="6"/>
        <v>0</v>
      </c>
      <c r="D190" s="5" t="s">
        <v>89</v>
      </c>
      <c r="E190" s="72" t="s">
        <v>90</v>
      </c>
      <c r="F190" s="172">
        <f>Overview!$D$43</f>
        <v>400</v>
      </c>
      <c r="G190" s="100">
        <v>7</v>
      </c>
      <c r="H190" s="100">
        <v>2017</v>
      </c>
      <c r="I190" s="6">
        <f>Overview!V43</f>
        <v>0</v>
      </c>
      <c r="J190" s="43">
        <f>SUM(I190*Overview!$D$43)</f>
        <v>0</v>
      </c>
    </row>
    <row r="191" spans="1:10" x14ac:dyDescent="0.25">
      <c r="A191" s="37" t="str">
        <f>(Overview!$B$12)</f>
        <v>itt_29919</v>
      </c>
      <c r="B191" s="11" t="str">
        <f>(Overview!$B$13)</f>
        <v>21-003</v>
      </c>
      <c r="C191" s="45">
        <f t="shared" si="6"/>
        <v>0</v>
      </c>
      <c r="D191" s="5" t="s">
        <v>89</v>
      </c>
      <c r="E191" s="72" t="s">
        <v>90</v>
      </c>
      <c r="F191" s="172">
        <f>Overview!$D$43</f>
        <v>400</v>
      </c>
      <c r="G191" s="100">
        <v>8</v>
      </c>
      <c r="H191" s="100">
        <v>2017</v>
      </c>
      <c r="I191" s="6">
        <f>Overview!W43</f>
        <v>0</v>
      </c>
      <c r="J191" s="43">
        <f>SUM(I191*Overview!$D$43)</f>
        <v>0</v>
      </c>
    </row>
    <row r="192" spans="1:10" x14ac:dyDescent="0.25">
      <c r="A192" s="37" t="str">
        <f>(Overview!$B$12)</f>
        <v>itt_29919</v>
      </c>
      <c r="B192" s="11" t="str">
        <f>(Overview!$B$13)</f>
        <v>21-003</v>
      </c>
      <c r="C192" s="45">
        <f t="shared" si="6"/>
        <v>0</v>
      </c>
      <c r="D192" s="5" t="s">
        <v>89</v>
      </c>
      <c r="E192" s="72" t="s">
        <v>90</v>
      </c>
      <c r="F192" s="172">
        <f>Overview!$D$43</f>
        <v>400</v>
      </c>
      <c r="G192" s="100">
        <v>9</v>
      </c>
      <c r="H192" s="100">
        <v>2017</v>
      </c>
      <c r="I192" s="6">
        <f>Overview!X43</f>
        <v>0</v>
      </c>
      <c r="J192" s="43">
        <f>SUM(I192*Overview!$D$43)</f>
        <v>0</v>
      </c>
    </row>
    <row r="193" spans="1:10" x14ac:dyDescent="0.25">
      <c r="A193" s="37" t="str">
        <f>(Overview!$B$12)</f>
        <v>itt_29919</v>
      </c>
      <c r="B193" s="11" t="str">
        <f>(Overview!$B$13)</f>
        <v>21-003</v>
      </c>
      <c r="C193" s="45">
        <f t="shared" si="6"/>
        <v>0</v>
      </c>
      <c r="D193" s="5" t="s">
        <v>89</v>
      </c>
      <c r="E193" s="72" t="s">
        <v>90</v>
      </c>
      <c r="F193" s="172">
        <f>Overview!$D$43</f>
        <v>400</v>
      </c>
      <c r="G193" s="100">
        <v>10</v>
      </c>
      <c r="H193" s="100">
        <v>2017</v>
      </c>
      <c r="I193" s="6">
        <f>Overview!Y43</f>
        <v>0</v>
      </c>
      <c r="J193" s="43">
        <f>SUM(I193*Overview!$D$43)</f>
        <v>0</v>
      </c>
    </row>
    <row r="194" spans="1:10" x14ac:dyDescent="0.25">
      <c r="A194" s="37" t="str">
        <f>(Overview!$B$12)</f>
        <v>itt_29919</v>
      </c>
      <c r="B194" s="11" t="str">
        <f>(Overview!$B$13)</f>
        <v>21-003</v>
      </c>
      <c r="C194" s="45">
        <f t="shared" si="6"/>
        <v>0</v>
      </c>
      <c r="D194" s="5" t="s">
        <v>89</v>
      </c>
      <c r="E194" s="72" t="s">
        <v>90</v>
      </c>
      <c r="F194" s="172">
        <f>Overview!$D$43</f>
        <v>400</v>
      </c>
      <c r="G194" s="100">
        <v>11</v>
      </c>
      <c r="H194" s="100">
        <v>2017</v>
      </c>
      <c r="I194" s="6">
        <f>Overview!Z43</f>
        <v>0</v>
      </c>
      <c r="J194" s="43">
        <f>SUM(I194*Overview!$D$43)</f>
        <v>0</v>
      </c>
    </row>
    <row r="195" spans="1:10" x14ac:dyDescent="0.25">
      <c r="A195" s="37" t="str">
        <f>(Overview!$B$12)</f>
        <v>itt_29919</v>
      </c>
      <c r="B195" s="11" t="str">
        <f>(Overview!$B$13)</f>
        <v>21-003</v>
      </c>
      <c r="C195" s="45">
        <f t="shared" si="6"/>
        <v>0</v>
      </c>
      <c r="D195" s="5" t="s">
        <v>89</v>
      </c>
      <c r="E195" s="72" t="s">
        <v>90</v>
      </c>
      <c r="F195" s="172">
        <f>Overview!$D$43</f>
        <v>400</v>
      </c>
      <c r="G195" s="100">
        <v>12</v>
      </c>
      <c r="H195" s="100">
        <v>2017</v>
      </c>
      <c r="I195" s="6">
        <f>Overview!AA43</f>
        <v>0</v>
      </c>
      <c r="J195" s="43">
        <f>SUM(I195*Overview!$D$43)</f>
        <v>0</v>
      </c>
    </row>
    <row r="196" spans="1:10" x14ac:dyDescent="0.25">
      <c r="A196" s="37" t="str">
        <f>(Overview!$B$12)</f>
        <v>itt_29919</v>
      </c>
      <c r="B196" s="11" t="str">
        <f>(Overview!$B$13)</f>
        <v>21-003</v>
      </c>
      <c r="C196" s="45">
        <f t="shared" si="6"/>
        <v>0</v>
      </c>
      <c r="D196" s="5" t="s">
        <v>89</v>
      </c>
      <c r="E196" s="72" t="s">
        <v>90</v>
      </c>
      <c r="F196" s="172">
        <f>Overview!$D$43</f>
        <v>400</v>
      </c>
      <c r="G196" s="100">
        <v>1</v>
      </c>
      <c r="H196" s="100">
        <v>2018</v>
      </c>
      <c r="I196" s="6">
        <f>Overview!AB43</f>
        <v>0</v>
      </c>
      <c r="J196" s="43">
        <f>SUM(I196*Overview!$D$43)</f>
        <v>0</v>
      </c>
    </row>
    <row r="197" spans="1:10" x14ac:dyDescent="0.25">
      <c r="A197" s="37" t="str">
        <f>(Overview!$B$12)</f>
        <v>itt_29919</v>
      </c>
      <c r="B197" s="11" t="str">
        <f>(Overview!$B$13)</f>
        <v>21-003</v>
      </c>
      <c r="C197" s="45">
        <f t="shared" si="6"/>
        <v>0</v>
      </c>
      <c r="D197" s="5" t="s">
        <v>89</v>
      </c>
      <c r="E197" s="72" t="s">
        <v>90</v>
      </c>
      <c r="F197" s="172">
        <f>Overview!$D$43</f>
        <v>400</v>
      </c>
      <c r="G197" s="100">
        <v>2</v>
      </c>
      <c r="H197" s="100">
        <v>2018</v>
      </c>
      <c r="I197" s="6">
        <f>Overview!AC43</f>
        <v>0</v>
      </c>
      <c r="J197" s="43">
        <f>SUM(I197*Overview!$D$43)</f>
        <v>0</v>
      </c>
    </row>
    <row r="198" spans="1:10" x14ac:dyDescent="0.25">
      <c r="A198" s="37" t="str">
        <f>(Overview!$B$12)</f>
        <v>itt_29919</v>
      </c>
      <c r="B198" s="11" t="str">
        <f>(Overview!$B$13)</f>
        <v>21-003</v>
      </c>
      <c r="C198" s="45">
        <f t="shared" si="6"/>
        <v>0</v>
      </c>
      <c r="D198" s="5" t="s">
        <v>89</v>
      </c>
      <c r="E198" s="72" t="s">
        <v>90</v>
      </c>
      <c r="F198" s="172">
        <f>Overview!$D$43</f>
        <v>400</v>
      </c>
      <c r="G198" s="100">
        <v>3</v>
      </c>
      <c r="H198" s="100">
        <v>2018</v>
      </c>
      <c r="I198" s="6">
        <f>Overview!AD43</f>
        <v>0</v>
      </c>
      <c r="J198" s="43">
        <f>SUM(I198*Overview!$D$43)</f>
        <v>0</v>
      </c>
    </row>
    <row r="199" spans="1:10" x14ac:dyDescent="0.25">
      <c r="A199" s="37" t="str">
        <f>(Overview!$B$12)</f>
        <v>itt_29919</v>
      </c>
      <c r="B199" s="11" t="str">
        <f>(Overview!$B$13)</f>
        <v>21-003</v>
      </c>
      <c r="C199" s="45">
        <f t="shared" si="6"/>
        <v>0</v>
      </c>
      <c r="D199" s="5" t="s">
        <v>93</v>
      </c>
      <c r="E199" s="53" t="s">
        <v>94</v>
      </c>
      <c r="F199" s="172">
        <f>Overview!$D$46</f>
        <v>100</v>
      </c>
      <c r="G199" s="100">
        <v>4</v>
      </c>
      <c r="H199" s="100">
        <v>2016</v>
      </c>
      <c r="I199" s="6">
        <f>Overview!G46</f>
        <v>0</v>
      </c>
      <c r="J199" s="43">
        <f>SUM(I199*Overview!$D$46)</f>
        <v>0</v>
      </c>
    </row>
    <row r="200" spans="1:10" x14ac:dyDescent="0.25">
      <c r="A200" s="37" t="str">
        <f>(Overview!$B$12)</f>
        <v>itt_29919</v>
      </c>
      <c r="B200" s="11" t="str">
        <f>(Overview!$B$13)</f>
        <v>21-003</v>
      </c>
      <c r="C200" s="45">
        <f t="shared" si="6"/>
        <v>0</v>
      </c>
      <c r="D200" s="5" t="s">
        <v>93</v>
      </c>
      <c r="E200" s="53" t="s">
        <v>94</v>
      </c>
      <c r="F200" s="172">
        <f>Overview!$D$46</f>
        <v>100</v>
      </c>
      <c r="G200" s="100">
        <v>5</v>
      </c>
      <c r="H200" s="100">
        <v>2016</v>
      </c>
      <c r="I200" s="6">
        <f>Overview!H46</f>
        <v>0</v>
      </c>
      <c r="J200" s="43">
        <f>SUM(I200*Overview!$D$46)</f>
        <v>0</v>
      </c>
    </row>
    <row r="201" spans="1:10" x14ac:dyDescent="0.25">
      <c r="A201" s="37" t="str">
        <f>(Overview!$B$12)</f>
        <v>itt_29919</v>
      </c>
      <c r="B201" s="11" t="str">
        <f>(Overview!$B$13)</f>
        <v>21-003</v>
      </c>
      <c r="C201" s="45">
        <f t="shared" si="6"/>
        <v>0</v>
      </c>
      <c r="D201" s="5" t="s">
        <v>93</v>
      </c>
      <c r="E201" s="53" t="s">
        <v>94</v>
      </c>
      <c r="F201" s="172">
        <f>Overview!$D$46</f>
        <v>100</v>
      </c>
      <c r="G201" s="100">
        <v>6</v>
      </c>
      <c r="H201" s="100">
        <v>2016</v>
      </c>
      <c r="I201" s="6">
        <f>Overview!I46</f>
        <v>0</v>
      </c>
      <c r="J201" s="43">
        <f>SUM(I201*Overview!$D$46)</f>
        <v>0</v>
      </c>
    </row>
    <row r="202" spans="1:10" x14ac:dyDescent="0.25">
      <c r="A202" s="37" t="str">
        <f>(Overview!$B$12)</f>
        <v>itt_29919</v>
      </c>
      <c r="B202" s="11" t="str">
        <f>(Overview!$B$13)</f>
        <v>21-003</v>
      </c>
      <c r="C202" s="45">
        <f t="shared" si="6"/>
        <v>0</v>
      </c>
      <c r="D202" s="5" t="s">
        <v>93</v>
      </c>
      <c r="E202" s="53" t="s">
        <v>94</v>
      </c>
      <c r="F202" s="172">
        <f>Overview!$D$46</f>
        <v>100</v>
      </c>
      <c r="G202" s="100">
        <v>7</v>
      </c>
      <c r="H202" s="100">
        <v>2016</v>
      </c>
      <c r="I202" s="6">
        <f>Overview!J46</f>
        <v>0</v>
      </c>
      <c r="J202" s="43">
        <f>SUM(I202*Overview!$D$46)</f>
        <v>0</v>
      </c>
    </row>
    <row r="203" spans="1:10" x14ac:dyDescent="0.25">
      <c r="A203" s="37" t="str">
        <f>(Overview!$B$12)</f>
        <v>itt_29919</v>
      </c>
      <c r="B203" s="11" t="str">
        <f>(Overview!$B$13)</f>
        <v>21-003</v>
      </c>
      <c r="C203" s="45">
        <f t="shared" si="6"/>
        <v>0</v>
      </c>
      <c r="D203" s="5" t="s">
        <v>93</v>
      </c>
      <c r="E203" s="53" t="s">
        <v>94</v>
      </c>
      <c r="F203" s="172">
        <f>Overview!$D$46</f>
        <v>100</v>
      </c>
      <c r="G203" s="100">
        <v>8</v>
      </c>
      <c r="H203" s="100">
        <v>2016</v>
      </c>
      <c r="I203" s="6">
        <f>Overview!K46</f>
        <v>0</v>
      </c>
      <c r="J203" s="43">
        <f>SUM(I203*Overview!$D$46)</f>
        <v>0</v>
      </c>
    </row>
    <row r="204" spans="1:10" x14ac:dyDescent="0.25">
      <c r="A204" s="37" t="str">
        <f>(Overview!$B$12)</f>
        <v>itt_29919</v>
      </c>
      <c r="B204" s="11" t="str">
        <f>(Overview!$B$13)</f>
        <v>21-003</v>
      </c>
      <c r="C204" s="45">
        <f t="shared" si="6"/>
        <v>0</v>
      </c>
      <c r="D204" s="5" t="s">
        <v>93</v>
      </c>
      <c r="E204" s="53" t="s">
        <v>94</v>
      </c>
      <c r="F204" s="172">
        <f>Overview!$D$46</f>
        <v>100</v>
      </c>
      <c r="G204" s="100">
        <v>9</v>
      </c>
      <c r="H204" s="100">
        <v>2016</v>
      </c>
      <c r="I204" s="6">
        <f>Overview!L46</f>
        <v>0</v>
      </c>
      <c r="J204" s="43">
        <f>SUM(I204*Overview!$D$46)</f>
        <v>0</v>
      </c>
    </row>
    <row r="205" spans="1:10" x14ac:dyDescent="0.25">
      <c r="A205" s="37" t="str">
        <f>(Overview!$B$12)</f>
        <v>itt_29919</v>
      </c>
      <c r="B205" s="11" t="str">
        <f>(Overview!$B$13)</f>
        <v>21-003</v>
      </c>
      <c r="C205" s="45">
        <f t="shared" si="6"/>
        <v>0</v>
      </c>
      <c r="D205" s="5" t="s">
        <v>93</v>
      </c>
      <c r="E205" s="53" t="s">
        <v>94</v>
      </c>
      <c r="F205" s="172">
        <f>Overview!$D$46</f>
        <v>100</v>
      </c>
      <c r="G205" s="100">
        <v>10</v>
      </c>
      <c r="H205" s="100">
        <v>2016</v>
      </c>
      <c r="I205" s="6">
        <f>Overview!M46</f>
        <v>0</v>
      </c>
      <c r="J205" s="43">
        <f>SUM(I205*Overview!$D$46)</f>
        <v>0</v>
      </c>
    </row>
    <row r="206" spans="1:10" x14ac:dyDescent="0.25">
      <c r="A206" s="37" t="str">
        <f>(Overview!$B$12)</f>
        <v>itt_29919</v>
      </c>
      <c r="B206" s="11" t="str">
        <f>(Overview!$B$13)</f>
        <v>21-003</v>
      </c>
      <c r="C206" s="45">
        <f t="shared" si="6"/>
        <v>0</v>
      </c>
      <c r="D206" s="5" t="s">
        <v>93</v>
      </c>
      <c r="E206" s="53" t="s">
        <v>94</v>
      </c>
      <c r="F206" s="172">
        <f>Overview!$D$46</f>
        <v>100</v>
      </c>
      <c r="G206" s="100">
        <v>11</v>
      </c>
      <c r="H206" s="100">
        <v>2016</v>
      </c>
      <c r="I206" s="6">
        <f>Overview!N46</f>
        <v>0</v>
      </c>
      <c r="J206" s="43">
        <f>SUM(I206*Overview!$D$46)</f>
        <v>0</v>
      </c>
    </row>
    <row r="207" spans="1:10" x14ac:dyDescent="0.25">
      <c r="A207" s="37" t="str">
        <f>(Overview!$B$12)</f>
        <v>itt_29919</v>
      </c>
      <c r="B207" s="11" t="str">
        <f>(Overview!$B$13)</f>
        <v>21-003</v>
      </c>
      <c r="C207" s="45">
        <f t="shared" ref="C207:C260" si="7">$D$3</f>
        <v>0</v>
      </c>
      <c r="D207" s="5" t="s">
        <v>93</v>
      </c>
      <c r="E207" s="53" t="s">
        <v>94</v>
      </c>
      <c r="F207" s="172">
        <f>Overview!$D$46</f>
        <v>100</v>
      </c>
      <c r="G207" s="100">
        <v>12</v>
      </c>
      <c r="H207" s="100">
        <v>2016</v>
      </c>
      <c r="I207" s="6">
        <f>Overview!O46</f>
        <v>0</v>
      </c>
      <c r="J207" s="43">
        <f>SUM(I207*Overview!$D$46)</f>
        <v>0</v>
      </c>
    </row>
    <row r="208" spans="1:10" x14ac:dyDescent="0.25">
      <c r="A208" s="37" t="str">
        <f>(Overview!$B$12)</f>
        <v>itt_29919</v>
      </c>
      <c r="B208" s="11" t="str">
        <f>(Overview!$B$13)</f>
        <v>21-003</v>
      </c>
      <c r="C208" s="45">
        <f t="shared" si="7"/>
        <v>0</v>
      </c>
      <c r="D208" s="5" t="s">
        <v>93</v>
      </c>
      <c r="E208" s="53" t="s">
        <v>94</v>
      </c>
      <c r="F208" s="172">
        <f>Overview!$D$46</f>
        <v>100</v>
      </c>
      <c r="G208" s="100">
        <v>1</v>
      </c>
      <c r="H208" s="100">
        <v>2017</v>
      </c>
      <c r="I208" s="6">
        <f>Overview!P46</f>
        <v>0</v>
      </c>
      <c r="J208" s="43">
        <f>SUM(I208*Overview!$D$46)</f>
        <v>0</v>
      </c>
    </row>
    <row r="209" spans="1:10" x14ac:dyDescent="0.25">
      <c r="A209" s="37" t="str">
        <f>(Overview!$B$12)</f>
        <v>itt_29919</v>
      </c>
      <c r="B209" s="11" t="str">
        <f>(Overview!$B$13)</f>
        <v>21-003</v>
      </c>
      <c r="C209" s="45">
        <f t="shared" si="7"/>
        <v>0</v>
      </c>
      <c r="D209" s="5" t="s">
        <v>93</v>
      </c>
      <c r="E209" s="53" t="s">
        <v>94</v>
      </c>
      <c r="F209" s="172">
        <f>Overview!$D$46</f>
        <v>100</v>
      </c>
      <c r="G209" s="100">
        <v>2</v>
      </c>
      <c r="H209" s="100">
        <v>2017</v>
      </c>
      <c r="I209" s="6">
        <f>Overview!Q46</f>
        <v>0</v>
      </c>
      <c r="J209" s="43">
        <f>SUM(I209*Overview!$D$46)</f>
        <v>0</v>
      </c>
    </row>
    <row r="210" spans="1:10" x14ac:dyDescent="0.25">
      <c r="A210" s="37" t="str">
        <f>(Overview!$B$12)</f>
        <v>itt_29919</v>
      </c>
      <c r="B210" s="11" t="str">
        <f>(Overview!$B$13)</f>
        <v>21-003</v>
      </c>
      <c r="C210" s="45">
        <f t="shared" si="7"/>
        <v>0</v>
      </c>
      <c r="D210" s="5" t="s">
        <v>93</v>
      </c>
      <c r="E210" s="53" t="s">
        <v>94</v>
      </c>
      <c r="F210" s="172">
        <f>Overview!$D$46</f>
        <v>100</v>
      </c>
      <c r="G210" s="100">
        <v>3</v>
      </c>
      <c r="H210" s="100">
        <v>2017</v>
      </c>
      <c r="I210" s="6">
        <f>Overview!R46</f>
        <v>0</v>
      </c>
      <c r="J210" s="43">
        <f>SUM(I210*Overview!$D$46)</f>
        <v>0</v>
      </c>
    </row>
    <row r="211" spans="1:10" x14ac:dyDescent="0.25">
      <c r="A211" s="37" t="str">
        <f>(Overview!$B$12)</f>
        <v>itt_29919</v>
      </c>
      <c r="B211" s="11" t="str">
        <f>(Overview!$B$13)</f>
        <v>21-003</v>
      </c>
      <c r="C211" s="45">
        <f t="shared" si="7"/>
        <v>0</v>
      </c>
      <c r="D211" s="5" t="s">
        <v>93</v>
      </c>
      <c r="E211" s="53" t="s">
        <v>94</v>
      </c>
      <c r="F211" s="172">
        <f>Overview!$D$46</f>
        <v>100</v>
      </c>
      <c r="G211" s="100">
        <v>4</v>
      </c>
      <c r="H211" s="100">
        <v>2017</v>
      </c>
      <c r="I211" s="6">
        <f>Overview!S46</f>
        <v>0</v>
      </c>
      <c r="J211" s="43">
        <f>SUM(I211*Overview!$D$46)</f>
        <v>0</v>
      </c>
    </row>
    <row r="212" spans="1:10" x14ac:dyDescent="0.25">
      <c r="A212" s="37" t="str">
        <f>(Overview!$B$12)</f>
        <v>itt_29919</v>
      </c>
      <c r="B212" s="11" t="str">
        <f>(Overview!$B$13)</f>
        <v>21-003</v>
      </c>
      <c r="C212" s="45">
        <f t="shared" si="7"/>
        <v>0</v>
      </c>
      <c r="D212" s="5" t="s">
        <v>93</v>
      </c>
      <c r="E212" s="53" t="s">
        <v>94</v>
      </c>
      <c r="F212" s="172">
        <f>Overview!$D$46</f>
        <v>100</v>
      </c>
      <c r="G212" s="100">
        <v>5</v>
      </c>
      <c r="H212" s="100">
        <v>2017</v>
      </c>
      <c r="I212" s="6">
        <f>Overview!T46</f>
        <v>0</v>
      </c>
      <c r="J212" s="43">
        <f>SUM(I212*Overview!$D$46)</f>
        <v>0</v>
      </c>
    </row>
    <row r="213" spans="1:10" x14ac:dyDescent="0.25">
      <c r="A213" s="37" t="str">
        <f>(Overview!$B$12)</f>
        <v>itt_29919</v>
      </c>
      <c r="B213" s="11" t="str">
        <f>(Overview!$B$13)</f>
        <v>21-003</v>
      </c>
      <c r="C213" s="45">
        <f t="shared" si="7"/>
        <v>0</v>
      </c>
      <c r="D213" s="5" t="s">
        <v>93</v>
      </c>
      <c r="E213" s="53" t="s">
        <v>94</v>
      </c>
      <c r="F213" s="172">
        <f>Overview!$D$46</f>
        <v>100</v>
      </c>
      <c r="G213" s="100">
        <v>6</v>
      </c>
      <c r="H213" s="100">
        <v>2017</v>
      </c>
      <c r="I213" s="6">
        <f>Overview!U46</f>
        <v>0</v>
      </c>
      <c r="J213" s="43">
        <f>SUM(I213*Overview!$D$46)</f>
        <v>0</v>
      </c>
    </row>
    <row r="214" spans="1:10" x14ac:dyDescent="0.25">
      <c r="A214" s="37" t="str">
        <f>(Overview!$B$12)</f>
        <v>itt_29919</v>
      </c>
      <c r="B214" s="11" t="str">
        <f>(Overview!$B$13)</f>
        <v>21-003</v>
      </c>
      <c r="C214" s="45">
        <f t="shared" si="7"/>
        <v>0</v>
      </c>
      <c r="D214" s="5" t="s">
        <v>93</v>
      </c>
      <c r="E214" s="53" t="s">
        <v>94</v>
      </c>
      <c r="F214" s="172">
        <f>Overview!$D$46</f>
        <v>100</v>
      </c>
      <c r="G214" s="100">
        <v>7</v>
      </c>
      <c r="H214" s="100">
        <v>2017</v>
      </c>
      <c r="I214" s="6">
        <f>Overview!V46</f>
        <v>0</v>
      </c>
      <c r="J214" s="43">
        <f>SUM(I214*Overview!$D$46)</f>
        <v>0</v>
      </c>
    </row>
    <row r="215" spans="1:10" x14ac:dyDescent="0.25">
      <c r="A215" s="37" t="str">
        <f>(Overview!$B$12)</f>
        <v>itt_29919</v>
      </c>
      <c r="B215" s="11" t="str">
        <f>(Overview!$B$13)</f>
        <v>21-003</v>
      </c>
      <c r="C215" s="45">
        <f t="shared" si="7"/>
        <v>0</v>
      </c>
      <c r="D215" s="5" t="s">
        <v>93</v>
      </c>
      <c r="E215" s="53" t="s">
        <v>94</v>
      </c>
      <c r="F215" s="172">
        <f>Overview!$D$46</f>
        <v>100</v>
      </c>
      <c r="G215" s="100">
        <v>8</v>
      </c>
      <c r="H215" s="100">
        <v>2017</v>
      </c>
      <c r="I215" s="6">
        <f>Overview!W46</f>
        <v>0</v>
      </c>
      <c r="J215" s="43">
        <f>SUM(I215*Overview!$D$46)</f>
        <v>0</v>
      </c>
    </row>
    <row r="216" spans="1:10" x14ac:dyDescent="0.25">
      <c r="A216" s="37" t="str">
        <f>(Overview!$B$12)</f>
        <v>itt_29919</v>
      </c>
      <c r="B216" s="11" t="str">
        <f>(Overview!$B$13)</f>
        <v>21-003</v>
      </c>
      <c r="C216" s="45">
        <f t="shared" si="7"/>
        <v>0</v>
      </c>
      <c r="D216" s="5" t="s">
        <v>93</v>
      </c>
      <c r="E216" s="53" t="s">
        <v>94</v>
      </c>
      <c r="F216" s="172">
        <f>Overview!$D$46</f>
        <v>100</v>
      </c>
      <c r="G216" s="100">
        <v>9</v>
      </c>
      <c r="H216" s="100">
        <v>2017</v>
      </c>
      <c r="I216" s="6">
        <f>Overview!X46</f>
        <v>0</v>
      </c>
      <c r="J216" s="43">
        <f>SUM(I216*Overview!$D$46)</f>
        <v>0</v>
      </c>
    </row>
    <row r="217" spans="1:10" x14ac:dyDescent="0.25">
      <c r="A217" s="37" t="str">
        <f>(Overview!$B$12)</f>
        <v>itt_29919</v>
      </c>
      <c r="B217" s="11" t="str">
        <f>(Overview!$B$13)</f>
        <v>21-003</v>
      </c>
      <c r="C217" s="45">
        <f t="shared" si="7"/>
        <v>0</v>
      </c>
      <c r="D217" s="5" t="s">
        <v>93</v>
      </c>
      <c r="E217" s="53" t="s">
        <v>94</v>
      </c>
      <c r="F217" s="172">
        <f>Overview!$D$46</f>
        <v>100</v>
      </c>
      <c r="G217" s="100">
        <v>10</v>
      </c>
      <c r="H217" s="100">
        <v>2017</v>
      </c>
      <c r="I217" s="6">
        <f>Overview!Y46</f>
        <v>0</v>
      </c>
      <c r="J217" s="43">
        <f>SUM(I217*Overview!$D$46)</f>
        <v>0</v>
      </c>
    </row>
    <row r="218" spans="1:10" x14ac:dyDescent="0.25">
      <c r="A218" s="37" t="str">
        <f>(Overview!$B$12)</f>
        <v>itt_29919</v>
      </c>
      <c r="B218" s="11" t="str">
        <f>(Overview!$B$13)</f>
        <v>21-003</v>
      </c>
      <c r="C218" s="45">
        <f t="shared" si="7"/>
        <v>0</v>
      </c>
      <c r="D218" s="5" t="s">
        <v>93</v>
      </c>
      <c r="E218" s="53" t="s">
        <v>94</v>
      </c>
      <c r="F218" s="172">
        <f>Overview!$D$46</f>
        <v>100</v>
      </c>
      <c r="G218" s="100">
        <v>11</v>
      </c>
      <c r="H218" s="100">
        <v>2017</v>
      </c>
      <c r="I218" s="6">
        <f>Overview!Z46</f>
        <v>0</v>
      </c>
      <c r="J218" s="43">
        <f>SUM(I218*Overview!$D$46)</f>
        <v>0</v>
      </c>
    </row>
    <row r="219" spans="1:10" x14ac:dyDescent="0.25">
      <c r="A219" s="37" t="str">
        <f>(Overview!$B$12)</f>
        <v>itt_29919</v>
      </c>
      <c r="B219" s="11" t="str">
        <f>(Overview!$B$13)</f>
        <v>21-003</v>
      </c>
      <c r="C219" s="45">
        <f t="shared" si="7"/>
        <v>0</v>
      </c>
      <c r="D219" s="5" t="s">
        <v>93</v>
      </c>
      <c r="E219" s="53" t="s">
        <v>94</v>
      </c>
      <c r="F219" s="172">
        <f>Overview!$D$46</f>
        <v>100</v>
      </c>
      <c r="G219" s="100">
        <v>12</v>
      </c>
      <c r="H219" s="100">
        <v>2017</v>
      </c>
      <c r="I219" s="6">
        <f>Overview!AA46</f>
        <v>0</v>
      </c>
      <c r="J219" s="43">
        <f>SUM(I219*Overview!$D$46)</f>
        <v>0</v>
      </c>
    </row>
    <row r="220" spans="1:10" x14ac:dyDescent="0.25">
      <c r="A220" s="37" t="str">
        <f>(Overview!$B$12)</f>
        <v>itt_29919</v>
      </c>
      <c r="B220" s="11" t="str">
        <f>(Overview!$B$13)</f>
        <v>21-003</v>
      </c>
      <c r="C220" s="45">
        <f t="shared" si="7"/>
        <v>0</v>
      </c>
      <c r="D220" s="5" t="s">
        <v>93</v>
      </c>
      <c r="E220" s="53" t="s">
        <v>94</v>
      </c>
      <c r="F220" s="172">
        <f>Overview!$D$46</f>
        <v>100</v>
      </c>
      <c r="G220" s="100">
        <v>1</v>
      </c>
      <c r="H220" s="100">
        <v>2018</v>
      </c>
      <c r="I220" s="6">
        <f>Overview!AB46</f>
        <v>0</v>
      </c>
      <c r="J220" s="43">
        <f>SUM(I220*Overview!$D$46)</f>
        <v>0</v>
      </c>
    </row>
    <row r="221" spans="1:10" x14ac:dyDescent="0.25">
      <c r="A221" s="37" t="str">
        <f>(Overview!$B$12)</f>
        <v>itt_29919</v>
      </c>
      <c r="B221" s="11" t="str">
        <f>(Overview!$B$13)</f>
        <v>21-003</v>
      </c>
      <c r="C221" s="45">
        <f t="shared" si="7"/>
        <v>0</v>
      </c>
      <c r="D221" s="5" t="s">
        <v>93</v>
      </c>
      <c r="E221" s="53" t="s">
        <v>94</v>
      </c>
      <c r="F221" s="172">
        <f>Overview!$D$46</f>
        <v>100</v>
      </c>
      <c r="G221" s="100">
        <v>2</v>
      </c>
      <c r="H221" s="100">
        <v>2018</v>
      </c>
      <c r="I221" s="6">
        <f>Overview!AC46</f>
        <v>0</v>
      </c>
      <c r="J221" s="43">
        <f>SUM(I221*Overview!$D$46)</f>
        <v>0</v>
      </c>
    </row>
    <row r="222" spans="1:10" x14ac:dyDescent="0.25">
      <c r="A222" s="37" t="str">
        <f>(Overview!$B$12)</f>
        <v>itt_29919</v>
      </c>
      <c r="B222" s="11" t="str">
        <f>(Overview!$B$13)</f>
        <v>21-003</v>
      </c>
      <c r="C222" s="45">
        <f t="shared" si="7"/>
        <v>0</v>
      </c>
      <c r="D222" s="5" t="s">
        <v>93</v>
      </c>
      <c r="E222" s="53" t="s">
        <v>94</v>
      </c>
      <c r="F222" s="172">
        <f>Overview!$D$46</f>
        <v>100</v>
      </c>
      <c r="G222" s="100">
        <v>3</v>
      </c>
      <c r="H222" s="100">
        <v>2018</v>
      </c>
      <c r="I222" s="6">
        <f>Overview!AD46</f>
        <v>0</v>
      </c>
      <c r="J222" s="43">
        <f>SUM(I222*Overview!$D$46)</f>
        <v>0</v>
      </c>
    </row>
    <row r="223" spans="1:10" x14ac:dyDescent="0.25">
      <c r="A223" s="37" t="str">
        <f>(Overview!$B$12)</f>
        <v>itt_29919</v>
      </c>
      <c r="B223" s="11" t="str">
        <f>(Overview!$B$13)</f>
        <v>21-003</v>
      </c>
      <c r="C223" s="45">
        <f t="shared" si="7"/>
        <v>0</v>
      </c>
      <c r="D223" s="5" t="s">
        <v>95</v>
      </c>
      <c r="E223" s="53" t="s">
        <v>96</v>
      </c>
      <c r="F223" s="172">
        <f>Overview!$D$47</f>
        <v>100</v>
      </c>
      <c r="G223" s="100">
        <v>4</v>
      </c>
      <c r="H223" s="100">
        <v>2016</v>
      </c>
      <c r="I223" s="6">
        <f>Overview!G47</f>
        <v>0</v>
      </c>
      <c r="J223" s="43">
        <f>SUM(I223*Overview!$D$47)</f>
        <v>0</v>
      </c>
    </row>
    <row r="224" spans="1:10" x14ac:dyDescent="0.25">
      <c r="A224" s="37" t="str">
        <f>(Overview!$B$12)</f>
        <v>itt_29919</v>
      </c>
      <c r="B224" s="11" t="str">
        <f>(Overview!$B$13)</f>
        <v>21-003</v>
      </c>
      <c r="C224" s="45">
        <f t="shared" si="7"/>
        <v>0</v>
      </c>
      <c r="D224" s="5" t="s">
        <v>95</v>
      </c>
      <c r="E224" s="53" t="s">
        <v>96</v>
      </c>
      <c r="F224" s="172">
        <f>Overview!$D$47</f>
        <v>100</v>
      </c>
      <c r="G224" s="100">
        <v>5</v>
      </c>
      <c r="H224" s="100">
        <v>2016</v>
      </c>
      <c r="I224" s="6">
        <f>Overview!H47</f>
        <v>0</v>
      </c>
      <c r="J224" s="43">
        <f>SUM(I224*Overview!$D$47)</f>
        <v>0</v>
      </c>
    </row>
    <row r="225" spans="1:10" x14ac:dyDescent="0.25">
      <c r="A225" s="37" t="str">
        <f>(Overview!$B$12)</f>
        <v>itt_29919</v>
      </c>
      <c r="B225" s="11" t="str">
        <f>(Overview!$B$13)</f>
        <v>21-003</v>
      </c>
      <c r="C225" s="45">
        <f t="shared" si="7"/>
        <v>0</v>
      </c>
      <c r="D225" s="5" t="s">
        <v>95</v>
      </c>
      <c r="E225" s="53" t="s">
        <v>96</v>
      </c>
      <c r="F225" s="172">
        <f>Overview!$D$47</f>
        <v>100</v>
      </c>
      <c r="G225" s="100">
        <v>6</v>
      </c>
      <c r="H225" s="100">
        <v>2016</v>
      </c>
      <c r="I225" s="6">
        <f>Overview!I47</f>
        <v>0</v>
      </c>
      <c r="J225" s="43">
        <f>SUM(I225*Overview!$D$47)</f>
        <v>0</v>
      </c>
    </row>
    <row r="226" spans="1:10" x14ac:dyDescent="0.25">
      <c r="A226" s="37" t="str">
        <f>(Overview!$B$12)</f>
        <v>itt_29919</v>
      </c>
      <c r="B226" s="11" t="str">
        <f>(Overview!$B$13)</f>
        <v>21-003</v>
      </c>
      <c r="C226" s="45">
        <f t="shared" si="7"/>
        <v>0</v>
      </c>
      <c r="D226" s="5" t="s">
        <v>95</v>
      </c>
      <c r="E226" s="53" t="s">
        <v>96</v>
      </c>
      <c r="F226" s="172">
        <f>Overview!$D$47</f>
        <v>100</v>
      </c>
      <c r="G226" s="100">
        <v>7</v>
      </c>
      <c r="H226" s="100">
        <v>2016</v>
      </c>
      <c r="I226" s="6">
        <f>Overview!J47</f>
        <v>0</v>
      </c>
      <c r="J226" s="43">
        <f>SUM(I226*Overview!$D$47)</f>
        <v>0</v>
      </c>
    </row>
    <row r="227" spans="1:10" x14ac:dyDescent="0.25">
      <c r="A227" s="37" t="str">
        <f>(Overview!$B$12)</f>
        <v>itt_29919</v>
      </c>
      <c r="B227" s="11" t="str">
        <f>(Overview!$B$13)</f>
        <v>21-003</v>
      </c>
      <c r="C227" s="45">
        <f t="shared" si="7"/>
        <v>0</v>
      </c>
      <c r="D227" s="5" t="s">
        <v>95</v>
      </c>
      <c r="E227" s="53" t="s">
        <v>96</v>
      </c>
      <c r="F227" s="172">
        <f>Overview!$D$47</f>
        <v>100</v>
      </c>
      <c r="G227" s="100">
        <v>8</v>
      </c>
      <c r="H227" s="100">
        <v>2016</v>
      </c>
      <c r="I227" s="6">
        <f>Overview!K47</f>
        <v>0</v>
      </c>
      <c r="J227" s="43">
        <f>SUM(I227*Overview!$D$47)</f>
        <v>0</v>
      </c>
    </row>
    <row r="228" spans="1:10" x14ac:dyDescent="0.25">
      <c r="A228" s="37" t="str">
        <f>(Overview!$B$12)</f>
        <v>itt_29919</v>
      </c>
      <c r="B228" s="11" t="str">
        <f>(Overview!$B$13)</f>
        <v>21-003</v>
      </c>
      <c r="C228" s="45">
        <f t="shared" si="7"/>
        <v>0</v>
      </c>
      <c r="D228" s="5" t="s">
        <v>95</v>
      </c>
      <c r="E228" s="53" t="s">
        <v>96</v>
      </c>
      <c r="F228" s="172">
        <f>Overview!$D$47</f>
        <v>100</v>
      </c>
      <c r="G228" s="100">
        <v>9</v>
      </c>
      <c r="H228" s="100">
        <v>2016</v>
      </c>
      <c r="I228" s="6">
        <f>Overview!L47</f>
        <v>0</v>
      </c>
      <c r="J228" s="43">
        <f>SUM(I228*Overview!$D$47)</f>
        <v>0</v>
      </c>
    </row>
    <row r="229" spans="1:10" x14ac:dyDescent="0.25">
      <c r="A229" s="37" t="str">
        <f>(Overview!$B$12)</f>
        <v>itt_29919</v>
      </c>
      <c r="B229" s="11" t="str">
        <f>(Overview!$B$13)</f>
        <v>21-003</v>
      </c>
      <c r="C229" s="45">
        <f t="shared" si="7"/>
        <v>0</v>
      </c>
      <c r="D229" s="5" t="s">
        <v>95</v>
      </c>
      <c r="E229" s="53" t="s">
        <v>96</v>
      </c>
      <c r="F229" s="172">
        <f>Overview!$D$47</f>
        <v>100</v>
      </c>
      <c r="G229" s="100">
        <v>10</v>
      </c>
      <c r="H229" s="100">
        <v>2016</v>
      </c>
      <c r="I229" s="6">
        <f>Overview!M47</f>
        <v>0</v>
      </c>
      <c r="J229" s="43">
        <f>SUM(I229*Overview!$D$47)</f>
        <v>0</v>
      </c>
    </row>
    <row r="230" spans="1:10" x14ac:dyDescent="0.25">
      <c r="A230" s="37" t="str">
        <f>(Overview!$B$12)</f>
        <v>itt_29919</v>
      </c>
      <c r="B230" s="11" t="str">
        <f>(Overview!$B$13)</f>
        <v>21-003</v>
      </c>
      <c r="C230" s="45">
        <f t="shared" si="7"/>
        <v>0</v>
      </c>
      <c r="D230" s="5" t="s">
        <v>95</v>
      </c>
      <c r="E230" s="53" t="s">
        <v>96</v>
      </c>
      <c r="F230" s="172">
        <f>Overview!$D$47</f>
        <v>100</v>
      </c>
      <c r="G230" s="100">
        <v>11</v>
      </c>
      <c r="H230" s="100">
        <v>2016</v>
      </c>
      <c r="I230" s="6">
        <f>Overview!N47</f>
        <v>0</v>
      </c>
      <c r="J230" s="43">
        <f>SUM(I230*Overview!$D$47)</f>
        <v>0</v>
      </c>
    </row>
    <row r="231" spans="1:10" x14ac:dyDescent="0.25">
      <c r="A231" s="37" t="str">
        <f>(Overview!$B$12)</f>
        <v>itt_29919</v>
      </c>
      <c r="B231" s="11" t="str">
        <f>(Overview!$B$13)</f>
        <v>21-003</v>
      </c>
      <c r="C231" s="45">
        <f t="shared" si="7"/>
        <v>0</v>
      </c>
      <c r="D231" s="5" t="s">
        <v>95</v>
      </c>
      <c r="E231" s="53" t="s">
        <v>96</v>
      </c>
      <c r="F231" s="172">
        <f>Overview!$D$47</f>
        <v>100</v>
      </c>
      <c r="G231" s="100">
        <v>12</v>
      </c>
      <c r="H231" s="100">
        <v>2016</v>
      </c>
      <c r="I231" s="6">
        <f>Overview!O47</f>
        <v>0</v>
      </c>
      <c r="J231" s="43">
        <f>SUM(I231*Overview!$D$47)</f>
        <v>0</v>
      </c>
    </row>
    <row r="232" spans="1:10" x14ac:dyDescent="0.25">
      <c r="A232" s="37" t="str">
        <f>(Overview!$B$12)</f>
        <v>itt_29919</v>
      </c>
      <c r="B232" s="11" t="str">
        <f>(Overview!$B$13)</f>
        <v>21-003</v>
      </c>
      <c r="C232" s="45">
        <f t="shared" si="7"/>
        <v>0</v>
      </c>
      <c r="D232" s="5" t="s">
        <v>95</v>
      </c>
      <c r="E232" s="53" t="s">
        <v>96</v>
      </c>
      <c r="F232" s="172">
        <f>Overview!$D$47</f>
        <v>100</v>
      </c>
      <c r="G232" s="100">
        <v>1</v>
      </c>
      <c r="H232" s="100">
        <v>2017</v>
      </c>
      <c r="I232" s="6">
        <f>Overview!P47</f>
        <v>0</v>
      </c>
      <c r="J232" s="43">
        <f>SUM(I232*Overview!$D$47)</f>
        <v>0</v>
      </c>
    </row>
    <row r="233" spans="1:10" x14ac:dyDescent="0.25">
      <c r="A233" s="37" t="str">
        <f>(Overview!$B$12)</f>
        <v>itt_29919</v>
      </c>
      <c r="B233" s="11" t="str">
        <f>(Overview!$B$13)</f>
        <v>21-003</v>
      </c>
      <c r="C233" s="45">
        <f t="shared" si="7"/>
        <v>0</v>
      </c>
      <c r="D233" s="5" t="s">
        <v>95</v>
      </c>
      <c r="E233" s="53" t="s">
        <v>96</v>
      </c>
      <c r="F233" s="172">
        <f>Overview!$D$47</f>
        <v>100</v>
      </c>
      <c r="G233" s="100">
        <v>2</v>
      </c>
      <c r="H233" s="100">
        <v>2017</v>
      </c>
      <c r="I233" s="6">
        <f>Overview!Q47</f>
        <v>0</v>
      </c>
      <c r="J233" s="43">
        <f>SUM(I233*Overview!$D$47)</f>
        <v>0</v>
      </c>
    </row>
    <row r="234" spans="1:10" x14ac:dyDescent="0.25">
      <c r="A234" s="37" t="str">
        <f>(Overview!$B$12)</f>
        <v>itt_29919</v>
      </c>
      <c r="B234" s="11" t="str">
        <f>(Overview!$B$13)</f>
        <v>21-003</v>
      </c>
      <c r="C234" s="45">
        <f t="shared" si="7"/>
        <v>0</v>
      </c>
      <c r="D234" s="5" t="s">
        <v>95</v>
      </c>
      <c r="E234" s="53" t="s">
        <v>96</v>
      </c>
      <c r="F234" s="172">
        <f>Overview!$D$47</f>
        <v>100</v>
      </c>
      <c r="G234" s="100">
        <v>3</v>
      </c>
      <c r="H234" s="100">
        <v>2017</v>
      </c>
      <c r="I234" s="6">
        <f>Overview!R47</f>
        <v>0</v>
      </c>
      <c r="J234" s="43">
        <f>SUM(I234*Overview!$D$47)</f>
        <v>0</v>
      </c>
    </row>
    <row r="235" spans="1:10" x14ac:dyDescent="0.25">
      <c r="A235" s="37" t="str">
        <f>(Overview!$B$12)</f>
        <v>itt_29919</v>
      </c>
      <c r="B235" s="11" t="str">
        <f>(Overview!$B$13)</f>
        <v>21-003</v>
      </c>
      <c r="C235" s="45">
        <f t="shared" si="7"/>
        <v>0</v>
      </c>
      <c r="D235" s="5" t="s">
        <v>95</v>
      </c>
      <c r="E235" s="53" t="s">
        <v>96</v>
      </c>
      <c r="F235" s="172">
        <f>Overview!$D$47</f>
        <v>100</v>
      </c>
      <c r="G235" s="100">
        <v>4</v>
      </c>
      <c r="H235" s="100">
        <v>2017</v>
      </c>
      <c r="I235" s="6">
        <f>Overview!S47</f>
        <v>0</v>
      </c>
      <c r="J235" s="43">
        <f>SUM(I235*Overview!$D$47)</f>
        <v>0</v>
      </c>
    </row>
    <row r="236" spans="1:10" x14ac:dyDescent="0.25">
      <c r="A236" s="37" t="str">
        <f>(Overview!$B$12)</f>
        <v>itt_29919</v>
      </c>
      <c r="B236" s="11" t="str">
        <f>(Overview!$B$13)</f>
        <v>21-003</v>
      </c>
      <c r="C236" s="45">
        <f t="shared" si="7"/>
        <v>0</v>
      </c>
      <c r="D236" s="5" t="s">
        <v>95</v>
      </c>
      <c r="E236" s="53" t="s">
        <v>96</v>
      </c>
      <c r="F236" s="172">
        <f>Overview!$D$47</f>
        <v>100</v>
      </c>
      <c r="G236" s="100">
        <v>5</v>
      </c>
      <c r="H236" s="100">
        <v>2017</v>
      </c>
      <c r="I236" s="6">
        <f>Overview!T47</f>
        <v>0</v>
      </c>
      <c r="J236" s="43">
        <f>SUM(I236*Overview!$D$47)</f>
        <v>0</v>
      </c>
    </row>
    <row r="237" spans="1:10" x14ac:dyDescent="0.25">
      <c r="A237" s="37" t="str">
        <f>(Overview!$B$12)</f>
        <v>itt_29919</v>
      </c>
      <c r="B237" s="11" t="str">
        <f>(Overview!$B$13)</f>
        <v>21-003</v>
      </c>
      <c r="C237" s="45">
        <f t="shared" si="7"/>
        <v>0</v>
      </c>
      <c r="D237" s="5" t="s">
        <v>95</v>
      </c>
      <c r="E237" s="53" t="s">
        <v>96</v>
      </c>
      <c r="F237" s="172">
        <f>Overview!$D$47</f>
        <v>100</v>
      </c>
      <c r="G237" s="100">
        <v>6</v>
      </c>
      <c r="H237" s="100">
        <v>2017</v>
      </c>
      <c r="I237" s="6">
        <f>Overview!U47</f>
        <v>0</v>
      </c>
      <c r="J237" s="43">
        <f>SUM(I237*Overview!$D$47)</f>
        <v>0</v>
      </c>
    </row>
    <row r="238" spans="1:10" x14ac:dyDescent="0.25">
      <c r="A238" s="37" t="str">
        <f>(Overview!$B$12)</f>
        <v>itt_29919</v>
      </c>
      <c r="B238" s="11" t="str">
        <f>(Overview!$B$13)</f>
        <v>21-003</v>
      </c>
      <c r="C238" s="45">
        <f t="shared" si="7"/>
        <v>0</v>
      </c>
      <c r="D238" s="5" t="s">
        <v>95</v>
      </c>
      <c r="E238" s="53" t="s">
        <v>96</v>
      </c>
      <c r="F238" s="172">
        <f>Overview!$D$47</f>
        <v>100</v>
      </c>
      <c r="G238" s="100">
        <v>7</v>
      </c>
      <c r="H238" s="100">
        <v>2017</v>
      </c>
      <c r="I238" s="6">
        <f>Overview!V47</f>
        <v>0</v>
      </c>
      <c r="J238" s="43">
        <f>SUM(I238*Overview!$D$47)</f>
        <v>0</v>
      </c>
    </row>
    <row r="239" spans="1:10" x14ac:dyDescent="0.25">
      <c r="A239" s="37" t="str">
        <f>(Overview!$B$12)</f>
        <v>itt_29919</v>
      </c>
      <c r="B239" s="11" t="str">
        <f>(Overview!$B$13)</f>
        <v>21-003</v>
      </c>
      <c r="C239" s="45">
        <f t="shared" si="7"/>
        <v>0</v>
      </c>
      <c r="D239" s="5" t="s">
        <v>95</v>
      </c>
      <c r="E239" s="53" t="s">
        <v>96</v>
      </c>
      <c r="F239" s="172">
        <f>Overview!$D$47</f>
        <v>100</v>
      </c>
      <c r="G239" s="100">
        <v>8</v>
      </c>
      <c r="H239" s="100">
        <v>2017</v>
      </c>
      <c r="I239" s="6">
        <f>Overview!W47</f>
        <v>0</v>
      </c>
      <c r="J239" s="43">
        <f>SUM(I239*Overview!$D$47)</f>
        <v>0</v>
      </c>
    </row>
    <row r="240" spans="1:10" x14ac:dyDescent="0.25">
      <c r="A240" s="37" t="str">
        <f>(Overview!$B$12)</f>
        <v>itt_29919</v>
      </c>
      <c r="B240" s="11" t="str">
        <f>(Overview!$B$13)</f>
        <v>21-003</v>
      </c>
      <c r="C240" s="45">
        <f t="shared" si="7"/>
        <v>0</v>
      </c>
      <c r="D240" s="5" t="s">
        <v>95</v>
      </c>
      <c r="E240" s="53" t="s">
        <v>96</v>
      </c>
      <c r="F240" s="172">
        <f>Overview!$D$47</f>
        <v>100</v>
      </c>
      <c r="G240" s="100">
        <v>9</v>
      </c>
      <c r="H240" s="100">
        <v>2017</v>
      </c>
      <c r="I240" s="6">
        <f>Overview!X47</f>
        <v>0</v>
      </c>
      <c r="J240" s="43">
        <f>SUM(I240*Overview!$D$47)</f>
        <v>0</v>
      </c>
    </row>
    <row r="241" spans="1:10" x14ac:dyDescent="0.25">
      <c r="A241" s="37" t="str">
        <f>(Overview!$B$12)</f>
        <v>itt_29919</v>
      </c>
      <c r="B241" s="11" t="str">
        <f>(Overview!$B$13)</f>
        <v>21-003</v>
      </c>
      <c r="C241" s="45">
        <f t="shared" si="7"/>
        <v>0</v>
      </c>
      <c r="D241" s="5" t="s">
        <v>95</v>
      </c>
      <c r="E241" s="53" t="s">
        <v>96</v>
      </c>
      <c r="F241" s="172">
        <f>Overview!$D$47</f>
        <v>100</v>
      </c>
      <c r="G241" s="100">
        <v>10</v>
      </c>
      <c r="H241" s="100">
        <v>2017</v>
      </c>
      <c r="I241" s="6">
        <f>Overview!Y47</f>
        <v>0</v>
      </c>
      <c r="J241" s="43">
        <f>SUM(I241*Overview!$D$47)</f>
        <v>0</v>
      </c>
    </row>
    <row r="242" spans="1:10" x14ac:dyDescent="0.25">
      <c r="A242" s="37" t="str">
        <f>(Overview!$B$12)</f>
        <v>itt_29919</v>
      </c>
      <c r="B242" s="11" t="str">
        <f>(Overview!$B$13)</f>
        <v>21-003</v>
      </c>
      <c r="C242" s="45">
        <f t="shared" si="7"/>
        <v>0</v>
      </c>
      <c r="D242" s="5" t="s">
        <v>95</v>
      </c>
      <c r="E242" s="53" t="s">
        <v>96</v>
      </c>
      <c r="F242" s="172">
        <f>Overview!$D$47</f>
        <v>100</v>
      </c>
      <c r="G242" s="100">
        <v>11</v>
      </c>
      <c r="H242" s="100">
        <v>2017</v>
      </c>
      <c r="I242" s="6">
        <f>Overview!Z47</f>
        <v>0</v>
      </c>
      <c r="J242" s="43">
        <f>SUM(I242*Overview!$D$47)</f>
        <v>0</v>
      </c>
    </row>
    <row r="243" spans="1:10" x14ac:dyDescent="0.25">
      <c r="A243" s="37" t="str">
        <f>(Overview!$B$12)</f>
        <v>itt_29919</v>
      </c>
      <c r="B243" s="11" t="str">
        <f>(Overview!$B$13)</f>
        <v>21-003</v>
      </c>
      <c r="C243" s="45">
        <f t="shared" si="7"/>
        <v>0</v>
      </c>
      <c r="D243" s="5" t="s">
        <v>95</v>
      </c>
      <c r="E243" s="53" t="s">
        <v>96</v>
      </c>
      <c r="F243" s="172">
        <f>Overview!$D$47</f>
        <v>100</v>
      </c>
      <c r="G243" s="100">
        <v>12</v>
      </c>
      <c r="H243" s="100">
        <v>2017</v>
      </c>
      <c r="I243" s="6">
        <f>Overview!AA47</f>
        <v>0</v>
      </c>
      <c r="J243" s="43">
        <f>SUM(I243*Overview!$D$47)</f>
        <v>0</v>
      </c>
    </row>
    <row r="244" spans="1:10" x14ac:dyDescent="0.25">
      <c r="A244" s="37" t="str">
        <f>(Overview!$B$12)</f>
        <v>itt_29919</v>
      </c>
      <c r="B244" s="11" t="str">
        <f>(Overview!$B$13)</f>
        <v>21-003</v>
      </c>
      <c r="C244" s="45">
        <f t="shared" si="7"/>
        <v>0</v>
      </c>
      <c r="D244" s="5" t="s">
        <v>95</v>
      </c>
      <c r="E244" s="53" t="s">
        <v>96</v>
      </c>
      <c r="F244" s="172">
        <f>Overview!$D$47</f>
        <v>100</v>
      </c>
      <c r="G244" s="100">
        <v>1</v>
      </c>
      <c r="H244" s="100">
        <v>2018</v>
      </c>
      <c r="I244" s="6">
        <f>Overview!AB47</f>
        <v>0</v>
      </c>
      <c r="J244" s="43">
        <f>SUM(I244*Overview!$D$47)</f>
        <v>0</v>
      </c>
    </row>
    <row r="245" spans="1:10" x14ac:dyDescent="0.25">
      <c r="A245" s="37" t="str">
        <f>(Overview!$B$12)</f>
        <v>itt_29919</v>
      </c>
      <c r="B245" s="11" t="str">
        <f>(Overview!$B$13)</f>
        <v>21-003</v>
      </c>
      <c r="C245" s="45">
        <f t="shared" si="7"/>
        <v>0</v>
      </c>
      <c r="D245" s="5" t="s">
        <v>95</v>
      </c>
      <c r="E245" s="53" t="s">
        <v>96</v>
      </c>
      <c r="F245" s="172">
        <f>Overview!$D$47</f>
        <v>100</v>
      </c>
      <c r="G245" s="100">
        <v>2</v>
      </c>
      <c r="H245" s="100">
        <v>2018</v>
      </c>
      <c r="I245" s="6">
        <f>Overview!AC47</f>
        <v>0</v>
      </c>
      <c r="J245" s="43">
        <f>SUM(I245*Overview!$D$47)</f>
        <v>0</v>
      </c>
    </row>
    <row r="246" spans="1:10" x14ac:dyDescent="0.25">
      <c r="A246" s="37" t="str">
        <f>(Overview!$B$12)</f>
        <v>itt_29919</v>
      </c>
      <c r="B246" s="11" t="str">
        <f>(Overview!$B$13)</f>
        <v>21-003</v>
      </c>
      <c r="C246" s="45">
        <f t="shared" si="7"/>
        <v>0</v>
      </c>
      <c r="D246" s="5" t="s">
        <v>95</v>
      </c>
      <c r="E246" s="53" t="s">
        <v>96</v>
      </c>
      <c r="F246" s="172">
        <f>Overview!$D$47</f>
        <v>100</v>
      </c>
      <c r="G246" s="100">
        <v>3</v>
      </c>
      <c r="H246" s="100">
        <v>2018</v>
      </c>
      <c r="I246" s="6">
        <f>Overview!AD47</f>
        <v>0</v>
      </c>
      <c r="J246" s="43">
        <f>SUM(I246*Overview!$D$47)</f>
        <v>0</v>
      </c>
    </row>
    <row r="247" spans="1:10" x14ac:dyDescent="0.25">
      <c r="A247" s="37" t="str">
        <f>(Overview!$B$12)</f>
        <v>itt_29919</v>
      </c>
      <c r="B247" s="11" t="str">
        <f>(Overview!$B$13)</f>
        <v>21-003</v>
      </c>
      <c r="C247" s="45">
        <f t="shared" si="7"/>
        <v>0</v>
      </c>
      <c r="D247" s="5" t="s">
        <v>97</v>
      </c>
      <c r="E247" s="53" t="s">
        <v>98</v>
      </c>
      <c r="F247" s="172">
        <f>Overview!$D$48</f>
        <v>100</v>
      </c>
      <c r="G247" s="100">
        <v>4</v>
      </c>
      <c r="H247" s="100">
        <v>2016</v>
      </c>
      <c r="I247" s="6">
        <f>Overview!G48</f>
        <v>0</v>
      </c>
      <c r="J247" s="43">
        <f>SUM(I247*Overview!$D$48)</f>
        <v>0</v>
      </c>
    </row>
    <row r="248" spans="1:10" x14ac:dyDescent="0.25">
      <c r="A248" s="37" t="str">
        <f>(Overview!$B$12)</f>
        <v>itt_29919</v>
      </c>
      <c r="B248" s="11" t="str">
        <f>(Overview!$B$13)</f>
        <v>21-003</v>
      </c>
      <c r="C248" s="45">
        <f t="shared" si="7"/>
        <v>0</v>
      </c>
      <c r="D248" s="5" t="s">
        <v>97</v>
      </c>
      <c r="E248" s="53" t="s">
        <v>98</v>
      </c>
      <c r="F248" s="172">
        <f>Overview!$D$48</f>
        <v>100</v>
      </c>
      <c r="G248" s="100">
        <v>5</v>
      </c>
      <c r="H248" s="100">
        <v>2016</v>
      </c>
      <c r="I248" s="6">
        <f>Overview!H48</f>
        <v>0</v>
      </c>
      <c r="J248" s="43">
        <f>SUM(I248*Overview!$D$48)</f>
        <v>0</v>
      </c>
    </row>
    <row r="249" spans="1:10" x14ac:dyDescent="0.25">
      <c r="A249" s="37" t="str">
        <f>(Overview!$B$12)</f>
        <v>itt_29919</v>
      </c>
      <c r="B249" s="11" t="str">
        <f>(Overview!$B$13)</f>
        <v>21-003</v>
      </c>
      <c r="C249" s="45">
        <f t="shared" si="7"/>
        <v>0</v>
      </c>
      <c r="D249" s="5" t="s">
        <v>97</v>
      </c>
      <c r="E249" s="53" t="s">
        <v>98</v>
      </c>
      <c r="F249" s="172">
        <f>Overview!$D$48</f>
        <v>100</v>
      </c>
      <c r="G249" s="100">
        <v>6</v>
      </c>
      <c r="H249" s="100">
        <v>2016</v>
      </c>
      <c r="I249" s="6">
        <f>Overview!I48</f>
        <v>0</v>
      </c>
      <c r="J249" s="43">
        <f>SUM(I249*Overview!$D$48)</f>
        <v>0</v>
      </c>
    </row>
    <row r="250" spans="1:10" x14ac:dyDescent="0.25">
      <c r="A250" s="37" t="str">
        <f>(Overview!$B$12)</f>
        <v>itt_29919</v>
      </c>
      <c r="B250" s="11" t="str">
        <f>(Overview!$B$13)</f>
        <v>21-003</v>
      </c>
      <c r="C250" s="45">
        <f t="shared" si="7"/>
        <v>0</v>
      </c>
      <c r="D250" s="5" t="s">
        <v>97</v>
      </c>
      <c r="E250" s="53" t="s">
        <v>98</v>
      </c>
      <c r="F250" s="172">
        <f>Overview!$D$48</f>
        <v>100</v>
      </c>
      <c r="G250" s="100">
        <v>7</v>
      </c>
      <c r="H250" s="100">
        <v>2016</v>
      </c>
      <c r="I250" s="6">
        <f>Overview!J48</f>
        <v>0</v>
      </c>
      <c r="J250" s="43">
        <f>SUM(I250*Overview!$D$48)</f>
        <v>0</v>
      </c>
    </row>
    <row r="251" spans="1:10" x14ac:dyDescent="0.25">
      <c r="A251" s="37" t="str">
        <f>(Overview!$B$12)</f>
        <v>itt_29919</v>
      </c>
      <c r="B251" s="11" t="str">
        <f>(Overview!$B$13)</f>
        <v>21-003</v>
      </c>
      <c r="C251" s="45">
        <f t="shared" si="7"/>
        <v>0</v>
      </c>
      <c r="D251" s="5" t="s">
        <v>97</v>
      </c>
      <c r="E251" s="53" t="s">
        <v>98</v>
      </c>
      <c r="F251" s="172">
        <f>Overview!$D$48</f>
        <v>100</v>
      </c>
      <c r="G251" s="100">
        <v>8</v>
      </c>
      <c r="H251" s="100">
        <v>2016</v>
      </c>
      <c r="I251" s="6">
        <f>Overview!K48</f>
        <v>0</v>
      </c>
      <c r="J251" s="43">
        <f>SUM(I251*Overview!$D$48)</f>
        <v>0</v>
      </c>
    </row>
    <row r="252" spans="1:10" x14ac:dyDescent="0.25">
      <c r="A252" s="37" t="str">
        <f>(Overview!$B$12)</f>
        <v>itt_29919</v>
      </c>
      <c r="B252" s="11" t="str">
        <f>(Overview!$B$13)</f>
        <v>21-003</v>
      </c>
      <c r="C252" s="45">
        <f t="shared" si="7"/>
        <v>0</v>
      </c>
      <c r="D252" s="5" t="s">
        <v>97</v>
      </c>
      <c r="E252" s="53" t="s">
        <v>98</v>
      </c>
      <c r="F252" s="172">
        <f>Overview!$D$48</f>
        <v>100</v>
      </c>
      <c r="G252" s="100">
        <v>9</v>
      </c>
      <c r="H252" s="100">
        <v>2016</v>
      </c>
      <c r="I252" s="6">
        <f>Overview!L48</f>
        <v>0</v>
      </c>
      <c r="J252" s="43">
        <f>SUM(I252*Overview!$D$48)</f>
        <v>0</v>
      </c>
    </row>
    <row r="253" spans="1:10" x14ac:dyDescent="0.25">
      <c r="A253" s="37" t="str">
        <f>(Overview!$B$12)</f>
        <v>itt_29919</v>
      </c>
      <c r="B253" s="11" t="str">
        <f>(Overview!$B$13)</f>
        <v>21-003</v>
      </c>
      <c r="C253" s="45">
        <f t="shared" si="7"/>
        <v>0</v>
      </c>
      <c r="D253" s="5" t="s">
        <v>97</v>
      </c>
      <c r="E253" s="53" t="s">
        <v>98</v>
      </c>
      <c r="F253" s="172">
        <f>Overview!$D$48</f>
        <v>100</v>
      </c>
      <c r="G253" s="100">
        <v>10</v>
      </c>
      <c r="H253" s="100">
        <v>2016</v>
      </c>
      <c r="I253" s="6">
        <f>Overview!M48</f>
        <v>0</v>
      </c>
      <c r="J253" s="43">
        <f>SUM(I253*Overview!$D$48)</f>
        <v>0</v>
      </c>
    </row>
    <row r="254" spans="1:10" x14ac:dyDescent="0.25">
      <c r="A254" s="37" t="str">
        <f>(Overview!$B$12)</f>
        <v>itt_29919</v>
      </c>
      <c r="B254" s="11" t="str">
        <f>(Overview!$B$13)</f>
        <v>21-003</v>
      </c>
      <c r="C254" s="45">
        <f t="shared" si="7"/>
        <v>0</v>
      </c>
      <c r="D254" s="5" t="s">
        <v>97</v>
      </c>
      <c r="E254" s="53" t="s">
        <v>98</v>
      </c>
      <c r="F254" s="172">
        <f>Overview!$D$48</f>
        <v>100</v>
      </c>
      <c r="G254" s="100">
        <v>11</v>
      </c>
      <c r="H254" s="100">
        <v>2016</v>
      </c>
      <c r="I254" s="6">
        <f>Overview!N48</f>
        <v>0</v>
      </c>
      <c r="J254" s="43">
        <f>SUM(I254*Overview!$D$48)</f>
        <v>0</v>
      </c>
    </row>
    <row r="255" spans="1:10" x14ac:dyDescent="0.25">
      <c r="A255" s="37" t="str">
        <f>(Overview!$B$12)</f>
        <v>itt_29919</v>
      </c>
      <c r="B255" s="11" t="str">
        <f>(Overview!$B$13)</f>
        <v>21-003</v>
      </c>
      <c r="C255" s="45">
        <f t="shared" si="7"/>
        <v>0</v>
      </c>
      <c r="D255" s="5" t="s">
        <v>97</v>
      </c>
      <c r="E255" s="53" t="s">
        <v>98</v>
      </c>
      <c r="F255" s="172">
        <f>Overview!$D$48</f>
        <v>100</v>
      </c>
      <c r="G255" s="100">
        <v>12</v>
      </c>
      <c r="H255" s="100">
        <v>2016</v>
      </c>
      <c r="I255" s="6">
        <f>Overview!O48</f>
        <v>0</v>
      </c>
      <c r="J255" s="43">
        <f>SUM(I255*Overview!$D$48)</f>
        <v>0</v>
      </c>
    </row>
    <row r="256" spans="1:10" x14ac:dyDescent="0.25">
      <c r="A256" s="37" t="str">
        <f>(Overview!$B$12)</f>
        <v>itt_29919</v>
      </c>
      <c r="B256" s="11" t="str">
        <f>(Overview!$B$13)</f>
        <v>21-003</v>
      </c>
      <c r="C256" s="45">
        <f t="shared" si="7"/>
        <v>0</v>
      </c>
      <c r="D256" s="5" t="s">
        <v>97</v>
      </c>
      <c r="E256" s="53" t="s">
        <v>98</v>
      </c>
      <c r="F256" s="172">
        <f>Overview!$D$48</f>
        <v>100</v>
      </c>
      <c r="G256" s="100">
        <v>1</v>
      </c>
      <c r="H256" s="100">
        <v>2017</v>
      </c>
      <c r="I256" s="6">
        <f>Overview!P48</f>
        <v>0</v>
      </c>
      <c r="J256" s="43">
        <f>SUM(I256*Overview!$D$48)</f>
        <v>0</v>
      </c>
    </row>
    <row r="257" spans="1:10" x14ac:dyDescent="0.25">
      <c r="A257" s="37" t="str">
        <f>(Overview!$B$12)</f>
        <v>itt_29919</v>
      </c>
      <c r="B257" s="11" t="str">
        <f>(Overview!$B$13)</f>
        <v>21-003</v>
      </c>
      <c r="C257" s="45">
        <f t="shared" si="7"/>
        <v>0</v>
      </c>
      <c r="D257" s="5" t="s">
        <v>97</v>
      </c>
      <c r="E257" s="53" t="s">
        <v>98</v>
      </c>
      <c r="F257" s="172">
        <f>Overview!$D$48</f>
        <v>100</v>
      </c>
      <c r="G257" s="100">
        <v>2</v>
      </c>
      <c r="H257" s="100">
        <v>2017</v>
      </c>
      <c r="I257" s="6">
        <f>Overview!Q48</f>
        <v>0</v>
      </c>
      <c r="J257" s="43">
        <f>SUM(I257*Overview!$D$48)</f>
        <v>0</v>
      </c>
    </row>
    <row r="258" spans="1:10" x14ac:dyDescent="0.25">
      <c r="A258" s="37" t="str">
        <f>(Overview!$B$12)</f>
        <v>itt_29919</v>
      </c>
      <c r="B258" s="11" t="str">
        <f>(Overview!$B$13)</f>
        <v>21-003</v>
      </c>
      <c r="C258" s="45">
        <f t="shared" si="7"/>
        <v>0</v>
      </c>
      <c r="D258" s="5" t="s">
        <v>97</v>
      </c>
      <c r="E258" s="53" t="s">
        <v>98</v>
      </c>
      <c r="F258" s="172">
        <f>Overview!$D$48</f>
        <v>100</v>
      </c>
      <c r="G258" s="100">
        <v>3</v>
      </c>
      <c r="H258" s="100">
        <v>2017</v>
      </c>
      <c r="I258" s="6">
        <f>Overview!R48</f>
        <v>0</v>
      </c>
      <c r="J258" s="43">
        <f>SUM(I258*Overview!$D$48)</f>
        <v>0</v>
      </c>
    </row>
    <row r="259" spans="1:10" x14ac:dyDescent="0.25">
      <c r="A259" s="37" t="str">
        <f>(Overview!$B$12)</f>
        <v>itt_29919</v>
      </c>
      <c r="B259" s="11" t="str">
        <f>(Overview!$B$13)</f>
        <v>21-003</v>
      </c>
      <c r="C259" s="45">
        <f t="shared" si="7"/>
        <v>0</v>
      </c>
      <c r="D259" s="5" t="s">
        <v>97</v>
      </c>
      <c r="E259" s="53" t="s">
        <v>98</v>
      </c>
      <c r="F259" s="172">
        <f>Overview!$D$48</f>
        <v>100</v>
      </c>
      <c r="G259" s="100">
        <v>4</v>
      </c>
      <c r="H259" s="100">
        <v>2017</v>
      </c>
      <c r="I259" s="6">
        <f>Overview!S48</f>
        <v>0</v>
      </c>
      <c r="J259" s="43">
        <f>SUM(I259*Overview!$D$48)</f>
        <v>0</v>
      </c>
    </row>
    <row r="260" spans="1:10" x14ac:dyDescent="0.25">
      <c r="A260" s="37" t="str">
        <f>(Overview!$B$12)</f>
        <v>itt_29919</v>
      </c>
      <c r="B260" s="11" t="str">
        <f>(Overview!$B$13)</f>
        <v>21-003</v>
      </c>
      <c r="C260" s="45">
        <f t="shared" si="7"/>
        <v>0</v>
      </c>
      <c r="D260" s="5" t="s">
        <v>97</v>
      </c>
      <c r="E260" s="53" t="s">
        <v>98</v>
      </c>
      <c r="F260" s="172">
        <f>Overview!$D$48</f>
        <v>100</v>
      </c>
      <c r="G260" s="100">
        <v>5</v>
      </c>
      <c r="H260" s="100">
        <v>2017</v>
      </c>
      <c r="I260" s="6">
        <f>Overview!T48</f>
        <v>0</v>
      </c>
      <c r="J260" s="43">
        <f>SUM(I260*Overview!$D$48)</f>
        <v>0</v>
      </c>
    </row>
    <row r="261" spans="1:10" x14ac:dyDescent="0.25">
      <c r="A261" s="37" t="str">
        <f>(Overview!$B$12)</f>
        <v>itt_29919</v>
      </c>
      <c r="B261" s="11" t="str">
        <f>(Overview!$B$13)</f>
        <v>21-003</v>
      </c>
      <c r="C261" s="45">
        <f t="shared" ref="C261:C314" si="8">$D$3</f>
        <v>0</v>
      </c>
      <c r="D261" s="5" t="s">
        <v>97</v>
      </c>
      <c r="E261" s="53" t="s">
        <v>98</v>
      </c>
      <c r="F261" s="172">
        <f>Overview!$D$48</f>
        <v>100</v>
      </c>
      <c r="G261" s="100">
        <v>6</v>
      </c>
      <c r="H261" s="100">
        <v>2017</v>
      </c>
      <c r="I261" s="6">
        <f>Overview!U48</f>
        <v>0</v>
      </c>
      <c r="J261" s="43">
        <f>SUM(I261*Overview!$D$48)</f>
        <v>0</v>
      </c>
    </row>
    <row r="262" spans="1:10" x14ac:dyDescent="0.25">
      <c r="A262" s="37" t="str">
        <f>(Overview!$B$12)</f>
        <v>itt_29919</v>
      </c>
      <c r="B262" s="11" t="str">
        <f>(Overview!$B$13)</f>
        <v>21-003</v>
      </c>
      <c r="C262" s="45">
        <f t="shared" si="8"/>
        <v>0</v>
      </c>
      <c r="D262" s="5" t="s">
        <v>97</v>
      </c>
      <c r="E262" s="53" t="s">
        <v>98</v>
      </c>
      <c r="F262" s="172">
        <f>Overview!$D$48</f>
        <v>100</v>
      </c>
      <c r="G262" s="100">
        <v>7</v>
      </c>
      <c r="H262" s="100">
        <v>2017</v>
      </c>
      <c r="I262" s="6">
        <f>Overview!V48</f>
        <v>0</v>
      </c>
      <c r="J262" s="43">
        <f>SUM(I262*Overview!$D$48)</f>
        <v>0</v>
      </c>
    </row>
    <row r="263" spans="1:10" x14ac:dyDescent="0.25">
      <c r="A263" s="37" t="str">
        <f>(Overview!$B$12)</f>
        <v>itt_29919</v>
      </c>
      <c r="B263" s="11" t="str">
        <f>(Overview!$B$13)</f>
        <v>21-003</v>
      </c>
      <c r="C263" s="45">
        <f t="shared" si="8"/>
        <v>0</v>
      </c>
      <c r="D263" s="5" t="s">
        <v>97</v>
      </c>
      <c r="E263" s="53" t="s">
        <v>98</v>
      </c>
      <c r="F263" s="172">
        <f>Overview!$D$48</f>
        <v>100</v>
      </c>
      <c r="G263" s="100">
        <v>8</v>
      </c>
      <c r="H263" s="100">
        <v>2017</v>
      </c>
      <c r="I263" s="6">
        <f>Overview!W48</f>
        <v>0</v>
      </c>
      <c r="J263" s="43">
        <f>SUM(I263*Overview!$D$48)</f>
        <v>0</v>
      </c>
    </row>
    <row r="264" spans="1:10" x14ac:dyDescent="0.25">
      <c r="A264" s="37" t="str">
        <f>(Overview!$B$12)</f>
        <v>itt_29919</v>
      </c>
      <c r="B264" s="11" t="str">
        <f>(Overview!$B$13)</f>
        <v>21-003</v>
      </c>
      <c r="C264" s="45">
        <f t="shared" si="8"/>
        <v>0</v>
      </c>
      <c r="D264" s="5" t="s">
        <v>97</v>
      </c>
      <c r="E264" s="53" t="s">
        <v>98</v>
      </c>
      <c r="F264" s="172">
        <f>Overview!$D$48</f>
        <v>100</v>
      </c>
      <c r="G264" s="100">
        <v>9</v>
      </c>
      <c r="H264" s="100">
        <v>2017</v>
      </c>
      <c r="I264" s="6">
        <f>Overview!X48</f>
        <v>0</v>
      </c>
      <c r="J264" s="43">
        <f>SUM(I264*Overview!$D$48)</f>
        <v>0</v>
      </c>
    </row>
    <row r="265" spans="1:10" x14ac:dyDescent="0.25">
      <c r="A265" s="37" t="str">
        <f>(Overview!$B$12)</f>
        <v>itt_29919</v>
      </c>
      <c r="B265" s="11" t="str">
        <f>(Overview!$B$13)</f>
        <v>21-003</v>
      </c>
      <c r="C265" s="45">
        <f t="shared" si="8"/>
        <v>0</v>
      </c>
      <c r="D265" s="5" t="s">
        <v>97</v>
      </c>
      <c r="E265" s="53" t="s">
        <v>98</v>
      </c>
      <c r="F265" s="172">
        <f>Overview!$D$48</f>
        <v>100</v>
      </c>
      <c r="G265" s="100">
        <v>10</v>
      </c>
      <c r="H265" s="100">
        <v>2017</v>
      </c>
      <c r="I265" s="6">
        <f>Overview!Y48</f>
        <v>0</v>
      </c>
      <c r="J265" s="43">
        <f>SUM(I265*Overview!$D$48)</f>
        <v>0</v>
      </c>
    </row>
    <row r="266" spans="1:10" x14ac:dyDescent="0.25">
      <c r="A266" s="37" t="str">
        <f>(Overview!$B$12)</f>
        <v>itt_29919</v>
      </c>
      <c r="B266" s="11" t="str">
        <f>(Overview!$B$13)</f>
        <v>21-003</v>
      </c>
      <c r="C266" s="45">
        <f t="shared" si="8"/>
        <v>0</v>
      </c>
      <c r="D266" s="5" t="s">
        <v>97</v>
      </c>
      <c r="E266" s="53" t="s">
        <v>98</v>
      </c>
      <c r="F266" s="172">
        <f>Overview!$D$48</f>
        <v>100</v>
      </c>
      <c r="G266" s="100">
        <v>11</v>
      </c>
      <c r="H266" s="100">
        <v>2017</v>
      </c>
      <c r="I266" s="6">
        <f>Overview!Z48</f>
        <v>0</v>
      </c>
      <c r="J266" s="43">
        <f>SUM(I266*Overview!$D$48)</f>
        <v>0</v>
      </c>
    </row>
    <row r="267" spans="1:10" x14ac:dyDescent="0.25">
      <c r="A267" s="37" t="str">
        <f>(Overview!$B$12)</f>
        <v>itt_29919</v>
      </c>
      <c r="B267" s="11" t="str">
        <f>(Overview!$B$13)</f>
        <v>21-003</v>
      </c>
      <c r="C267" s="45">
        <f t="shared" si="8"/>
        <v>0</v>
      </c>
      <c r="D267" s="5" t="s">
        <v>97</v>
      </c>
      <c r="E267" s="53" t="s">
        <v>98</v>
      </c>
      <c r="F267" s="172">
        <f>Overview!$D$48</f>
        <v>100</v>
      </c>
      <c r="G267" s="100">
        <v>12</v>
      </c>
      <c r="H267" s="100">
        <v>2017</v>
      </c>
      <c r="I267" s="6">
        <f>Overview!AA48</f>
        <v>0</v>
      </c>
      <c r="J267" s="43">
        <f>SUM(I267*Overview!$D$48)</f>
        <v>0</v>
      </c>
    </row>
    <row r="268" spans="1:10" x14ac:dyDescent="0.25">
      <c r="A268" s="37" t="str">
        <f>(Overview!$B$12)</f>
        <v>itt_29919</v>
      </c>
      <c r="B268" s="11" t="str">
        <f>(Overview!$B$13)</f>
        <v>21-003</v>
      </c>
      <c r="C268" s="45">
        <f t="shared" si="8"/>
        <v>0</v>
      </c>
      <c r="D268" s="5" t="s">
        <v>97</v>
      </c>
      <c r="E268" s="53" t="s">
        <v>98</v>
      </c>
      <c r="F268" s="172">
        <f>Overview!$D$48</f>
        <v>100</v>
      </c>
      <c r="G268" s="100">
        <v>1</v>
      </c>
      <c r="H268" s="100">
        <v>2018</v>
      </c>
      <c r="I268" s="6">
        <f>Overview!AB48</f>
        <v>0</v>
      </c>
      <c r="J268" s="43">
        <f>SUM(I268*Overview!$D$48)</f>
        <v>0</v>
      </c>
    </row>
    <row r="269" spans="1:10" x14ac:dyDescent="0.25">
      <c r="A269" s="37" t="str">
        <f>(Overview!$B$12)</f>
        <v>itt_29919</v>
      </c>
      <c r="B269" s="11" t="str">
        <f>(Overview!$B$13)</f>
        <v>21-003</v>
      </c>
      <c r="C269" s="45">
        <f t="shared" si="8"/>
        <v>0</v>
      </c>
      <c r="D269" s="5" t="s">
        <v>97</v>
      </c>
      <c r="E269" s="53" t="s">
        <v>98</v>
      </c>
      <c r="F269" s="172">
        <f>Overview!$D$48</f>
        <v>100</v>
      </c>
      <c r="G269" s="100">
        <v>2</v>
      </c>
      <c r="H269" s="100">
        <v>2018</v>
      </c>
      <c r="I269" s="6">
        <f>Overview!AC48</f>
        <v>0</v>
      </c>
      <c r="J269" s="43">
        <f>SUM(I269*Overview!$D$48)</f>
        <v>0</v>
      </c>
    </row>
    <row r="270" spans="1:10" x14ac:dyDescent="0.25">
      <c r="A270" s="37" t="str">
        <f>(Overview!$B$12)</f>
        <v>itt_29919</v>
      </c>
      <c r="B270" s="11" t="str">
        <f>(Overview!$B$13)</f>
        <v>21-003</v>
      </c>
      <c r="C270" s="45">
        <f t="shared" si="8"/>
        <v>0</v>
      </c>
      <c r="D270" s="5" t="s">
        <v>97</v>
      </c>
      <c r="E270" s="53" t="s">
        <v>98</v>
      </c>
      <c r="F270" s="172">
        <f>Overview!$D$48</f>
        <v>100</v>
      </c>
      <c r="G270" s="100">
        <v>3</v>
      </c>
      <c r="H270" s="100">
        <v>2018</v>
      </c>
      <c r="I270" s="6">
        <f>Overview!AD48</f>
        <v>0</v>
      </c>
      <c r="J270" s="43">
        <f>SUM(I270*Overview!$D$48)</f>
        <v>0</v>
      </c>
    </row>
    <row r="271" spans="1:10" x14ac:dyDescent="0.25">
      <c r="A271" s="37" t="str">
        <f>(Overview!$B$12)</f>
        <v>itt_29919</v>
      </c>
      <c r="B271" s="11" t="str">
        <f>(Overview!$B$13)</f>
        <v>21-003</v>
      </c>
      <c r="C271" s="45">
        <f t="shared" si="8"/>
        <v>0</v>
      </c>
      <c r="D271" s="5" t="s">
        <v>99</v>
      </c>
      <c r="E271" s="53" t="s">
        <v>100</v>
      </c>
      <c r="F271" s="172">
        <f>Overview!$D$49</f>
        <v>100</v>
      </c>
      <c r="G271" s="100">
        <v>4</v>
      </c>
      <c r="H271" s="100">
        <v>2016</v>
      </c>
      <c r="I271" s="6">
        <f>Overview!G49</f>
        <v>0</v>
      </c>
      <c r="J271" s="43">
        <f>SUM(I271*Overview!$D$49)</f>
        <v>0</v>
      </c>
    </row>
    <row r="272" spans="1:10" x14ac:dyDescent="0.25">
      <c r="A272" s="37" t="str">
        <f>(Overview!$B$12)</f>
        <v>itt_29919</v>
      </c>
      <c r="B272" s="11" t="str">
        <f>(Overview!$B$13)</f>
        <v>21-003</v>
      </c>
      <c r="C272" s="45">
        <f t="shared" si="8"/>
        <v>0</v>
      </c>
      <c r="D272" s="5" t="s">
        <v>99</v>
      </c>
      <c r="E272" s="53" t="s">
        <v>100</v>
      </c>
      <c r="F272" s="172">
        <f>Overview!$D$49</f>
        <v>100</v>
      </c>
      <c r="G272" s="100">
        <v>5</v>
      </c>
      <c r="H272" s="100">
        <v>2016</v>
      </c>
      <c r="I272" s="6">
        <f>Overview!H49</f>
        <v>0</v>
      </c>
      <c r="J272" s="43">
        <f>SUM(I272*Overview!$D$49)</f>
        <v>0</v>
      </c>
    </row>
    <row r="273" spans="1:10" x14ac:dyDescent="0.25">
      <c r="A273" s="37" t="str">
        <f>(Overview!$B$12)</f>
        <v>itt_29919</v>
      </c>
      <c r="B273" s="11" t="str">
        <f>(Overview!$B$13)</f>
        <v>21-003</v>
      </c>
      <c r="C273" s="45">
        <f t="shared" si="8"/>
        <v>0</v>
      </c>
      <c r="D273" s="5" t="s">
        <v>99</v>
      </c>
      <c r="E273" s="53" t="s">
        <v>100</v>
      </c>
      <c r="F273" s="172">
        <f>Overview!$D$49</f>
        <v>100</v>
      </c>
      <c r="G273" s="100">
        <v>6</v>
      </c>
      <c r="H273" s="100">
        <v>2016</v>
      </c>
      <c r="I273" s="6">
        <f>Overview!I49</f>
        <v>0</v>
      </c>
      <c r="J273" s="43">
        <f>SUM(I273*Overview!$D$49)</f>
        <v>0</v>
      </c>
    </row>
    <row r="274" spans="1:10" x14ac:dyDescent="0.25">
      <c r="A274" s="37" t="str">
        <f>(Overview!$B$12)</f>
        <v>itt_29919</v>
      </c>
      <c r="B274" s="11" t="str">
        <f>(Overview!$B$13)</f>
        <v>21-003</v>
      </c>
      <c r="C274" s="45">
        <f t="shared" si="8"/>
        <v>0</v>
      </c>
      <c r="D274" s="5" t="s">
        <v>99</v>
      </c>
      <c r="E274" s="53" t="s">
        <v>100</v>
      </c>
      <c r="F274" s="172">
        <f>Overview!$D$49</f>
        <v>100</v>
      </c>
      <c r="G274" s="100">
        <v>7</v>
      </c>
      <c r="H274" s="100">
        <v>2016</v>
      </c>
      <c r="I274" s="6">
        <f>Overview!J49</f>
        <v>0</v>
      </c>
      <c r="J274" s="43">
        <f>SUM(I274*Overview!$D$49)</f>
        <v>0</v>
      </c>
    </row>
    <row r="275" spans="1:10" x14ac:dyDescent="0.25">
      <c r="A275" s="37" t="str">
        <f>(Overview!$B$12)</f>
        <v>itt_29919</v>
      </c>
      <c r="B275" s="11" t="str">
        <f>(Overview!$B$13)</f>
        <v>21-003</v>
      </c>
      <c r="C275" s="45">
        <f t="shared" si="8"/>
        <v>0</v>
      </c>
      <c r="D275" s="5" t="s">
        <v>99</v>
      </c>
      <c r="E275" s="53" t="s">
        <v>100</v>
      </c>
      <c r="F275" s="172">
        <f>Overview!$D$49</f>
        <v>100</v>
      </c>
      <c r="G275" s="100">
        <v>8</v>
      </c>
      <c r="H275" s="100">
        <v>2016</v>
      </c>
      <c r="I275" s="6">
        <f>Overview!K49</f>
        <v>0</v>
      </c>
      <c r="J275" s="43">
        <f>SUM(I275*Overview!$D$49)</f>
        <v>0</v>
      </c>
    </row>
    <row r="276" spans="1:10" x14ac:dyDescent="0.25">
      <c r="A276" s="37" t="str">
        <f>(Overview!$B$12)</f>
        <v>itt_29919</v>
      </c>
      <c r="B276" s="11" t="str">
        <f>(Overview!$B$13)</f>
        <v>21-003</v>
      </c>
      <c r="C276" s="45">
        <f t="shared" si="8"/>
        <v>0</v>
      </c>
      <c r="D276" s="5" t="s">
        <v>99</v>
      </c>
      <c r="E276" s="53" t="s">
        <v>100</v>
      </c>
      <c r="F276" s="172">
        <f>Overview!$D$49</f>
        <v>100</v>
      </c>
      <c r="G276" s="100">
        <v>9</v>
      </c>
      <c r="H276" s="100">
        <v>2016</v>
      </c>
      <c r="I276" s="6">
        <f>Overview!L49</f>
        <v>0</v>
      </c>
      <c r="J276" s="43">
        <f>SUM(I276*Overview!$D$49)</f>
        <v>0</v>
      </c>
    </row>
    <row r="277" spans="1:10" x14ac:dyDescent="0.25">
      <c r="A277" s="37" t="str">
        <f>(Overview!$B$12)</f>
        <v>itt_29919</v>
      </c>
      <c r="B277" s="11" t="str">
        <f>(Overview!$B$13)</f>
        <v>21-003</v>
      </c>
      <c r="C277" s="45">
        <f t="shared" si="8"/>
        <v>0</v>
      </c>
      <c r="D277" s="5" t="s">
        <v>99</v>
      </c>
      <c r="E277" s="53" t="s">
        <v>100</v>
      </c>
      <c r="F277" s="172">
        <f>Overview!$D$49</f>
        <v>100</v>
      </c>
      <c r="G277" s="100">
        <v>10</v>
      </c>
      <c r="H277" s="100">
        <v>2016</v>
      </c>
      <c r="I277" s="6">
        <f>Overview!M49</f>
        <v>0</v>
      </c>
      <c r="J277" s="43">
        <f>SUM(I277*Overview!$D$49)</f>
        <v>0</v>
      </c>
    </row>
    <row r="278" spans="1:10" x14ac:dyDescent="0.25">
      <c r="A278" s="37" t="str">
        <f>(Overview!$B$12)</f>
        <v>itt_29919</v>
      </c>
      <c r="B278" s="11" t="str">
        <f>(Overview!$B$13)</f>
        <v>21-003</v>
      </c>
      <c r="C278" s="45">
        <f t="shared" si="8"/>
        <v>0</v>
      </c>
      <c r="D278" s="5" t="s">
        <v>99</v>
      </c>
      <c r="E278" s="53" t="s">
        <v>100</v>
      </c>
      <c r="F278" s="172">
        <f>Overview!$D$49</f>
        <v>100</v>
      </c>
      <c r="G278" s="100">
        <v>11</v>
      </c>
      <c r="H278" s="100">
        <v>2016</v>
      </c>
      <c r="I278" s="6">
        <f>Overview!N49</f>
        <v>0</v>
      </c>
      <c r="J278" s="43">
        <f>SUM(I278*Overview!$D$49)</f>
        <v>0</v>
      </c>
    </row>
    <row r="279" spans="1:10" x14ac:dyDescent="0.25">
      <c r="A279" s="37" t="str">
        <f>(Overview!$B$12)</f>
        <v>itt_29919</v>
      </c>
      <c r="B279" s="11" t="str">
        <f>(Overview!$B$13)</f>
        <v>21-003</v>
      </c>
      <c r="C279" s="45">
        <f t="shared" si="8"/>
        <v>0</v>
      </c>
      <c r="D279" s="5" t="s">
        <v>99</v>
      </c>
      <c r="E279" s="53" t="s">
        <v>100</v>
      </c>
      <c r="F279" s="172">
        <f>Overview!$D$49</f>
        <v>100</v>
      </c>
      <c r="G279" s="100">
        <v>12</v>
      </c>
      <c r="H279" s="100">
        <v>2016</v>
      </c>
      <c r="I279" s="6">
        <f>Overview!O49</f>
        <v>0</v>
      </c>
      <c r="J279" s="43">
        <f>SUM(I279*Overview!$D$49)</f>
        <v>0</v>
      </c>
    </row>
    <row r="280" spans="1:10" x14ac:dyDescent="0.25">
      <c r="A280" s="37" t="str">
        <f>(Overview!$B$12)</f>
        <v>itt_29919</v>
      </c>
      <c r="B280" s="11" t="str">
        <f>(Overview!$B$13)</f>
        <v>21-003</v>
      </c>
      <c r="C280" s="45">
        <f t="shared" si="8"/>
        <v>0</v>
      </c>
      <c r="D280" s="5" t="s">
        <v>99</v>
      </c>
      <c r="E280" s="53" t="s">
        <v>100</v>
      </c>
      <c r="F280" s="172">
        <f>Overview!$D$49</f>
        <v>100</v>
      </c>
      <c r="G280" s="100">
        <v>1</v>
      </c>
      <c r="H280" s="100">
        <v>2017</v>
      </c>
      <c r="I280" s="6">
        <f>Overview!P49</f>
        <v>0</v>
      </c>
      <c r="J280" s="43">
        <f>SUM(I280*Overview!$D$49)</f>
        <v>0</v>
      </c>
    </row>
    <row r="281" spans="1:10" x14ac:dyDescent="0.25">
      <c r="A281" s="37" t="str">
        <f>(Overview!$B$12)</f>
        <v>itt_29919</v>
      </c>
      <c r="B281" s="11" t="str">
        <f>(Overview!$B$13)</f>
        <v>21-003</v>
      </c>
      <c r="C281" s="45">
        <f t="shared" si="8"/>
        <v>0</v>
      </c>
      <c r="D281" s="5" t="s">
        <v>99</v>
      </c>
      <c r="E281" s="53" t="s">
        <v>100</v>
      </c>
      <c r="F281" s="172">
        <f>Overview!$D$49</f>
        <v>100</v>
      </c>
      <c r="G281" s="100">
        <v>2</v>
      </c>
      <c r="H281" s="100">
        <v>2017</v>
      </c>
      <c r="I281" s="6">
        <f>Overview!Q49</f>
        <v>0</v>
      </c>
      <c r="J281" s="43">
        <f>SUM(I281*Overview!$D$49)</f>
        <v>0</v>
      </c>
    </row>
    <row r="282" spans="1:10" x14ac:dyDescent="0.25">
      <c r="A282" s="37" t="str">
        <f>(Overview!$B$12)</f>
        <v>itt_29919</v>
      </c>
      <c r="B282" s="11" t="str">
        <f>(Overview!$B$13)</f>
        <v>21-003</v>
      </c>
      <c r="C282" s="45">
        <f t="shared" si="8"/>
        <v>0</v>
      </c>
      <c r="D282" s="5" t="s">
        <v>99</v>
      </c>
      <c r="E282" s="53" t="s">
        <v>100</v>
      </c>
      <c r="F282" s="172">
        <f>Overview!$D$49</f>
        <v>100</v>
      </c>
      <c r="G282" s="100">
        <v>3</v>
      </c>
      <c r="H282" s="100">
        <v>2017</v>
      </c>
      <c r="I282" s="6">
        <f>Overview!R49</f>
        <v>0</v>
      </c>
      <c r="J282" s="43">
        <f>SUM(I282*Overview!$D$49)</f>
        <v>0</v>
      </c>
    </row>
    <row r="283" spans="1:10" x14ac:dyDescent="0.25">
      <c r="A283" s="37" t="str">
        <f>(Overview!$B$12)</f>
        <v>itt_29919</v>
      </c>
      <c r="B283" s="11" t="str">
        <f>(Overview!$B$13)</f>
        <v>21-003</v>
      </c>
      <c r="C283" s="45">
        <f t="shared" si="8"/>
        <v>0</v>
      </c>
      <c r="D283" s="5" t="s">
        <v>99</v>
      </c>
      <c r="E283" s="53" t="s">
        <v>100</v>
      </c>
      <c r="F283" s="172">
        <f>Overview!$D$49</f>
        <v>100</v>
      </c>
      <c r="G283" s="100">
        <v>4</v>
      </c>
      <c r="H283" s="100">
        <v>2017</v>
      </c>
      <c r="I283" s="6">
        <f>Overview!S49</f>
        <v>0</v>
      </c>
      <c r="J283" s="43">
        <f>SUM(I283*Overview!$D$49)</f>
        <v>0</v>
      </c>
    </row>
    <row r="284" spans="1:10" x14ac:dyDescent="0.25">
      <c r="A284" s="37" t="str">
        <f>(Overview!$B$12)</f>
        <v>itt_29919</v>
      </c>
      <c r="B284" s="11" t="str">
        <f>(Overview!$B$13)</f>
        <v>21-003</v>
      </c>
      <c r="C284" s="45">
        <f t="shared" si="8"/>
        <v>0</v>
      </c>
      <c r="D284" s="5" t="s">
        <v>99</v>
      </c>
      <c r="E284" s="53" t="s">
        <v>100</v>
      </c>
      <c r="F284" s="172">
        <f>Overview!$D$49</f>
        <v>100</v>
      </c>
      <c r="G284" s="100">
        <v>5</v>
      </c>
      <c r="H284" s="100">
        <v>2017</v>
      </c>
      <c r="I284" s="6">
        <f>Overview!T49</f>
        <v>0</v>
      </c>
      <c r="J284" s="43">
        <f>SUM(I284*Overview!$D$49)</f>
        <v>0</v>
      </c>
    </row>
    <row r="285" spans="1:10" x14ac:dyDescent="0.25">
      <c r="A285" s="37" t="str">
        <f>(Overview!$B$12)</f>
        <v>itt_29919</v>
      </c>
      <c r="B285" s="11" t="str">
        <f>(Overview!$B$13)</f>
        <v>21-003</v>
      </c>
      <c r="C285" s="45">
        <f t="shared" si="8"/>
        <v>0</v>
      </c>
      <c r="D285" s="5" t="s">
        <v>99</v>
      </c>
      <c r="E285" s="53" t="s">
        <v>100</v>
      </c>
      <c r="F285" s="172">
        <f>Overview!$D$49</f>
        <v>100</v>
      </c>
      <c r="G285" s="100">
        <v>6</v>
      </c>
      <c r="H285" s="100">
        <v>2017</v>
      </c>
      <c r="I285" s="6">
        <f>Overview!U49</f>
        <v>0</v>
      </c>
      <c r="J285" s="43">
        <f>SUM(I285*Overview!$D$49)</f>
        <v>0</v>
      </c>
    </row>
    <row r="286" spans="1:10" x14ac:dyDescent="0.25">
      <c r="A286" s="37" t="str">
        <f>(Overview!$B$12)</f>
        <v>itt_29919</v>
      </c>
      <c r="B286" s="11" t="str">
        <f>(Overview!$B$13)</f>
        <v>21-003</v>
      </c>
      <c r="C286" s="45">
        <f t="shared" si="8"/>
        <v>0</v>
      </c>
      <c r="D286" s="5" t="s">
        <v>99</v>
      </c>
      <c r="E286" s="53" t="s">
        <v>100</v>
      </c>
      <c r="F286" s="172">
        <f>Overview!$D$49</f>
        <v>100</v>
      </c>
      <c r="G286" s="100">
        <v>7</v>
      </c>
      <c r="H286" s="100">
        <v>2017</v>
      </c>
      <c r="I286" s="6">
        <f>Overview!V49</f>
        <v>0</v>
      </c>
      <c r="J286" s="43">
        <f>SUM(I286*Overview!$D$49)</f>
        <v>0</v>
      </c>
    </row>
    <row r="287" spans="1:10" x14ac:dyDescent="0.25">
      <c r="A287" s="37" t="str">
        <f>(Overview!$B$12)</f>
        <v>itt_29919</v>
      </c>
      <c r="B287" s="11" t="str">
        <f>(Overview!$B$13)</f>
        <v>21-003</v>
      </c>
      <c r="C287" s="45">
        <f t="shared" si="8"/>
        <v>0</v>
      </c>
      <c r="D287" s="5" t="s">
        <v>99</v>
      </c>
      <c r="E287" s="53" t="s">
        <v>100</v>
      </c>
      <c r="F287" s="172">
        <f>Overview!$D$49</f>
        <v>100</v>
      </c>
      <c r="G287" s="100">
        <v>8</v>
      </c>
      <c r="H287" s="100">
        <v>2017</v>
      </c>
      <c r="I287" s="6">
        <f>Overview!W49</f>
        <v>0</v>
      </c>
      <c r="J287" s="43">
        <f>SUM(I287*Overview!$D$49)</f>
        <v>0</v>
      </c>
    </row>
    <row r="288" spans="1:10" x14ac:dyDescent="0.25">
      <c r="A288" s="37" t="str">
        <f>(Overview!$B$12)</f>
        <v>itt_29919</v>
      </c>
      <c r="B288" s="11" t="str">
        <f>(Overview!$B$13)</f>
        <v>21-003</v>
      </c>
      <c r="C288" s="45">
        <f t="shared" si="8"/>
        <v>0</v>
      </c>
      <c r="D288" s="5" t="s">
        <v>99</v>
      </c>
      <c r="E288" s="53" t="s">
        <v>100</v>
      </c>
      <c r="F288" s="172">
        <f>Overview!$D$49</f>
        <v>100</v>
      </c>
      <c r="G288" s="100">
        <v>9</v>
      </c>
      <c r="H288" s="100">
        <v>2017</v>
      </c>
      <c r="I288" s="6">
        <f>Overview!X49</f>
        <v>0</v>
      </c>
      <c r="J288" s="43">
        <f>SUM(I288*Overview!$D$49)</f>
        <v>0</v>
      </c>
    </row>
    <row r="289" spans="1:10" x14ac:dyDescent="0.25">
      <c r="A289" s="37" t="str">
        <f>(Overview!$B$12)</f>
        <v>itt_29919</v>
      </c>
      <c r="B289" s="11" t="str">
        <f>(Overview!$B$13)</f>
        <v>21-003</v>
      </c>
      <c r="C289" s="45">
        <f t="shared" si="8"/>
        <v>0</v>
      </c>
      <c r="D289" s="5" t="s">
        <v>99</v>
      </c>
      <c r="E289" s="53" t="s">
        <v>100</v>
      </c>
      <c r="F289" s="172">
        <f>Overview!$D$49</f>
        <v>100</v>
      </c>
      <c r="G289" s="100">
        <v>10</v>
      </c>
      <c r="H289" s="100">
        <v>2017</v>
      </c>
      <c r="I289" s="6">
        <f>Overview!Y49</f>
        <v>0</v>
      </c>
      <c r="J289" s="43">
        <f>SUM(I289*Overview!$D$49)</f>
        <v>0</v>
      </c>
    </row>
    <row r="290" spans="1:10" x14ac:dyDescent="0.25">
      <c r="A290" s="37" t="str">
        <f>(Overview!$B$12)</f>
        <v>itt_29919</v>
      </c>
      <c r="B290" s="11" t="str">
        <f>(Overview!$B$13)</f>
        <v>21-003</v>
      </c>
      <c r="C290" s="45">
        <f t="shared" si="8"/>
        <v>0</v>
      </c>
      <c r="D290" s="5" t="s">
        <v>99</v>
      </c>
      <c r="E290" s="53" t="s">
        <v>100</v>
      </c>
      <c r="F290" s="172">
        <f>Overview!$D$49</f>
        <v>100</v>
      </c>
      <c r="G290" s="100">
        <v>11</v>
      </c>
      <c r="H290" s="100">
        <v>2017</v>
      </c>
      <c r="I290" s="6">
        <f>Overview!Z49</f>
        <v>0</v>
      </c>
      <c r="J290" s="43">
        <f>SUM(I290*Overview!$D$49)</f>
        <v>0</v>
      </c>
    </row>
    <row r="291" spans="1:10" x14ac:dyDescent="0.25">
      <c r="A291" s="37" t="str">
        <f>(Overview!$B$12)</f>
        <v>itt_29919</v>
      </c>
      <c r="B291" s="11" t="str">
        <f>(Overview!$B$13)</f>
        <v>21-003</v>
      </c>
      <c r="C291" s="45">
        <f t="shared" si="8"/>
        <v>0</v>
      </c>
      <c r="D291" s="5" t="s">
        <v>99</v>
      </c>
      <c r="E291" s="53" t="s">
        <v>100</v>
      </c>
      <c r="F291" s="172">
        <f>Overview!$D$49</f>
        <v>100</v>
      </c>
      <c r="G291" s="100">
        <v>12</v>
      </c>
      <c r="H291" s="100">
        <v>2017</v>
      </c>
      <c r="I291" s="6">
        <f>Overview!AA49</f>
        <v>0</v>
      </c>
      <c r="J291" s="43">
        <f>SUM(I291*Overview!$D$49)</f>
        <v>0</v>
      </c>
    </row>
    <row r="292" spans="1:10" x14ac:dyDescent="0.25">
      <c r="A292" s="37" t="str">
        <f>(Overview!$B$12)</f>
        <v>itt_29919</v>
      </c>
      <c r="B292" s="11" t="str">
        <f>(Overview!$B$13)</f>
        <v>21-003</v>
      </c>
      <c r="C292" s="45">
        <f t="shared" si="8"/>
        <v>0</v>
      </c>
      <c r="D292" s="5" t="s">
        <v>99</v>
      </c>
      <c r="E292" s="53" t="s">
        <v>100</v>
      </c>
      <c r="F292" s="172">
        <f>Overview!$D$49</f>
        <v>100</v>
      </c>
      <c r="G292" s="100">
        <v>1</v>
      </c>
      <c r="H292" s="100">
        <v>2018</v>
      </c>
      <c r="I292" s="6">
        <f>Overview!AB49</f>
        <v>0</v>
      </c>
      <c r="J292" s="43">
        <f>SUM(I292*Overview!$D$49)</f>
        <v>0</v>
      </c>
    </row>
    <row r="293" spans="1:10" x14ac:dyDescent="0.25">
      <c r="A293" s="37" t="str">
        <f>(Overview!$B$12)</f>
        <v>itt_29919</v>
      </c>
      <c r="B293" s="11" t="str">
        <f>(Overview!$B$13)</f>
        <v>21-003</v>
      </c>
      <c r="C293" s="45">
        <f t="shared" si="8"/>
        <v>0</v>
      </c>
      <c r="D293" s="5" t="s">
        <v>99</v>
      </c>
      <c r="E293" s="53" t="s">
        <v>100</v>
      </c>
      <c r="F293" s="172">
        <f>Overview!$D$49</f>
        <v>100</v>
      </c>
      <c r="G293" s="100">
        <v>2</v>
      </c>
      <c r="H293" s="100">
        <v>2018</v>
      </c>
      <c r="I293" s="6">
        <f>Overview!AC49</f>
        <v>0</v>
      </c>
      <c r="J293" s="43">
        <f>SUM(I293*Overview!$D$49)</f>
        <v>0</v>
      </c>
    </row>
    <row r="294" spans="1:10" x14ac:dyDescent="0.25">
      <c r="A294" s="37" t="str">
        <f>(Overview!$B$12)</f>
        <v>itt_29919</v>
      </c>
      <c r="B294" s="11" t="str">
        <f>(Overview!$B$13)</f>
        <v>21-003</v>
      </c>
      <c r="C294" s="45">
        <f t="shared" si="8"/>
        <v>0</v>
      </c>
      <c r="D294" s="5" t="s">
        <v>99</v>
      </c>
      <c r="E294" s="53" t="s">
        <v>100</v>
      </c>
      <c r="F294" s="172">
        <f>Overview!$D$49</f>
        <v>100</v>
      </c>
      <c r="G294" s="100">
        <v>3</v>
      </c>
      <c r="H294" s="100">
        <v>2018</v>
      </c>
      <c r="I294" s="6">
        <f>Overview!AD49</f>
        <v>0</v>
      </c>
      <c r="J294" s="43">
        <f>SUM(I294*Overview!$D$49)</f>
        <v>0</v>
      </c>
    </row>
    <row r="295" spans="1:10" x14ac:dyDescent="0.25">
      <c r="A295" s="37" t="str">
        <f>(Overview!$B$12)</f>
        <v>itt_29919</v>
      </c>
      <c r="B295" s="11" t="str">
        <f>(Overview!$B$13)</f>
        <v>21-003</v>
      </c>
      <c r="C295" s="45">
        <f t="shared" si="8"/>
        <v>0</v>
      </c>
      <c r="D295" s="5" t="s">
        <v>101</v>
      </c>
      <c r="E295" s="53" t="s">
        <v>102</v>
      </c>
      <c r="F295" s="172">
        <f>Overview!$D$50</f>
        <v>100</v>
      </c>
      <c r="G295" s="100">
        <v>4</v>
      </c>
      <c r="H295" s="100">
        <v>2016</v>
      </c>
      <c r="I295" s="6">
        <f>Overview!G50</f>
        <v>0</v>
      </c>
      <c r="J295" s="43">
        <f>SUM(I295*Overview!$D$50)</f>
        <v>0</v>
      </c>
    </row>
    <row r="296" spans="1:10" x14ac:dyDescent="0.25">
      <c r="A296" s="37" t="str">
        <f>(Overview!$B$12)</f>
        <v>itt_29919</v>
      </c>
      <c r="B296" s="11" t="str">
        <f>(Overview!$B$13)</f>
        <v>21-003</v>
      </c>
      <c r="C296" s="45">
        <f t="shared" si="8"/>
        <v>0</v>
      </c>
      <c r="D296" s="5" t="s">
        <v>101</v>
      </c>
      <c r="E296" s="53" t="s">
        <v>102</v>
      </c>
      <c r="F296" s="172">
        <f>Overview!$D$50</f>
        <v>100</v>
      </c>
      <c r="G296" s="100">
        <v>5</v>
      </c>
      <c r="H296" s="100">
        <v>2016</v>
      </c>
      <c r="I296" s="6">
        <f>Overview!H50</f>
        <v>0</v>
      </c>
      <c r="J296" s="43">
        <f>SUM(I296*Overview!$D$50)</f>
        <v>0</v>
      </c>
    </row>
    <row r="297" spans="1:10" x14ac:dyDescent="0.25">
      <c r="A297" s="37" t="str">
        <f>(Overview!$B$12)</f>
        <v>itt_29919</v>
      </c>
      <c r="B297" s="11" t="str">
        <f>(Overview!$B$13)</f>
        <v>21-003</v>
      </c>
      <c r="C297" s="45">
        <f t="shared" si="8"/>
        <v>0</v>
      </c>
      <c r="D297" s="5" t="s">
        <v>101</v>
      </c>
      <c r="E297" s="53" t="s">
        <v>102</v>
      </c>
      <c r="F297" s="172">
        <f>Overview!$D$50</f>
        <v>100</v>
      </c>
      <c r="G297" s="100">
        <v>6</v>
      </c>
      <c r="H297" s="100">
        <v>2016</v>
      </c>
      <c r="I297" s="6">
        <f>Overview!I50</f>
        <v>0</v>
      </c>
      <c r="J297" s="43">
        <f>SUM(I297*Overview!$D$50)</f>
        <v>0</v>
      </c>
    </row>
    <row r="298" spans="1:10" x14ac:dyDescent="0.25">
      <c r="A298" s="37" t="str">
        <f>(Overview!$B$12)</f>
        <v>itt_29919</v>
      </c>
      <c r="B298" s="11" t="str">
        <f>(Overview!$B$13)</f>
        <v>21-003</v>
      </c>
      <c r="C298" s="45">
        <f t="shared" si="8"/>
        <v>0</v>
      </c>
      <c r="D298" s="5" t="s">
        <v>101</v>
      </c>
      <c r="E298" s="53" t="s">
        <v>102</v>
      </c>
      <c r="F298" s="172">
        <f>Overview!$D$50</f>
        <v>100</v>
      </c>
      <c r="G298" s="100">
        <v>7</v>
      </c>
      <c r="H298" s="100">
        <v>2016</v>
      </c>
      <c r="I298" s="6">
        <f>Overview!J50</f>
        <v>0</v>
      </c>
      <c r="J298" s="43">
        <f>SUM(I298*Overview!$D$50)</f>
        <v>0</v>
      </c>
    </row>
    <row r="299" spans="1:10" x14ac:dyDescent="0.25">
      <c r="A299" s="37" t="str">
        <f>(Overview!$B$12)</f>
        <v>itt_29919</v>
      </c>
      <c r="B299" s="11" t="str">
        <f>(Overview!$B$13)</f>
        <v>21-003</v>
      </c>
      <c r="C299" s="45">
        <f t="shared" si="8"/>
        <v>0</v>
      </c>
      <c r="D299" s="5" t="s">
        <v>101</v>
      </c>
      <c r="E299" s="53" t="s">
        <v>102</v>
      </c>
      <c r="F299" s="172">
        <f>Overview!$D$50</f>
        <v>100</v>
      </c>
      <c r="G299" s="100">
        <v>8</v>
      </c>
      <c r="H299" s="100">
        <v>2016</v>
      </c>
      <c r="I299" s="6">
        <f>Overview!K50</f>
        <v>0</v>
      </c>
      <c r="J299" s="43">
        <f>SUM(I299*Overview!$D$50)</f>
        <v>0</v>
      </c>
    </row>
    <row r="300" spans="1:10" x14ac:dyDescent="0.25">
      <c r="A300" s="37" t="str">
        <f>(Overview!$B$12)</f>
        <v>itt_29919</v>
      </c>
      <c r="B300" s="11" t="str">
        <f>(Overview!$B$13)</f>
        <v>21-003</v>
      </c>
      <c r="C300" s="45">
        <f t="shared" si="8"/>
        <v>0</v>
      </c>
      <c r="D300" s="5" t="s">
        <v>101</v>
      </c>
      <c r="E300" s="53" t="s">
        <v>102</v>
      </c>
      <c r="F300" s="172">
        <f>Overview!$D$50</f>
        <v>100</v>
      </c>
      <c r="G300" s="100">
        <v>9</v>
      </c>
      <c r="H300" s="100">
        <v>2016</v>
      </c>
      <c r="I300" s="6">
        <f>Overview!L50</f>
        <v>0</v>
      </c>
      <c r="J300" s="43">
        <f>SUM(I300*Overview!$D$50)</f>
        <v>0</v>
      </c>
    </row>
    <row r="301" spans="1:10" x14ac:dyDescent="0.25">
      <c r="A301" s="37" t="str">
        <f>(Overview!$B$12)</f>
        <v>itt_29919</v>
      </c>
      <c r="B301" s="11" t="str">
        <f>(Overview!$B$13)</f>
        <v>21-003</v>
      </c>
      <c r="C301" s="45">
        <f t="shared" si="8"/>
        <v>0</v>
      </c>
      <c r="D301" s="5" t="s">
        <v>101</v>
      </c>
      <c r="E301" s="53" t="s">
        <v>102</v>
      </c>
      <c r="F301" s="172">
        <f>Overview!$D$50</f>
        <v>100</v>
      </c>
      <c r="G301" s="100">
        <v>10</v>
      </c>
      <c r="H301" s="100">
        <v>2016</v>
      </c>
      <c r="I301" s="6">
        <f>Overview!M50</f>
        <v>0</v>
      </c>
      <c r="J301" s="43">
        <f>SUM(I301*Overview!$D$50)</f>
        <v>0</v>
      </c>
    </row>
    <row r="302" spans="1:10" x14ac:dyDescent="0.25">
      <c r="A302" s="37" t="str">
        <f>(Overview!$B$12)</f>
        <v>itt_29919</v>
      </c>
      <c r="B302" s="11" t="str">
        <f>(Overview!$B$13)</f>
        <v>21-003</v>
      </c>
      <c r="C302" s="45">
        <f t="shared" si="8"/>
        <v>0</v>
      </c>
      <c r="D302" s="5" t="s">
        <v>101</v>
      </c>
      <c r="E302" s="53" t="s">
        <v>102</v>
      </c>
      <c r="F302" s="172">
        <f>Overview!$D$50</f>
        <v>100</v>
      </c>
      <c r="G302" s="100">
        <v>11</v>
      </c>
      <c r="H302" s="100">
        <v>2016</v>
      </c>
      <c r="I302" s="6">
        <f>Overview!N50</f>
        <v>0</v>
      </c>
      <c r="J302" s="43">
        <f>SUM(I302*Overview!$D$50)</f>
        <v>0</v>
      </c>
    </row>
    <row r="303" spans="1:10" x14ac:dyDescent="0.25">
      <c r="A303" s="37" t="str">
        <f>(Overview!$B$12)</f>
        <v>itt_29919</v>
      </c>
      <c r="B303" s="11" t="str">
        <f>(Overview!$B$13)</f>
        <v>21-003</v>
      </c>
      <c r="C303" s="45">
        <f t="shared" si="8"/>
        <v>0</v>
      </c>
      <c r="D303" s="5" t="s">
        <v>101</v>
      </c>
      <c r="E303" s="53" t="s">
        <v>102</v>
      </c>
      <c r="F303" s="172">
        <f>Overview!$D$50</f>
        <v>100</v>
      </c>
      <c r="G303" s="100">
        <v>12</v>
      </c>
      <c r="H303" s="100">
        <v>2016</v>
      </c>
      <c r="I303" s="6">
        <f>Overview!O50</f>
        <v>0</v>
      </c>
      <c r="J303" s="43">
        <f>SUM(I303*Overview!$D$50)</f>
        <v>0</v>
      </c>
    </row>
    <row r="304" spans="1:10" x14ac:dyDescent="0.25">
      <c r="A304" s="37" t="str">
        <f>(Overview!$B$12)</f>
        <v>itt_29919</v>
      </c>
      <c r="B304" s="11" t="str">
        <f>(Overview!$B$13)</f>
        <v>21-003</v>
      </c>
      <c r="C304" s="45">
        <f t="shared" si="8"/>
        <v>0</v>
      </c>
      <c r="D304" s="5" t="s">
        <v>101</v>
      </c>
      <c r="E304" s="53" t="s">
        <v>102</v>
      </c>
      <c r="F304" s="172">
        <f>Overview!$D$50</f>
        <v>100</v>
      </c>
      <c r="G304" s="100">
        <v>1</v>
      </c>
      <c r="H304" s="100">
        <v>2017</v>
      </c>
      <c r="I304" s="6">
        <f>Overview!P50</f>
        <v>0</v>
      </c>
      <c r="J304" s="43">
        <f>SUM(I304*Overview!$D$50)</f>
        <v>0</v>
      </c>
    </row>
    <row r="305" spans="1:10" x14ac:dyDescent="0.25">
      <c r="A305" s="37" t="str">
        <f>(Overview!$B$12)</f>
        <v>itt_29919</v>
      </c>
      <c r="B305" s="11" t="str">
        <f>(Overview!$B$13)</f>
        <v>21-003</v>
      </c>
      <c r="C305" s="45">
        <f t="shared" si="8"/>
        <v>0</v>
      </c>
      <c r="D305" s="5" t="s">
        <v>101</v>
      </c>
      <c r="E305" s="53" t="s">
        <v>102</v>
      </c>
      <c r="F305" s="172">
        <f>Overview!$D$50</f>
        <v>100</v>
      </c>
      <c r="G305" s="100">
        <v>2</v>
      </c>
      <c r="H305" s="100">
        <v>2017</v>
      </c>
      <c r="I305" s="6">
        <f>Overview!Q50</f>
        <v>0</v>
      </c>
      <c r="J305" s="43">
        <f>SUM(I305*Overview!$D$50)</f>
        <v>0</v>
      </c>
    </row>
    <row r="306" spans="1:10" x14ac:dyDescent="0.25">
      <c r="A306" s="37" t="str">
        <f>(Overview!$B$12)</f>
        <v>itt_29919</v>
      </c>
      <c r="B306" s="11" t="str">
        <f>(Overview!$B$13)</f>
        <v>21-003</v>
      </c>
      <c r="C306" s="45">
        <f t="shared" si="8"/>
        <v>0</v>
      </c>
      <c r="D306" s="5" t="s">
        <v>101</v>
      </c>
      <c r="E306" s="53" t="s">
        <v>102</v>
      </c>
      <c r="F306" s="172">
        <f>Overview!$D$50</f>
        <v>100</v>
      </c>
      <c r="G306" s="100">
        <v>3</v>
      </c>
      <c r="H306" s="100">
        <v>2017</v>
      </c>
      <c r="I306" s="6">
        <f>Overview!R50</f>
        <v>0</v>
      </c>
      <c r="J306" s="43">
        <f>SUM(I306*Overview!$D$50)</f>
        <v>0</v>
      </c>
    </row>
    <row r="307" spans="1:10" x14ac:dyDescent="0.25">
      <c r="A307" s="37" t="str">
        <f>(Overview!$B$12)</f>
        <v>itt_29919</v>
      </c>
      <c r="B307" s="11" t="str">
        <f>(Overview!$B$13)</f>
        <v>21-003</v>
      </c>
      <c r="C307" s="45">
        <f t="shared" si="8"/>
        <v>0</v>
      </c>
      <c r="D307" s="5" t="s">
        <v>101</v>
      </c>
      <c r="E307" s="53" t="s">
        <v>102</v>
      </c>
      <c r="F307" s="172">
        <f>Overview!$D$50</f>
        <v>100</v>
      </c>
      <c r="G307" s="100">
        <v>4</v>
      </c>
      <c r="H307" s="100">
        <v>2017</v>
      </c>
      <c r="I307" s="6">
        <f>Overview!S50</f>
        <v>0</v>
      </c>
      <c r="J307" s="43">
        <f>SUM(I307*Overview!$D$50)</f>
        <v>0</v>
      </c>
    </row>
    <row r="308" spans="1:10" x14ac:dyDescent="0.25">
      <c r="A308" s="37" t="str">
        <f>(Overview!$B$12)</f>
        <v>itt_29919</v>
      </c>
      <c r="B308" s="11" t="str">
        <f>(Overview!$B$13)</f>
        <v>21-003</v>
      </c>
      <c r="C308" s="45">
        <f t="shared" si="8"/>
        <v>0</v>
      </c>
      <c r="D308" s="5" t="s">
        <v>101</v>
      </c>
      <c r="E308" s="53" t="s">
        <v>102</v>
      </c>
      <c r="F308" s="172">
        <f>Overview!$D$50</f>
        <v>100</v>
      </c>
      <c r="G308" s="100">
        <v>5</v>
      </c>
      <c r="H308" s="100">
        <v>2017</v>
      </c>
      <c r="I308" s="6">
        <f>Overview!T50</f>
        <v>0</v>
      </c>
      <c r="J308" s="43">
        <f>SUM(I308*Overview!$D$50)</f>
        <v>0</v>
      </c>
    </row>
    <row r="309" spans="1:10" x14ac:dyDescent="0.25">
      <c r="A309" s="37" t="str">
        <f>(Overview!$B$12)</f>
        <v>itt_29919</v>
      </c>
      <c r="B309" s="11" t="str">
        <f>(Overview!$B$13)</f>
        <v>21-003</v>
      </c>
      <c r="C309" s="45">
        <f t="shared" si="8"/>
        <v>0</v>
      </c>
      <c r="D309" s="5" t="s">
        <v>101</v>
      </c>
      <c r="E309" s="53" t="s">
        <v>102</v>
      </c>
      <c r="F309" s="172">
        <f>Overview!$D$50</f>
        <v>100</v>
      </c>
      <c r="G309" s="100">
        <v>6</v>
      </c>
      <c r="H309" s="100">
        <v>2017</v>
      </c>
      <c r="I309" s="6">
        <f>Overview!U50</f>
        <v>0</v>
      </c>
      <c r="J309" s="43">
        <f>SUM(I309*Overview!$D$50)</f>
        <v>0</v>
      </c>
    </row>
    <row r="310" spans="1:10" x14ac:dyDescent="0.25">
      <c r="A310" s="37" t="str">
        <f>(Overview!$B$12)</f>
        <v>itt_29919</v>
      </c>
      <c r="B310" s="11" t="str">
        <f>(Overview!$B$13)</f>
        <v>21-003</v>
      </c>
      <c r="C310" s="45">
        <f t="shared" si="8"/>
        <v>0</v>
      </c>
      <c r="D310" s="5" t="s">
        <v>101</v>
      </c>
      <c r="E310" s="53" t="s">
        <v>102</v>
      </c>
      <c r="F310" s="172">
        <f>Overview!$D$50</f>
        <v>100</v>
      </c>
      <c r="G310" s="100">
        <v>7</v>
      </c>
      <c r="H310" s="100">
        <v>2017</v>
      </c>
      <c r="I310" s="6">
        <f>Overview!V50</f>
        <v>0</v>
      </c>
      <c r="J310" s="43">
        <f>SUM(I310*Overview!$D$50)</f>
        <v>0</v>
      </c>
    </row>
    <row r="311" spans="1:10" x14ac:dyDescent="0.25">
      <c r="A311" s="37" t="str">
        <f>(Overview!$B$12)</f>
        <v>itt_29919</v>
      </c>
      <c r="B311" s="11" t="str">
        <f>(Overview!$B$13)</f>
        <v>21-003</v>
      </c>
      <c r="C311" s="45">
        <f t="shared" si="8"/>
        <v>0</v>
      </c>
      <c r="D311" s="5" t="s">
        <v>101</v>
      </c>
      <c r="E311" s="53" t="s">
        <v>102</v>
      </c>
      <c r="F311" s="172">
        <f>Overview!$D$50</f>
        <v>100</v>
      </c>
      <c r="G311" s="100">
        <v>8</v>
      </c>
      <c r="H311" s="100">
        <v>2017</v>
      </c>
      <c r="I311" s="6">
        <f>Overview!W50</f>
        <v>0</v>
      </c>
      <c r="J311" s="43">
        <f>SUM(I311*Overview!$D$50)</f>
        <v>0</v>
      </c>
    </row>
    <row r="312" spans="1:10" x14ac:dyDescent="0.25">
      <c r="A312" s="37" t="str">
        <f>(Overview!$B$12)</f>
        <v>itt_29919</v>
      </c>
      <c r="B312" s="11" t="str">
        <f>(Overview!$B$13)</f>
        <v>21-003</v>
      </c>
      <c r="C312" s="45">
        <f t="shared" si="8"/>
        <v>0</v>
      </c>
      <c r="D312" s="5" t="s">
        <v>101</v>
      </c>
      <c r="E312" s="53" t="s">
        <v>102</v>
      </c>
      <c r="F312" s="172">
        <f>Overview!$D$50</f>
        <v>100</v>
      </c>
      <c r="G312" s="100">
        <v>9</v>
      </c>
      <c r="H312" s="100">
        <v>2017</v>
      </c>
      <c r="I312" s="6">
        <f>Overview!X50</f>
        <v>0</v>
      </c>
      <c r="J312" s="43">
        <f>SUM(I312*Overview!$D$50)</f>
        <v>0</v>
      </c>
    </row>
    <row r="313" spans="1:10" x14ac:dyDescent="0.25">
      <c r="A313" s="37" t="str">
        <f>(Overview!$B$12)</f>
        <v>itt_29919</v>
      </c>
      <c r="B313" s="11" t="str">
        <f>(Overview!$B$13)</f>
        <v>21-003</v>
      </c>
      <c r="C313" s="45">
        <f t="shared" si="8"/>
        <v>0</v>
      </c>
      <c r="D313" s="5" t="s">
        <v>101</v>
      </c>
      <c r="E313" s="53" t="s">
        <v>102</v>
      </c>
      <c r="F313" s="172">
        <f>Overview!$D$50</f>
        <v>100</v>
      </c>
      <c r="G313" s="100">
        <v>10</v>
      </c>
      <c r="H313" s="100">
        <v>2017</v>
      </c>
      <c r="I313" s="6">
        <f>Overview!Y50</f>
        <v>0</v>
      </c>
      <c r="J313" s="43">
        <f>SUM(I313*Overview!$D$50)</f>
        <v>0</v>
      </c>
    </row>
    <row r="314" spans="1:10" x14ac:dyDescent="0.25">
      <c r="A314" s="37" t="str">
        <f>(Overview!$B$12)</f>
        <v>itt_29919</v>
      </c>
      <c r="B314" s="11" t="str">
        <f>(Overview!$B$13)</f>
        <v>21-003</v>
      </c>
      <c r="C314" s="45">
        <f t="shared" si="8"/>
        <v>0</v>
      </c>
      <c r="D314" s="5" t="s">
        <v>101</v>
      </c>
      <c r="E314" s="53" t="s">
        <v>102</v>
      </c>
      <c r="F314" s="172">
        <f>Overview!$D$50</f>
        <v>100</v>
      </c>
      <c r="G314" s="100">
        <v>11</v>
      </c>
      <c r="H314" s="100">
        <v>2017</v>
      </c>
      <c r="I314" s="6">
        <f>Overview!Z50</f>
        <v>0</v>
      </c>
      <c r="J314" s="43">
        <f>SUM(I314*Overview!$D$50)</f>
        <v>0</v>
      </c>
    </row>
    <row r="315" spans="1:10" x14ac:dyDescent="0.25">
      <c r="A315" s="37" t="str">
        <f>(Overview!$B$12)</f>
        <v>itt_29919</v>
      </c>
      <c r="B315" s="11" t="str">
        <f>(Overview!$B$13)</f>
        <v>21-003</v>
      </c>
      <c r="C315" s="45">
        <f t="shared" ref="C315:C366" si="9">$D$3</f>
        <v>0</v>
      </c>
      <c r="D315" s="5" t="s">
        <v>101</v>
      </c>
      <c r="E315" s="53" t="s">
        <v>102</v>
      </c>
      <c r="F315" s="172">
        <f>Overview!$D$50</f>
        <v>100</v>
      </c>
      <c r="G315" s="100">
        <v>12</v>
      </c>
      <c r="H315" s="100">
        <v>2017</v>
      </c>
      <c r="I315" s="6">
        <f>Overview!AA50</f>
        <v>0</v>
      </c>
      <c r="J315" s="43">
        <f>SUM(I315*Overview!$D$50)</f>
        <v>0</v>
      </c>
    </row>
    <row r="316" spans="1:10" x14ac:dyDescent="0.25">
      <c r="A316" s="37" t="str">
        <f>(Overview!$B$12)</f>
        <v>itt_29919</v>
      </c>
      <c r="B316" s="11" t="str">
        <f>(Overview!$B$13)</f>
        <v>21-003</v>
      </c>
      <c r="C316" s="45">
        <f t="shared" si="9"/>
        <v>0</v>
      </c>
      <c r="D316" s="5" t="s">
        <v>101</v>
      </c>
      <c r="E316" s="53" t="s">
        <v>102</v>
      </c>
      <c r="F316" s="172">
        <f>Overview!$D$50</f>
        <v>100</v>
      </c>
      <c r="G316" s="100">
        <v>1</v>
      </c>
      <c r="H316" s="100">
        <v>2018</v>
      </c>
      <c r="I316" s="6">
        <f>Overview!AB50</f>
        <v>0</v>
      </c>
      <c r="J316" s="43">
        <f>SUM(I316*Overview!$D$50)</f>
        <v>0</v>
      </c>
    </row>
    <row r="317" spans="1:10" x14ac:dyDescent="0.25">
      <c r="A317" s="37" t="str">
        <f>(Overview!$B$12)</f>
        <v>itt_29919</v>
      </c>
      <c r="B317" s="11" t="str">
        <f>(Overview!$B$13)</f>
        <v>21-003</v>
      </c>
      <c r="C317" s="45">
        <f t="shared" si="9"/>
        <v>0</v>
      </c>
      <c r="D317" s="5" t="s">
        <v>101</v>
      </c>
      <c r="E317" s="53" t="s">
        <v>102</v>
      </c>
      <c r="F317" s="172">
        <f>Overview!$D$50</f>
        <v>100</v>
      </c>
      <c r="G317" s="100">
        <v>2</v>
      </c>
      <c r="H317" s="100">
        <v>2018</v>
      </c>
      <c r="I317" s="6">
        <f>Overview!AC50</f>
        <v>0</v>
      </c>
      <c r="J317" s="43">
        <f>SUM(I317*Overview!$D$50)</f>
        <v>0</v>
      </c>
    </row>
    <row r="318" spans="1:10" x14ac:dyDescent="0.25">
      <c r="A318" s="37" t="str">
        <f>(Overview!$B$12)</f>
        <v>itt_29919</v>
      </c>
      <c r="B318" s="11" t="str">
        <f>(Overview!$B$13)</f>
        <v>21-003</v>
      </c>
      <c r="C318" s="45">
        <f t="shared" si="9"/>
        <v>0</v>
      </c>
      <c r="D318" s="5" t="s">
        <v>101</v>
      </c>
      <c r="E318" s="53" t="s">
        <v>102</v>
      </c>
      <c r="F318" s="172">
        <f>Overview!$D$50</f>
        <v>100</v>
      </c>
      <c r="G318" s="100">
        <v>3</v>
      </c>
      <c r="H318" s="100">
        <v>2018</v>
      </c>
      <c r="I318" s="6">
        <f>Overview!AD50</f>
        <v>0</v>
      </c>
      <c r="J318" s="43">
        <f>SUM(I318*Overview!$D$50)</f>
        <v>0</v>
      </c>
    </row>
    <row r="319" spans="1:10" x14ac:dyDescent="0.25">
      <c r="A319" s="37" t="str">
        <f>(Overview!$B$12)</f>
        <v>itt_29919</v>
      </c>
      <c r="B319" s="11" t="str">
        <f>(Overview!$B$13)</f>
        <v>21-003</v>
      </c>
      <c r="C319" s="45">
        <f t="shared" si="9"/>
        <v>0</v>
      </c>
      <c r="D319" s="5" t="s">
        <v>103</v>
      </c>
      <c r="E319" s="53" t="s">
        <v>104</v>
      </c>
      <c r="F319" s="172">
        <f>Overview!$D$51</f>
        <v>100</v>
      </c>
      <c r="G319" s="100">
        <v>4</v>
      </c>
      <c r="H319" s="100">
        <v>2016</v>
      </c>
      <c r="I319" s="6">
        <f>Overview!G51</f>
        <v>0</v>
      </c>
      <c r="J319" s="43">
        <f>SUM(I319*Overview!$D$51)</f>
        <v>0</v>
      </c>
    </row>
    <row r="320" spans="1:10" x14ac:dyDescent="0.25">
      <c r="A320" s="37" t="str">
        <f>(Overview!$B$12)</f>
        <v>itt_29919</v>
      </c>
      <c r="B320" s="11" t="str">
        <f>(Overview!$B$13)</f>
        <v>21-003</v>
      </c>
      <c r="C320" s="45">
        <f t="shared" si="9"/>
        <v>0</v>
      </c>
      <c r="D320" s="5" t="s">
        <v>103</v>
      </c>
      <c r="E320" s="53" t="s">
        <v>104</v>
      </c>
      <c r="F320" s="172">
        <f>Overview!$D$51</f>
        <v>100</v>
      </c>
      <c r="G320" s="100">
        <v>5</v>
      </c>
      <c r="H320" s="100">
        <v>2016</v>
      </c>
      <c r="I320" s="6">
        <f>Overview!H51</f>
        <v>0</v>
      </c>
      <c r="J320" s="43">
        <f>SUM(I320*Overview!$D$51)</f>
        <v>0</v>
      </c>
    </row>
    <row r="321" spans="1:10" x14ac:dyDescent="0.25">
      <c r="A321" s="37" t="str">
        <f>(Overview!$B$12)</f>
        <v>itt_29919</v>
      </c>
      <c r="B321" s="11" t="str">
        <f>(Overview!$B$13)</f>
        <v>21-003</v>
      </c>
      <c r="C321" s="45">
        <f t="shared" si="9"/>
        <v>0</v>
      </c>
      <c r="D321" s="5" t="s">
        <v>103</v>
      </c>
      <c r="E321" s="53" t="s">
        <v>104</v>
      </c>
      <c r="F321" s="172">
        <f>Overview!$D$51</f>
        <v>100</v>
      </c>
      <c r="G321" s="100">
        <v>6</v>
      </c>
      <c r="H321" s="100">
        <v>2016</v>
      </c>
      <c r="I321" s="6">
        <f>Overview!I51</f>
        <v>0</v>
      </c>
      <c r="J321" s="43">
        <f>SUM(I321*Overview!$D$51)</f>
        <v>0</v>
      </c>
    </row>
    <row r="322" spans="1:10" x14ac:dyDescent="0.25">
      <c r="A322" s="37" t="str">
        <f>(Overview!$B$12)</f>
        <v>itt_29919</v>
      </c>
      <c r="B322" s="11" t="str">
        <f>(Overview!$B$13)</f>
        <v>21-003</v>
      </c>
      <c r="C322" s="45">
        <f t="shared" si="9"/>
        <v>0</v>
      </c>
      <c r="D322" s="5" t="s">
        <v>103</v>
      </c>
      <c r="E322" s="53" t="s">
        <v>104</v>
      </c>
      <c r="F322" s="172">
        <f>Overview!$D$51</f>
        <v>100</v>
      </c>
      <c r="G322" s="100">
        <v>7</v>
      </c>
      <c r="H322" s="100">
        <v>2016</v>
      </c>
      <c r="I322" s="6">
        <f>Overview!J51</f>
        <v>0</v>
      </c>
      <c r="J322" s="43">
        <f>SUM(I322*Overview!$D$51)</f>
        <v>0</v>
      </c>
    </row>
    <row r="323" spans="1:10" x14ac:dyDescent="0.25">
      <c r="A323" s="37" t="str">
        <f>(Overview!$B$12)</f>
        <v>itt_29919</v>
      </c>
      <c r="B323" s="11" t="str">
        <f>(Overview!$B$13)</f>
        <v>21-003</v>
      </c>
      <c r="C323" s="45">
        <f t="shared" si="9"/>
        <v>0</v>
      </c>
      <c r="D323" s="5" t="s">
        <v>103</v>
      </c>
      <c r="E323" s="53" t="s">
        <v>104</v>
      </c>
      <c r="F323" s="172">
        <f>Overview!$D$51</f>
        <v>100</v>
      </c>
      <c r="G323" s="100">
        <v>8</v>
      </c>
      <c r="H323" s="100">
        <v>2016</v>
      </c>
      <c r="I323" s="6">
        <f>Overview!K51</f>
        <v>0</v>
      </c>
      <c r="J323" s="43">
        <f>SUM(I323*Overview!$D$51)</f>
        <v>0</v>
      </c>
    </row>
    <row r="324" spans="1:10" x14ac:dyDescent="0.25">
      <c r="A324" s="37" t="str">
        <f>(Overview!$B$12)</f>
        <v>itt_29919</v>
      </c>
      <c r="B324" s="11" t="str">
        <f>(Overview!$B$13)</f>
        <v>21-003</v>
      </c>
      <c r="C324" s="45">
        <f t="shared" si="9"/>
        <v>0</v>
      </c>
      <c r="D324" s="5" t="s">
        <v>103</v>
      </c>
      <c r="E324" s="53" t="s">
        <v>104</v>
      </c>
      <c r="F324" s="172">
        <f>Overview!$D$51</f>
        <v>100</v>
      </c>
      <c r="G324" s="100">
        <v>9</v>
      </c>
      <c r="H324" s="100">
        <v>2016</v>
      </c>
      <c r="I324" s="6">
        <f>Overview!L51</f>
        <v>0</v>
      </c>
      <c r="J324" s="43">
        <f>SUM(I324*Overview!$D$51)</f>
        <v>0</v>
      </c>
    </row>
    <row r="325" spans="1:10" x14ac:dyDescent="0.25">
      <c r="A325" s="37" t="str">
        <f>(Overview!$B$12)</f>
        <v>itt_29919</v>
      </c>
      <c r="B325" s="11" t="str">
        <f>(Overview!$B$13)</f>
        <v>21-003</v>
      </c>
      <c r="C325" s="45">
        <f t="shared" si="9"/>
        <v>0</v>
      </c>
      <c r="D325" s="5" t="s">
        <v>103</v>
      </c>
      <c r="E325" s="53" t="s">
        <v>104</v>
      </c>
      <c r="F325" s="172">
        <f>Overview!$D$51</f>
        <v>100</v>
      </c>
      <c r="G325" s="100">
        <v>10</v>
      </c>
      <c r="H325" s="100">
        <v>2016</v>
      </c>
      <c r="I325" s="6">
        <f>Overview!M51</f>
        <v>0</v>
      </c>
      <c r="J325" s="43">
        <f>SUM(I325*Overview!$D$51)</f>
        <v>0</v>
      </c>
    </row>
    <row r="326" spans="1:10" x14ac:dyDescent="0.25">
      <c r="A326" s="37" t="str">
        <f>(Overview!$B$12)</f>
        <v>itt_29919</v>
      </c>
      <c r="B326" s="11" t="str">
        <f>(Overview!$B$13)</f>
        <v>21-003</v>
      </c>
      <c r="C326" s="45">
        <f t="shared" si="9"/>
        <v>0</v>
      </c>
      <c r="D326" s="5" t="s">
        <v>103</v>
      </c>
      <c r="E326" s="53" t="s">
        <v>104</v>
      </c>
      <c r="F326" s="172">
        <f>Overview!$D$51</f>
        <v>100</v>
      </c>
      <c r="G326" s="100">
        <v>11</v>
      </c>
      <c r="H326" s="100">
        <v>2016</v>
      </c>
      <c r="I326" s="6">
        <f>Overview!N51</f>
        <v>0</v>
      </c>
      <c r="J326" s="43">
        <f>SUM(I326*Overview!$D$51)</f>
        <v>0</v>
      </c>
    </row>
    <row r="327" spans="1:10" x14ac:dyDescent="0.25">
      <c r="A327" s="37" t="str">
        <f>(Overview!$B$12)</f>
        <v>itt_29919</v>
      </c>
      <c r="B327" s="11" t="str">
        <f>(Overview!$B$13)</f>
        <v>21-003</v>
      </c>
      <c r="C327" s="45">
        <f t="shared" si="9"/>
        <v>0</v>
      </c>
      <c r="D327" s="5" t="s">
        <v>103</v>
      </c>
      <c r="E327" s="53" t="s">
        <v>104</v>
      </c>
      <c r="F327" s="172">
        <f>Overview!$D$51</f>
        <v>100</v>
      </c>
      <c r="G327" s="100">
        <v>12</v>
      </c>
      <c r="H327" s="100">
        <v>2016</v>
      </c>
      <c r="I327" s="6">
        <f>Overview!O51</f>
        <v>0</v>
      </c>
      <c r="J327" s="43">
        <f>SUM(I327*Overview!$D$51)</f>
        <v>0</v>
      </c>
    </row>
    <row r="328" spans="1:10" x14ac:dyDescent="0.25">
      <c r="A328" s="37" t="str">
        <f>(Overview!$B$12)</f>
        <v>itt_29919</v>
      </c>
      <c r="B328" s="11" t="str">
        <f>(Overview!$B$13)</f>
        <v>21-003</v>
      </c>
      <c r="C328" s="45">
        <f t="shared" si="9"/>
        <v>0</v>
      </c>
      <c r="D328" s="5" t="s">
        <v>103</v>
      </c>
      <c r="E328" s="53" t="s">
        <v>104</v>
      </c>
      <c r="F328" s="172">
        <f>Overview!$D$51</f>
        <v>100</v>
      </c>
      <c r="G328" s="100">
        <v>1</v>
      </c>
      <c r="H328" s="100">
        <v>2017</v>
      </c>
      <c r="I328" s="6">
        <f>Overview!P51</f>
        <v>0</v>
      </c>
      <c r="J328" s="43">
        <f>SUM(I328*Overview!$D$51)</f>
        <v>0</v>
      </c>
    </row>
    <row r="329" spans="1:10" x14ac:dyDescent="0.25">
      <c r="A329" s="37" t="str">
        <f>(Overview!$B$12)</f>
        <v>itt_29919</v>
      </c>
      <c r="B329" s="11" t="str">
        <f>(Overview!$B$13)</f>
        <v>21-003</v>
      </c>
      <c r="C329" s="45">
        <f t="shared" si="9"/>
        <v>0</v>
      </c>
      <c r="D329" s="5" t="s">
        <v>103</v>
      </c>
      <c r="E329" s="53" t="s">
        <v>104</v>
      </c>
      <c r="F329" s="172">
        <f>Overview!$D$51</f>
        <v>100</v>
      </c>
      <c r="G329" s="100">
        <v>2</v>
      </c>
      <c r="H329" s="100">
        <v>2017</v>
      </c>
      <c r="I329" s="6">
        <f>Overview!Q51</f>
        <v>0</v>
      </c>
      <c r="J329" s="43">
        <f>SUM(I329*Overview!$D$51)</f>
        <v>0</v>
      </c>
    </row>
    <row r="330" spans="1:10" x14ac:dyDescent="0.25">
      <c r="A330" s="37" t="str">
        <f>(Overview!$B$12)</f>
        <v>itt_29919</v>
      </c>
      <c r="B330" s="11" t="str">
        <f>(Overview!$B$13)</f>
        <v>21-003</v>
      </c>
      <c r="C330" s="45">
        <f t="shared" si="9"/>
        <v>0</v>
      </c>
      <c r="D330" s="5" t="s">
        <v>103</v>
      </c>
      <c r="E330" s="53" t="s">
        <v>104</v>
      </c>
      <c r="F330" s="172">
        <f>Overview!$D$51</f>
        <v>100</v>
      </c>
      <c r="G330" s="100">
        <v>3</v>
      </c>
      <c r="H330" s="100">
        <v>2017</v>
      </c>
      <c r="I330" s="6">
        <f>Overview!R51</f>
        <v>0</v>
      </c>
      <c r="J330" s="43">
        <f>SUM(I330*Overview!$D$51)</f>
        <v>0</v>
      </c>
    </row>
    <row r="331" spans="1:10" x14ac:dyDescent="0.25">
      <c r="A331" s="37" t="str">
        <f>(Overview!$B$12)</f>
        <v>itt_29919</v>
      </c>
      <c r="B331" s="11" t="str">
        <f>(Overview!$B$13)</f>
        <v>21-003</v>
      </c>
      <c r="C331" s="45">
        <f t="shared" si="9"/>
        <v>0</v>
      </c>
      <c r="D331" s="5" t="s">
        <v>103</v>
      </c>
      <c r="E331" s="53" t="s">
        <v>104</v>
      </c>
      <c r="F331" s="172">
        <f>Overview!$D$51</f>
        <v>100</v>
      </c>
      <c r="G331" s="100">
        <v>4</v>
      </c>
      <c r="H331" s="100">
        <v>2017</v>
      </c>
      <c r="I331" s="6">
        <f>Overview!S51</f>
        <v>0</v>
      </c>
      <c r="J331" s="43">
        <f>SUM(I331*Overview!$D$51)</f>
        <v>0</v>
      </c>
    </row>
    <row r="332" spans="1:10" x14ac:dyDescent="0.25">
      <c r="A332" s="37" t="str">
        <f>(Overview!$B$12)</f>
        <v>itt_29919</v>
      </c>
      <c r="B332" s="11" t="str">
        <f>(Overview!$B$13)</f>
        <v>21-003</v>
      </c>
      <c r="C332" s="45">
        <f t="shared" si="9"/>
        <v>0</v>
      </c>
      <c r="D332" s="5" t="s">
        <v>103</v>
      </c>
      <c r="E332" s="53" t="s">
        <v>104</v>
      </c>
      <c r="F332" s="172">
        <f>Overview!$D$51</f>
        <v>100</v>
      </c>
      <c r="G332" s="100">
        <v>5</v>
      </c>
      <c r="H332" s="100">
        <v>2017</v>
      </c>
      <c r="I332" s="6">
        <f>Overview!T51</f>
        <v>0</v>
      </c>
      <c r="J332" s="43">
        <f>SUM(I332*Overview!$D$51)</f>
        <v>0</v>
      </c>
    </row>
    <row r="333" spans="1:10" x14ac:dyDescent="0.25">
      <c r="A333" s="37" t="str">
        <f>(Overview!$B$12)</f>
        <v>itt_29919</v>
      </c>
      <c r="B333" s="11" t="str">
        <f>(Overview!$B$13)</f>
        <v>21-003</v>
      </c>
      <c r="C333" s="45">
        <f t="shared" si="9"/>
        <v>0</v>
      </c>
      <c r="D333" s="5" t="s">
        <v>103</v>
      </c>
      <c r="E333" s="53" t="s">
        <v>104</v>
      </c>
      <c r="F333" s="172">
        <f>Overview!$D$51</f>
        <v>100</v>
      </c>
      <c r="G333" s="100">
        <v>6</v>
      </c>
      <c r="H333" s="100">
        <v>2017</v>
      </c>
      <c r="I333" s="6">
        <f>Overview!U51</f>
        <v>0</v>
      </c>
      <c r="J333" s="43">
        <f>SUM(I333*Overview!$D$51)</f>
        <v>0</v>
      </c>
    </row>
    <row r="334" spans="1:10" x14ac:dyDescent="0.25">
      <c r="A334" s="37" t="str">
        <f>(Overview!$B$12)</f>
        <v>itt_29919</v>
      </c>
      <c r="B334" s="11" t="str">
        <f>(Overview!$B$13)</f>
        <v>21-003</v>
      </c>
      <c r="C334" s="45">
        <f t="shared" si="9"/>
        <v>0</v>
      </c>
      <c r="D334" s="5" t="s">
        <v>103</v>
      </c>
      <c r="E334" s="53" t="s">
        <v>104</v>
      </c>
      <c r="F334" s="172">
        <f>Overview!$D$51</f>
        <v>100</v>
      </c>
      <c r="G334" s="100">
        <v>7</v>
      </c>
      <c r="H334" s="100">
        <v>2017</v>
      </c>
      <c r="I334" s="6">
        <f>Overview!V51</f>
        <v>0</v>
      </c>
      <c r="J334" s="43">
        <f>SUM(I334*Overview!$D$51)</f>
        <v>0</v>
      </c>
    </row>
    <row r="335" spans="1:10" x14ac:dyDescent="0.25">
      <c r="A335" s="37" t="str">
        <f>(Overview!$B$12)</f>
        <v>itt_29919</v>
      </c>
      <c r="B335" s="11" t="str">
        <f>(Overview!$B$13)</f>
        <v>21-003</v>
      </c>
      <c r="C335" s="45">
        <f t="shared" si="9"/>
        <v>0</v>
      </c>
      <c r="D335" s="5" t="s">
        <v>103</v>
      </c>
      <c r="E335" s="53" t="s">
        <v>104</v>
      </c>
      <c r="F335" s="172">
        <f>Overview!$D$51</f>
        <v>100</v>
      </c>
      <c r="G335" s="100">
        <v>8</v>
      </c>
      <c r="H335" s="100">
        <v>2017</v>
      </c>
      <c r="I335" s="6">
        <f>Overview!W51</f>
        <v>0</v>
      </c>
      <c r="J335" s="43">
        <f>SUM(I335*Overview!$D$51)</f>
        <v>0</v>
      </c>
    </row>
    <row r="336" spans="1:10" x14ac:dyDescent="0.25">
      <c r="A336" s="37" t="str">
        <f>(Overview!$B$12)</f>
        <v>itt_29919</v>
      </c>
      <c r="B336" s="11" t="str">
        <f>(Overview!$B$13)</f>
        <v>21-003</v>
      </c>
      <c r="C336" s="45">
        <f t="shared" si="9"/>
        <v>0</v>
      </c>
      <c r="D336" s="5" t="s">
        <v>103</v>
      </c>
      <c r="E336" s="53" t="s">
        <v>104</v>
      </c>
      <c r="F336" s="172">
        <f>Overview!$D$51</f>
        <v>100</v>
      </c>
      <c r="G336" s="100">
        <v>9</v>
      </c>
      <c r="H336" s="100">
        <v>2017</v>
      </c>
      <c r="I336" s="6">
        <f>Overview!X51</f>
        <v>0</v>
      </c>
      <c r="J336" s="43">
        <f>SUM(I336*Overview!$D$51)</f>
        <v>0</v>
      </c>
    </row>
    <row r="337" spans="1:10" x14ac:dyDescent="0.25">
      <c r="A337" s="37" t="str">
        <f>(Overview!$B$12)</f>
        <v>itt_29919</v>
      </c>
      <c r="B337" s="11" t="str">
        <f>(Overview!$B$13)</f>
        <v>21-003</v>
      </c>
      <c r="C337" s="45">
        <f t="shared" si="9"/>
        <v>0</v>
      </c>
      <c r="D337" s="5" t="s">
        <v>103</v>
      </c>
      <c r="E337" s="53" t="s">
        <v>104</v>
      </c>
      <c r="F337" s="172">
        <f>Overview!$D$51</f>
        <v>100</v>
      </c>
      <c r="G337" s="100">
        <v>10</v>
      </c>
      <c r="H337" s="100">
        <v>2017</v>
      </c>
      <c r="I337" s="6">
        <f>Overview!Y51</f>
        <v>0</v>
      </c>
      <c r="J337" s="43">
        <f>SUM(I337*Overview!$D$51)</f>
        <v>0</v>
      </c>
    </row>
    <row r="338" spans="1:10" x14ac:dyDescent="0.25">
      <c r="A338" s="37" t="str">
        <f>(Overview!$B$12)</f>
        <v>itt_29919</v>
      </c>
      <c r="B338" s="11" t="str">
        <f>(Overview!$B$13)</f>
        <v>21-003</v>
      </c>
      <c r="C338" s="45">
        <f t="shared" si="9"/>
        <v>0</v>
      </c>
      <c r="D338" s="5" t="s">
        <v>103</v>
      </c>
      <c r="E338" s="53" t="s">
        <v>104</v>
      </c>
      <c r="F338" s="172">
        <f>Overview!$D$51</f>
        <v>100</v>
      </c>
      <c r="G338" s="100">
        <v>11</v>
      </c>
      <c r="H338" s="100">
        <v>2017</v>
      </c>
      <c r="I338" s="6">
        <f>Overview!Z51</f>
        <v>0</v>
      </c>
      <c r="J338" s="43">
        <f>SUM(I338*Overview!$D$51)</f>
        <v>0</v>
      </c>
    </row>
    <row r="339" spans="1:10" x14ac:dyDescent="0.25">
      <c r="A339" s="37" t="str">
        <f>(Overview!$B$12)</f>
        <v>itt_29919</v>
      </c>
      <c r="B339" s="11" t="str">
        <f>(Overview!$B$13)</f>
        <v>21-003</v>
      </c>
      <c r="C339" s="45">
        <f t="shared" si="9"/>
        <v>0</v>
      </c>
      <c r="D339" s="5" t="s">
        <v>103</v>
      </c>
      <c r="E339" s="53" t="s">
        <v>104</v>
      </c>
      <c r="F339" s="172">
        <f>Overview!$D$51</f>
        <v>100</v>
      </c>
      <c r="G339" s="100">
        <v>12</v>
      </c>
      <c r="H339" s="100">
        <v>2017</v>
      </c>
      <c r="I339" s="6">
        <f>Overview!AA51</f>
        <v>0</v>
      </c>
      <c r="J339" s="43">
        <f>SUM(I339*Overview!$D$51)</f>
        <v>0</v>
      </c>
    </row>
    <row r="340" spans="1:10" x14ac:dyDescent="0.25">
      <c r="A340" s="37" t="str">
        <f>(Overview!$B$12)</f>
        <v>itt_29919</v>
      </c>
      <c r="B340" s="11" t="str">
        <f>(Overview!$B$13)</f>
        <v>21-003</v>
      </c>
      <c r="C340" s="45">
        <f t="shared" si="9"/>
        <v>0</v>
      </c>
      <c r="D340" s="5" t="s">
        <v>103</v>
      </c>
      <c r="E340" s="53" t="s">
        <v>104</v>
      </c>
      <c r="F340" s="172">
        <f>Overview!$D$51</f>
        <v>100</v>
      </c>
      <c r="G340" s="100">
        <v>1</v>
      </c>
      <c r="H340" s="100">
        <v>2018</v>
      </c>
      <c r="I340" s="6">
        <f>Overview!AB51</f>
        <v>0</v>
      </c>
      <c r="J340" s="43">
        <f>SUM(I340*Overview!$D$51)</f>
        <v>0</v>
      </c>
    </row>
    <row r="341" spans="1:10" x14ac:dyDescent="0.25">
      <c r="A341" s="37" t="str">
        <f>(Overview!$B$12)</f>
        <v>itt_29919</v>
      </c>
      <c r="B341" s="11" t="str">
        <f>(Overview!$B$13)</f>
        <v>21-003</v>
      </c>
      <c r="C341" s="45">
        <f t="shared" si="9"/>
        <v>0</v>
      </c>
      <c r="D341" s="5" t="s">
        <v>103</v>
      </c>
      <c r="E341" s="53" t="s">
        <v>104</v>
      </c>
      <c r="F341" s="172">
        <f>Overview!$D$51</f>
        <v>100</v>
      </c>
      <c r="G341" s="100">
        <v>2</v>
      </c>
      <c r="H341" s="100">
        <v>2018</v>
      </c>
      <c r="I341" s="6">
        <f>Overview!AC51</f>
        <v>0</v>
      </c>
      <c r="J341" s="43">
        <f>SUM(I341*Overview!$D$51)</f>
        <v>0</v>
      </c>
    </row>
    <row r="342" spans="1:10" x14ac:dyDescent="0.25">
      <c r="A342" s="37" t="str">
        <f>(Overview!$B$12)</f>
        <v>itt_29919</v>
      </c>
      <c r="B342" s="11" t="str">
        <f>(Overview!$B$13)</f>
        <v>21-003</v>
      </c>
      <c r="C342" s="45">
        <f t="shared" si="9"/>
        <v>0</v>
      </c>
      <c r="D342" s="5" t="s">
        <v>103</v>
      </c>
      <c r="E342" s="53" t="s">
        <v>104</v>
      </c>
      <c r="F342" s="172">
        <f>Overview!$D$51</f>
        <v>100</v>
      </c>
      <c r="G342" s="100">
        <v>3</v>
      </c>
      <c r="H342" s="100">
        <v>2018</v>
      </c>
      <c r="I342" s="6">
        <f>Overview!AD51</f>
        <v>0</v>
      </c>
      <c r="J342" s="43">
        <f>SUM(I342*Overview!$D$51)</f>
        <v>0</v>
      </c>
    </row>
    <row r="343" spans="1:10" x14ac:dyDescent="0.25">
      <c r="A343" s="37" t="str">
        <f>(Overview!$B$12)</f>
        <v>itt_29919</v>
      </c>
      <c r="B343" s="11" t="str">
        <f>(Overview!$B$13)</f>
        <v>21-003</v>
      </c>
      <c r="C343" s="45">
        <f t="shared" si="9"/>
        <v>0</v>
      </c>
      <c r="D343" s="5" t="s">
        <v>105</v>
      </c>
      <c r="E343" s="53" t="s">
        <v>106</v>
      </c>
      <c r="F343" s="172">
        <f>Overview!$D$52</f>
        <v>100</v>
      </c>
      <c r="G343" s="100">
        <v>4</v>
      </c>
      <c r="H343" s="100">
        <v>2016</v>
      </c>
      <c r="I343" s="6">
        <f>Overview!G52</f>
        <v>0</v>
      </c>
      <c r="J343" s="43">
        <f>SUM(I343*Overview!$D$52)</f>
        <v>0</v>
      </c>
    </row>
    <row r="344" spans="1:10" x14ac:dyDescent="0.25">
      <c r="A344" s="37" t="str">
        <f>(Overview!$B$12)</f>
        <v>itt_29919</v>
      </c>
      <c r="B344" s="11" t="str">
        <f>(Overview!$B$13)</f>
        <v>21-003</v>
      </c>
      <c r="C344" s="45">
        <f t="shared" si="9"/>
        <v>0</v>
      </c>
      <c r="D344" s="5" t="s">
        <v>105</v>
      </c>
      <c r="E344" s="53" t="s">
        <v>106</v>
      </c>
      <c r="F344" s="172">
        <f>Overview!$D$52</f>
        <v>100</v>
      </c>
      <c r="G344" s="100">
        <v>5</v>
      </c>
      <c r="H344" s="100">
        <v>2016</v>
      </c>
      <c r="I344" s="6">
        <f>Overview!H52</f>
        <v>0</v>
      </c>
      <c r="J344" s="43">
        <f>SUM(I344*Overview!$D$52)</f>
        <v>0</v>
      </c>
    </row>
    <row r="345" spans="1:10" x14ac:dyDescent="0.25">
      <c r="A345" s="37" t="str">
        <f>(Overview!$B$12)</f>
        <v>itt_29919</v>
      </c>
      <c r="B345" s="11" t="str">
        <f>(Overview!$B$13)</f>
        <v>21-003</v>
      </c>
      <c r="C345" s="45">
        <f t="shared" si="9"/>
        <v>0</v>
      </c>
      <c r="D345" s="5" t="s">
        <v>105</v>
      </c>
      <c r="E345" s="53" t="s">
        <v>106</v>
      </c>
      <c r="F345" s="172">
        <f>Overview!$D$52</f>
        <v>100</v>
      </c>
      <c r="G345" s="100">
        <v>6</v>
      </c>
      <c r="H345" s="100">
        <v>2016</v>
      </c>
      <c r="I345" s="6">
        <f>Overview!I52</f>
        <v>0</v>
      </c>
      <c r="J345" s="43">
        <f>SUM(I345*Overview!$D$52)</f>
        <v>0</v>
      </c>
    </row>
    <row r="346" spans="1:10" x14ac:dyDescent="0.25">
      <c r="A346" s="37" t="str">
        <f>(Overview!$B$12)</f>
        <v>itt_29919</v>
      </c>
      <c r="B346" s="11" t="str">
        <f>(Overview!$B$13)</f>
        <v>21-003</v>
      </c>
      <c r="C346" s="45">
        <f t="shared" si="9"/>
        <v>0</v>
      </c>
      <c r="D346" s="5" t="s">
        <v>105</v>
      </c>
      <c r="E346" s="53" t="s">
        <v>106</v>
      </c>
      <c r="F346" s="172">
        <f>Overview!$D$52</f>
        <v>100</v>
      </c>
      <c r="G346" s="100">
        <v>7</v>
      </c>
      <c r="H346" s="100">
        <v>2016</v>
      </c>
      <c r="I346" s="6">
        <f>Overview!J52</f>
        <v>0</v>
      </c>
      <c r="J346" s="43">
        <f>SUM(I346*Overview!$D$52)</f>
        <v>0</v>
      </c>
    </row>
    <row r="347" spans="1:10" x14ac:dyDescent="0.25">
      <c r="A347" s="37" t="str">
        <f>(Overview!$B$12)</f>
        <v>itt_29919</v>
      </c>
      <c r="B347" s="11" t="str">
        <f>(Overview!$B$13)</f>
        <v>21-003</v>
      </c>
      <c r="C347" s="45">
        <f t="shared" si="9"/>
        <v>0</v>
      </c>
      <c r="D347" s="5" t="s">
        <v>105</v>
      </c>
      <c r="E347" s="53" t="s">
        <v>106</v>
      </c>
      <c r="F347" s="172">
        <f>Overview!$D$52</f>
        <v>100</v>
      </c>
      <c r="G347" s="100">
        <v>8</v>
      </c>
      <c r="H347" s="100">
        <v>2016</v>
      </c>
      <c r="I347" s="6">
        <f>Overview!K52</f>
        <v>0</v>
      </c>
      <c r="J347" s="43">
        <f>SUM(I347*Overview!$D$52)</f>
        <v>0</v>
      </c>
    </row>
    <row r="348" spans="1:10" x14ac:dyDescent="0.25">
      <c r="A348" s="37" t="str">
        <f>(Overview!$B$12)</f>
        <v>itt_29919</v>
      </c>
      <c r="B348" s="11" t="str">
        <f>(Overview!$B$13)</f>
        <v>21-003</v>
      </c>
      <c r="C348" s="45">
        <f t="shared" si="9"/>
        <v>0</v>
      </c>
      <c r="D348" s="5" t="s">
        <v>105</v>
      </c>
      <c r="E348" s="53" t="s">
        <v>106</v>
      </c>
      <c r="F348" s="172">
        <f>Overview!$D$52</f>
        <v>100</v>
      </c>
      <c r="G348" s="100">
        <v>9</v>
      </c>
      <c r="H348" s="100">
        <v>2016</v>
      </c>
      <c r="I348" s="6">
        <f>Overview!L52</f>
        <v>0</v>
      </c>
      <c r="J348" s="43">
        <f>SUM(I348*Overview!$D$52)</f>
        <v>0</v>
      </c>
    </row>
    <row r="349" spans="1:10" x14ac:dyDescent="0.25">
      <c r="A349" s="37" t="str">
        <f>(Overview!$B$12)</f>
        <v>itt_29919</v>
      </c>
      <c r="B349" s="11" t="str">
        <f>(Overview!$B$13)</f>
        <v>21-003</v>
      </c>
      <c r="C349" s="45">
        <f t="shared" si="9"/>
        <v>0</v>
      </c>
      <c r="D349" s="5" t="s">
        <v>105</v>
      </c>
      <c r="E349" s="53" t="s">
        <v>106</v>
      </c>
      <c r="F349" s="172">
        <f>Overview!$D$52</f>
        <v>100</v>
      </c>
      <c r="G349" s="100">
        <v>10</v>
      </c>
      <c r="H349" s="100">
        <v>2016</v>
      </c>
      <c r="I349" s="6">
        <f>Overview!M52</f>
        <v>0</v>
      </c>
      <c r="J349" s="43">
        <f>SUM(I349*Overview!$D$52)</f>
        <v>0</v>
      </c>
    </row>
    <row r="350" spans="1:10" x14ac:dyDescent="0.25">
      <c r="A350" s="37" t="str">
        <f>(Overview!$B$12)</f>
        <v>itt_29919</v>
      </c>
      <c r="B350" s="11" t="str">
        <f>(Overview!$B$13)</f>
        <v>21-003</v>
      </c>
      <c r="C350" s="45">
        <f t="shared" si="9"/>
        <v>0</v>
      </c>
      <c r="D350" s="5" t="s">
        <v>105</v>
      </c>
      <c r="E350" s="53" t="s">
        <v>106</v>
      </c>
      <c r="F350" s="172">
        <f>Overview!$D$52</f>
        <v>100</v>
      </c>
      <c r="G350" s="100">
        <v>11</v>
      </c>
      <c r="H350" s="100">
        <v>2016</v>
      </c>
      <c r="I350" s="6">
        <f>Overview!N52</f>
        <v>0</v>
      </c>
      <c r="J350" s="43">
        <f>SUM(I350*Overview!$D$52)</f>
        <v>0</v>
      </c>
    </row>
    <row r="351" spans="1:10" x14ac:dyDescent="0.25">
      <c r="A351" s="37" t="str">
        <f>(Overview!$B$12)</f>
        <v>itt_29919</v>
      </c>
      <c r="B351" s="11" t="str">
        <f>(Overview!$B$13)</f>
        <v>21-003</v>
      </c>
      <c r="C351" s="45">
        <f t="shared" si="9"/>
        <v>0</v>
      </c>
      <c r="D351" s="5" t="s">
        <v>105</v>
      </c>
      <c r="E351" s="53" t="s">
        <v>106</v>
      </c>
      <c r="F351" s="172">
        <f>Overview!$D$52</f>
        <v>100</v>
      </c>
      <c r="G351" s="100">
        <v>12</v>
      </c>
      <c r="H351" s="100">
        <v>2016</v>
      </c>
      <c r="I351" s="6">
        <f>Overview!O52</f>
        <v>0</v>
      </c>
      <c r="J351" s="43">
        <f>SUM(I351*Overview!$D$52)</f>
        <v>0</v>
      </c>
    </row>
    <row r="352" spans="1:10" x14ac:dyDescent="0.25">
      <c r="A352" s="37" t="str">
        <f>(Overview!$B$12)</f>
        <v>itt_29919</v>
      </c>
      <c r="B352" s="11" t="str">
        <f>(Overview!$B$13)</f>
        <v>21-003</v>
      </c>
      <c r="C352" s="45">
        <f t="shared" si="9"/>
        <v>0</v>
      </c>
      <c r="D352" s="5" t="s">
        <v>105</v>
      </c>
      <c r="E352" s="53" t="s">
        <v>106</v>
      </c>
      <c r="F352" s="172">
        <f>Overview!$D$52</f>
        <v>100</v>
      </c>
      <c r="G352" s="100">
        <v>1</v>
      </c>
      <c r="H352" s="100">
        <v>2017</v>
      </c>
      <c r="I352" s="6">
        <f>Overview!P52</f>
        <v>0</v>
      </c>
      <c r="J352" s="43">
        <f>SUM(I352*Overview!$D$52)</f>
        <v>0</v>
      </c>
    </row>
    <row r="353" spans="1:10" x14ac:dyDescent="0.25">
      <c r="A353" s="37" t="str">
        <f>(Overview!$B$12)</f>
        <v>itt_29919</v>
      </c>
      <c r="B353" s="11" t="str">
        <f>(Overview!$B$13)</f>
        <v>21-003</v>
      </c>
      <c r="C353" s="45">
        <f t="shared" si="9"/>
        <v>0</v>
      </c>
      <c r="D353" s="5" t="s">
        <v>105</v>
      </c>
      <c r="E353" s="53" t="s">
        <v>106</v>
      </c>
      <c r="F353" s="172">
        <f>Overview!$D$52</f>
        <v>100</v>
      </c>
      <c r="G353" s="100">
        <v>2</v>
      </c>
      <c r="H353" s="100">
        <v>2017</v>
      </c>
      <c r="I353" s="6">
        <f>Overview!Q52</f>
        <v>0</v>
      </c>
      <c r="J353" s="43">
        <f>SUM(I353*Overview!$D$52)</f>
        <v>0</v>
      </c>
    </row>
    <row r="354" spans="1:10" x14ac:dyDescent="0.25">
      <c r="A354" s="37" t="str">
        <f>(Overview!$B$12)</f>
        <v>itt_29919</v>
      </c>
      <c r="B354" s="11" t="str">
        <f>(Overview!$B$13)</f>
        <v>21-003</v>
      </c>
      <c r="C354" s="45">
        <f t="shared" si="9"/>
        <v>0</v>
      </c>
      <c r="D354" s="5" t="s">
        <v>105</v>
      </c>
      <c r="E354" s="53" t="s">
        <v>106</v>
      </c>
      <c r="F354" s="172">
        <f>Overview!$D$52</f>
        <v>100</v>
      </c>
      <c r="G354" s="100">
        <v>3</v>
      </c>
      <c r="H354" s="100">
        <v>2017</v>
      </c>
      <c r="I354" s="6">
        <f>Overview!R52</f>
        <v>0</v>
      </c>
      <c r="J354" s="43">
        <f>SUM(I354*Overview!$D$52)</f>
        <v>0</v>
      </c>
    </row>
    <row r="355" spans="1:10" x14ac:dyDescent="0.25">
      <c r="A355" s="37" t="str">
        <f>(Overview!$B$12)</f>
        <v>itt_29919</v>
      </c>
      <c r="B355" s="11" t="str">
        <f>(Overview!$B$13)</f>
        <v>21-003</v>
      </c>
      <c r="C355" s="45">
        <f t="shared" si="9"/>
        <v>0</v>
      </c>
      <c r="D355" s="5" t="s">
        <v>105</v>
      </c>
      <c r="E355" s="53" t="s">
        <v>106</v>
      </c>
      <c r="F355" s="172">
        <f>Overview!$D$52</f>
        <v>100</v>
      </c>
      <c r="G355" s="100">
        <v>4</v>
      </c>
      <c r="H355" s="100">
        <v>2017</v>
      </c>
      <c r="I355" s="6">
        <f>Overview!S52</f>
        <v>0</v>
      </c>
      <c r="J355" s="43">
        <f>SUM(I355*Overview!$D$52)</f>
        <v>0</v>
      </c>
    </row>
    <row r="356" spans="1:10" x14ac:dyDescent="0.25">
      <c r="A356" s="37" t="str">
        <f>(Overview!$B$12)</f>
        <v>itt_29919</v>
      </c>
      <c r="B356" s="11" t="str">
        <f>(Overview!$B$13)</f>
        <v>21-003</v>
      </c>
      <c r="C356" s="45">
        <f t="shared" si="9"/>
        <v>0</v>
      </c>
      <c r="D356" s="5" t="s">
        <v>105</v>
      </c>
      <c r="E356" s="53" t="s">
        <v>106</v>
      </c>
      <c r="F356" s="172">
        <f>Overview!$D$52</f>
        <v>100</v>
      </c>
      <c r="G356" s="100">
        <v>5</v>
      </c>
      <c r="H356" s="100">
        <v>2017</v>
      </c>
      <c r="I356" s="6">
        <f>Overview!T52</f>
        <v>0</v>
      </c>
      <c r="J356" s="43">
        <f>SUM(I356*Overview!$D$52)</f>
        <v>0</v>
      </c>
    </row>
    <row r="357" spans="1:10" x14ac:dyDescent="0.25">
      <c r="A357" s="37" t="str">
        <f>(Overview!$B$12)</f>
        <v>itt_29919</v>
      </c>
      <c r="B357" s="11" t="str">
        <f>(Overview!$B$13)</f>
        <v>21-003</v>
      </c>
      <c r="C357" s="45">
        <f t="shared" si="9"/>
        <v>0</v>
      </c>
      <c r="D357" s="5" t="s">
        <v>105</v>
      </c>
      <c r="E357" s="53" t="s">
        <v>106</v>
      </c>
      <c r="F357" s="172">
        <f>Overview!$D$52</f>
        <v>100</v>
      </c>
      <c r="G357" s="100">
        <v>6</v>
      </c>
      <c r="H357" s="100">
        <v>2017</v>
      </c>
      <c r="I357" s="6">
        <f>Overview!U52</f>
        <v>0</v>
      </c>
      <c r="J357" s="43">
        <f>SUM(I357*Overview!$D$52)</f>
        <v>0</v>
      </c>
    </row>
    <row r="358" spans="1:10" x14ac:dyDescent="0.25">
      <c r="A358" s="37" t="str">
        <f>(Overview!$B$12)</f>
        <v>itt_29919</v>
      </c>
      <c r="B358" s="11" t="str">
        <f>(Overview!$B$13)</f>
        <v>21-003</v>
      </c>
      <c r="C358" s="45">
        <f t="shared" si="9"/>
        <v>0</v>
      </c>
      <c r="D358" s="5" t="s">
        <v>105</v>
      </c>
      <c r="E358" s="53" t="s">
        <v>106</v>
      </c>
      <c r="F358" s="172">
        <f>Overview!$D$52</f>
        <v>100</v>
      </c>
      <c r="G358" s="100">
        <v>7</v>
      </c>
      <c r="H358" s="100">
        <v>2017</v>
      </c>
      <c r="I358" s="6">
        <f>Overview!V52</f>
        <v>0</v>
      </c>
      <c r="J358" s="43">
        <f>SUM(I358*Overview!$D$52)</f>
        <v>0</v>
      </c>
    </row>
    <row r="359" spans="1:10" x14ac:dyDescent="0.25">
      <c r="A359" s="37" t="str">
        <f>(Overview!$B$12)</f>
        <v>itt_29919</v>
      </c>
      <c r="B359" s="11" t="str">
        <f>(Overview!$B$13)</f>
        <v>21-003</v>
      </c>
      <c r="C359" s="45">
        <f t="shared" si="9"/>
        <v>0</v>
      </c>
      <c r="D359" s="5" t="s">
        <v>105</v>
      </c>
      <c r="E359" s="53" t="s">
        <v>106</v>
      </c>
      <c r="F359" s="172">
        <f>Overview!$D$52</f>
        <v>100</v>
      </c>
      <c r="G359" s="100">
        <v>8</v>
      </c>
      <c r="H359" s="100">
        <v>2017</v>
      </c>
      <c r="I359" s="6">
        <f>Overview!W52</f>
        <v>0</v>
      </c>
      <c r="J359" s="43">
        <f>SUM(I359*Overview!$D$52)</f>
        <v>0</v>
      </c>
    </row>
    <row r="360" spans="1:10" x14ac:dyDescent="0.25">
      <c r="A360" s="37" t="str">
        <f>(Overview!$B$12)</f>
        <v>itt_29919</v>
      </c>
      <c r="B360" s="11" t="str">
        <f>(Overview!$B$13)</f>
        <v>21-003</v>
      </c>
      <c r="C360" s="45">
        <f t="shared" si="9"/>
        <v>0</v>
      </c>
      <c r="D360" s="5" t="s">
        <v>105</v>
      </c>
      <c r="E360" s="53" t="s">
        <v>106</v>
      </c>
      <c r="F360" s="172">
        <f>Overview!$D$52</f>
        <v>100</v>
      </c>
      <c r="G360" s="100">
        <v>9</v>
      </c>
      <c r="H360" s="100">
        <v>2017</v>
      </c>
      <c r="I360" s="6">
        <f>Overview!X52</f>
        <v>0</v>
      </c>
      <c r="J360" s="43">
        <f>SUM(I360*Overview!$D$52)</f>
        <v>0</v>
      </c>
    </row>
    <row r="361" spans="1:10" x14ac:dyDescent="0.25">
      <c r="A361" s="37" t="str">
        <f>(Overview!$B$12)</f>
        <v>itt_29919</v>
      </c>
      <c r="B361" s="11" t="str">
        <f>(Overview!$B$13)</f>
        <v>21-003</v>
      </c>
      <c r="C361" s="45">
        <f t="shared" si="9"/>
        <v>0</v>
      </c>
      <c r="D361" s="5" t="s">
        <v>105</v>
      </c>
      <c r="E361" s="53" t="s">
        <v>106</v>
      </c>
      <c r="F361" s="172">
        <f>Overview!$D$52</f>
        <v>100</v>
      </c>
      <c r="G361" s="100">
        <v>10</v>
      </c>
      <c r="H361" s="100">
        <v>2017</v>
      </c>
      <c r="I361" s="6">
        <f>Overview!Y52</f>
        <v>0</v>
      </c>
      <c r="J361" s="43">
        <f>SUM(I361*Overview!$D$52)</f>
        <v>0</v>
      </c>
    </row>
    <row r="362" spans="1:10" x14ac:dyDescent="0.25">
      <c r="A362" s="37" t="str">
        <f>(Overview!$B$12)</f>
        <v>itt_29919</v>
      </c>
      <c r="B362" s="11" t="str">
        <f>(Overview!$B$13)</f>
        <v>21-003</v>
      </c>
      <c r="C362" s="45">
        <f t="shared" si="9"/>
        <v>0</v>
      </c>
      <c r="D362" s="5" t="s">
        <v>105</v>
      </c>
      <c r="E362" s="53" t="s">
        <v>106</v>
      </c>
      <c r="F362" s="172">
        <f>Overview!$D$52</f>
        <v>100</v>
      </c>
      <c r="G362" s="100">
        <v>11</v>
      </c>
      <c r="H362" s="100">
        <v>2017</v>
      </c>
      <c r="I362" s="6">
        <f>Overview!Z52</f>
        <v>0</v>
      </c>
      <c r="J362" s="43">
        <f>SUM(I362*Overview!$D$52)</f>
        <v>0</v>
      </c>
    </row>
    <row r="363" spans="1:10" x14ac:dyDescent="0.25">
      <c r="A363" s="37" t="str">
        <f>(Overview!$B$12)</f>
        <v>itt_29919</v>
      </c>
      <c r="B363" s="11" t="str">
        <f>(Overview!$B$13)</f>
        <v>21-003</v>
      </c>
      <c r="C363" s="45">
        <f t="shared" si="9"/>
        <v>0</v>
      </c>
      <c r="D363" s="5" t="s">
        <v>105</v>
      </c>
      <c r="E363" s="53" t="s">
        <v>106</v>
      </c>
      <c r="F363" s="172">
        <f>Overview!$D$52</f>
        <v>100</v>
      </c>
      <c r="G363" s="100">
        <v>12</v>
      </c>
      <c r="H363" s="100">
        <v>2017</v>
      </c>
      <c r="I363" s="6">
        <f>Overview!AA52</f>
        <v>0</v>
      </c>
      <c r="J363" s="43">
        <f>SUM(I363*Overview!$D$52)</f>
        <v>0</v>
      </c>
    </row>
    <row r="364" spans="1:10" x14ac:dyDescent="0.25">
      <c r="A364" s="37" t="str">
        <f>(Overview!$B$12)</f>
        <v>itt_29919</v>
      </c>
      <c r="B364" s="11" t="str">
        <f>(Overview!$B$13)</f>
        <v>21-003</v>
      </c>
      <c r="C364" s="45">
        <f t="shared" si="9"/>
        <v>0</v>
      </c>
      <c r="D364" s="5" t="s">
        <v>105</v>
      </c>
      <c r="E364" s="53" t="s">
        <v>106</v>
      </c>
      <c r="F364" s="172">
        <f>Overview!$D$52</f>
        <v>100</v>
      </c>
      <c r="G364" s="100">
        <v>1</v>
      </c>
      <c r="H364" s="100">
        <v>2018</v>
      </c>
      <c r="I364" s="6">
        <f>Overview!AB52</f>
        <v>0</v>
      </c>
      <c r="J364" s="43">
        <f>SUM(I364*Overview!$D$52)</f>
        <v>0</v>
      </c>
    </row>
    <row r="365" spans="1:10" x14ac:dyDescent="0.25">
      <c r="A365" s="37" t="str">
        <f>(Overview!$B$12)</f>
        <v>itt_29919</v>
      </c>
      <c r="B365" s="11" t="str">
        <f>(Overview!$B$13)</f>
        <v>21-003</v>
      </c>
      <c r="C365" s="45">
        <f t="shared" si="9"/>
        <v>0</v>
      </c>
      <c r="D365" s="5" t="s">
        <v>105</v>
      </c>
      <c r="E365" s="53" t="s">
        <v>106</v>
      </c>
      <c r="F365" s="172">
        <f>Overview!$D$52</f>
        <v>100</v>
      </c>
      <c r="G365" s="100">
        <v>2</v>
      </c>
      <c r="H365" s="100">
        <v>2018</v>
      </c>
      <c r="I365" s="6">
        <f>Overview!AC52</f>
        <v>0</v>
      </c>
      <c r="J365" s="43">
        <f>SUM(I365*Overview!$D$52)</f>
        <v>0</v>
      </c>
    </row>
    <row r="366" spans="1:10" x14ac:dyDescent="0.25">
      <c r="A366" s="37" t="str">
        <f>(Overview!$B$12)</f>
        <v>itt_29919</v>
      </c>
      <c r="B366" s="11" t="str">
        <f>(Overview!$B$13)</f>
        <v>21-003</v>
      </c>
      <c r="C366" s="45">
        <f t="shared" si="9"/>
        <v>0</v>
      </c>
      <c r="D366" s="5" t="s">
        <v>105</v>
      </c>
      <c r="E366" s="53" t="s">
        <v>106</v>
      </c>
      <c r="F366" s="172">
        <f>Overview!$D$52</f>
        <v>100</v>
      </c>
      <c r="G366" s="100">
        <v>3</v>
      </c>
      <c r="H366" s="100">
        <v>2018</v>
      </c>
      <c r="I366" s="6">
        <f>Overview!AD52</f>
        <v>0</v>
      </c>
      <c r="J366" s="43">
        <f>SUM(I366*Overview!$D$52)</f>
        <v>0</v>
      </c>
    </row>
    <row r="367" spans="1:10" x14ac:dyDescent="0.25">
      <c r="A367" s="37" t="str">
        <f>(Overview!$B$12)</f>
        <v>itt_29919</v>
      </c>
      <c r="B367" s="11" t="str">
        <f>(Overview!$B$13)</f>
        <v>21-003</v>
      </c>
      <c r="C367" s="45">
        <f t="shared" ref="C367:C417" si="10">$D$3</f>
        <v>0</v>
      </c>
      <c r="D367" s="5" t="s">
        <v>107</v>
      </c>
      <c r="E367" s="53" t="s">
        <v>108</v>
      </c>
      <c r="F367" s="172">
        <f>Overview!$D$53</f>
        <v>100</v>
      </c>
      <c r="G367" s="100">
        <v>4</v>
      </c>
      <c r="H367" s="100">
        <v>2016</v>
      </c>
      <c r="I367" s="6">
        <f>Overview!G53</f>
        <v>0</v>
      </c>
      <c r="J367" s="43">
        <f>SUM(I367*Overview!$D$53)</f>
        <v>0</v>
      </c>
    </row>
    <row r="368" spans="1:10" x14ac:dyDescent="0.25">
      <c r="A368" s="37" t="str">
        <f>(Overview!$B$12)</f>
        <v>itt_29919</v>
      </c>
      <c r="B368" s="11" t="str">
        <f>(Overview!$B$13)</f>
        <v>21-003</v>
      </c>
      <c r="C368" s="45">
        <f t="shared" si="10"/>
        <v>0</v>
      </c>
      <c r="D368" s="5" t="s">
        <v>107</v>
      </c>
      <c r="E368" s="53" t="s">
        <v>108</v>
      </c>
      <c r="F368" s="172">
        <f>Overview!$D$53</f>
        <v>100</v>
      </c>
      <c r="G368" s="100">
        <v>5</v>
      </c>
      <c r="H368" s="100">
        <v>2016</v>
      </c>
      <c r="I368" s="6">
        <f>Overview!H53</f>
        <v>0</v>
      </c>
      <c r="J368" s="43">
        <f>SUM(I368*Overview!$D$53)</f>
        <v>0</v>
      </c>
    </row>
    <row r="369" spans="1:10" x14ac:dyDescent="0.25">
      <c r="A369" s="37" t="str">
        <f>(Overview!$B$12)</f>
        <v>itt_29919</v>
      </c>
      <c r="B369" s="11" t="str">
        <f>(Overview!$B$13)</f>
        <v>21-003</v>
      </c>
      <c r="C369" s="45">
        <f t="shared" si="10"/>
        <v>0</v>
      </c>
      <c r="D369" s="5" t="s">
        <v>107</v>
      </c>
      <c r="E369" s="53" t="s">
        <v>108</v>
      </c>
      <c r="F369" s="172">
        <f>Overview!$D$53</f>
        <v>100</v>
      </c>
      <c r="G369" s="100">
        <v>6</v>
      </c>
      <c r="H369" s="100">
        <v>2016</v>
      </c>
      <c r="I369" s="6">
        <f>Overview!I53</f>
        <v>0</v>
      </c>
      <c r="J369" s="43">
        <f>SUM(I369*Overview!$D$53)</f>
        <v>0</v>
      </c>
    </row>
    <row r="370" spans="1:10" x14ac:dyDescent="0.25">
      <c r="A370" s="37" t="str">
        <f>(Overview!$B$12)</f>
        <v>itt_29919</v>
      </c>
      <c r="B370" s="11" t="str">
        <f>(Overview!$B$13)</f>
        <v>21-003</v>
      </c>
      <c r="C370" s="45">
        <f t="shared" si="10"/>
        <v>0</v>
      </c>
      <c r="D370" s="5" t="s">
        <v>107</v>
      </c>
      <c r="E370" s="53" t="s">
        <v>108</v>
      </c>
      <c r="F370" s="172">
        <f>Overview!$D$53</f>
        <v>100</v>
      </c>
      <c r="G370" s="100">
        <v>7</v>
      </c>
      <c r="H370" s="100">
        <v>2016</v>
      </c>
      <c r="I370" s="6">
        <f>Overview!J53</f>
        <v>0</v>
      </c>
      <c r="J370" s="43">
        <f>SUM(I370*Overview!$D$53)</f>
        <v>0</v>
      </c>
    </row>
    <row r="371" spans="1:10" x14ac:dyDescent="0.25">
      <c r="A371" s="37" t="str">
        <f>(Overview!$B$12)</f>
        <v>itt_29919</v>
      </c>
      <c r="B371" s="11" t="str">
        <f>(Overview!$B$13)</f>
        <v>21-003</v>
      </c>
      <c r="C371" s="45">
        <f t="shared" si="10"/>
        <v>0</v>
      </c>
      <c r="D371" s="5" t="s">
        <v>107</v>
      </c>
      <c r="E371" s="53" t="s">
        <v>108</v>
      </c>
      <c r="F371" s="172">
        <f>Overview!$D$53</f>
        <v>100</v>
      </c>
      <c r="G371" s="100">
        <v>8</v>
      </c>
      <c r="H371" s="100">
        <v>2016</v>
      </c>
      <c r="I371" s="6">
        <f>Overview!K53</f>
        <v>0</v>
      </c>
      <c r="J371" s="43">
        <f>SUM(I371*Overview!$D$53)</f>
        <v>0</v>
      </c>
    </row>
    <row r="372" spans="1:10" x14ac:dyDescent="0.25">
      <c r="A372" s="37" t="str">
        <f>(Overview!$B$12)</f>
        <v>itt_29919</v>
      </c>
      <c r="B372" s="11" t="str">
        <f>(Overview!$B$13)</f>
        <v>21-003</v>
      </c>
      <c r="C372" s="45">
        <f t="shared" si="10"/>
        <v>0</v>
      </c>
      <c r="D372" s="5" t="s">
        <v>107</v>
      </c>
      <c r="E372" s="53" t="s">
        <v>108</v>
      </c>
      <c r="F372" s="172">
        <f>Overview!$D$53</f>
        <v>100</v>
      </c>
      <c r="G372" s="100">
        <v>9</v>
      </c>
      <c r="H372" s="100">
        <v>2016</v>
      </c>
      <c r="I372" s="6">
        <f>Overview!L53</f>
        <v>0</v>
      </c>
      <c r="J372" s="43">
        <f>SUM(I372*Overview!$D$53)</f>
        <v>0</v>
      </c>
    </row>
    <row r="373" spans="1:10" x14ac:dyDescent="0.25">
      <c r="A373" s="37" t="str">
        <f>(Overview!$B$12)</f>
        <v>itt_29919</v>
      </c>
      <c r="B373" s="11" t="str">
        <f>(Overview!$B$13)</f>
        <v>21-003</v>
      </c>
      <c r="C373" s="45">
        <f t="shared" si="10"/>
        <v>0</v>
      </c>
      <c r="D373" s="5" t="s">
        <v>107</v>
      </c>
      <c r="E373" s="53" t="s">
        <v>108</v>
      </c>
      <c r="F373" s="172">
        <f>Overview!$D$53</f>
        <v>100</v>
      </c>
      <c r="G373" s="100">
        <v>10</v>
      </c>
      <c r="H373" s="100">
        <v>2016</v>
      </c>
      <c r="I373" s="6">
        <f>Overview!M53</f>
        <v>0</v>
      </c>
      <c r="J373" s="43">
        <f>SUM(I373*Overview!$D$53)</f>
        <v>0</v>
      </c>
    </row>
    <row r="374" spans="1:10" x14ac:dyDescent="0.25">
      <c r="A374" s="37" t="str">
        <f>(Overview!$B$12)</f>
        <v>itt_29919</v>
      </c>
      <c r="B374" s="11" t="str">
        <f>(Overview!$B$13)</f>
        <v>21-003</v>
      </c>
      <c r="C374" s="45">
        <f t="shared" si="10"/>
        <v>0</v>
      </c>
      <c r="D374" s="5" t="s">
        <v>107</v>
      </c>
      <c r="E374" s="53" t="s">
        <v>108</v>
      </c>
      <c r="F374" s="172">
        <f>Overview!$D$53</f>
        <v>100</v>
      </c>
      <c r="G374" s="100">
        <v>11</v>
      </c>
      <c r="H374" s="100">
        <v>2016</v>
      </c>
      <c r="I374" s="6">
        <f>Overview!N53</f>
        <v>0</v>
      </c>
      <c r="J374" s="43">
        <f>SUM(I374*Overview!$D$53)</f>
        <v>0</v>
      </c>
    </row>
    <row r="375" spans="1:10" x14ac:dyDescent="0.25">
      <c r="A375" s="37" t="str">
        <f>(Overview!$B$12)</f>
        <v>itt_29919</v>
      </c>
      <c r="B375" s="11" t="str">
        <f>(Overview!$B$13)</f>
        <v>21-003</v>
      </c>
      <c r="C375" s="45">
        <f t="shared" si="10"/>
        <v>0</v>
      </c>
      <c r="D375" s="5" t="s">
        <v>107</v>
      </c>
      <c r="E375" s="53" t="s">
        <v>108</v>
      </c>
      <c r="F375" s="172">
        <f>Overview!$D$53</f>
        <v>100</v>
      </c>
      <c r="G375" s="100">
        <v>12</v>
      </c>
      <c r="H375" s="100">
        <v>2016</v>
      </c>
      <c r="I375" s="6">
        <f>Overview!O53</f>
        <v>0</v>
      </c>
      <c r="J375" s="43">
        <f>SUM(I375*Overview!$D$53)</f>
        <v>0</v>
      </c>
    </row>
    <row r="376" spans="1:10" x14ac:dyDescent="0.25">
      <c r="A376" s="37" t="str">
        <f>(Overview!$B$12)</f>
        <v>itt_29919</v>
      </c>
      <c r="B376" s="11" t="str">
        <f>(Overview!$B$13)</f>
        <v>21-003</v>
      </c>
      <c r="C376" s="45">
        <f t="shared" si="10"/>
        <v>0</v>
      </c>
      <c r="D376" s="5" t="s">
        <v>107</v>
      </c>
      <c r="E376" s="53" t="s">
        <v>108</v>
      </c>
      <c r="F376" s="172">
        <f>Overview!$D$53</f>
        <v>100</v>
      </c>
      <c r="G376" s="100">
        <v>1</v>
      </c>
      <c r="H376" s="100">
        <v>2017</v>
      </c>
      <c r="I376" s="6">
        <f>Overview!P53</f>
        <v>0</v>
      </c>
      <c r="J376" s="43">
        <f>SUM(I376*Overview!$D$53)</f>
        <v>0</v>
      </c>
    </row>
    <row r="377" spans="1:10" x14ac:dyDescent="0.25">
      <c r="A377" s="37" t="str">
        <f>(Overview!$B$12)</f>
        <v>itt_29919</v>
      </c>
      <c r="B377" s="11" t="str">
        <f>(Overview!$B$13)</f>
        <v>21-003</v>
      </c>
      <c r="C377" s="45">
        <f t="shared" si="10"/>
        <v>0</v>
      </c>
      <c r="D377" s="5" t="s">
        <v>107</v>
      </c>
      <c r="E377" s="53" t="s">
        <v>108</v>
      </c>
      <c r="F377" s="172">
        <f>Overview!$D$53</f>
        <v>100</v>
      </c>
      <c r="G377" s="100">
        <v>2</v>
      </c>
      <c r="H377" s="100">
        <v>2017</v>
      </c>
      <c r="I377" s="6">
        <f>Overview!Q53</f>
        <v>0</v>
      </c>
      <c r="J377" s="43">
        <f>SUM(I377*Overview!$D$53)</f>
        <v>0</v>
      </c>
    </row>
    <row r="378" spans="1:10" x14ac:dyDescent="0.25">
      <c r="A378" s="37" t="str">
        <f>(Overview!$B$12)</f>
        <v>itt_29919</v>
      </c>
      <c r="B378" s="11" t="str">
        <f>(Overview!$B$13)</f>
        <v>21-003</v>
      </c>
      <c r="C378" s="45">
        <f t="shared" si="10"/>
        <v>0</v>
      </c>
      <c r="D378" s="5" t="s">
        <v>107</v>
      </c>
      <c r="E378" s="53" t="s">
        <v>108</v>
      </c>
      <c r="F378" s="172">
        <f>Overview!$D$53</f>
        <v>100</v>
      </c>
      <c r="G378" s="100">
        <v>3</v>
      </c>
      <c r="H378" s="100">
        <v>2017</v>
      </c>
      <c r="I378" s="6">
        <f>Overview!R53</f>
        <v>0</v>
      </c>
      <c r="J378" s="43">
        <f>SUM(I378*Overview!$D$53)</f>
        <v>0</v>
      </c>
    </row>
    <row r="379" spans="1:10" x14ac:dyDescent="0.25">
      <c r="A379" s="37" t="str">
        <f>(Overview!$B$12)</f>
        <v>itt_29919</v>
      </c>
      <c r="B379" s="11" t="str">
        <f>(Overview!$B$13)</f>
        <v>21-003</v>
      </c>
      <c r="C379" s="45">
        <f t="shared" si="10"/>
        <v>0</v>
      </c>
      <c r="D379" s="5" t="s">
        <v>107</v>
      </c>
      <c r="E379" s="53" t="s">
        <v>108</v>
      </c>
      <c r="F379" s="172">
        <f>Overview!$D$53</f>
        <v>100</v>
      </c>
      <c r="G379" s="100">
        <v>4</v>
      </c>
      <c r="H379" s="100">
        <v>2017</v>
      </c>
      <c r="I379" s="6">
        <f>Overview!S53</f>
        <v>0</v>
      </c>
      <c r="J379" s="43">
        <f>SUM(I379*Overview!$D$53)</f>
        <v>0</v>
      </c>
    </row>
    <row r="380" spans="1:10" x14ac:dyDescent="0.25">
      <c r="A380" s="37" t="str">
        <f>(Overview!$B$12)</f>
        <v>itt_29919</v>
      </c>
      <c r="B380" s="11" t="str">
        <f>(Overview!$B$13)</f>
        <v>21-003</v>
      </c>
      <c r="C380" s="45">
        <f t="shared" si="10"/>
        <v>0</v>
      </c>
      <c r="D380" s="5" t="s">
        <v>107</v>
      </c>
      <c r="E380" s="53" t="s">
        <v>108</v>
      </c>
      <c r="F380" s="172">
        <f>Overview!$D$53</f>
        <v>100</v>
      </c>
      <c r="G380" s="100">
        <v>5</v>
      </c>
      <c r="H380" s="100">
        <v>2017</v>
      </c>
      <c r="I380" s="6">
        <f>Overview!T53</f>
        <v>0</v>
      </c>
      <c r="J380" s="43">
        <f>SUM(I380*Overview!$D$53)</f>
        <v>0</v>
      </c>
    </row>
    <row r="381" spans="1:10" x14ac:dyDescent="0.25">
      <c r="A381" s="37" t="str">
        <f>(Overview!$B$12)</f>
        <v>itt_29919</v>
      </c>
      <c r="B381" s="11" t="str">
        <f>(Overview!$B$13)</f>
        <v>21-003</v>
      </c>
      <c r="C381" s="45">
        <f t="shared" si="10"/>
        <v>0</v>
      </c>
      <c r="D381" s="5" t="s">
        <v>107</v>
      </c>
      <c r="E381" s="53" t="s">
        <v>108</v>
      </c>
      <c r="F381" s="172">
        <f>Overview!$D$53</f>
        <v>100</v>
      </c>
      <c r="G381" s="100">
        <v>6</v>
      </c>
      <c r="H381" s="100">
        <v>2017</v>
      </c>
      <c r="I381" s="6">
        <f>Overview!U53</f>
        <v>0</v>
      </c>
      <c r="J381" s="43">
        <f>SUM(I381*Overview!$D$53)</f>
        <v>0</v>
      </c>
    </row>
    <row r="382" spans="1:10" x14ac:dyDescent="0.25">
      <c r="A382" s="37" t="str">
        <f>(Overview!$B$12)</f>
        <v>itt_29919</v>
      </c>
      <c r="B382" s="11" t="str">
        <f>(Overview!$B$13)</f>
        <v>21-003</v>
      </c>
      <c r="C382" s="45">
        <f t="shared" si="10"/>
        <v>0</v>
      </c>
      <c r="D382" s="5" t="s">
        <v>107</v>
      </c>
      <c r="E382" s="53" t="s">
        <v>108</v>
      </c>
      <c r="F382" s="172">
        <f>Overview!$D$53</f>
        <v>100</v>
      </c>
      <c r="G382" s="100">
        <v>7</v>
      </c>
      <c r="H382" s="100">
        <v>2017</v>
      </c>
      <c r="I382" s="6">
        <f>Overview!V53</f>
        <v>0</v>
      </c>
      <c r="J382" s="43">
        <f>SUM(I382*Overview!$D$53)</f>
        <v>0</v>
      </c>
    </row>
    <row r="383" spans="1:10" x14ac:dyDescent="0.25">
      <c r="A383" s="37" t="str">
        <f>(Overview!$B$12)</f>
        <v>itt_29919</v>
      </c>
      <c r="B383" s="11" t="str">
        <f>(Overview!$B$13)</f>
        <v>21-003</v>
      </c>
      <c r="C383" s="45">
        <f t="shared" si="10"/>
        <v>0</v>
      </c>
      <c r="D383" s="5" t="s">
        <v>107</v>
      </c>
      <c r="E383" s="53" t="s">
        <v>108</v>
      </c>
      <c r="F383" s="172">
        <f>Overview!$D$53</f>
        <v>100</v>
      </c>
      <c r="G383" s="100">
        <v>8</v>
      </c>
      <c r="H383" s="100">
        <v>2017</v>
      </c>
      <c r="I383" s="6">
        <f>Overview!W53</f>
        <v>0</v>
      </c>
      <c r="J383" s="43">
        <f>SUM(I383*Overview!$D$53)</f>
        <v>0</v>
      </c>
    </row>
    <row r="384" spans="1:10" x14ac:dyDescent="0.25">
      <c r="A384" s="37" t="str">
        <f>(Overview!$B$12)</f>
        <v>itt_29919</v>
      </c>
      <c r="B384" s="11" t="str">
        <f>(Overview!$B$13)</f>
        <v>21-003</v>
      </c>
      <c r="C384" s="45">
        <f t="shared" si="10"/>
        <v>0</v>
      </c>
      <c r="D384" s="5" t="s">
        <v>107</v>
      </c>
      <c r="E384" s="53" t="s">
        <v>108</v>
      </c>
      <c r="F384" s="172">
        <f>Overview!$D$53</f>
        <v>100</v>
      </c>
      <c r="G384" s="100">
        <v>9</v>
      </c>
      <c r="H384" s="100">
        <v>2017</v>
      </c>
      <c r="I384" s="6">
        <f>Overview!X53</f>
        <v>0</v>
      </c>
      <c r="J384" s="43">
        <f>SUM(I384*Overview!$D$53)</f>
        <v>0</v>
      </c>
    </row>
    <row r="385" spans="1:10" x14ac:dyDescent="0.25">
      <c r="A385" s="37" t="str">
        <f>(Overview!$B$12)</f>
        <v>itt_29919</v>
      </c>
      <c r="B385" s="11" t="str">
        <f>(Overview!$B$13)</f>
        <v>21-003</v>
      </c>
      <c r="C385" s="45">
        <f t="shared" si="10"/>
        <v>0</v>
      </c>
      <c r="D385" s="5" t="s">
        <v>107</v>
      </c>
      <c r="E385" s="53" t="s">
        <v>108</v>
      </c>
      <c r="F385" s="172">
        <f>Overview!$D$53</f>
        <v>100</v>
      </c>
      <c r="G385" s="100">
        <v>10</v>
      </c>
      <c r="H385" s="100">
        <v>2017</v>
      </c>
      <c r="I385" s="6">
        <f>Overview!Y53</f>
        <v>0</v>
      </c>
      <c r="J385" s="43">
        <f>SUM(I385*Overview!$D$53)</f>
        <v>0</v>
      </c>
    </row>
    <row r="386" spans="1:10" x14ac:dyDescent="0.25">
      <c r="A386" s="37" t="str">
        <f>(Overview!$B$12)</f>
        <v>itt_29919</v>
      </c>
      <c r="B386" s="11" t="str">
        <f>(Overview!$B$13)</f>
        <v>21-003</v>
      </c>
      <c r="C386" s="45">
        <f t="shared" si="10"/>
        <v>0</v>
      </c>
      <c r="D386" s="5" t="s">
        <v>107</v>
      </c>
      <c r="E386" s="53" t="s">
        <v>108</v>
      </c>
      <c r="F386" s="172">
        <f>Overview!$D$53</f>
        <v>100</v>
      </c>
      <c r="G386" s="100">
        <v>11</v>
      </c>
      <c r="H386" s="100">
        <v>2017</v>
      </c>
      <c r="I386" s="6">
        <f>Overview!Z53</f>
        <v>0</v>
      </c>
      <c r="J386" s="43">
        <f>SUM(I386*Overview!$D$53)</f>
        <v>0</v>
      </c>
    </row>
    <row r="387" spans="1:10" x14ac:dyDescent="0.25">
      <c r="A387" s="37" t="str">
        <f>(Overview!$B$12)</f>
        <v>itt_29919</v>
      </c>
      <c r="B387" s="11" t="str">
        <f>(Overview!$B$13)</f>
        <v>21-003</v>
      </c>
      <c r="C387" s="45">
        <f t="shared" si="10"/>
        <v>0</v>
      </c>
      <c r="D387" s="5" t="s">
        <v>107</v>
      </c>
      <c r="E387" s="53" t="s">
        <v>108</v>
      </c>
      <c r="F387" s="172">
        <f>Overview!$D$53</f>
        <v>100</v>
      </c>
      <c r="G387" s="100">
        <v>12</v>
      </c>
      <c r="H387" s="100">
        <v>2017</v>
      </c>
      <c r="I387" s="6">
        <f>Overview!AA53</f>
        <v>0</v>
      </c>
      <c r="J387" s="43">
        <f>SUM(I387*Overview!$D$53)</f>
        <v>0</v>
      </c>
    </row>
    <row r="388" spans="1:10" x14ac:dyDescent="0.25">
      <c r="A388" s="37" t="str">
        <f>(Overview!$B$12)</f>
        <v>itt_29919</v>
      </c>
      <c r="B388" s="11" t="str">
        <f>(Overview!$B$13)</f>
        <v>21-003</v>
      </c>
      <c r="C388" s="45">
        <f t="shared" si="10"/>
        <v>0</v>
      </c>
      <c r="D388" s="5" t="s">
        <v>107</v>
      </c>
      <c r="E388" s="53" t="s">
        <v>108</v>
      </c>
      <c r="F388" s="172">
        <f>Overview!$D$53</f>
        <v>100</v>
      </c>
      <c r="G388" s="100">
        <v>1</v>
      </c>
      <c r="H388" s="100">
        <v>2018</v>
      </c>
      <c r="I388" s="6">
        <f>Overview!AB53</f>
        <v>0</v>
      </c>
      <c r="J388" s="43">
        <f>SUM(I388*Overview!$D$53)</f>
        <v>0</v>
      </c>
    </row>
    <row r="389" spans="1:10" x14ac:dyDescent="0.25">
      <c r="A389" s="37" t="str">
        <f>(Overview!$B$12)</f>
        <v>itt_29919</v>
      </c>
      <c r="B389" s="11" t="str">
        <f>(Overview!$B$13)</f>
        <v>21-003</v>
      </c>
      <c r="C389" s="45">
        <f t="shared" si="10"/>
        <v>0</v>
      </c>
      <c r="D389" s="5" t="s">
        <v>107</v>
      </c>
      <c r="E389" s="53" t="s">
        <v>108</v>
      </c>
      <c r="F389" s="172">
        <f>Overview!$D$53</f>
        <v>100</v>
      </c>
      <c r="G389" s="100">
        <v>2</v>
      </c>
      <c r="H389" s="100">
        <v>2018</v>
      </c>
      <c r="I389" s="6">
        <f>Overview!AC53</f>
        <v>0</v>
      </c>
      <c r="J389" s="43">
        <f>SUM(I389*Overview!$D$53)</f>
        <v>0</v>
      </c>
    </row>
    <row r="390" spans="1:10" x14ac:dyDescent="0.25">
      <c r="A390" s="37" t="str">
        <f>(Overview!$B$12)</f>
        <v>itt_29919</v>
      </c>
      <c r="B390" s="11" t="str">
        <f>(Overview!$B$13)</f>
        <v>21-003</v>
      </c>
      <c r="C390" s="45">
        <f t="shared" si="10"/>
        <v>0</v>
      </c>
      <c r="D390" s="5" t="s">
        <v>107</v>
      </c>
      <c r="E390" s="53" t="s">
        <v>108</v>
      </c>
      <c r="F390" s="172">
        <f>Overview!$D$53</f>
        <v>100</v>
      </c>
      <c r="G390" s="100">
        <v>3</v>
      </c>
      <c r="H390" s="100">
        <v>2018</v>
      </c>
      <c r="I390" s="6">
        <f>Overview!AD53</f>
        <v>0</v>
      </c>
      <c r="J390" s="43">
        <f>SUM(I390*Overview!$D$53)</f>
        <v>0</v>
      </c>
    </row>
    <row r="391" spans="1:10" x14ac:dyDescent="0.25">
      <c r="A391" s="37" t="str">
        <f>(Overview!$B$12)</f>
        <v>itt_29919</v>
      </c>
      <c r="B391" s="11" t="str">
        <f>(Overview!$B$13)</f>
        <v>21-003</v>
      </c>
      <c r="C391" s="45">
        <f t="shared" si="10"/>
        <v>0</v>
      </c>
      <c r="D391" s="5" t="s">
        <v>109</v>
      </c>
      <c r="E391" s="53" t="s">
        <v>110</v>
      </c>
      <c r="F391" s="172">
        <f>Overview!$D$54</f>
        <v>100</v>
      </c>
      <c r="G391" s="100">
        <v>4</v>
      </c>
      <c r="H391" s="100">
        <v>2016</v>
      </c>
      <c r="I391" s="6">
        <f>Overview!G54</f>
        <v>0</v>
      </c>
      <c r="J391" s="43">
        <f>SUM(I391*Overview!$D$54)</f>
        <v>0</v>
      </c>
    </row>
    <row r="392" spans="1:10" x14ac:dyDescent="0.25">
      <c r="A392" s="37" t="str">
        <f>(Overview!$B$12)</f>
        <v>itt_29919</v>
      </c>
      <c r="B392" s="11" t="str">
        <f>(Overview!$B$13)</f>
        <v>21-003</v>
      </c>
      <c r="C392" s="45">
        <f t="shared" si="10"/>
        <v>0</v>
      </c>
      <c r="D392" s="5" t="s">
        <v>109</v>
      </c>
      <c r="E392" s="53" t="s">
        <v>110</v>
      </c>
      <c r="F392" s="172">
        <f>Overview!$D$54</f>
        <v>100</v>
      </c>
      <c r="G392" s="100">
        <v>5</v>
      </c>
      <c r="H392" s="100">
        <v>2016</v>
      </c>
      <c r="I392" s="6">
        <f>Overview!H54</f>
        <v>0</v>
      </c>
      <c r="J392" s="43">
        <f>SUM(I392*Overview!$D$54)</f>
        <v>0</v>
      </c>
    </row>
    <row r="393" spans="1:10" x14ac:dyDescent="0.25">
      <c r="A393" s="37" t="str">
        <f>(Overview!$B$12)</f>
        <v>itt_29919</v>
      </c>
      <c r="B393" s="11" t="str">
        <f>(Overview!$B$13)</f>
        <v>21-003</v>
      </c>
      <c r="C393" s="45">
        <f t="shared" si="10"/>
        <v>0</v>
      </c>
      <c r="D393" s="5" t="s">
        <v>109</v>
      </c>
      <c r="E393" s="53" t="s">
        <v>110</v>
      </c>
      <c r="F393" s="172">
        <f>Overview!$D$54</f>
        <v>100</v>
      </c>
      <c r="G393" s="100">
        <v>6</v>
      </c>
      <c r="H393" s="100">
        <v>2016</v>
      </c>
      <c r="I393" s="6">
        <f>Overview!I54</f>
        <v>0</v>
      </c>
      <c r="J393" s="43">
        <f>SUM(I393*Overview!$D$54)</f>
        <v>0</v>
      </c>
    </row>
    <row r="394" spans="1:10" x14ac:dyDescent="0.25">
      <c r="A394" s="37" t="str">
        <f>(Overview!$B$12)</f>
        <v>itt_29919</v>
      </c>
      <c r="B394" s="11" t="str">
        <f>(Overview!$B$13)</f>
        <v>21-003</v>
      </c>
      <c r="C394" s="45">
        <f t="shared" si="10"/>
        <v>0</v>
      </c>
      <c r="D394" s="5" t="s">
        <v>109</v>
      </c>
      <c r="E394" s="53" t="s">
        <v>110</v>
      </c>
      <c r="F394" s="172">
        <f>Overview!$D$54</f>
        <v>100</v>
      </c>
      <c r="G394" s="100">
        <v>7</v>
      </c>
      <c r="H394" s="100">
        <v>2016</v>
      </c>
      <c r="I394" s="6">
        <f>Overview!J54</f>
        <v>0</v>
      </c>
      <c r="J394" s="43">
        <f>SUM(I394*Overview!$D$54)</f>
        <v>0</v>
      </c>
    </row>
    <row r="395" spans="1:10" x14ac:dyDescent="0.25">
      <c r="A395" s="37" t="str">
        <f>(Overview!$B$12)</f>
        <v>itt_29919</v>
      </c>
      <c r="B395" s="11" t="str">
        <f>(Overview!$B$13)</f>
        <v>21-003</v>
      </c>
      <c r="C395" s="45">
        <f t="shared" si="10"/>
        <v>0</v>
      </c>
      <c r="D395" s="5" t="s">
        <v>109</v>
      </c>
      <c r="E395" s="53" t="s">
        <v>110</v>
      </c>
      <c r="F395" s="172">
        <f>Overview!$D$54</f>
        <v>100</v>
      </c>
      <c r="G395" s="100">
        <v>8</v>
      </c>
      <c r="H395" s="100">
        <v>2016</v>
      </c>
      <c r="I395" s="6">
        <f>Overview!K54</f>
        <v>0</v>
      </c>
      <c r="J395" s="43">
        <f>SUM(I395*Overview!$D$54)</f>
        <v>0</v>
      </c>
    </row>
    <row r="396" spans="1:10" x14ac:dyDescent="0.25">
      <c r="A396" s="37" t="str">
        <f>(Overview!$B$12)</f>
        <v>itt_29919</v>
      </c>
      <c r="B396" s="11" t="str">
        <f>(Overview!$B$13)</f>
        <v>21-003</v>
      </c>
      <c r="C396" s="45">
        <f t="shared" si="10"/>
        <v>0</v>
      </c>
      <c r="D396" s="5" t="s">
        <v>109</v>
      </c>
      <c r="E396" s="53" t="s">
        <v>110</v>
      </c>
      <c r="F396" s="172">
        <f>Overview!$D$54</f>
        <v>100</v>
      </c>
      <c r="G396" s="100">
        <v>9</v>
      </c>
      <c r="H396" s="100">
        <v>2016</v>
      </c>
      <c r="I396" s="6">
        <f>Overview!L54</f>
        <v>0</v>
      </c>
      <c r="J396" s="43">
        <f>SUM(I396*Overview!$D$54)</f>
        <v>0</v>
      </c>
    </row>
    <row r="397" spans="1:10" x14ac:dyDescent="0.25">
      <c r="A397" s="37" t="str">
        <f>(Overview!$B$12)</f>
        <v>itt_29919</v>
      </c>
      <c r="B397" s="11" t="str">
        <f>(Overview!$B$13)</f>
        <v>21-003</v>
      </c>
      <c r="C397" s="45">
        <f t="shared" si="10"/>
        <v>0</v>
      </c>
      <c r="D397" s="5" t="s">
        <v>109</v>
      </c>
      <c r="E397" s="53" t="s">
        <v>110</v>
      </c>
      <c r="F397" s="172">
        <f>Overview!$D$54</f>
        <v>100</v>
      </c>
      <c r="G397" s="100">
        <v>10</v>
      </c>
      <c r="H397" s="100">
        <v>2016</v>
      </c>
      <c r="I397" s="6">
        <f>Overview!M54</f>
        <v>0</v>
      </c>
      <c r="J397" s="43">
        <f>SUM(I397*Overview!$D$54)</f>
        <v>0</v>
      </c>
    </row>
    <row r="398" spans="1:10" x14ac:dyDescent="0.25">
      <c r="A398" s="37" t="str">
        <f>(Overview!$B$12)</f>
        <v>itt_29919</v>
      </c>
      <c r="B398" s="11" t="str">
        <f>(Overview!$B$13)</f>
        <v>21-003</v>
      </c>
      <c r="C398" s="45">
        <f t="shared" si="10"/>
        <v>0</v>
      </c>
      <c r="D398" s="5" t="s">
        <v>109</v>
      </c>
      <c r="E398" s="53" t="s">
        <v>110</v>
      </c>
      <c r="F398" s="172">
        <f>Overview!$D$54</f>
        <v>100</v>
      </c>
      <c r="G398" s="100">
        <v>11</v>
      </c>
      <c r="H398" s="100">
        <v>2016</v>
      </c>
      <c r="I398" s="6">
        <f>Overview!N54</f>
        <v>0</v>
      </c>
      <c r="J398" s="43">
        <f>SUM(I398*Overview!$D$54)</f>
        <v>0</v>
      </c>
    </row>
    <row r="399" spans="1:10" x14ac:dyDescent="0.25">
      <c r="A399" s="37" t="str">
        <f>(Overview!$B$12)</f>
        <v>itt_29919</v>
      </c>
      <c r="B399" s="11" t="str">
        <f>(Overview!$B$13)</f>
        <v>21-003</v>
      </c>
      <c r="C399" s="45">
        <f t="shared" si="10"/>
        <v>0</v>
      </c>
      <c r="D399" s="5" t="s">
        <v>109</v>
      </c>
      <c r="E399" s="53" t="s">
        <v>110</v>
      </c>
      <c r="F399" s="172">
        <f>Overview!$D$54</f>
        <v>100</v>
      </c>
      <c r="G399" s="100">
        <v>12</v>
      </c>
      <c r="H399" s="100">
        <v>2016</v>
      </c>
      <c r="I399" s="6">
        <f>Overview!O54</f>
        <v>0</v>
      </c>
      <c r="J399" s="43">
        <f>SUM(I399*Overview!$D$54)</f>
        <v>0</v>
      </c>
    </row>
    <row r="400" spans="1:10" x14ac:dyDescent="0.25">
      <c r="A400" s="37" t="str">
        <f>(Overview!$B$12)</f>
        <v>itt_29919</v>
      </c>
      <c r="B400" s="11" t="str">
        <f>(Overview!$B$13)</f>
        <v>21-003</v>
      </c>
      <c r="C400" s="45">
        <f t="shared" si="10"/>
        <v>0</v>
      </c>
      <c r="D400" s="5" t="s">
        <v>109</v>
      </c>
      <c r="E400" s="53" t="s">
        <v>110</v>
      </c>
      <c r="F400" s="172">
        <f>Overview!$D$54</f>
        <v>100</v>
      </c>
      <c r="G400" s="100">
        <v>1</v>
      </c>
      <c r="H400" s="100">
        <v>2017</v>
      </c>
      <c r="I400" s="6">
        <f>Overview!P54</f>
        <v>0</v>
      </c>
      <c r="J400" s="43">
        <f>SUM(I400*Overview!$D$54)</f>
        <v>0</v>
      </c>
    </row>
    <row r="401" spans="1:10" x14ac:dyDescent="0.25">
      <c r="A401" s="37" t="str">
        <f>(Overview!$B$12)</f>
        <v>itt_29919</v>
      </c>
      <c r="B401" s="11" t="str">
        <f>(Overview!$B$13)</f>
        <v>21-003</v>
      </c>
      <c r="C401" s="45">
        <f t="shared" si="10"/>
        <v>0</v>
      </c>
      <c r="D401" s="5" t="s">
        <v>109</v>
      </c>
      <c r="E401" s="53" t="s">
        <v>110</v>
      </c>
      <c r="F401" s="172">
        <f>Overview!$D$54</f>
        <v>100</v>
      </c>
      <c r="G401" s="100">
        <v>2</v>
      </c>
      <c r="H401" s="100">
        <v>2017</v>
      </c>
      <c r="I401" s="6">
        <f>Overview!Q54</f>
        <v>0</v>
      </c>
      <c r="J401" s="43">
        <f>SUM(I401*Overview!$D$54)</f>
        <v>0</v>
      </c>
    </row>
    <row r="402" spans="1:10" x14ac:dyDescent="0.25">
      <c r="A402" s="37" t="str">
        <f>(Overview!$B$12)</f>
        <v>itt_29919</v>
      </c>
      <c r="B402" s="11" t="str">
        <f>(Overview!$B$13)</f>
        <v>21-003</v>
      </c>
      <c r="C402" s="45">
        <f t="shared" si="10"/>
        <v>0</v>
      </c>
      <c r="D402" s="5" t="s">
        <v>109</v>
      </c>
      <c r="E402" s="53" t="s">
        <v>110</v>
      </c>
      <c r="F402" s="172">
        <f>Overview!$D$54</f>
        <v>100</v>
      </c>
      <c r="G402" s="100">
        <v>3</v>
      </c>
      <c r="H402" s="100">
        <v>2017</v>
      </c>
      <c r="I402" s="6">
        <f>Overview!R54</f>
        <v>0</v>
      </c>
      <c r="J402" s="43">
        <f>SUM(I402*Overview!$D$54)</f>
        <v>0</v>
      </c>
    </row>
    <row r="403" spans="1:10" x14ac:dyDescent="0.25">
      <c r="A403" s="37" t="str">
        <f>(Overview!$B$12)</f>
        <v>itt_29919</v>
      </c>
      <c r="B403" s="11" t="str">
        <f>(Overview!$B$13)</f>
        <v>21-003</v>
      </c>
      <c r="C403" s="45">
        <f t="shared" si="10"/>
        <v>0</v>
      </c>
      <c r="D403" s="5" t="s">
        <v>109</v>
      </c>
      <c r="E403" s="53" t="s">
        <v>110</v>
      </c>
      <c r="F403" s="172">
        <f>Overview!$D$54</f>
        <v>100</v>
      </c>
      <c r="G403" s="100">
        <v>4</v>
      </c>
      <c r="H403" s="100">
        <v>2017</v>
      </c>
      <c r="I403" s="6">
        <f>Overview!S54</f>
        <v>0</v>
      </c>
      <c r="J403" s="43">
        <f>SUM(I403*Overview!$D$54)</f>
        <v>0</v>
      </c>
    </row>
    <row r="404" spans="1:10" x14ac:dyDescent="0.25">
      <c r="A404" s="37" t="str">
        <f>(Overview!$B$12)</f>
        <v>itt_29919</v>
      </c>
      <c r="B404" s="11" t="str">
        <f>(Overview!$B$13)</f>
        <v>21-003</v>
      </c>
      <c r="C404" s="45">
        <f t="shared" si="10"/>
        <v>0</v>
      </c>
      <c r="D404" s="5" t="s">
        <v>109</v>
      </c>
      <c r="E404" s="53" t="s">
        <v>110</v>
      </c>
      <c r="F404" s="172">
        <f>Overview!$D$54</f>
        <v>100</v>
      </c>
      <c r="G404" s="100">
        <v>5</v>
      </c>
      <c r="H404" s="100">
        <v>2017</v>
      </c>
      <c r="I404" s="6">
        <f>Overview!T54</f>
        <v>0</v>
      </c>
      <c r="J404" s="43">
        <f>SUM(I404*Overview!$D$54)</f>
        <v>0</v>
      </c>
    </row>
    <row r="405" spans="1:10" x14ac:dyDescent="0.25">
      <c r="A405" s="37" t="str">
        <f>(Overview!$B$12)</f>
        <v>itt_29919</v>
      </c>
      <c r="B405" s="11" t="str">
        <f>(Overview!$B$13)</f>
        <v>21-003</v>
      </c>
      <c r="C405" s="45">
        <f t="shared" si="10"/>
        <v>0</v>
      </c>
      <c r="D405" s="5" t="s">
        <v>109</v>
      </c>
      <c r="E405" s="53" t="s">
        <v>110</v>
      </c>
      <c r="F405" s="172">
        <f>Overview!$D$54</f>
        <v>100</v>
      </c>
      <c r="G405" s="100">
        <v>6</v>
      </c>
      <c r="H405" s="100">
        <v>2017</v>
      </c>
      <c r="I405" s="6">
        <f>Overview!U54</f>
        <v>0</v>
      </c>
      <c r="J405" s="43">
        <f>SUM(I405*Overview!$D$54)</f>
        <v>0</v>
      </c>
    </row>
    <row r="406" spans="1:10" x14ac:dyDescent="0.25">
      <c r="A406" s="37" t="str">
        <f>(Overview!$B$12)</f>
        <v>itt_29919</v>
      </c>
      <c r="B406" s="11" t="str">
        <f>(Overview!$B$13)</f>
        <v>21-003</v>
      </c>
      <c r="C406" s="45">
        <f t="shared" si="10"/>
        <v>0</v>
      </c>
      <c r="D406" s="5" t="s">
        <v>109</v>
      </c>
      <c r="E406" s="53" t="s">
        <v>110</v>
      </c>
      <c r="F406" s="172">
        <f>Overview!$D$54</f>
        <v>100</v>
      </c>
      <c r="G406" s="100">
        <v>7</v>
      </c>
      <c r="H406" s="100">
        <v>2017</v>
      </c>
      <c r="I406" s="6">
        <f>Overview!V54</f>
        <v>0</v>
      </c>
      <c r="J406" s="43">
        <f>SUM(I406*Overview!$D$54)</f>
        <v>0</v>
      </c>
    </row>
    <row r="407" spans="1:10" x14ac:dyDescent="0.25">
      <c r="A407" s="37" t="str">
        <f>(Overview!$B$12)</f>
        <v>itt_29919</v>
      </c>
      <c r="B407" s="11" t="str">
        <f>(Overview!$B$13)</f>
        <v>21-003</v>
      </c>
      <c r="C407" s="45">
        <f t="shared" si="10"/>
        <v>0</v>
      </c>
      <c r="D407" s="5" t="s">
        <v>109</v>
      </c>
      <c r="E407" s="53" t="s">
        <v>110</v>
      </c>
      <c r="F407" s="172">
        <f>Overview!$D$54</f>
        <v>100</v>
      </c>
      <c r="G407" s="100">
        <v>8</v>
      </c>
      <c r="H407" s="100">
        <v>2017</v>
      </c>
      <c r="I407" s="6">
        <f>Overview!W54</f>
        <v>0</v>
      </c>
      <c r="J407" s="43">
        <f>SUM(I407*Overview!$D$54)</f>
        <v>0</v>
      </c>
    </row>
    <row r="408" spans="1:10" x14ac:dyDescent="0.25">
      <c r="A408" s="37" t="str">
        <f>(Overview!$B$12)</f>
        <v>itt_29919</v>
      </c>
      <c r="B408" s="11" t="str">
        <f>(Overview!$B$13)</f>
        <v>21-003</v>
      </c>
      <c r="C408" s="45">
        <f t="shared" si="10"/>
        <v>0</v>
      </c>
      <c r="D408" s="5" t="s">
        <v>109</v>
      </c>
      <c r="E408" s="53" t="s">
        <v>110</v>
      </c>
      <c r="F408" s="172">
        <f>Overview!$D$54</f>
        <v>100</v>
      </c>
      <c r="G408" s="100">
        <v>9</v>
      </c>
      <c r="H408" s="100">
        <v>2017</v>
      </c>
      <c r="I408" s="6">
        <f>Overview!X54</f>
        <v>0</v>
      </c>
      <c r="J408" s="43">
        <f>SUM(I408*Overview!$D$54)</f>
        <v>0</v>
      </c>
    </row>
    <row r="409" spans="1:10" x14ac:dyDescent="0.25">
      <c r="A409" s="37" t="str">
        <f>(Overview!$B$12)</f>
        <v>itt_29919</v>
      </c>
      <c r="B409" s="11" t="str">
        <f>(Overview!$B$13)</f>
        <v>21-003</v>
      </c>
      <c r="C409" s="45">
        <f t="shared" si="10"/>
        <v>0</v>
      </c>
      <c r="D409" s="5" t="s">
        <v>109</v>
      </c>
      <c r="E409" s="53" t="s">
        <v>110</v>
      </c>
      <c r="F409" s="172">
        <f>Overview!$D$54</f>
        <v>100</v>
      </c>
      <c r="G409" s="100">
        <v>10</v>
      </c>
      <c r="H409" s="100">
        <v>2017</v>
      </c>
      <c r="I409" s="6">
        <f>Overview!Y54</f>
        <v>0</v>
      </c>
      <c r="J409" s="43">
        <f>SUM(I409*Overview!$D$54)</f>
        <v>0</v>
      </c>
    </row>
    <row r="410" spans="1:10" x14ac:dyDescent="0.25">
      <c r="A410" s="37" t="str">
        <f>(Overview!$B$12)</f>
        <v>itt_29919</v>
      </c>
      <c r="B410" s="11" t="str">
        <f>(Overview!$B$13)</f>
        <v>21-003</v>
      </c>
      <c r="C410" s="45">
        <f t="shared" si="10"/>
        <v>0</v>
      </c>
      <c r="D410" s="5" t="s">
        <v>109</v>
      </c>
      <c r="E410" s="53" t="s">
        <v>110</v>
      </c>
      <c r="F410" s="172">
        <f>Overview!$D$54</f>
        <v>100</v>
      </c>
      <c r="G410" s="100">
        <v>11</v>
      </c>
      <c r="H410" s="100">
        <v>2017</v>
      </c>
      <c r="I410" s="6">
        <f>Overview!Z54</f>
        <v>0</v>
      </c>
      <c r="J410" s="43">
        <f>SUM(I410*Overview!$D$54)</f>
        <v>0</v>
      </c>
    </row>
    <row r="411" spans="1:10" x14ac:dyDescent="0.25">
      <c r="A411" s="37" t="str">
        <f>(Overview!$B$12)</f>
        <v>itt_29919</v>
      </c>
      <c r="B411" s="11" t="str">
        <f>(Overview!$B$13)</f>
        <v>21-003</v>
      </c>
      <c r="C411" s="45">
        <f t="shared" si="10"/>
        <v>0</v>
      </c>
      <c r="D411" s="5" t="s">
        <v>109</v>
      </c>
      <c r="E411" s="53" t="s">
        <v>110</v>
      </c>
      <c r="F411" s="172">
        <f>Overview!$D$54</f>
        <v>100</v>
      </c>
      <c r="G411" s="100">
        <v>12</v>
      </c>
      <c r="H411" s="100">
        <v>2017</v>
      </c>
      <c r="I411" s="6">
        <f>Overview!AA54</f>
        <v>0</v>
      </c>
      <c r="J411" s="43">
        <f>SUM(I411*Overview!$D$54)</f>
        <v>0</v>
      </c>
    </row>
    <row r="412" spans="1:10" x14ac:dyDescent="0.25">
      <c r="A412" s="37" t="str">
        <f>(Overview!$B$12)</f>
        <v>itt_29919</v>
      </c>
      <c r="B412" s="11" t="str">
        <f>(Overview!$B$13)</f>
        <v>21-003</v>
      </c>
      <c r="C412" s="45">
        <f t="shared" si="10"/>
        <v>0</v>
      </c>
      <c r="D412" s="5" t="s">
        <v>109</v>
      </c>
      <c r="E412" s="53" t="s">
        <v>110</v>
      </c>
      <c r="F412" s="172">
        <f>Overview!$D$54</f>
        <v>100</v>
      </c>
      <c r="G412" s="100">
        <v>1</v>
      </c>
      <c r="H412" s="100">
        <v>2018</v>
      </c>
      <c r="I412" s="6">
        <f>Overview!AB54</f>
        <v>0</v>
      </c>
      <c r="J412" s="43">
        <f>SUM(I412*Overview!$D$54)</f>
        <v>0</v>
      </c>
    </row>
    <row r="413" spans="1:10" x14ac:dyDescent="0.25">
      <c r="A413" s="37" t="str">
        <f>(Overview!$B$12)</f>
        <v>itt_29919</v>
      </c>
      <c r="B413" s="11" t="str">
        <f>(Overview!$B$13)</f>
        <v>21-003</v>
      </c>
      <c r="C413" s="45">
        <f t="shared" si="10"/>
        <v>0</v>
      </c>
      <c r="D413" s="5" t="s">
        <v>109</v>
      </c>
      <c r="E413" s="53" t="s">
        <v>110</v>
      </c>
      <c r="F413" s="172">
        <f>Overview!$D$54</f>
        <v>100</v>
      </c>
      <c r="G413" s="100">
        <v>2</v>
      </c>
      <c r="H413" s="100">
        <v>2018</v>
      </c>
      <c r="I413" s="6">
        <f>Overview!AC54</f>
        <v>0</v>
      </c>
      <c r="J413" s="43">
        <f>SUM(I413*Overview!$D$54)</f>
        <v>0</v>
      </c>
    </row>
    <row r="414" spans="1:10" x14ac:dyDescent="0.25">
      <c r="A414" s="37" t="str">
        <f>(Overview!$B$12)</f>
        <v>itt_29919</v>
      </c>
      <c r="B414" s="11" t="str">
        <f>(Overview!$B$13)</f>
        <v>21-003</v>
      </c>
      <c r="C414" s="45">
        <f t="shared" si="10"/>
        <v>0</v>
      </c>
      <c r="D414" s="5" t="s">
        <v>109</v>
      </c>
      <c r="E414" s="53" t="s">
        <v>110</v>
      </c>
      <c r="F414" s="172">
        <f>Overview!$D$54</f>
        <v>100</v>
      </c>
      <c r="G414" s="100">
        <v>3</v>
      </c>
      <c r="H414" s="100">
        <v>2018</v>
      </c>
      <c r="I414" s="6">
        <f>Overview!AD54</f>
        <v>0</v>
      </c>
      <c r="J414" s="43">
        <f>SUM(I414*Overview!$D$54)</f>
        <v>0</v>
      </c>
    </row>
    <row r="415" spans="1:10" x14ac:dyDescent="0.25">
      <c r="A415" s="37" t="str">
        <f>(Overview!$B$12)</f>
        <v>itt_29919</v>
      </c>
      <c r="B415" s="11" t="str">
        <f>(Overview!$B$13)</f>
        <v>21-003</v>
      </c>
      <c r="C415" s="45">
        <f t="shared" si="10"/>
        <v>0</v>
      </c>
      <c r="D415" s="5" t="s">
        <v>111</v>
      </c>
      <c r="E415" s="53" t="s">
        <v>112</v>
      </c>
      <c r="F415" s="172">
        <f>Overview!$D$55</f>
        <v>100</v>
      </c>
      <c r="G415" s="100">
        <v>4</v>
      </c>
      <c r="H415" s="100">
        <v>2016</v>
      </c>
      <c r="I415" s="6">
        <f>Overview!G55</f>
        <v>0</v>
      </c>
      <c r="J415" s="43">
        <f>SUM(I415*Overview!$D$55)</f>
        <v>0</v>
      </c>
    </row>
    <row r="416" spans="1:10" x14ac:dyDescent="0.25">
      <c r="A416" s="37" t="str">
        <f>(Overview!$B$12)</f>
        <v>itt_29919</v>
      </c>
      <c r="B416" s="11" t="str">
        <f>(Overview!$B$13)</f>
        <v>21-003</v>
      </c>
      <c r="C416" s="45">
        <f t="shared" si="10"/>
        <v>0</v>
      </c>
      <c r="D416" s="5" t="s">
        <v>111</v>
      </c>
      <c r="E416" s="53" t="s">
        <v>112</v>
      </c>
      <c r="F416" s="172">
        <f>Overview!$D$55</f>
        <v>100</v>
      </c>
      <c r="G416" s="100">
        <v>5</v>
      </c>
      <c r="H416" s="100">
        <v>2016</v>
      </c>
      <c r="I416" s="6">
        <f>Overview!H55</f>
        <v>0</v>
      </c>
      <c r="J416" s="43">
        <f>SUM(I416*Overview!$D$55)</f>
        <v>0</v>
      </c>
    </row>
    <row r="417" spans="1:10" x14ac:dyDescent="0.25">
      <c r="A417" s="37" t="str">
        <f>(Overview!$B$12)</f>
        <v>itt_29919</v>
      </c>
      <c r="B417" s="11" t="str">
        <f>(Overview!$B$13)</f>
        <v>21-003</v>
      </c>
      <c r="C417" s="45">
        <f t="shared" si="10"/>
        <v>0</v>
      </c>
      <c r="D417" s="5" t="s">
        <v>111</v>
      </c>
      <c r="E417" s="53" t="s">
        <v>112</v>
      </c>
      <c r="F417" s="172">
        <f>Overview!$D$55</f>
        <v>100</v>
      </c>
      <c r="G417" s="100">
        <v>6</v>
      </c>
      <c r="H417" s="100">
        <v>2016</v>
      </c>
      <c r="I417" s="6">
        <f>Overview!I55</f>
        <v>0</v>
      </c>
      <c r="J417" s="43">
        <f>SUM(I417*Overview!$D$55)</f>
        <v>0</v>
      </c>
    </row>
    <row r="418" spans="1:10" x14ac:dyDescent="0.25">
      <c r="A418" s="37" t="str">
        <f>(Overview!$B$12)</f>
        <v>itt_29919</v>
      </c>
      <c r="B418" s="11" t="str">
        <f>(Overview!$B$13)</f>
        <v>21-003</v>
      </c>
      <c r="C418" s="45">
        <f t="shared" ref="C418:C438" si="11">$D$3</f>
        <v>0</v>
      </c>
      <c r="D418" s="5" t="s">
        <v>111</v>
      </c>
      <c r="E418" s="53" t="s">
        <v>112</v>
      </c>
      <c r="F418" s="172">
        <f>Overview!$D$55</f>
        <v>100</v>
      </c>
      <c r="G418" s="100">
        <v>7</v>
      </c>
      <c r="H418" s="100">
        <v>2016</v>
      </c>
      <c r="I418" s="6">
        <f>Overview!J55</f>
        <v>0</v>
      </c>
      <c r="J418" s="43">
        <f>SUM(I418*Overview!$D$55)</f>
        <v>0</v>
      </c>
    </row>
    <row r="419" spans="1:10" x14ac:dyDescent="0.25">
      <c r="A419" s="37" t="str">
        <f>(Overview!$B$12)</f>
        <v>itt_29919</v>
      </c>
      <c r="B419" s="11" t="str">
        <f>(Overview!$B$13)</f>
        <v>21-003</v>
      </c>
      <c r="C419" s="45">
        <f t="shared" si="11"/>
        <v>0</v>
      </c>
      <c r="D419" s="5" t="s">
        <v>111</v>
      </c>
      <c r="E419" s="53" t="s">
        <v>112</v>
      </c>
      <c r="F419" s="172">
        <f>Overview!$D$55</f>
        <v>100</v>
      </c>
      <c r="G419" s="100">
        <v>8</v>
      </c>
      <c r="H419" s="100">
        <v>2016</v>
      </c>
      <c r="I419" s="6">
        <f>Overview!K55</f>
        <v>0</v>
      </c>
      <c r="J419" s="43">
        <f>SUM(I419*Overview!$D$55)</f>
        <v>0</v>
      </c>
    </row>
    <row r="420" spans="1:10" x14ac:dyDescent="0.25">
      <c r="A420" s="37" t="str">
        <f>(Overview!$B$12)</f>
        <v>itt_29919</v>
      </c>
      <c r="B420" s="11" t="str">
        <f>(Overview!$B$13)</f>
        <v>21-003</v>
      </c>
      <c r="C420" s="45">
        <f t="shared" si="11"/>
        <v>0</v>
      </c>
      <c r="D420" s="5" t="s">
        <v>111</v>
      </c>
      <c r="E420" s="53" t="s">
        <v>112</v>
      </c>
      <c r="F420" s="172">
        <f>Overview!$D$55</f>
        <v>100</v>
      </c>
      <c r="G420" s="100">
        <v>9</v>
      </c>
      <c r="H420" s="100">
        <v>2016</v>
      </c>
      <c r="I420" s="6">
        <f>Overview!L55</f>
        <v>0</v>
      </c>
      <c r="J420" s="43">
        <f>SUM(I420*Overview!$D$55)</f>
        <v>0</v>
      </c>
    </row>
    <row r="421" spans="1:10" x14ac:dyDescent="0.25">
      <c r="A421" s="37" t="str">
        <f>(Overview!$B$12)</f>
        <v>itt_29919</v>
      </c>
      <c r="B421" s="11" t="str">
        <f>(Overview!$B$13)</f>
        <v>21-003</v>
      </c>
      <c r="C421" s="45">
        <f t="shared" si="11"/>
        <v>0</v>
      </c>
      <c r="D421" s="5" t="s">
        <v>111</v>
      </c>
      <c r="E421" s="53" t="s">
        <v>112</v>
      </c>
      <c r="F421" s="172">
        <f>Overview!$D$55</f>
        <v>100</v>
      </c>
      <c r="G421" s="100">
        <v>10</v>
      </c>
      <c r="H421" s="100">
        <v>2016</v>
      </c>
      <c r="I421" s="6">
        <f>Overview!M55</f>
        <v>0</v>
      </c>
      <c r="J421" s="43">
        <f>SUM(I421*Overview!$D$55)</f>
        <v>0</v>
      </c>
    </row>
    <row r="422" spans="1:10" x14ac:dyDescent="0.25">
      <c r="A422" s="37" t="str">
        <f>(Overview!$B$12)</f>
        <v>itt_29919</v>
      </c>
      <c r="B422" s="11" t="str">
        <f>(Overview!$B$13)</f>
        <v>21-003</v>
      </c>
      <c r="C422" s="45">
        <f t="shared" si="11"/>
        <v>0</v>
      </c>
      <c r="D422" s="5" t="s">
        <v>111</v>
      </c>
      <c r="E422" s="53" t="s">
        <v>112</v>
      </c>
      <c r="F422" s="172">
        <f>Overview!$D$55</f>
        <v>100</v>
      </c>
      <c r="G422" s="100">
        <v>11</v>
      </c>
      <c r="H422" s="100">
        <v>2016</v>
      </c>
      <c r="I422" s="6">
        <f>Overview!N55</f>
        <v>0</v>
      </c>
      <c r="J422" s="43">
        <f>SUM(I422*Overview!$D$55)</f>
        <v>0</v>
      </c>
    </row>
    <row r="423" spans="1:10" x14ac:dyDescent="0.25">
      <c r="A423" s="37" t="str">
        <f>(Overview!$B$12)</f>
        <v>itt_29919</v>
      </c>
      <c r="B423" s="11" t="str">
        <f>(Overview!$B$13)</f>
        <v>21-003</v>
      </c>
      <c r="C423" s="45">
        <f t="shared" si="11"/>
        <v>0</v>
      </c>
      <c r="D423" s="5" t="s">
        <v>111</v>
      </c>
      <c r="E423" s="53" t="s">
        <v>112</v>
      </c>
      <c r="F423" s="172">
        <f>Overview!$D$55</f>
        <v>100</v>
      </c>
      <c r="G423" s="100">
        <v>12</v>
      </c>
      <c r="H423" s="100">
        <v>2016</v>
      </c>
      <c r="I423" s="6">
        <f>Overview!O55</f>
        <v>0</v>
      </c>
      <c r="J423" s="43">
        <f>SUM(I423*Overview!$D$55)</f>
        <v>0</v>
      </c>
    </row>
    <row r="424" spans="1:10" x14ac:dyDescent="0.25">
      <c r="A424" s="37" t="str">
        <f>(Overview!$B$12)</f>
        <v>itt_29919</v>
      </c>
      <c r="B424" s="11" t="str">
        <f>(Overview!$B$13)</f>
        <v>21-003</v>
      </c>
      <c r="C424" s="45">
        <f t="shared" si="11"/>
        <v>0</v>
      </c>
      <c r="D424" s="5" t="s">
        <v>111</v>
      </c>
      <c r="E424" s="53" t="s">
        <v>112</v>
      </c>
      <c r="F424" s="172">
        <f>Overview!$D$55</f>
        <v>100</v>
      </c>
      <c r="G424" s="100">
        <v>1</v>
      </c>
      <c r="H424" s="100">
        <v>2017</v>
      </c>
      <c r="I424" s="6">
        <f>Overview!P55</f>
        <v>0</v>
      </c>
      <c r="J424" s="43">
        <f>SUM(I424*Overview!$D$55)</f>
        <v>0</v>
      </c>
    </row>
    <row r="425" spans="1:10" x14ac:dyDescent="0.25">
      <c r="A425" s="37" t="str">
        <f>(Overview!$B$12)</f>
        <v>itt_29919</v>
      </c>
      <c r="B425" s="11" t="str">
        <f>(Overview!$B$13)</f>
        <v>21-003</v>
      </c>
      <c r="C425" s="45">
        <f t="shared" si="11"/>
        <v>0</v>
      </c>
      <c r="D425" s="5" t="s">
        <v>111</v>
      </c>
      <c r="E425" s="53" t="s">
        <v>112</v>
      </c>
      <c r="F425" s="172">
        <f>Overview!$D$55</f>
        <v>100</v>
      </c>
      <c r="G425" s="100">
        <v>2</v>
      </c>
      <c r="H425" s="100">
        <v>2017</v>
      </c>
      <c r="I425" s="6">
        <f>Overview!Q55</f>
        <v>0</v>
      </c>
      <c r="J425" s="43">
        <f>SUM(I425*Overview!$D$55)</f>
        <v>0</v>
      </c>
    </row>
    <row r="426" spans="1:10" x14ac:dyDescent="0.25">
      <c r="A426" s="37" t="str">
        <f>(Overview!$B$12)</f>
        <v>itt_29919</v>
      </c>
      <c r="B426" s="11" t="str">
        <f>(Overview!$B$13)</f>
        <v>21-003</v>
      </c>
      <c r="C426" s="45">
        <f t="shared" si="11"/>
        <v>0</v>
      </c>
      <c r="D426" s="5" t="s">
        <v>111</v>
      </c>
      <c r="E426" s="53" t="s">
        <v>112</v>
      </c>
      <c r="F426" s="172">
        <f>Overview!$D$55</f>
        <v>100</v>
      </c>
      <c r="G426" s="100">
        <v>3</v>
      </c>
      <c r="H426" s="100">
        <v>2017</v>
      </c>
      <c r="I426" s="6">
        <f>Overview!R55</f>
        <v>0</v>
      </c>
      <c r="J426" s="43">
        <f>SUM(I426*Overview!$D$55)</f>
        <v>0</v>
      </c>
    </row>
    <row r="427" spans="1:10" x14ac:dyDescent="0.25">
      <c r="A427" s="37" t="str">
        <f>(Overview!$B$12)</f>
        <v>itt_29919</v>
      </c>
      <c r="B427" s="11" t="str">
        <f>(Overview!$B$13)</f>
        <v>21-003</v>
      </c>
      <c r="C427" s="45">
        <f t="shared" si="11"/>
        <v>0</v>
      </c>
      <c r="D427" s="5" t="s">
        <v>111</v>
      </c>
      <c r="E427" s="53" t="s">
        <v>112</v>
      </c>
      <c r="F427" s="172">
        <f>Overview!$D$55</f>
        <v>100</v>
      </c>
      <c r="G427" s="100">
        <v>4</v>
      </c>
      <c r="H427" s="100">
        <v>2017</v>
      </c>
      <c r="I427" s="6">
        <f>Overview!S55</f>
        <v>0</v>
      </c>
      <c r="J427" s="43">
        <f>SUM(I427*Overview!$D$55)</f>
        <v>0</v>
      </c>
    </row>
    <row r="428" spans="1:10" x14ac:dyDescent="0.25">
      <c r="A428" s="37" t="str">
        <f>(Overview!$B$12)</f>
        <v>itt_29919</v>
      </c>
      <c r="B428" s="11" t="str">
        <f>(Overview!$B$13)</f>
        <v>21-003</v>
      </c>
      <c r="C428" s="45">
        <f t="shared" si="11"/>
        <v>0</v>
      </c>
      <c r="D428" s="5" t="s">
        <v>111</v>
      </c>
      <c r="E428" s="53" t="s">
        <v>112</v>
      </c>
      <c r="F428" s="172">
        <f>Overview!$D$55</f>
        <v>100</v>
      </c>
      <c r="G428" s="100">
        <v>5</v>
      </c>
      <c r="H428" s="100">
        <v>2017</v>
      </c>
      <c r="I428" s="6">
        <f>Overview!T55</f>
        <v>0</v>
      </c>
      <c r="J428" s="43">
        <f>SUM(I428*Overview!$D$55)</f>
        <v>0</v>
      </c>
    </row>
    <row r="429" spans="1:10" x14ac:dyDescent="0.25">
      <c r="A429" s="37" t="str">
        <f>(Overview!$B$12)</f>
        <v>itt_29919</v>
      </c>
      <c r="B429" s="11" t="str">
        <f>(Overview!$B$13)</f>
        <v>21-003</v>
      </c>
      <c r="C429" s="45">
        <f t="shared" si="11"/>
        <v>0</v>
      </c>
      <c r="D429" s="5" t="s">
        <v>111</v>
      </c>
      <c r="E429" s="53" t="s">
        <v>112</v>
      </c>
      <c r="F429" s="172">
        <f>Overview!$D$55</f>
        <v>100</v>
      </c>
      <c r="G429" s="100">
        <v>6</v>
      </c>
      <c r="H429" s="100">
        <v>2017</v>
      </c>
      <c r="I429" s="6">
        <f>Overview!U55</f>
        <v>0</v>
      </c>
      <c r="J429" s="43">
        <f>SUM(I429*Overview!$D$55)</f>
        <v>0</v>
      </c>
    </row>
    <row r="430" spans="1:10" x14ac:dyDescent="0.25">
      <c r="A430" s="37" t="str">
        <f>(Overview!$B$12)</f>
        <v>itt_29919</v>
      </c>
      <c r="B430" s="11" t="str">
        <f>(Overview!$B$13)</f>
        <v>21-003</v>
      </c>
      <c r="C430" s="45">
        <f t="shared" si="11"/>
        <v>0</v>
      </c>
      <c r="D430" s="5" t="s">
        <v>111</v>
      </c>
      <c r="E430" s="53" t="s">
        <v>112</v>
      </c>
      <c r="F430" s="172">
        <f>Overview!$D$55</f>
        <v>100</v>
      </c>
      <c r="G430" s="100">
        <v>7</v>
      </c>
      <c r="H430" s="100">
        <v>2017</v>
      </c>
      <c r="I430" s="6">
        <f>Overview!V55</f>
        <v>0</v>
      </c>
      <c r="J430" s="43">
        <f>SUM(I430*Overview!$D$55)</f>
        <v>0</v>
      </c>
    </row>
    <row r="431" spans="1:10" x14ac:dyDescent="0.25">
      <c r="A431" s="37" t="str">
        <f>(Overview!$B$12)</f>
        <v>itt_29919</v>
      </c>
      <c r="B431" s="11" t="str">
        <f>(Overview!$B$13)</f>
        <v>21-003</v>
      </c>
      <c r="C431" s="45">
        <f t="shared" si="11"/>
        <v>0</v>
      </c>
      <c r="D431" s="5" t="s">
        <v>111</v>
      </c>
      <c r="E431" s="53" t="s">
        <v>112</v>
      </c>
      <c r="F431" s="172">
        <f>Overview!$D$55</f>
        <v>100</v>
      </c>
      <c r="G431" s="100">
        <v>8</v>
      </c>
      <c r="H431" s="100">
        <v>2017</v>
      </c>
      <c r="I431" s="6">
        <f>Overview!W55</f>
        <v>0</v>
      </c>
      <c r="J431" s="43">
        <f>SUM(I431*Overview!$D$55)</f>
        <v>0</v>
      </c>
    </row>
    <row r="432" spans="1:10" x14ac:dyDescent="0.25">
      <c r="A432" s="37" t="str">
        <f>(Overview!$B$12)</f>
        <v>itt_29919</v>
      </c>
      <c r="B432" s="11" t="str">
        <f>(Overview!$B$13)</f>
        <v>21-003</v>
      </c>
      <c r="C432" s="45">
        <f t="shared" si="11"/>
        <v>0</v>
      </c>
      <c r="D432" s="5" t="s">
        <v>111</v>
      </c>
      <c r="E432" s="53" t="s">
        <v>112</v>
      </c>
      <c r="F432" s="172">
        <f>Overview!$D$55</f>
        <v>100</v>
      </c>
      <c r="G432" s="100">
        <v>9</v>
      </c>
      <c r="H432" s="100">
        <v>2017</v>
      </c>
      <c r="I432" s="6">
        <f>Overview!X55</f>
        <v>0</v>
      </c>
      <c r="J432" s="43">
        <f>SUM(I432*Overview!$D$55)</f>
        <v>0</v>
      </c>
    </row>
    <row r="433" spans="1:10" x14ac:dyDescent="0.25">
      <c r="A433" s="37" t="str">
        <f>(Overview!$B$12)</f>
        <v>itt_29919</v>
      </c>
      <c r="B433" s="11" t="str">
        <f>(Overview!$B$13)</f>
        <v>21-003</v>
      </c>
      <c r="C433" s="45">
        <f t="shared" si="11"/>
        <v>0</v>
      </c>
      <c r="D433" s="5" t="s">
        <v>111</v>
      </c>
      <c r="E433" s="53" t="s">
        <v>112</v>
      </c>
      <c r="F433" s="172">
        <f>Overview!$D$55</f>
        <v>100</v>
      </c>
      <c r="G433" s="100">
        <v>10</v>
      </c>
      <c r="H433" s="100">
        <v>2017</v>
      </c>
      <c r="I433" s="6">
        <f>Overview!Y55</f>
        <v>0</v>
      </c>
      <c r="J433" s="43">
        <f>SUM(I433*Overview!$D$55)</f>
        <v>0</v>
      </c>
    </row>
    <row r="434" spans="1:10" x14ac:dyDescent="0.25">
      <c r="A434" s="37" t="str">
        <f>(Overview!$B$12)</f>
        <v>itt_29919</v>
      </c>
      <c r="B434" s="11" t="str">
        <f>(Overview!$B$13)</f>
        <v>21-003</v>
      </c>
      <c r="C434" s="45">
        <f t="shared" si="11"/>
        <v>0</v>
      </c>
      <c r="D434" s="5" t="s">
        <v>111</v>
      </c>
      <c r="E434" s="53" t="s">
        <v>112</v>
      </c>
      <c r="F434" s="172">
        <f>Overview!$D$55</f>
        <v>100</v>
      </c>
      <c r="G434" s="100">
        <v>11</v>
      </c>
      <c r="H434" s="100">
        <v>2017</v>
      </c>
      <c r="I434" s="6">
        <f>Overview!Z55</f>
        <v>0</v>
      </c>
      <c r="J434" s="43">
        <f>SUM(I434*Overview!$D$55)</f>
        <v>0</v>
      </c>
    </row>
    <row r="435" spans="1:10" x14ac:dyDescent="0.25">
      <c r="A435" s="37" t="str">
        <f>(Overview!$B$12)</f>
        <v>itt_29919</v>
      </c>
      <c r="B435" s="11" t="str">
        <f>(Overview!$B$13)</f>
        <v>21-003</v>
      </c>
      <c r="C435" s="45">
        <f t="shared" si="11"/>
        <v>0</v>
      </c>
      <c r="D435" s="5" t="s">
        <v>111</v>
      </c>
      <c r="E435" s="53" t="s">
        <v>112</v>
      </c>
      <c r="F435" s="172">
        <f>Overview!$D$55</f>
        <v>100</v>
      </c>
      <c r="G435" s="100">
        <v>12</v>
      </c>
      <c r="H435" s="100">
        <v>2017</v>
      </c>
      <c r="I435" s="6">
        <f>Overview!AA55</f>
        <v>0</v>
      </c>
      <c r="J435" s="43">
        <f>SUM(I435*Overview!$D$55)</f>
        <v>0</v>
      </c>
    </row>
    <row r="436" spans="1:10" x14ac:dyDescent="0.25">
      <c r="A436" s="37" t="str">
        <f>(Overview!$B$12)</f>
        <v>itt_29919</v>
      </c>
      <c r="B436" s="11" t="str">
        <f>(Overview!$B$13)</f>
        <v>21-003</v>
      </c>
      <c r="C436" s="45">
        <f t="shared" si="11"/>
        <v>0</v>
      </c>
      <c r="D436" s="5" t="s">
        <v>111</v>
      </c>
      <c r="E436" s="53" t="s">
        <v>112</v>
      </c>
      <c r="F436" s="172">
        <f>Overview!$D$55</f>
        <v>100</v>
      </c>
      <c r="G436" s="100">
        <v>1</v>
      </c>
      <c r="H436" s="100">
        <v>2018</v>
      </c>
      <c r="I436" s="6">
        <f>Overview!AB55</f>
        <v>0</v>
      </c>
      <c r="J436" s="43">
        <f>SUM(I436*Overview!$D$55)</f>
        <v>0</v>
      </c>
    </row>
    <row r="437" spans="1:10" x14ac:dyDescent="0.25">
      <c r="A437" s="37" t="str">
        <f>(Overview!$B$12)</f>
        <v>itt_29919</v>
      </c>
      <c r="B437" s="11" t="str">
        <f>(Overview!$B$13)</f>
        <v>21-003</v>
      </c>
      <c r="C437" s="45">
        <f t="shared" si="11"/>
        <v>0</v>
      </c>
      <c r="D437" s="5" t="s">
        <v>111</v>
      </c>
      <c r="E437" s="53" t="s">
        <v>112</v>
      </c>
      <c r="F437" s="172">
        <f>Overview!$D$55</f>
        <v>100</v>
      </c>
      <c r="G437" s="100">
        <v>2</v>
      </c>
      <c r="H437" s="100">
        <v>2018</v>
      </c>
      <c r="I437" s="6">
        <f>Overview!AC55</f>
        <v>0</v>
      </c>
      <c r="J437" s="43">
        <f>SUM(I437*Overview!$D$55)</f>
        <v>0</v>
      </c>
    </row>
    <row r="438" spans="1:10" x14ac:dyDescent="0.25">
      <c r="A438" s="37" t="str">
        <f>(Overview!$B$12)</f>
        <v>itt_29919</v>
      </c>
      <c r="B438" s="11" t="str">
        <f>(Overview!$B$13)</f>
        <v>21-003</v>
      </c>
      <c r="C438" s="45">
        <f t="shared" si="11"/>
        <v>0</v>
      </c>
      <c r="D438" s="5" t="s">
        <v>111</v>
      </c>
      <c r="E438" s="53" t="s">
        <v>112</v>
      </c>
      <c r="F438" s="172">
        <f>Overview!$D$55</f>
        <v>100</v>
      </c>
      <c r="G438" s="100">
        <v>3</v>
      </c>
      <c r="H438" s="100">
        <v>2018</v>
      </c>
      <c r="I438" s="6">
        <f>Overview!AD55</f>
        <v>0</v>
      </c>
      <c r="J438" s="43">
        <f>SUM(I438*Overview!$D$55)</f>
        <v>0</v>
      </c>
    </row>
  </sheetData>
  <sheetProtection algorithmName="SHA-512" hashValue="Z3KpfHK2MJowmNY+H3O/uuGV54t7onWayFj84+Z6WtqhPLcWuNZEK8KxYYKqWZ+uxp/z7G4HdgJBW1DGdbGnrQ==" saltValue="8mYnZIll14xE3l1vuAHm4g==" spinCount="100000" sheet="1" objects="1" scenarios="1"/>
  <autoFilter ref="A6:BA438"/>
  <mergeCells count="6">
    <mergeCell ref="A5:C5"/>
    <mergeCell ref="A3:C3"/>
    <mergeCell ref="A1:D1"/>
    <mergeCell ref="A2:C2"/>
    <mergeCell ref="D2:F2"/>
    <mergeCell ref="D3:F3"/>
  </mergeCells>
  <dataValidations count="1">
    <dataValidation type="list" allowBlank="1" showInputMessage="1" showErrorMessage="1" sqref="B6">
      <formula1>OFFSET(ITTStart,MATCH(A6,ITTColumn,0)-1,1,COUNTIF(ITTColumn,A6),1)</formula1>
    </dataValidation>
  </dataValidation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1"/>
  <sheetViews>
    <sheetView tabSelected="1" workbookViewId="0">
      <selection activeCell="L28" sqref="L28"/>
    </sheetView>
  </sheetViews>
  <sheetFormatPr defaultRowHeight="15" x14ac:dyDescent="0.25"/>
  <sheetData>
    <row r="1" spans="1:14" x14ac:dyDescent="0.25">
      <c r="A1" s="194" t="s">
        <v>392</v>
      </c>
      <c r="B1" s="194"/>
      <c r="C1" s="194"/>
      <c r="D1" s="194"/>
      <c r="E1" s="194"/>
      <c r="F1" s="194"/>
      <c r="G1" s="194"/>
      <c r="H1" s="194"/>
      <c r="I1" s="194"/>
      <c r="J1" s="44"/>
      <c r="K1" s="44"/>
      <c r="L1" s="44"/>
      <c r="M1" s="44"/>
      <c r="N1" s="44"/>
    </row>
    <row r="2" spans="1:14" x14ac:dyDescent="0.25">
      <c r="A2" s="194"/>
      <c r="B2" s="194"/>
      <c r="C2" s="194"/>
      <c r="D2" s="194"/>
      <c r="E2" s="194"/>
      <c r="F2" s="194"/>
      <c r="G2" s="194"/>
      <c r="H2" s="194"/>
      <c r="I2" s="194"/>
      <c r="J2" s="44"/>
      <c r="K2" s="44"/>
      <c r="L2" s="44"/>
      <c r="M2" s="44"/>
      <c r="N2" s="44"/>
    </row>
    <row r="3" spans="1:14" x14ac:dyDescent="0.25">
      <c r="A3" s="194"/>
      <c r="B3" s="194"/>
      <c r="C3" s="194"/>
      <c r="D3" s="194"/>
      <c r="E3" s="194"/>
      <c r="F3" s="194"/>
      <c r="G3" s="194"/>
      <c r="H3" s="194"/>
      <c r="I3" s="194"/>
      <c r="J3" s="44"/>
      <c r="K3" s="44"/>
      <c r="L3" s="44"/>
      <c r="M3" s="44"/>
      <c r="N3" s="44"/>
    </row>
    <row r="4" spans="1:14" x14ac:dyDescent="0.25">
      <c r="A4" s="194"/>
      <c r="B4" s="194"/>
      <c r="C4" s="194"/>
      <c r="D4" s="194"/>
      <c r="E4" s="194"/>
      <c r="F4" s="194"/>
      <c r="G4" s="194"/>
      <c r="H4" s="194"/>
      <c r="I4" s="194"/>
      <c r="J4" s="44"/>
      <c r="K4" s="44"/>
      <c r="L4" s="44"/>
      <c r="M4" s="44"/>
      <c r="N4" s="44"/>
    </row>
    <row r="5" spans="1:14" x14ac:dyDescent="0.25">
      <c r="A5" s="194"/>
      <c r="B5" s="194"/>
      <c r="C5" s="194"/>
      <c r="D5" s="194"/>
      <c r="E5" s="194"/>
      <c r="F5" s="194"/>
      <c r="G5" s="194"/>
      <c r="H5" s="194"/>
      <c r="I5" s="194"/>
      <c r="J5" s="44"/>
      <c r="K5" s="44"/>
      <c r="L5" s="44"/>
      <c r="M5" s="44"/>
      <c r="N5" s="44"/>
    </row>
    <row r="6" spans="1:14" x14ac:dyDescent="0.25">
      <c r="A6" s="194"/>
      <c r="B6" s="194"/>
      <c r="C6" s="194"/>
      <c r="D6" s="194"/>
      <c r="E6" s="194"/>
      <c r="F6" s="194"/>
      <c r="G6" s="194"/>
      <c r="H6" s="194"/>
      <c r="I6" s="194"/>
      <c r="J6" s="44"/>
      <c r="K6" s="44"/>
      <c r="L6" s="44"/>
      <c r="M6" s="44"/>
      <c r="N6" s="44"/>
    </row>
    <row r="7" spans="1:14" x14ac:dyDescent="0.25">
      <c r="A7" s="194"/>
      <c r="B7" s="194"/>
      <c r="C7" s="194"/>
      <c r="D7" s="194"/>
      <c r="E7" s="194"/>
      <c r="F7" s="194"/>
      <c r="G7" s="194"/>
      <c r="H7" s="194"/>
      <c r="I7" s="194"/>
      <c r="J7" s="44"/>
      <c r="K7" s="44"/>
      <c r="L7" s="44"/>
      <c r="M7" s="44"/>
      <c r="N7" s="44"/>
    </row>
    <row r="8" spans="1:14" x14ac:dyDescent="0.25">
      <c r="A8" s="194"/>
      <c r="B8" s="194"/>
      <c r="C8" s="194"/>
      <c r="D8" s="194"/>
      <c r="E8" s="194"/>
      <c r="F8" s="194"/>
      <c r="G8" s="194"/>
      <c r="H8" s="194"/>
      <c r="I8" s="194"/>
      <c r="J8" s="44"/>
      <c r="K8" s="44"/>
      <c r="L8" s="44"/>
      <c r="M8" s="44"/>
      <c r="N8" s="44"/>
    </row>
    <row r="9" spans="1:14" x14ac:dyDescent="0.25">
      <c r="A9" s="194"/>
      <c r="B9" s="194"/>
      <c r="C9" s="194"/>
      <c r="D9" s="194"/>
      <c r="E9" s="194"/>
      <c r="F9" s="194"/>
      <c r="G9" s="194"/>
      <c r="H9" s="194"/>
      <c r="I9" s="194"/>
      <c r="J9" s="44"/>
      <c r="K9" s="44"/>
      <c r="L9" s="44"/>
      <c r="M9" s="44"/>
      <c r="N9" s="44"/>
    </row>
    <row r="10" spans="1:14" x14ac:dyDescent="0.25">
      <c r="A10" s="194"/>
      <c r="B10" s="194"/>
      <c r="C10" s="194"/>
      <c r="D10" s="194"/>
      <c r="E10" s="194"/>
      <c r="F10" s="194"/>
      <c r="G10" s="194"/>
      <c r="H10" s="194"/>
      <c r="I10" s="194"/>
      <c r="J10" s="44"/>
      <c r="K10" s="44"/>
      <c r="L10" s="44"/>
      <c r="M10" s="44"/>
      <c r="N10" s="44"/>
    </row>
    <row r="11" spans="1:14" x14ac:dyDescent="0.25">
      <c r="A11" s="194"/>
      <c r="B11" s="194"/>
      <c r="C11" s="194"/>
      <c r="D11" s="194"/>
      <c r="E11" s="194"/>
      <c r="F11" s="194"/>
      <c r="G11" s="194"/>
      <c r="H11" s="194"/>
      <c r="I11" s="194"/>
      <c r="J11" s="44"/>
      <c r="K11" s="44"/>
      <c r="L11" s="44"/>
      <c r="M11" s="44"/>
      <c r="N11" s="44"/>
    </row>
    <row r="12" spans="1:14" x14ac:dyDescent="0.25">
      <c r="A12" s="194"/>
      <c r="B12" s="194"/>
      <c r="C12" s="194"/>
      <c r="D12" s="194"/>
      <c r="E12" s="194"/>
      <c r="F12" s="194"/>
      <c r="G12" s="194"/>
      <c r="H12" s="194"/>
      <c r="I12" s="194"/>
      <c r="J12" s="44"/>
      <c r="K12" s="44"/>
      <c r="L12" s="44"/>
      <c r="M12" s="44"/>
      <c r="N12" s="44"/>
    </row>
    <row r="13" spans="1:14" x14ac:dyDescent="0.25">
      <c r="A13" s="194"/>
      <c r="B13" s="194"/>
      <c r="C13" s="194"/>
      <c r="D13" s="194"/>
      <c r="E13" s="194"/>
      <c r="F13" s="194"/>
      <c r="G13" s="194"/>
      <c r="H13" s="194"/>
      <c r="I13" s="194"/>
      <c r="J13" s="44"/>
      <c r="K13" s="44"/>
      <c r="L13" s="44"/>
      <c r="M13" s="44"/>
      <c r="N13" s="44"/>
    </row>
    <row r="14" spans="1:14" x14ac:dyDescent="0.25">
      <c r="A14" s="194"/>
      <c r="B14" s="194"/>
      <c r="C14" s="194"/>
      <c r="D14" s="194"/>
      <c r="E14" s="194"/>
      <c r="F14" s="194"/>
      <c r="G14" s="194"/>
      <c r="H14" s="194"/>
      <c r="I14" s="194"/>
      <c r="J14" s="44"/>
      <c r="K14" s="44"/>
      <c r="L14" s="44"/>
      <c r="M14" s="44"/>
      <c r="N14" s="44"/>
    </row>
    <row r="15" spans="1:14" x14ac:dyDescent="0.25">
      <c r="A15" s="194"/>
      <c r="B15" s="194"/>
      <c r="C15" s="194"/>
      <c r="D15" s="194"/>
      <c r="E15" s="194"/>
      <c r="F15" s="194"/>
      <c r="G15" s="194"/>
      <c r="H15" s="194"/>
      <c r="I15" s="194"/>
      <c r="J15" s="44"/>
      <c r="K15" s="44"/>
      <c r="L15" s="44"/>
      <c r="M15" s="44"/>
      <c r="N15" s="44"/>
    </row>
    <row r="16" spans="1:14" x14ac:dyDescent="0.25">
      <c r="A16" s="194"/>
      <c r="B16" s="194"/>
      <c r="C16" s="194"/>
      <c r="D16" s="194"/>
      <c r="E16" s="194"/>
      <c r="F16" s="194"/>
      <c r="G16" s="194"/>
      <c r="H16" s="194"/>
      <c r="I16" s="194"/>
      <c r="J16" s="44"/>
      <c r="K16" s="44"/>
      <c r="L16" s="44"/>
      <c r="M16" s="44"/>
      <c r="N16" s="44"/>
    </row>
    <row r="17" spans="1:14" x14ac:dyDescent="0.25">
      <c r="A17" s="194"/>
      <c r="B17" s="194"/>
      <c r="C17" s="194"/>
      <c r="D17" s="194"/>
      <c r="E17" s="194"/>
      <c r="F17" s="194"/>
      <c r="G17" s="194"/>
      <c r="H17" s="194"/>
      <c r="I17" s="194"/>
      <c r="J17" s="44"/>
      <c r="K17" s="44"/>
      <c r="L17" s="44"/>
      <c r="M17" s="44"/>
      <c r="N17" s="44"/>
    </row>
    <row r="18" spans="1:14" x14ac:dyDescent="0.25">
      <c r="A18" s="194"/>
      <c r="B18" s="194"/>
      <c r="C18" s="194"/>
      <c r="D18" s="194"/>
      <c r="E18" s="194"/>
      <c r="F18" s="194"/>
      <c r="G18" s="194"/>
      <c r="H18" s="194"/>
      <c r="I18" s="194"/>
      <c r="J18" s="44"/>
      <c r="K18" s="44"/>
      <c r="L18" s="44"/>
      <c r="M18" s="44"/>
      <c r="N18" s="44"/>
    </row>
    <row r="19" spans="1:14" x14ac:dyDescent="0.25">
      <c r="A19" s="194"/>
      <c r="B19" s="194"/>
      <c r="C19" s="194"/>
      <c r="D19" s="194"/>
      <c r="E19" s="194"/>
      <c r="F19" s="194"/>
      <c r="G19" s="194"/>
      <c r="H19" s="194"/>
      <c r="I19" s="194"/>
      <c r="J19" s="44"/>
      <c r="K19" s="44"/>
      <c r="L19" s="44"/>
      <c r="M19" s="44"/>
      <c r="N19" s="44"/>
    </row>
    <row r="20" spans="1:14" x14ac:dyDescent="0.25">
      <c r="A20" s="194"/>
      <c r="B20" s="194"/>
      <c r="C20" s="194"/>
      <c r="D20" s="194"/>
      <c r="E20" s="194"/>
      <c r="F20" s="194"/>
      <c r="G20" s="194"/>
      <c r="H20" s="194"/>
      <c r="I20" s="194"/>
      <c r="J20" s="44"/>
      <c r="K20" s="44"/>
      <c r="L20" s="44"/>
      <c r="M20" s="44"/>
      <c r="N20" s="44"/>
    </row>
    <row r="21" spans="1:14" x14ac:dyDescent="0.25">
      <c r="A21" s="194"/>
      <c r="B21" s="194"/>
      <c r="C21" s="194"/>
      <c r="D21" s="194"/>
      <c r="E21" s="194"/>
      <c r="F21" s="194"/>
      <c r="G21" s="194"/>
      <c r="H21" s="194"/>
      <c r="I21" s="194"/>
      <c r="J21" s="44"/>
      <c r="K21" s="44"/>
      <c r="L21" s="44"/>
      <c r="M21" s="44"/>
      <c r="N21" s="44"/>
    </row>
    <row r="22" spans="1:14" x14ac:dyDescent="0.25">
      <c r="A22" s="194"/>
      <c r="B22" s="194"/>
      <c r="C22" s="194"/>
      <c r="D22" s="194"/>
      <c r="E22" s="194"/>
      <c r="F22" s="194"/>
      <c r="G22" s="194"/>
      <c r="H22" s="194"/>
      <c r="I22" s="194"/>
      <c r="J22" s="44"/>
      <c r="K22" s="44"/>
      <c r="L22" s="44"/>
      <c r="M22" s="44"/>
      <c r="N22" s="44"/>
    </row>
    <row r="23" spans="1:14" x14ac:dyDescent="0.25">
      <c r="A23" s="194"/>
      <c r="B23" s="194"/>
      <c r="C23" s="194"/>
      <c r="D23" s="194"/>
      <c r="E23" s="194"/>
      <c r="F23" s="194"/>
      <c r="G23" s="194"/>
      <c r="H23" s="194"/>
      <c r="I23" s="194"/>
      <c r="J23" s="44"/>
      <c r="K23" s="44"/>
      <c r="L23" s="44"/>
      <c r="M23" s="44"/>
      <c r="N23" s="44"/>
    </row>
    <row r="24" spans="1:14" x14ac:dyDescent="0.25">
      <c r="A24" s="194"/>
      <c r="B24" s="194"/>
      <c r="C24" s="194"/>
      <c r="D24" s="194"/>
      <c r="E24" s="194"/>
      <c r="F24" s="194"/>
      <c r="G24" s="194"/>
      <c r="H24" s="194"/>
      <c r="I24" s="194"/>
      <c r="J24" s="44"/>
      <c r="K24" s="44"/>
      <c r="L24" s="44"/>
      <c r="M24" s="44"/>
      <c r="N24" s="44"/>
    </row>
    <row r="25" spans="1:14" x14ac:dyDescent="0.25">
      <c r="A25" s="194"/>
      <c r="B25" s="194"/>
      <c r="C25" s="194"/>
      <c r="D25" s="194"/>
      <c r="E25" s="194"/>
      <c r="F25" s="194"/>
      <c r="G25" s="194"/>
      <c r="H25" s="194"/>
      <c r="I25" s="194"/>
      <c r="J25" s="44"/>
      <c r="K25" s="44"/>
      <c r="L25" s="44"/>
      <c r="M25" s="44"/>
      <c r="N25" s="44"/>
    </row>
    <row r="26" spans="1:14" x14ac:dyDescent="0.25">
      <c r="A26" s="194"/>
      <c r="B26" s="194"/>
      <c r="C26" s="194"/>
      <c r="D26" s="194"/>
      <c r="E26" s="194"/>
      <c r="F26" s="194"/>
      <c r="G26" s="194"/>
      <c r="H26" s="194"/>
      <c r="I26" s="194"/>
      <c r="J26" s="44"/>
      <c r="K26" s="44"/>
      <c r="L26" s="44"/>
      <c r="M26" s="44"/>
      <c r="N26" s="44"/>
    </row>
    <row r="27" spans="1:14" x14ac:dyDescent="0.25">
      <c r="A27" s="194"/>
      <c r="B27" s="194"/>
      <c r="C27" s="194"/>
      <c r="D27" s="194"/>
      <c r="E27" s="194"/>
      <c r="F27" s="194"/>
      <c r="G27" s="194"/>
      <c r="H27" s="194"/>
      <c r="I27" s="194"/>
      <c r="J27" s="44"/>
      <c r="K27" s="44"/>
      <c r="L27" s="44"/>
      <c r="M27" s="44"/>
      <c r="N27" s="44"/>
    </row>
    <row r="28" spans="1:14" x14ac:dyDescent="0.25">
      <c r="A28" s="194"/>
      <c r="B28" s="194"/>
      <c r="C28" s="194"/>
      <c r="D28" s="194"/>
      <c r="E28" s="194"/>
      <c r="F28" s="194"/>
      <c r="G28" s="194"/>
      <c r="H28" s="194"/>
      <c r="I28" s="194"/>
      <c r="J28" s="44"/>
      <c r="K28" s="44"/>
      <c r="L28" s="44"/>
      <c r="M28" s="44"/>
      <c r="N28" s="44"/>
    </row>
    <row r="29" spans="1:14" x14ac:dyDescent="0.25">
      <c r="A29" s="194"/>
      <c r="B29" s="194"/>
      <c r="C29" s="194"/>
      <c r="D29" s="194"/>
      <c r="E29" s="194"/>
      <c r="F29" s="194"/>
      <c r="G29" s="194"/>
      <c r="H29" s="194"/>
      <c r="I29" s="194"/>
      <c r="J29" s="44"/>
      <c r="K29" s="44"/>
      <c r="L29" s="44"/>
      <c r="M29" s="44"/>
      <c r="N29" s="44"/>
    </row>
    <row r="30" spans="1:14" x14ac:dyDescent="0.25">
      <c r="A30" s="194"/>
      <c r="B30" s="194"/>
      <c r="C30" s="194"/>
      <c r="D30" s="194"/>
      <c r="E30" s="194"/>
      <c r="F30" s="194"/>
      <c r="G30" s="194"/>
      <c r="H30" s="194"/>
      <c r="I30" s="194"/>
      <c r="J30" s="44"/>
      <c r="K30" s="44"/>
      <c r="L30" s="44"/>
      <c r="M30" s="44"/>
      <c r="N30" s="44"/>
    </row>
    <row r="31" spans="1:14" x14ac:dyDescent="0.25">
      <c r="A31" s="194"/>
      <c r="B31" s="194"/>
      <c r="C31" s="194"/>
      <c r="D31" s="194"/>
      <c r="E31" s="194"/>
      <c r="F31" s="194"/>
      <c r="G31" s="194"/>
      <c r="H31" s="194"/>
      <c r="I31" s="194"/>
      <c r="J31" s="44"/>
      <c r="K31" s="44"/>
      <c r="L31" s="44"/>
      <c r="M31" s="44"/>
      <c r="N31" s="44"/>
    </row>
    <row r="32" spans="1:14" x14ac:dyDescent="0.25">
      <c r="A32" s="194"/>
      <c r="B32" s="194"/>
      <c r="C32" s="194"/>
      <c r="D32" s="194"/>
      <c r="E32" s="194"/>
      <c r="F32" s="194"/>
      <c r="G32" s="194"/>
      <c r="H32" s="194"/>
      <c r="I32" s="194"/>
      <c r="J32" s="44"/>
      <c r="K32" s="44"/>
      <c r="L32" s="44"/>
      <c r="M32" s="44"/>
      <c r="N32" s="44"/>
    </row>
    <row r="33" spans="1:9" x14ac:dyDescent="0.25">
      <c r="A33" s="194"/>
      <c r="B33" s="194"/>
      <c r="C33" s="194"/>
      <c r="D33" s="194"/>
      <c r="E33" s="194"/>
      <c r="F33" s="194"/>
      <c r="G33" s="194"/>
      <c r="H33" s="194"/>
      <c r="I33" s="194"/>
    </row>
    <row r="34" spans="1:9" x14ac:dyDescent="0.25">
      <c r="A34" s="194"/>
      <c r="B34" s="194"/>
      <c r="C34" s="194"/>
      <c r="D34" s="194"/>
      <c r="E34" s="194"/>
      <c r="F34" s="194"/>
      <c r="G34" s="194"/>
      <c r="H34" s="194"/>
      <c r="I34" s="194"/>
    </row>
    <row r="35" spans="1:9" x14ac:dyDescent="0.25">
      <c r="A35" s="194"/>
      <c r="B35" s="194"/>
      <c r="C35" s="194"/>
      <c r="D35" s="194"/>
      <c r="E35" s="194"/>
      <c r="F35" s="194"/>
      <c r="G35" s="194"/>
      <c r="H35" s="194"/>
      <c r="I35" s="194"/>
    </row>
    <row r="36" spans="1:9" x14ac:dyDescent="0.25">
      <c r="A36" s="194"/>
      <c r="B36" s="194"/>
      <c r="C36" s="194"/>
      <c r="D36" s="194"/>
      <c r="E36" s="194"/>
      <c r="F36" s="194"/>
      <c r="G36" s="194"/>
      <c r="H36" s="194"/>
      <c r="I36" s="194"/>
    </row>
    <row r="37" spans="1:9" x14ac:dyDescent="0.25">
      <c r="A37" s="194"/>
      <c r="B37" s="194"/>
      <c r="C37" s="194"/>
      <c r="D37" s="194"/>
      <c r="E37" s="194"/>
      <c r="F37" s="194"/>
      <c r="G37" s="194"/>
      <c r="H37" s="194"/>
      <c r="I37" s="194"/>
    </row>
    <row r="38" spans="1:9" x14ac:dyDescent="0.25">
      <c r="A38" s="194"/>
      <c r="B38" s="194"/>
      <c r="C38" s="194"/>
      <c r="D38" s="194"/>
      <c r="E38" s="194"/>
      <c r="F38" s="194"/>
      <c r="G38" s="194"/>
      <c r="H38" s="194"/>
      <c r="I38" s="194"/>
    </row>
    <row r="39" spans="1:9" x14ac:dyDescent="0.25">
      <c r="A39" s="194"/>
      <c r="B39" s="194"/>
      <c r="C39" s="194"/>
      <c r="D39" s="194"/>
      <c r="E39" s="194"/>
      <c r="F39" s="194"/>
      <c r="G39" s="194"/>
      <c r="H39" s="194"/>
      <c r="I39" s="194"/>
    </row>
    <row r="40" spans="1:9" x14ac:dyDescent="0.25">
      <c r="A40" s="194"/>
      <c r="B40" s="194"/>
      <c r="C40" s="194"/>
      <c r="D40" s="194"/>
      <c r="E40" s="194"/>
      <c r="F40" s="194"/>
      <c r="G40" s="194"/>
      <c r="H40" s="194"/>
      <c r="I40" s="194"/>
    </row>
    <row r="41" spans="1:9" x14ac:dyDescent="0.25">
      <c r="A41" s="194"/>
      <c r="B41" s="194"/>
      <c r="C41" s="194"/>
      <c r="D41" s="194"/>
      <c r="E41" s="194"/>
      <c r="F41" s="194"/>
      <c r="G41" s="194"/>
      <c r="H41" s="194"/>
      <c r="I41" s="194"/>
    </row>
    <row r="42" spans="1:9" x14ac:dyDescent="0.25">
      <c r="A42" s="194"/>
      <c r="B42" s="194"/>
      <c r="C42" s="194"/>
      <c r="D42" s="194"/>
      <c r="E42" s="194"/>
      <c r="F42" s="194"/>
      <c r="G42" s="194"/>
      <c r="H42" s="194"/>
      <c r="I42" s="194"/>
    </row>
    <row r="43" spans="1:9" x14ac:dyDescent="0.25">
      <c r="A43" s="194"/>
      <c r="B43" s="194"/>
      <c r="C43" s="194"/>
      <c r="D43" s="194"/>
      <c r="E43" s="194"/>
      <c r="F43" s="194"/>
      <c r="G43" s="194"/>
      <c r="H43" s="194"/>
      <c r="I43" s="194"/>
    </row>
    <row r="44" spans="1:9" x14ac:dyDescent="0.25">
      <c r="A44" s="194"/>
      <c r="B44" s="194"/>
      <c r="C44" s="194"/>
      <c r="D44" s="194"/>
      <c r="E44" s="194"/>
      <c r="F44" s="194"/>
      <c r="G44" s="194"/>
      <c r="H44" s="194"/>
      <c r="I44" s="194"/>
    </row>
    <row r="45" spans="1:9" x14ac:dyDescent="0.25">
      <c r="A45" s="194"/>
      <c r="B45" s="194"/>
      <c r="C45" s="194"/>
      <c r="D45" s="194"/>
      <c r="E45" s="194"/>
      <c r="F45" s="194"/>
      <c r="G45" s="194"/>
      <c r="H45" s="194"/>
      <c r="I45" s="194"/>
    </row>
    <row r="46" spans="1:9" x14ac:dyDescent="0.25">
      <c r="A46" s="194"/>
      <c r="B46" s="194"/>
      <c r="C46" s="194"/>
      <c r="D46" s="194"/>
      <c r="E46" s="194"/>
      <c r="F46" s="194"/>
      <c r="G46" s="194"/>
      <c r="H46" s="194"/>
      <c r="I46" s="194"/>
    </row>
    <row r="47" spans="1:9" x14ac:dyDescent="0.25">
      <c r="A47" s="194"/>
      <c r="B47" s="194"/>
      <c r="C47" s="194"/>
      <c r="D47" s="194"/>
      <c r="E47" s="194"/>
      <c r="F47" s="194"/>
      <c r="G47" s="194"/>
      <c r="H47" s="194"/>
      <c r="I47" s="194"/>
    </row>
    <row r="48" spans="1:9" x14ac:dyDescent="0.25">
      <c r="A48" s="194"/>
      <c r="B48" s="194"/>
      <c r="C48" s="194"/>
      <c r="D48" s="194"/>
      <c r="E48" s="194"/>
      <c r="F48" s="194"/>
      <c r="G48" s="194"/>
      <c r="H48" s="194"/>
      <c r="I48" s="194"/>
    </row>
    <row r="49" spans="1:9" x14ac:dyDescent="0.25">
      <c r="A49" s="194"/>
      <c r="B49" s="194"/>
      <c r="C49" s="194"/>
      <c r="D49" s="194"/>
      <c r="E49" s="194"/>
      <c r="F49" s="194"/>
      <c r="G49" s="194"/>
      <c r="H49" s="194"/>
      <c r="I49" s="194"/>
    </row>
    <row r="50" spans="1:9" x14ac:dyDescent="0.25">
      <c r="A50" s="194"/>
      <c r="B50" s="194"/>
      <c r="C50" s="194"/>
      <c r="D50" s="194"/>
      <c r="E50" s="194"/>
      <c r="F50" s="194"/>
      <c r="G50" s="194"/>
      <c r="H50" s="194"/>
      <c r="I50" s="194"/>
    </row>
    <row r="51" spans="1:9" x14ac:dyDescent="0.25">
      <c r="A51" s="194"/>
      <c r="B51" s="194"/>
      <c r="C51" s="194"/>
      <c r="D51" s="194"/>
      <c r="E51" s="194"/>
      <c r="F51" s="194"/>
      <c r="G51" s="194"/>
      <c r="H51" s="194"/>
      <c r="I51" s="194"/>
    </row>
  </sheetData>
  <mergeCells count="1">
    <mergeCell ref="A1:I51"/>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J62"/>
  <sheetViews>
    <sheetView topLeftCell="A4" workbookViewId="0">
      <selection activeCell="J11" sqref="J11:V11"/>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bestFit="1" customWidth="1"/>
    <col min="8" max="8" width="7.5703125" bestFit="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4"/>
      <c r="G1" s="195" t="s">
        <v>395</v>
      </c>
      <c r="H1" s="196"/>
      <c r="I1" s="196"/>
      <c r="J1" s="196"/>
      <c r="K1" s="196"/>
      <c r="L1" s="196"/>
      <c r="M1" s="196"/>
      <c r="N1" s="196"/>
      <c r="O1" s="196"/>
      <c r="P1" s="196"/>
      <c r="Q1" s="196"/>
      <c r="R1" s="196"/>
      <c r="S1" s="196"/>
      <c r="T1" s="196"/>
      <c r="U1" s="196"/>
      <c r="V1" s="196"/>
      <c r="W1" s="152"/>
      <c r="X1" s="26"/>
      <c r="Y1" s="26"/>
      <c r="Z1" s="26"/>
    </row>
    <row r="2" spans="1:35" ht="14.45" customHeight="1" x14ac:dyDescent="0.25">
      <c r="F2" s="152"/>
      <c r="G2" s="196"/>
      <c r="H2" s="196"/>
      <c r="I2" s="196"/>
      <c r="J2" s="196"/>
      <c r="K2" s="196"/>
      <c r="L2" s="196"/>
      <c r="M2" s="196"/>
      <c r="N2" s="196"/>
      <c r="O2" s="196"/>
      <c r="P2" s="196"/>
      <c r="Q2" s="196"/>
      <c r="R2" s="196"/>
      <c r="S2" s="196"/>
      <c r="T2" s="196"/>
      <c r="U2" s="196"/>
      <c r="V2" s="196"/>
      <c r="W2" s="152"/>
      <c r="X2" s="26"/>
      <c r="Y2" s="26"/>
      <c r="Z2" s="26"/>
    </row>
    <row r="3" spans="1:35" ht="14.45" customHeight="1" x14ac:dyDescent="0.25">
      <c r="F3" s="152"/>
      <c r="G3" s="196"/>
      <c r="H3" s="196"/>
      <c r="I3" s="196"/>
      <c r="J3" s="196"/>
      <c r="K3" s="196"/>
      <c r="L3" s="196"/>
      <c r="M3" s="196"/>
      <c r="N3" s="196"/>
      <c r="O3" s="196"/>
      <c r="P3" s="196"/>
      <c r="Q3" s="196"/>
      <c r="R3" s="196"/>
      <c r="S3" s="196"/>
      <c r="T3" s="196"/>
      <c r="U3" s="196"/>
      <c r="V3" s="196"/>
      <c r="W3" s="152"/>
      <c r="X3" s="26"/>
      <c r="Y3" s="26"/>
      <c r="Z3" s="26"/>
    </row>
    <row r="4" spans="1:35" ht="14.45" customHeight="1" x14ac:dyDescent="0.25">
      <c r="F4" s="152"/>
      <c r="G4" s="196"/>
      <c r="H4" s="196"/>
      <c r="I4" s="196"/>
      <c r="J4" s="196"/>
      <c r="K4" s="196"/>
      <c r="L4" s="196"/>
      <c r="M4" s="196"/>
      <c r="N4" s="196"/>
      <c r="O4" s="196"/>
      <c r="P4" s="196"/>
      <c r="Q4" s="196"/>
      <c r="R4" s="196"/>
      <c r="S4" s="196"/>
      <c r="T4" s="196"/>
      <c r="U4" s="196"/>
      <c r="V4" s="196"/>
      <c r="W4" s="152"/>
      <c r="X4" s="26"/>
      <c r="Y4" s="26"/>
      <c r="Z4" s="26"/>
    </row>
    <row r="5" spans="1:35" ht="14.45" customHeight="1" x14ac:dyDescent="0.25">
      <c r="F5" s="152"/>
      <c r="G5" s="196"/>
      <c r="H5" s="196"/>
      <c r="I5" s="196"/>
      <c r="J5" s="196"/>
      <c r="K5" s="196"/>
      <c r="L5" s="196"/>
      <c r="M5" s="196"/>
      <c r="N5" s="196"/>
      <c r="O5" s="196"/>
      <c r="P5" s="196"/>
      <c r="Q5" s="196"/>
      <c r="R5" s="196"/>
      <c r="S5" s="196"/>
      <c r="T5" s="196"/>
      <c r="U5" s="196"/>
      <c r="V5" s="196"/>
      <c r="W5" s="152"/>
      <c r="X5" s="26"/>
      <c r="Y5" s="26"/>
      <c r="Z5" s="26"/>
    </row>
    <row r="6" spans="1:35" ht="14.45" customHeight="1" x14ac:dyDescent="0.25">
      <c r="F6" s="152"/>
      <c r="G6" s="196"/>
      <c r="H6" s="196"/>
      <c r="I6" s="196"/>
      <c r="J6" s="196"/>
      <c r="K6" s="196"/>
      <c r="L6" s="196"/>
      <c r="M6" s="196"/>
      <c r="N6" s="196"/>
      <c r="O6" s="196"/>
      <c r="P6" s="196"/>
      <c r="Q6" s="196"/>
      <c r="R6" s="196"/>
      <c r="S6" s="196"/>
      <c r="T6" s="196"/>
      <c r="U6" s="196"/>
      <c r="V6" s="196"/>
      <c r="W6" s="152"/>
      <c r="X6" s="26"/>
      <c r="Y6" s="26"/>
      <c r="Z6" s="26"/>
    </row>
    <row r="7" spans="1:35" ht="15" customHeight="1" x14ac:dyDescent="0.25">
      <c r="F7" s="152"/>
      <c r="G7" s="196"/>
      <c r="H7" s="196"/>
      <c r="I7" s="196"/>
      <c r="J7" s="196"/>
      <c r="K7" s="196"/>
      <c r="L7" s="196"/>
      <c r="M7" s="196"/>
      <c r="N7" s="196"/>
      <c r="O7" s="196"/>
      <c r="P7" s="196"/>
      <c r="Q7" s="196"/>
      <c r="R7" s="196"/>
      <c r="S7" s="196"/>
      <c r="T7" s="196"/>
      <c r="U7" s="196"/>
      <c r="V7" s="196"/>
      <c r="W7" s="152"/>
      <c r="X7" s="26"/>
      <c r="Y7" s="26"/>
      <c r="Z7" s="26"/>
    </row>
    <row r="8" spans="1:35" ht="18.75" x14ac:dyDescent="0.25">
      <c r="F8" s="103"/>
      <c r="G8" s="103"/>
      <c r="H8" s="103"/>
      <c r="I8" s="103"/>
      <c r="J8" s="103"/>
      <c r="K8" s="103"/>
      <c r="L8" s="103"/>
      <c r="M8" s="103"/>
      <c r="N8" s="103"/>
      <c r="O8" s="103"/>
      <c r="P8" s="103"/>
      <c r="Q8" s="103"/>
      <c r="R8" s="103"/>
      <c r="S8" s="103"/>
      <c r="T8" s="103"/>
      <c r="U8" s="103"/>
      <c r="V8" s="103"/>
      <c r="W8" s="103"/>
      <c r="X8" s="26"/>
      <c r="Y8" s="26"/>
      <c r="Z8" s="26"/>
    </row>
    <row r="9" spans="1:35" ht="18.75" x14ac:dyDescent="0.25">
      <c r="F9" s="103"/>
      <c r="G9" s="103"/>
      <c r="H9" s="103"/>
      <c r="I9" s="103"/>
      <c r="J9" s="103"/>
      <c r="K9" s="103"/>
      <c r="L9" s="103"/>
      <c r="M9" s="103"/>
      <c r="N9" s="103"/>
      <c r="O9" s="103"/>
      <c r="P9" s="103"/>
      <c r="Q9" s="103"/>
      <c r="R9" s="103"/>
      <c r="S9" s="103"/>
      <c r="T9" s="103"/>
      <c r="U9" s="103"/>
      <c r="V9" s="103"/>
      <c r="W9" s="103"/>
      <c r="X9" s="26"/>
      <c r="Y9" s="26"/>
      <c r="Z9" s="26"/>
    </row>
    <row r="10" spans="1:35" ht="30" customHeight="1" x14ac:dyDescent="0.25">
      <c r="A10" s="104" t="s">
        <v>121</v>
      </c>
      <c r="B10" s="213" t="s">
        <v>403</v>
      </c>
      <c r="C10" s="213"/>
      <c r="D10" s="213"/>
      <c r="E10" s="153"/>
      <c r="F10" s="151"/>
      <c r="G10" s="220" t="s">
        <v>39</v>
      </c>
      <c r="H10" s="220"/>
      <c r="I10" s="220"/>
      <c r="J10" s="197"/>
      <c r="K10" s="197"/>
      <c r="L10" s="197"/>
      <c r="M10" s="197"/>
      <c r="N10" s="197"/>
      <c r="O10" s="197"/>
      <c r="P10" s="197"/>
      <c r="Q10" s="197"/>
      <c r="R10" s="197"/>
      <c r="S10" s="197"/>
      <c r="T10" s="197"/>
      <c r="U10" s="197"/>
      <c r="V10" s="197"/>
      <c r="W10" s="155"/>
    </row>
    <row r="11" spans="1:35" ht="30" customHeight="1" x14ac:dyDescent="0.25">
      <c r="A11" s="29" t="s">
        <v>59</v>
      </c>
      <c r="B11" s="213" t="s">
        <v>404</v>
      </c>
      <c r="C11" s="213"/>
      <c r="D11" s="213"/>
      <c r="E11" s="140"/>
      <c r="F11" s="151"/>
      <c r="G11" s="220" t="s">
        <v>40</v>
      </c>
      <c r="H11" s="220"/>
      <c r="I11" s="220"/>
      <c r="J11" s="198"/>
      <c r="K11" s="198"/>
      <c r="L11" s="198"/>
      <c r="M11" s="198"/>
      <c r="N11" s="198"/>
      <c r="O11" s="198"/>
      <c r="P11" s="198"/>
      <c r="Q11" s="198"/>
      <c r="R11" s="198"/>
      <c r="S11" s="198"/>
      <c r="T11" s="198"/>
      <c r="U11" s="198"/>
      <c r="V11" s="198"/>
      <c r="W11" s="145"/>
    </row>
    <row r="12" spans="1:35" ht="30" customHeight="1" x14ac:dyDescent="0.25">
      <c r="A12" s="104" t="s">
        <v>122</v>
      </c>
      <c r="B12" s="214" t="s">
        <v>405</v>
      </c>
      <c r="C12" s="214"/>
      <c r="D12" s="214"/>
      <c r="E12" s="141"/>
      <c r="F12" s="21"/>
      <c r="G12" s="21"/>
      <c r="H12" s="21"/>
      <c r="I12" s="21"/>
      <c r="J12" s="21"/>
      <c r="K12" s="21"/>
      <c r="L12" s="21"/>
      <c r="M12" s="21"/>
      <c r="N12" s="21"/>
      <c r="O12" s="21"/>
      <c r="P12" s="21"/>
      <c r="Q12" s="21"/>
      <c r="R12" s="21"/>
      <c r="S12" s="21"/>
    </row>
    <row r="13" spans="1:35" ht="30" customHeight="1" x14ac:dyDescent="0.25">
      <c r="A13" s="29" t="s">
        <v>123</v>
      </c>
      <c r="B13" s="214" t="s">
        <v>406</v>
      </c>
      <c r="C13" s="214"/>
      <c r="D13" s="214"/>
      <c r="E13" s="141"/>
      <c r="F13" s="21"/>
      <c r="G13" s="21"/>
      <c r="H13" s="21"/>
      <c r="I13" s="21"/>
      <c r="J13" s="21"/>
      <c r="K13" s="21"/>
      <c r="L13" s="21"/>
      <c r="M13" s="21"/>
      <c r="N13" s="21"/>
      <c r="O13" s="21"/>
      <c r="P13" s="21"/>
      <c r="Q13" s="21"/>
      <c r="R13" s="21"/>
      <c r="S13" s="21"/>
    </row>
    <row r="14" spans="1:35" x14ac:dyDescent="0.25">
      <c r="C14" s="28"/>
      <c r="D14" s="28"/>
      <c r="E14" s="28"/>
      <c r="F14" s="21"/>
      <c r="G14" s="21"/>
      <c r="H14" s="21"/>
      <c r="I14" s="21"/>
      <c r="J14" s="21"/>
      <c r="K14" s="21"/>
      <c r="L14" s="21"/>
      <c r="M14" s="21"/>
      <c r="N14" s="21"/>
      <c r="O14" s="21"/>
      <c r="P14" s="21"/>
      <c r="Q14" s="21"/>
      <c r="R14" s="21"/>
      <c r="S14" s="21"/>
    </row>
    <row r="15" spans="1:35" ht="15.75" thickBot="1" x14ac:dyDescent="0.3">
      <c r="B15" s="7"/>
    </row>
    <row r="16" spans="1:35" s="25" customFormat="1" ht="19.5" customHeight="1" thickBot="1" x14ac:dyDescent="0.3">
      <c r="A16" s="219" t="s">
        <v>124</v>
      </c>
      <c r="B16" s="218"/>
      <c r="C16" s="217" t="s">
        <v>125</v>
      </c>
      <c r="D16" s="217"/>
      <c r="E16" s="218"/>
      <c r="F16" s="215" t="s">
        <v>126</v>
      </c>
      <c r="G16" s="215"/>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5"/>
      <c r="AI16" s="216"/>
    </row>
    <row r="17" spans="1:36" s="1" customFormat="1" ht="33.75" customHeight="1" x14ac:dyDescent="0.25">
      <c r="A17" s="46" t="s">
        <v>127</v>
      </c>
      <c r="B17" s="46" t="s">
        <v>128</v>
      </c>
      <c r="C17" s="47" t="s">
        <v>129</v>
      </c>
      <c r="D17" s="46" t="s">
        <v>130</v>
      </c>
      <c r="E17" s="46" t="s">
        <v>131</v>
      </c>
      <c r="F17" s="167"/>
      <c r="G17" s="48">
        <v>42461</v>
      </c>
      <c r="H17" s="48">
        <v>42491</v>
      </c>
      <c r="I17" s="48">
        <v>42522</v>
      </c>
      <c r="J17" s="48">
        <v>42552</v>
      </c>
      <c r="K17" s="48">
        <v>42583</v>
      </c>
      <c r="L17" s="48">
        <v>42614</v>
      </c>
      <c r="M17" s="48">
        <v>42644</v>
      </c>
      <c r="N17" s="48">
        <v>42675</v>
      </c>
      <c r="O17" s="48">
        <v>42705</v>
      </c>
      <c r="P17" s="48">
        <v>42736</v>
      </c>
      <c r="Q17" s="48">
        <v>42767</v>
      </c>
      <c r="R17" s="48">
        <v>42795</v>
      </c>
      <c r="S17" s="48">
        <v>42826</v>
      </c>
      <c r="T17" s="48">
        <v>42856</v>
      </c>
      <c r="U17" s="48">
        <v>42887</v>
      </c>
      <c r="V17" s="48">
        <v>42917</v>
      </c>
      <c r="W17" s="48">
        <v>42948</v>
      </c>
      <c r="X17" s="48">
        <v>42979</v>
      </c>
      <c r="Y17" s="48">
        <v>43009</v>
      </c>
      <c r="Z17" s="48">
        <v>43040</v>
      </c>
      <c r="AA17" s="48">
        <v>43070</v>
      </c>
      <c r="AB17" s="48">
        <v>43101</v>
      </c>
      <c r="AC17" s="48">
        <v>43132</v>
      </c>
      <c r="AD17" s="48">
        <v>43160</v>
      </c>
      <c r="AE17" s="167"/>
      <c r="AF17" s="167"/>
      <c r="AG17" s="167"/>
      <c r="AH17" s="167"/>
      <c r="AI17" s="49" t="s">
        <v>132</v>
      </c>
    </row>
    <row r="18" spans="1:36" s="1" customFormat="1" ht="18" customHeight="1" x14ac:dyDescent="0.25">
      <c r="A18" s="209" t="s">
        <v>133</v>
      </c>
      <c r="B18" s="210"/>
      <c r="C18" s="50"/>
      <c r="D18" s="50"/>
      <c r="E18" s="50"/>
      <c r="F18" s="165"/>
      <c r="G18" s="50"/>
      <c r="H18" s="50"/>
      <c r="I18" s="50"/>
      <c r="J18" s="50"/>
      <c r="K18" s="50"/>
      <c r="L18" s="50"/>
      <c r="M18" s="50"/>
      <c r="N18" s="50"/>
      <c r="O18" s="50"/>
      <c r="P18" s="50"/>
      <c r="Q18" s="50"/>
      <c r="R18" s="50"/>
      <c r="S18" s="50"/>
      <c r="T18" s="50"/>
      <c r="U18" s="50"/>
      <c r="V18" s="50"/>
      <c r="W18" s="50"/>
      <c r="X18" s="50"/>
      <c r="Y18" s="50"/>
      <c r="Z18" s="50"/>
      <c r="AA18" s="50"/>
      <c r="AB18" s="50"/>
      <c r="AC18" s="50"/>
      <c r="AD18" s="50"/>
      <c r="AE18" s="165"/>
      <c r="AF18" s="165"/>
      <c r="AG18" s="165"/>
      <c r="AH18" s="165"/>
      <c r="AI18" s="51"/>
    </row>
    <row r="19" spans="1:36" x14ac:dyDescent="0.25">
      <c r="A19" s="52" t="s">
        <v>63</v>
      </c>
      <c r="B19" s="53" t="s">
        <v>64</v>
      </c>
      <c r="C19" s="108">
        <f>AI19</f>
        <v>0</v>
      </c>
      <c r="D19" s="55">
        <v>50</v>
      </c>
      <c r="E19" s="55">
        <f>C19*D19</f>
        <v>0</v>
      </c>
      <c r="F19" s="161"/>
      <c r="G19" s="33"/>
      <c r="H19" s="33"/>
      <c r="I19" s="33"/>
      <c r="J19" s="33"/>
      <c r="K19" s="33"/>
      <c r="L19" s="33"/>
      <c r="M19" s="33"/>
      <c r="N19" s="33"/>
      <c r="O19" s="33"/>
      <c r="P19" s="33"/>
      <c r="Q19" s="33"/>
      <c r="R19" s="33"/>
      <c r="S19" s="33"/>
      <c r="T19" s="33"/>
      <c r="U19" s="33"/>
      <c r="V19" s="33"/>
      <c r="W19" s="33"/>
      <c r="X19" s="33"/>
      <c r="Y19" s="33"/>
      <c r="Z19" s="33"/>
      <c r="AA19" s="33"/>
      <c r="AB19" s="33"/>
      <c r="AC19" s="33"/>
      <c r="AD19" s="33"/>
      <c r="AE19" s="161"/>
      <c r="AF19" s="161"/>
      <c r="AG19" s="161"/>
      <c r="AH19" s="161"/>
      <c r="AI19" s="56">
        <f>SUM(F19:AH19)</f>
        <v>0</v>
      </c>
    </row>
    <row r="20" spans="1:36" x14ac:dyDescent="0.25">
      <c r="A20" s="203" t="s">
        <v>1</v>
      </c>
      <c r="B20" s="57" t="s">
        <v>65</v>
      </c>
      <c r="C20" s="58">
        <f>SUM('Regulated &amp; Non-regulated Lrng'!AH97)</f>
        <v>0</v>
      </c>
      <c r="D20" s="59"/>
      <c r="E20" s="60">
        <f>SUM('Regulated &amp; Non-regulated Lrng'!AJ97)</f>
        <v>0</v>
      </c>
      <c r="F20" s="161">
        <f>SUM('Regulated &amp; Non-regulated Lrng'!E97)</f>
        <v>0</v>
      </c>
      <c r="G20" s="61">
        <f>SUM('Regulated &amp; Non-regulated Lrng'!F97)</f>
        <v>0</v>
      </c>
      <c r="H20" s="61">
        <f>SUM('Regulated &amp; Non-regulated Lrng'!G97)</f>
        <v>0</v>
      </c>
      <c r="I20" s="61">
        <f>SUM('Regulated &amp; Non-regulated Lrng'!H97)</f>
        <v>0</v>
      </c>
      <c r="J20" s="61">
        <f>SUM('Regulated &amp; Non-regulated Lrng'!I97)</f>
        <v>0</v>
      </c>
      <c r="K20" s="61">
        <f>SUM('Regulated &amp; Non-regulated Lrng'!J97)</f>
        <v>0</v>
      </c>
      <c r="L20" s="61">
        <f>SUM('Regulated &amp; Non-regulated Lrng'!K97)</f>
        <v>0</v>
      </c>
      <c r="M20" s="61">
        <f>SUM('Regulated &amp; Non-regulated Lrng'!L97)</f>
        <v>0</v>
      </c>
      <c r="N20" s="61">
        <f>SUM('Regulated &amp; Non-regulated Lrng'!M97)</f>
        <v>0</v>
      </c>
      <c r="O20" s="61">
        <f>SUM('Regulated &amp; Non-regulated Lrng'!N97)</f>
        <v>0</v>
      </c>
      <c r="P20" s="61">
        <f>SUM('Regulated &amp; Non-regulated Lrng'!O97)</f>
        <v>0</v>
      </c>
      <c r="Q20" s="61">
        <f>SUM('Regulated &amp; Non-regulated Lrng'!P97)</f>
        <v>0</v>
      </c>
      <c r="R20" s="61">
        <f>SUM('Regulated &amp; Non-regulated Lrng'!Q97)</f>
        <v>0</v>
      </c>
      <c r="S20" s="61">
        <f>SUM('Regulated &amp; Non-regulated Lrng'!R97)</f>
        <v>0</v>
      </c>
      <c r="T20" s="61">
        <f>SUM('Regulated &amp; Non-regulated Lrng'!S97)</f>
        <v>0</v>
      </c>
      <c r="U20" s="61">
        <f>SUM('Regulated &amp; Non-regulated Lrng'!T97)</f>
        <v>0</v>
      </c>
      <c r="V20" s="61">
        <f>SUM('Regulated &amp; Non-regulated Lrng'!U97)</f>
        <v>0</v>
      </c>
      <c r="W20" s="61">
        <f>SUM('Regulated &amp; Non-regulated Lrng'!V97)</f>
        <v>0</v>
      </c>
      <c r="X20" s="61">
        <f>SUM('Regulated &amp; Non-regulated Lrng'!W97)</f>
        <v>0</v>
      </c>
      <c r="Y20" s="61">
        <f>SUM('Regulated &amp; Non-regulated Lrng'!X97)</f>
        <v>0</v>
      </c>
      <c r="Z20" s="61">
        <f>SUM('Regulated &amp; Non-regulated Lrng'!Y97)</f>
        <v>0</v>
      </c>
      <c r="AA20" s="61">
        <f>SUM('Regulated &amp; Non-regulated Lrng'!Z97)</f>
        <v>0</v>
      </c>
      <c r="AB20" s="61">
        <f>SUM('Regulated &amp; Non-regulated Lrng'!AA97)</f>
        <v>0</v>
      </c>
      <c r="AC20" s="61">
        <f>SUM('Regulated &amp; Non-regulated Lrng'!AB97)</f>
        <v>0</v>
      </c>
      <c r="AD20" s="61">
        <f>SUM('Regulated &amp; Non-regulated Lrng'!AC97)</f>
        <v>0</v>
      </c>
      <c r="AE20" s="161">
        <f>SUM('Regulated &amp; Non-regulated Lrng'!AD97)</f>
        <v>0</v>
      </c>
      <c r="AF20" s="161">
        <f>SUM('Regulated &amp; Non-regulated Lrng'!AE97)</f>
        <v>0</v>
      </c>
      <c r="AG20" s="161">
        <f>SUM('Regulated &amp; Non-regulated Lrng'!AF97)</f>
        <v>0</v>
      </c>
      <c r="AH20" s="161">
        <f>SUM('Regulated &amp; Non-regulated Lrng'!AG97)</f>
        <v>0</v>
      </c>
      <c r="AI20" s="56">
        <f t="shared" ref="AI20:AI24" si="0">SUM(F20:AH20)</f>
        <v>0</v>
      </c>
    </row>
    <row r="21" spans="1:36" x14ac:dyDescent="0.25">
      <c r="A21" s="204"/>
      <c r="B21" s="62" t="s">
        <v>66</v>
      </c>
      <c r="C21" s="58">
        <f>SUM('Regulated &amp; Non-regulated Lrng'!AH98)</f>
        <v>0</v>
      </c>
      <c r="D21" s="59"/>
      <c r="E21" s="60">
        <f>SUM('Regulated &amp; Non-regulated Lrng'!AJ98)</f>
        <v>0</v>
      </c>
      <c r="F21" s="161">
        <f>SUM('Regulated &amp; Non-regulated Lrng'!E98)</f>
        <v>0</v>
      </c>
      <c r="G21" s="61">
        <f>SUM('Regulated &amp; Non-regulated Lrng'!F98)</f>
        <v>0</v>
      </c>
      <c r="H21" s="61">
        <f>SUM('Regulated &amp; Non-regulated Lrng'!G98)</f>
        <v>0</v>
      </c>
      <c r="I21" s="61">
        <f>SUM('Regulated &amp; Non-regulated Lrng'!H98)</f>
        <v>0</v>
      </c>
      <c r="J21" s="61">
        <f>SUM('Regulated &amp; Non-regulated Lrng'!I98)</f>
        <v>0</v>
      </c>
      <c r="K21" s="61">
        <f>SUM('Regulated &amp; Non-regulated Lrng'!J98)</f>
        <v>0</v>
      </c>
      <c r="L21" s="61">
        <f>SUM('Regulated &amp; Non-regulated Lrng'!K98)</f>
        <v>0</v>
      </c>
      <c r="M21" s="61">
        <f>SUM('Regulated &amp; Non-regulated Lrng'!L98)</f>
        <v>0</v>
      </c>
      <c r="N21" s="61">
        <f>SUM('Regulated &amp; Non-regulated Lrng'!M98)</f>
        <v>0</v>
      </c>
      <c r="O21" s="61">
        <f>SUM('Regulated &amp; Non-regulated Lrng'!N98)</f>
        <v>0</v>
      </c>
      <c r="P21" s="61">
        <f>SUM('Regulated &amp; Non-regulated Lrng'!O98)</f>
        <v>0</v>
      </c>
      <c r="Q21" s="61">
        <f>SUM('Regulated &amp; Non-regulated Lrng'!P98)</f>
        <v>0</v>
      </c>
      <c r="R21" s="61">
        <f>SUM('Regulated &amp; Non-regulated Lrng'!Q98)</f>
        <v>0</v>
      </c>
      <c r="S21" s="61">
        <f>SUM('Regulated &amp; Non-regulated Lrng'!R98)</f>
        <v>0</v>
      </c>
      <c r="T21" s="61">
        <f>SUM('Regulated &amp; Non-regulated Lrng'!S98)</f>
        <v>0</v>
      </c>
      <c r="U21" s="61">
        <f>SUM('Regulated &amp; Non-regulated Lrng'!T98)</f>
        <v>0</v>
      </c>
      <c r="V21" s="61">
        <f>SUM('Regulated &amp; Non-regulated Lrng'!U98)</f>
        <v>0</v>
      </c>
      <c r="W21" s="61">
        <f>SUM('Regulated &amp; Non-regulated Lrng'!V98)</f>
        <v>0</v>
      </c>
      <c r="X21" s="61">
        <f>SUM('Regulated &amp; Non-regulated Lrng'!W98)</f>
        <v>0</v>
      </c>
      <c r="Y21" s="61">
        <f>SUM('Regulated &amp; Non-regulated Lrng'!X98)</f>
        <v>0</v>
      </c>
      <c r="Z21" s="61">
        <f>SUM('Regulated &amp; Non-regulated Lrng'!Y98)</f>
        <v>0</v>
      </c>
      <c r="AA21" s="61">
        <f>SUM('Regulated &amp; Non-regulated Lrng'!Z98)</f>
        <v>0</v>
      </c>
      <c r="AB21" s="61">
        <f>SUM('Regulated &amp; Non-regulated Lrng'!AA98)</f>
        <v>0</v>
      </c>
      <c r="AC21" s="61">
        <f>SUM('Regulated &amp; Non-regulated Lrng'!AB98)</f>
        <v>0</v>
      </c>
      <c r="AD21" s="61">
        <f>SUM('Regulated &amp; Non-regulated Lrng'!AC98)</f>
        <v>0</v>
      </c>
      <c r="AE21" s="161">
        <f>SUM('Regulated &amp; Non-regulated Lrng'!AD98)</f>
        <v>0</v>
      </c>
      <c r="AF21" s="161">
        <f>SUM('Regulated &amp; Non-regulated Lrng'!AE98)</f>
        <v>0</v>
      </c>
      <c r="AG21" s="161">
        <f>SUM('Regulated &amp; Non-regulated Lrng'!AF98)</f>
        <v>0</v>
      </c>
      <c r="AH21" s="161">
        <f>SUM('Regulated &amp; Non-regulated Lrng'!AG98)</f>
        <v>0</v>
      </c>
      <c r="AI21" s="56">
        <f t="shared" si="0"/>
        <v>0</v>
      </c>
    </row>
    <row r="22" spans="1:36" x14ac:dyDescent="0.25">
      <c r="A22" s="205"/>
      <c r="B22" s="63" t="s">
        <v>134</v>
      </c>
      <c r="C22" s="64">
        <f>SUM('Regulated &amp; Non-regulated Lrng'!AH99)</f>
        <v>0</v>
      </c>
      <c r="D22" s="59"/>
      <c r="E22" s="59">
        <f>SUM('Regulated &amp; Non-regulated Lrng'!AJ192)</f>
        <v>0</v>
      </c>
      <c r="F22" s="162"/>
      <c r="G22" s="65"/>
      <c r="H22" s="65"/>
      <c r="I22" s="65"/>
      <c r="J22" s="65"/>
      <c r="K22" s="65"/>
      <c r="L22" s="65"/>
      <c r="M22" s="65"/>
      <c r="N22" s="65"/>
      <c r="O22" s="65"/>
      <c r="P22" s="65"/>
      <c r="Q22" s="65"/>
      <c r="R22" s="65"/>
      <c r="S22" s="65"/>
      <c r="T22" s="65"/>
      <c r="U22" s="65"/>
      <c r="V22" s="65"/>
      <c r="W22" s="65"/>
      <c r="X22" s="65"/>
      <c r="Y22" s="65"/>
      <c r="Z22" s="65"/>
      <c r="AA22" s="65"/>
      <c r="AB22" s="65"/>
      <c r="AC22" s="65"/>
      <c r="AD22" s="65"/>
      <c r="AE22" s="162"/>
      <c r="AF22" s="162"/>
      <c r="AG22" s="162"/>
      <c r="AH22" s="162"/>
      <c r="AI22" s="56">
        <f>SUM(AI20:AI21)</f>
        <v>0</v>
      </c>
    </row>
    <row r="23" spans="1:36" x14ac:dyDescent="0.25">
      <c r="A23" s="206" t="s">
        <v>36</v>
      </c>
      <c r="B23" s="57" t="s">
        <v>67</v>
      </c>
      <c r="C23" s="58">
        <f>'Regulated &amp; Non-regulated Lrng'!AH185</f>
        <v>0</v>
      </c>
      <c r="D23" s="59"/>
      <c r="E23" s="60">
        <f>'Regulated &amp; Non-regulated Lrng'!AJ185</f>
        <v>0</v>
      </c>
      <c r="F23" s="161">
        <f>'Regulated &amp; Non-regulated Lrng'!E185</f>
        <v>0</v>
      </c>
      <c r="G23" s="61">
        <f>'Regulated &amp; Non-regulated Lrng'!F185</f>
        <v>0</v>
      </c>
      <c r="H23" s="61">
        <f>'Regulated &amp; Non-regulated Lrng'!G185</f>
        <v>0</v>
      </c>
      <c r="I23" s="61">
        <f>'Regulated &amp; Non-regulated Lrng'!H185</f>
        <v>0</v>
      </c>
      <c r="J23" s="61">
        <f>'Regulated &amp; Non-regulated Lrng'!I185</f>
        <v>0</v>
      </c>
      <c r="K23" s="61">
        <f>'Regulated &amp; Non-regulated Lrng'!J185</f>
        <v>0</v>
      </c>
      <c r="L23" s="61">
        <f>'Regulated &amp; Non-regulated Lrng'!K185</f>
        <v>0</v>
      </c>
      <c r="M23" s="61">
        <f>'Regulated &amp; Non-regulated Lrng'!L185</f>
        <v>0</v>
      </c>
      <c r="N23" s="61">
        <f>'Regulated &amp; Non-regulated Lrng'!M185</f>
        <v>0</v>
      </c>
      <c r="O23" s="61">
        <f>'Regulated &amp; Non-regulated Lrng'!N185</f>
        <v>0</v>
      </c>
      <c r="P23" s="61">
        <f>'Regulated &amp; Non-regulated Lrng'!O185</f>
        <v>0</v>
      </c>
      <c r="Q23" s="61">
        <f>'Regulated &amp; Non-regulated Lrng'!P185</f>
        <v>0</v>
      </c>
      <c r="R23" s="61">
        <f>'Regulated &amp; Non-regulated Lrng'!Q185</f>
        <v>0</v>
      </c>
      <c r="S23" s="61">
        <f>'Regulated &amp; Non-regulated Lrng'!R185</f>
        <v>0</v>
      </c>
      <c r="T23" s="61">
        <f>'Regulated &amp; Non-regulated Lrng'!S185</f>
        <v>0</v>
      </c>
      <c r="U23" s="61">
        <f>'Regulated &amp; Non-regulated Lrng'!T185</f>
        <v>0</v>
      </c>
      <c r="V23" s="61">
        <f>'Regulated &amp; Non-regulated Lrng'!U185</f>
        <v>0</v>
      </c>
      <c r="W23" s="61">
        <f>'Regulated &amp; Non-regulated Lrng'!V185</f>
        <v>0</v>
      </c>
      <c r="X23" s="61">
        <f>'Regulated &amp; Non-regulated Lrng'!W185</f>
        <v>0</v>
      </c>
      <c r="Y23" s="61">
        <f>'Regulated &amp; Non-regulated Lrng'!X185</f>
        <v>0</v>
      </c>
      <c r="Z23" s="61">
        <f>'Regulated &amp; Non-regulated Lrng'!Y185</f>
        <v>0</v>
      </c>
      <c r="AA23" s="61">
        <f>'Regulated &amp; Non-regulated Lrng'!Z185</f>
        <v>0</v>
      </c>
      <c r="AB23" s="61">
        <f>'Regulated &amp; Non-regulated Lrng'!AA185</f>
        <v>0</v>
      </c>
      <c r="AC23" s="61">
        <f>'Regulated &amp; Non-regulated Lrng'!AB185</f>
        <v>0</v>
      </c>
      <c r="AD23" s="61">
        <f>'Regulated &amp; Non-regulated Lrng'!AC185</f>
        <v>0</v>
      </c>
      <c r="AE23" s="161">
        <f>'Regulated &amp; Non-regulated Lrng'!AD185</f>
        <v>0</v>
      </c>
      <c r="AF23" s="161">
        <f>'Regulated &amp; Non-regulated Lrng'!AE185</f>
        <v>0</v>
      </c>
      <c r="AG23" s="161">
        <f>'Regulated &amp; Non-regulated Lrng'!AF185</f>
        <v>0</v>
      </c>
      <c r="AH23" s="161">
        <f>'Regulated &amp; Non-regulated Lrng'!AG185</f>
        <v>0</v>
      </c>
      <c r="AI23" s="56">
        <f t="shared" si="0"/>
        <v>0</v>
      </c>
    </row>
    <row r="24" spans="1:36" x14ac:dyDescent="0.25">
      <c r="A24" s="207"/>
      <c r="B24" s="62" t="s">
        <v>68</v>
      </c>
      <c r="C24" s="58">
        <f>'Regulated &amp; Non-regulated Lrng'!AH186</f>
        <v>0</v>
      </c>
      <c r="D24" s="59"/>
      <c r="E24" s="60">
        <f>'Regulated &amp; Non-regulated Lrng'!AJ186</f>
        <v>0</v>
      </c>
      <c r="F24" s="161">
        <f>'Regulated &amp; Non-regulated Lrng'!E186</f>
        <v>0</v>
      </c>
      <c r="G24" s="61">
        <f>'Regulated &amp; Non-regulated Lrng'!F186</f>
        <v>0</v>
      </c>
      <c r="H24" s="61">
        <f>'Regulated &amp; Non-regulated Lrng'!G186</f>
        <v>0</v>
      </c>
      <c r="I24" s="61">
        <f>'Regulated &amp; Non-regulated Lrng'!H186</f>
        <v>0</v>
      </c>
      <c r="J24" s="61">
        <f>'Regulated &amp; Non-regulated Lrng'!I186</f>
        <v>0</v>
      </c>
      <c r="K24" s="61">
        <f>'Regulated &amp; Non-regulated Lrng'!J186</f>
        <v>0</v>
      </c>
      <c r="L24" s="61">
        <f>'Regulated &amp; Non-regulated Lrng'!K186</f>
        <v>0</v>
      </c>
      <c r="M24" s="61">
        <f>'Regulated &amp; Non-regulated Lrng'!L186</f>
        <v>0</v>
      </c>
      <c r="N24" s="61">
        <f>'Regulated &amp; Non-regulated Lrng'!M186</f>
        <v>0</v>
      </c>
      <c r="O24" s="61">
        <f>'Regulated &amp; Non-regulated Lrng'!N186</f>
        <v>0</v>
      </c>
      <c r="P24" s="61">
        <f>'Regulated &amp; Non-regulated Lrng'!O186</f>
        <v>0</v>
      </c>
      <c r="Q24" s="61">
        <f>'Regulated &amp; Non-regulated Lrng'!P186</f>
        <v>0</v>
      </c>
      <c r="R24" s="61">
        <f>'Regulated &amp; Non-regulated Lrng'!Q186</f>
        <v>0</v>
      </c>
      <c r="S24" s="61">
        <f>'Regulated &amp; Non-regulated Lrng'!R186</f>
        <v>0</v>
      </c>
      <c r="T24" s="61">
        <f>'Regulated &amp; Non-regulated Lrng'!S186</f>
        <v>0</v>
      </c>
      <c r="U24" s="61">
        <f>'Regulated &amp; Non-regulated Lrng'!T186</f>
        <v>0</v>
      </c>
      <c r="V24" s="61">
        <f>'Regulated &amp; Non-regulated Lrng'!U186</f>
        <v>0</v>
      </c>
      <c r="W24" s="61">
        <f>'Regulated &amp; Non-regulated Lrng'!V186</f>
        <v>0</v>
      </c>
      <c r="X24" s="61">
        <f>'Regulated &amp; Non-regulated Lrng'!W186</f>
        <v>0</v>
      </c>
      <c r="Y24" s="61">
        <f>'Regulated &amp; Non-regulated Lrng'!X186</f>
        <v>0</v>
      </c>
      <c r="Z24" s="61">
        <f>'Regulated &amp; Non-regulated Lrng'!Y186</f>
        <v>0</v>
      </c>
      <c r="AA24" s="61">
        <f>'Regulated &amp; Non-regulated Lrng'!Z186</f>
        <v>0</v>
      </c>
      <c r="AB24" s="61">
        <f>'Regulated &amp; Non-regulated Lrng'!AA186</f>
        <v>0</v>
      </c>
      <c r="AC24" s="61">
        <f>'Regulated &amp; Non-regulated Lrng'!AB186</f>
        <v>0</v>
      </c>
      <c r="AD24" s="61">
        <f>'Regulated &amp; Non-regulated Lrng'!AC186</f>
        <v>0</v>
      </c>
      <c r="AE24" s="161">
        <f>'Regulated &amp; Non-regulated Lrng'!AD186</f>
        <v>0</v>
      </c>
      <c r="AF24" s="161">
        <f>'Regulated &amp; Non-regulated Lrng'!AE186</f>
        <v>0</v>
      </c>
      <c r="AG24" s="161">
        <f>'Regulated &amp; Non-regulated Lrng'!AF186</f>
        <v>0</v>
      </c>
      <c r="AH24" s="161">
        <f>'Regulated &amp; Non-regulated Lrng'!AG186</f>
        <v>0</v>
      </c>
      <c r="AI24" s="56">
        <f t="shared" si="0"/>
        <v>0</v>
      </c>
    </row>
    <row r="25" spans="1:36" x14ac:dyDescent="0.25">
      <c r="A25" s="208"/>
      <c r="B25" s="66" t="s">
        <v>134</v>
      </c>
      <c r="C25" s="64">
        <f>'Regulated &amp; Non-regulated Lrng'!AH187</f>
        <v>0</v>
      </c>
      <c r="D25" s="59"/>
      <c r="E25" s="59">
        <f>'Regulated &amp; Non-regulated Lrng'!AJ191</f>
        <v>0</v>
      </c>
      <c r="F25" s="163"/>
      <c r="G25" s="67"/>
      <c r="H25" s="67"/>
      <c r="I25" s="67"/>
      <c r="J25" s="67"/>
      <c r="K25" s="67"/>
      <c r="L25" s="67"/>
      <c r="M25" s="67"/>
      <c r="N25" s="67"/>
      <c r="O25" s="67"/>
      <c r="P25" s="67"/>
      <c r="Q25" s="67"/>
      <c r="R25" s="67"/>
      <c r="S25" s="67"/>
      <c r="T25" s="67"/>
      <c r="U25" s="67"/>
      <c r="V25" s="67"/>
      <c r="W25" s="67"/>
      <c r="X25" s="67"/>
      <c r="Y25" s="67"/>
      <c r="Z25" s="67"/>
      <c r="AA25" s="67"/>
      <c r="AB25" s="67"/>
      <c r="AC25" s="67"/>
      <c r="AD25" s="67"/>
      <c r="AE25" s="163"/>
      <c r="AF25" s="163"/>
      <c r="AG25" s="163"/>
      <c r="AH25" s="163"/>
      <c r="AI25" s="56">
        <f>SUM(AI23:AI24)</f>
        <v>0</v>
      </c>
      <c r="AJ25" s="12"/>
    </row>
    <row r="26" spans="1:36" hidden="1" x14ac:dyDescent="0.25">
      <c r="A26" s="52" t="s">
        <v>69</v>
      </c>
      <c r="B26" s="68" t="s">
        <v>70</v>
      </c>
      <c r="C26" s="58">
        <f>SUM(AI26)</f>
        <v>0</v>
      </c>
      <c r="D26" s="60"/>
      <c r="E26" s="60">
        <f>SUM(C26*D26)</f>
        <v>0</v>
      </c>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56">
        <f>SUM(F26:AH26)</f>
        <v>0</v>
      </c>
      <c r="AJ26" s="12"/>
    </row>
    <row r="27" spans="1:36" ht="18" hidden="1" customHeight="1" x14ac:dyDescent="0.25">
      <c r="A27" s="211" t="s">
        <v>135</v>
      </c>
      <c r="B27" s="212"/>
      <c r="C27" s="69"/>
      <c r="D27" s="69"/>
      <c r="E27" s="69"/>
      <c r="F27" s="164"/>
      <c r="G27" s="69"/>
      <c r="H27" s="69"/>
      <c r="I27" s="69"/>
      <c r="J27" s="69"/>
      <c r="K27" s="69"/>
      <c r="L27" s="69"/>
      <c r="M27" s="69"/>
      <c r="N27" s="69"/>
      <c r="O27" s="69"/>
      <c r="P27" s="69"/>
      <c r="Q27" s="69"/>
      <c r="R27" s="69"/>
      <c r="S27" s="69"/>
      <c r="T27" s="69"/>
      <c r="U27" s="69"/>
      <c r="V27" s="69"/>
      <c r="W27" s="69"/>
      <c r="X27" s="69"/>
      <c r="Y27" s="69"/>
      <c r="Z27" s="69"/>
      <c r="AA27" s="69"/>
      <c r="AB27" s="69"/>
      <c r="AC27" s="69"/>
      <c r="AD27" s="69"/>
      <c r="AE27" s="164"/>
      <c r="AF27" s="164"/>
      <c r="AG27" s="164"/>
      <c r="AH27" s="164"/>
      <c r="AI27" s="70"/>
      <c r="AJ27" s="12"/>
    </row>
    <row r="28" spans="1:36" hidden="1" x14ac:dyDescent="0.25">
      <c r="A28" s="52" t="s">
        <v>71</v>
      </c>
      <c r="B28" s="71" t="s">
        <v>136</v>
      </c>
      <c r="C28" s="54">
        <f t="shared" ref="C28:C37" si="1">AI28</f>
        <v>0</v>
      </c>
      <c r="D28" s="60"/>
      <c r="E28" s="55">
        <f t="shared" ref="E28:E37" si="2">SUM(C28*D28)</f>
        <v>0</v>
      </c>
      <c r="F28" s="162"/>
      <c r="G28" s="162"/>
      <c r="H28" s="162"/>
      <c r="I28" s="162"/>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56">
        <f t="shared" ref="AI28:AI37" si="3">SUM(F28:AH28)</f>
        <v>0</v>
      </c>
      <c r="AJ28" s="12"/>
    </row>
    <row r="29" spans="1:36" hidden="1" x14ac:dyDescent="0.25">
      <c r="A29" s="52" t="s">
        <v>72</v>
      </c>
      <c r="B29" s="71" t="s">
        <v>136</v>
      </c>
      <c r="C29" s="54">
        <f t="shared" si="1"/>
        <v>0</v>
      </c>
      <c r="D29" s="60"/>
      <c r="E29" s="55">
        <f t="shared" si="2"/>
        <v>0</v>
      </c>
      <c r="F29" s="162"/>
      <c r="G29" s="162"/>
      <c r="H29" s="162"/>
      <c r="I29" s="162"/>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56">
        <f t="shared" si="3"/>
        <v>0</v>
      </c>
      <c r="AJ29" s="12"/>
    </row>
    <row r="30" spans="1:36" hidden="1" x14ac:dyDescent="0.25">
      <c r="A30" s="52" t="s">
        <v>73</v>
      </c>
      <c r="B30" s="71" t="s">
        <v>136</v>
      </c>
      <c r="C30" s="54">
        <f t="shared" si="1"/>
        <v>0</v>
      </c>
      <c r="D30" s="60"/>
      <c r="E30" s="55">
        <f t="shared" si="2"/>
        <v>0</v>
      </c>
      <c r="F30" s="162"/>
      <c r="G30" s="162"/>
      <c r="H30" s="162"/>
      <c r="I30" s="162"/>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56">
        <f t="shared" si="3"/>
        <v>0</v>
      </c>
      <c r="AJ30" s="12"/>
    </row>
    <row r="31" spans="1:36" hidden="1" x14ac:dyDescent="0.25">
      <c r="A31" s="52" t="s">
        <v>74</v>
      </c>
      <c r="B31" s="71" t="s">
        <v>136</v>
      </c>
      <c r="C31" s="54">
        <f t="shared" si="1"/>
        <v>0</v>
      </c>
      <c r="D31" s="60"/>
      <c r="E31" s="55">
        <f t="shared" si="2"/>
        <v>0</v>
      </c>
      <c r="F31" s="162"/>
      <c r="G31" s="162"/>
      <c r="H31" s="162"/>
      <c r="I31" s="162"/>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56">
        <f t="shared" si="3"/>
        <v>0</v>
      </c>
      <c r="AJ31" s="12"/>
    </row>
    <row r="32" spans="1:36" hidden="1" x14ac:dyDescent="0.25">
      <c r="A32" s="52" t="s">
        <v>75</v>
      </c>
      <c r="B32" s="71" t="s">
        <v>136</v>
      </c>
      <c r="C32" s="54">
        <f t="shared" si="1"/>
        <v>0</v>
      </c>
      <c r="D32" s="60"/>
      <c r="E32" s="55">
        <f t="shared" si="2"/>
        <v>0</v>
      </c>
      <c r="F32" s="162"/>
      <c r="G32" s="162"/>
      <c r="H32" s="162"/>
      <c r="I32" s="162"/>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56">
        <f t="shared" si="3"/>
        <v>0</v>
      </c>
      <c r="AJ32" s="12"/>
    </row>
    <row r="33" spans="1:36" hidden="1" x14ac:dyDescent="0.25">
      <c r="A33" s="52" t="s">
        <v>76</v>
      </c>
      <c r="B33" s="71" t="s">
        <v>136</v>
      </c>
      <c r="C33" s="54">
        <f t="shared" si="1"/>
        <v>0</v>
      </c>
      <c r="D33" s="60"/>
      <c r="E33" s="55">
        <f t="shared" si="2"/>
        <v>0</v>
      </c>
      <c r="F33" s="162"/>
      <c r="G33" s="162"/>
      <c r="H33" s="162"/>
      <c r="I33" s="162"/>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56">
        <f t="shared" si="3"/>
        <v>0</v>
      </c>
      <c r="AJ33" s="12"/>
    </row>
    <row r="34" spans="1:36" hidden="1" x14ac:dyDescent="0.25">
      <c r="A34" s="52" t="s">
        <v>77</v>
      </c>
      <c r="B34" s="71" t="s">
        <v>136</v>
      </c>
      <c r="C34" s="54">
        <f t="shared" si="1"/>
        <v>0</v>
      </c>
      <c r="D34" s="60"/>
      <c r="E34" s="55">
        <f t="shared" si="2"/>
        <v>0</v>
      </c>
      <c r="F34" s="162"/>
      <c r="G34" s="162"/>
      <c r="H34" s="162"/>
      <c r="I34" s="162"/>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56">
        <f t="shared" si="3"/>
        <v>0</v>
      </c>
      <c r="AJ34" s="12"/>
    </row>
    <row r="35" spans="1:36" hidden="1" x14ac:dyDescent="0.25">
      <c r="A35" s="52" t="s">
        <v>78</v>
      </c>
      <c r="B35" s="71" t="s">
        <v>136</v>
      </c>
      <c r="C35" s="54">
        <f t="shared" si="1"/>
        <v>0</v>
      </c>
      <c r="D35" s="60"/>
      <c r="E35" s="55">
        <f t="shared" si="2"/>
        <v>0</v>
      </c>
      <c r="F35" s="162"/>
      <c r="G35" s="162"/>
      <c r="H35" s="162"/>
      <c r="I35" s="162"/>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56">
        <f t="shared" si="3"/>
        <v>0</v>
      </c>
      <c r="AJ35" s="12"/>
    </row>
    <row r="36" spans="1:36" hidden="1" x14ac:dyDescent="0.25">
      <c r="A36" s="52" t="s">
        <v>79</v>
      </c>
      <c r="B36" s="71" t="s">
        <v>136</v>
      </c>
      <c r="C36" s="54">
        <f t="shared" si="1"/>
        <v>0</v>
      </c>
      <c r="D36" s="60"/>
      <c r="E36" s="55">
        <f t="shared" si="2"/>
        <v>0</v>
      </c>
      <c r="F36" s="162"/>
      <c r="G36" s="162"/>
      <c r="H36" s="162"/>
      <c r="I36" s="162"/>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56">
        <f t="shared" si="3"/>
        <v>0</v>
      </c>
      <c r="AJ36" s="12"/>
    </row>
    <row r="37" spans="1:36" hidden="1" x14ac:dyDescent="0.25">
      <c r="A37" s="52" t="s">
        <v>80</v>
      </c>
      <c r="B37" s="71" t="s">
        <v>136</v>
      </c>
      <c r="C37" s="54">
        <f t="shared" si="1"/>
        <v>0</v>
      </c>
      <c r="D37" s="60"/>
      <c r="E37" s="55">
        <f t="shared" si="2"/>
        <v>0</v>
      </c>
      <c r="F37" s="162"/>
      <c r="G37" s="162"/>
      <c r="H37" s="162"/>
      <c r="I37" s="162"/>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56">
        <f t="shared" si="3"/>
        <v>0</v>
      </c>
      <c r="AJ37" s="12"/>
    </row>
    <row r="38" spans="1:36" s="1" customFormat="1" ht="18" customHeight="1" x14ac:dyDescent="0.25">
      <c r="A38" s="209" t="s">
        <v>137</v>
      </c>
      <c r="B38" s="210"/>
      <c r="C38" s="50"/>
      <c r="D38" s="50"/>
      <c r="E38" s="50"/>
      <c r="F38" s="165"/>
      <c r="G38" s="50"/>
      <c r="H38" s="50"/>
      <c r="I38" s="50"/>
      <c r="J38" s="50"/>
      <c r="K38" s="50"/>
      <c r="L38" s="50"/>
      <c r="M38" s="50"/>
      <c r="N38" s="50"/>
      <c r="O38" s="50"/>
      <c r="P38" s="50"/>
      <c r="Q38" s="50"/>
      <c r="R38" s="50"/>
      <c r="S38" s="50"/>
      <c r="T38" s="50"/>
      <c r="U38" s="50"/>
      <c r="V38" s="50"/>
      <c r="W38" s="50"/>
      <c r="X38" s="50"/>
      <c r="Y38" s="50"/>
      <c r="Z38" s="50"/>
      <c r="AA38" s="50"/>
      <c r="AB38" s="50"/>
      <c r="AC38" s="50"/>
      <c r="AD38" s="50"/>
      <c r="AE38" s="165"/>
      <c r="AF38" s="165"/>
      <c r="AG38" s="165"/>
      <c r="AH38" s="165"/>
      <c r="AI38" s="51"/>
    </row>
    <row r="39" spans="1:36" x14ac:dyDescent="0.25">
      <c r="A39" s="52" t="s">
        <v>81</v>
      </c>
      <c r="B39" s="53" t="s">
        <v>82</v>
      </c>
      <c r="C39" s="54">
        <f t="shared" ref="C39:C59" si="4">AI39</f>
        <v>0</v>
      </c>
      <c r="D39" s="55">
        <v>800</v>
      </c>
      <c r="E39" s="55">
        <f t="shared" ref="E39:E59" si="5">SUM(C39*D39)</f>
        <v>0</v>
      </c>
      <c r="F39" s="161"/>
      <c r="G39" s="33"/>
      <c r="H39" s="33"/>
      <c r="I39" s="33"/>
      <c r="J39" s="33"/>
      <c r="K39" s="33"/>
      <c r="L39" s="33"/>
      <c r="M39" s="33"/>
      <c r="N39" s="33"/>
      <c r="O39" s="33"/>
      <c r="P39" s="33"/>
      <c r="Q39" s="33"/>
      <c r="R39" s="33"/>
      <c r="S39" s="33"/>
      <c r="T39" s="33"/>
      <c r="U39" s="33"/>
      <c r="V39" s="33"/>
      <c r="W39" s="33"/>
      <c r="X39" s="33"/>
      <c r="Y39" s="33"/>
      <c r="Z39" s="33"/>
      <c r="AA39" s="33"/>
      <c r="AB39" s="33"/>
      <c r="AC39" s="33"/>
      <c r="AD39" s="33"/>
      <c r="AE39" s="161"/>
      <c r="AF39" s="161"/>
      <c r="AG39" s="161"/>
      <c r="AH39" s="161"/>
      <c r="AI39" s="56">
        <f>SUM(F39:AH39)</f>
        <v>0</v>
      </c>
    </row>
    <row r="40" spans="1:36" x14ac:dyDescent="0.25">
      <c r="A40" s="52" t="s">
        <v>83</v>
      </c>
      <c r="B40" s="53" t="s">
        <v>84</v>
      </c>
      <c r="C40" s="54">
        <f t="shared" si="4"/>
        <v>0</v>
      </c>
      <c r="D40" s="55">
        <v>400</v>
      </c>
      <c r="E40" s="55">
        <f t="shared" si="5"/>
        <v>0</v>
      </c>
      <c r="F40" s="161"/>
      <c r="G40" s="33"/>
      <c r="H40" s="33"/>
      <c r="I40" s="33"/>
      <c r="J40" s="33"/>
      <c r="K40" s="33"/>
      <c r="L40" s="33"/>
      <c r="M40" s="33"/>
      <c r="N40" s="33"/>
      <c r="O40" s="33"/>
      <c r="P40" s="33"/>
      <c r="Q40" s="33"/>
      <c r="R40" s="33"/>
      <c r="S40" s="33"/>
      <c r="T40" s="33"/>
      <c r="U40" s="33"/>
      <c r="V40" s="33"/>
      <c r="W40" s="33"/>
      <c r="X40" s="33"/>
      <c r="Y40" s="33"/>
      <c r="Z40" s="33"/>
      <c r="AA40" s="33"/>
      <c r="AB40" s="33"/>
      <c r="AC40" s="33"/>
      <c r="AD40" s="33"/>
      <c r="AE40" s="161"/>
      <c r="AF40" s="161"/>
      <c r="AG40" s="161"/>
      <c r="AH40" s="161"/>
      <c r="AI40" s="56">
        <f t="shared" ref="AI40:AI44" si="6">SUM(F40:AH40)</f>
        <v>0</v>
      </c>
    </row>
    <row r="41" spans="1:36" x14ac:dyDescent="0.25">
      <c r="A41" s="52" t="s">
        <v>85</v>
      </c>
      <c r="B41" s="72" t="s">
        <v>86</v>
      </c>
      <c r="C41" s="54">
        <f t="shared" si="4"/>
        <v>0</v>
      </c>
      <c r="D41" s="55">
        <v>400</v>
      </c>
      <c r="E41" s="55">
        <f t="shared" si="5"/>
        <v>0</v>
      </c>
      <c r="F41" s="166"/>
      <c r="G41" s="41"/>
      <c r="H41" s="41"/>
      <c r="I41" s="41"/>
      <c r="J41" s="41"/>
      <c r="K41" s="41"/>
      <c r="L41" s="41"/>
      <c r="M41" s="41"/>
      <c r="N41" s="41"/>
      <c r="O41" s="41"/>
      <c r="P41" s="41"/>
      <c r="Q41" s="41"/>
      <c r="R41" s="41"/>
      <c r="S41" s="41"/>
      <c r="T41" s="41"/>
      <c r="U41" s="41"/>
      <c r="V41" s="41"/>
      <c r="W41" s="41"/>
      <c r="X41" s="41"/>
      <c r="Y41" s="41"/>
      <c r="Z41" s="41"/>
      <c r="AA41" s="41"/>
      <c r="AB41" s="41"/>
      <c r="AC41" s="41"/>
      <c r="AD41" s="41"/>
      <c r="AE41" s="166"/>
      <c r="AF41" s="166"/>
      <c r="AG41" s="166"/>
      <c r="AH41" s="166"/>
      <c r="AI41" s="56">
        <f t="shared" si="6"/>
        <v>0</v>
      </c>
    </row>
    <row r="42" spans="1:36" x14ac:dyDescent="0.25">
      <c r="A42" s="52" t="s">
        <v>87</v>
      </c>
      <c r="B42" s="72" t="s">
        <v>88</v>
      </c>
      <c r="C42" s="54">
        <f t="shared" si="4"/>
        <v>0</v>
      </c>
      <c r="D42" s="55">
        <v>800</v>
      </c>
      <c r="E42" s="55">
        <f t="shared" si="5"/>
        <v>0</v>
      </c>
      <c r="F42" s="166"/>
      <c r="G42" s="41"/>
      <c r="H42" s="41"/>
      <c r="I42" s="41"/>
      <c r="J42" s="41"/>
      <c r="K42" s="41"/>
      <c r="L42" s="41"/>
      <c r="M42" s="41"/>
      <c r="N42" s="41"/>
      <c r="O42" s="41"/>
      <c r="P42" s="41"/>
      <c r="Q42" s="41"/>
      <c r="R42" s="41"/>
      <c r="S42" s="41"/>
      <c r="T42" s="41"/>
      <c r="U42" s="41"/>
      <c r="V42" s="41"/>
      <c r="W42" s="41"/>
      <c r="X42" s="41"/>
      <c r="Y42" s="41"/>
      <c r="Z42" s="41"/>
      <c r="AA42" s="41"/>
      <c r="AB42" s="41"/>
      <c r="AC42" s="41"/>
      <c r="AD42" s="41"/>
      <c r="AE42" s="166"/>
      <c r="AF42" s="166"/>
      <c r="AG42" s="166"/>
      <c r="AH42" s="166"/>
      <c r="AI42" s="56">
        <f t="shared" si="6"/>
        <v>0</v>
      </c>
    </row>
    <row r="43" spans="1:36" x14ac:dyDescent="0.25">
      <c r="A43" s="52" t="s">
        <v>89</v>
      </c>
      <c r="B43" s="72" t="s">
        <v>90</v>
      </c>
      <c r="C43" s="54">
        <f t="shared" si="4"/>
        <v>0</v>
      </c>
      <c r="D43" s="55">
        <v>400</v>
      </c>
      <c r="E43" s="55">
        <f t="shared" si="5"/>
        <v>0</v>
      </c>
      <c r="F43" s="166"/>
      <c r="G43" s="41"/>
      <c r="H43" s="41"/>
      <c r="I43" s="41"/>
      <c r="J43" s="41"/>
      <c r="K43" s="41"/>
      <c r="L43" s="41"/>
      <c r="M43" s="41"/>
      <c r="N43" s="41"/>
      <c r="O43" s="41"/>
      <c r="P43" s="41"/>
      <c r="Q43" s="41"/>
      <c r="R43" s="41"/>
      <c r="S43" s="41"/>
      <c r="T43" s="41"/>
      <c r="U43" s="41"/>
      <c r="V43" s="41"/>
      <c r="W43" s="41"/>
      <c r="X43" s="41"/>
      <c r="Y43" s="41"/>
      <c r="Z43" s="41"/>
      <c r="AA43" s="41"/>
      <c r="AB43" s="41"/>
      <c r="AC43" s="41"/>
      <c r="AD43" s="41"/>
      <c r="AE43" s="166"/>
      <c r="AF43" s="166"/>
      <c r="AG43" s="166"/>
      <c r="AH43" s="166"/>
      <c r="AI43" s="56">
        <f t="shared" si="6"/>
        <v>0</v>
      </c>
    </row>
    <row r="44" spans="1:36" hidden="1" x14ac:dyDescent="0.25">
      <c r="A44" s="52" t="s">
        <v>91</v>
      </c>
      <c r="B44" s="72" t="s">
        <v>92</v>
      </c>
      <c r="C44" s="54">
        <f t="shared" si="4"/>
        <v>0</v>
      </c>
      <c r="D44" s="55"/>
      <c r="E44" s="55">
        <f t="shared" si="5"/>
        <v>0</v>
      </c>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56">
        <f t="shared" si="6"/>
        <v>0</v>
      </c>
    </row>
    <row r="45" spans="1:36" s="1" customFormat="1" ht="18" customHeight="1" x14ac:dyDescent="0.25">
      <c r="A45" s="209" t="s">
        <v>138</v>
      </c>
      <c r="B45" s="210"/>
      <c r="C45" s="50"/>
      <c r="D45" s="50"/>
      <c r="E45" s="50"/>
      <c r="F45" s="165"/>
      <c r="G45" s="50"/>
      <c r="H45" s="50"/>
      <c r="I45" s="50"/>
      <c r="J45" s="50"/>
      <c r="K45" s="50"/>
      <c r="L45" s="50"/>
      <c r="M45" s="50"/>
      <c r="N45" s="50"/>
      <c r="O45" s="50"/>
      <c r="P45" s="50"/>
      <c r="Q45" s="50"/>
      <c r="R45" s="50"/>
      <c r="S45" s="50"/>
      <c r="T45" s="50"/>
      <c r="U45" s="50"/>
      <c r="V45" s="50"/>
      <c r="W45" s="50"/>
      <c r="X45" s="50"/>
      <c r="Y45" s="50"/>
      <c r="Z45" s="50"/>
      <c r="AA45" s="50"/>
      <c r="AB45" s="50"/>
      <c r="AC45" s="50"/>
      <c r="AD45" s="50"/>
      <c r="AE45" s="165"/>
      <c r="AF45" s="165"/>
      <c r="AG45" s="165"/>
      <c r="AH45" s="165"/>
      <c r="AI45" s="51"/>
    </row>
    <row r="46" spans="1:36" x14ac:dyDescent="0.25">
      <c r="A46" s="52" t="s">
        <v>93</v>
      </c>
      <c r="B46" s="53" t="s">
        <v>94</v>
      </c>
      <c r="C46" s="54">
        <f t="shared" si="4"/>
        <v>0</v>
      </c>
      <c r="D46" s="55">
        <v>100</v>
      </c>
      <c r="E46" s="55">
        <f t="shared" si="5"/>
        <v>0</v>
      </c>
      <c r="F46" s="161"/>
      <c r="G46" s="33"/>
      <c r="H46" s="33"/>
      <c r="I46" s="33"/>
      <c r="J46" s="33"/>
      <c r="K46" s="33"/>
      <c r="L46" s="33"/>
      <c r="M46" s="33"/>
      <c r="N46" s="33"/>
      <c r="O46" s="33"/>
      <c r="P46" s="33"/>
      <c r="Q46" s="33"/>
      <c r="R46" s="33"/>
      <c r="S46" s="33"/>
      <c r="T46" s="33"/>
      <c r="U46" s="33"/>
      <c r="V46" s="33"/>
      <c r="W46" s="33"/>
      <c r="X46" s="33"/>
      <c r="Y46" s="33"/>
      <c r="Z46" s="33"/>
      <c r="AA46" s="33"/>
      <c r="AB46" s="33"/>
      <c r="AC46" s="33"/>
      <c r="AD46" s="33"/>
      <c r="AE46" s="161"/>
      <c r="AF46" s="161"/>
      <c r="AG46" s="161"/>
      <c r="AH46" s="161"/>
      <c r="AI46" s="56">
        <f>SUM(F46:AH46)</f>
        <v>0</v>
      </c>
    </row>
    <row r="47" spans="1:36" x14ac:dyDescent="0.25">
      <c r="A47" s="52" t="s">
        <v>95</v>
      </c>
      <c r="B47" s="53" t="s">
        <v>96</v>
      </c>
      <c r="C47" s="54">
        <f t="shared" si="4"/>
        <v>0</v>
      </c>
      <c r="D47" s="55">
        <v>100</v>
      </c>
      <c r="E47" s="55">
        <f t="shared" si="5"/>
        <v>0</v>
      </c>
      <c r="F47" s="161"/>
      <c r="G47" s="33"/>
      <c r="H47" s="33"/>
      <c r="I47" s="33"/>
      <c r="J47" s="33"/>
      <c r="K47" s="33"/>
      <c r="L47" s="33"/>
      <c r="M47" s="33"/>
      <c r="N47" s="33"/>
      <c r="O47" s="33"/>
      <c r="P47" s="33"/>
      <c r="Q47" s="33"/>
      <c r="R47" s="33"/>
      <c r="S47" s="33"/>
      <c r="T47" s="33"/>
      <c r="U47" s="33"/>
      <c r="V47" s="33"/>
      <c r="W47" s="33"/>
      <c r="X47" s="33"/>
      <c r="Y47" s="33"/>
      <c r="Z47" s="33"/>
      <c r="AA47" s="33"/>
      <c r="AB47" s="33"/>
      <c r="AC47" s="33"/>
      <c r="AD47" s="33"/>
      <c r="AE47" s="161"/>
      <c r="AF47" s="161"/>
      <c r="AG47" s="161"/>
      <c r="AH47" s="161"/>
      <c r="AI47" s="56">
        <f>SUM(F47:AH47)</f>
        <v>0</v>
      </c>
    </row>
    <row r="48" spans="1:36" x14ac:dyDescent="0.25">
      <c r="A48" s="52" t="s">
        <v>97</v>
      </c>
      <c r="B48" s="53" t="s">
        <v>98</v>
      </c>
      <c r="C48" s="54">
        <f t="shared" si="4"/>
        <v>0</v>
      </c>
      <c r="D48" s="73">
        <v>100</v>
      </c>
      <c r="E48" s="55">
        <f t="shared" si="5"/>
        <v>0</v>
      </c>
      <c r="F48" s="161"/>
      <c r="G48" s="33"/>
      <c r="H48" s="33"/>
      <c r="I48" s="33"/>
      <c r="J48" s="33"/>
      <c r="K48" s="33"/>
      <c r="L48" s="33"/>
      <c r="M48" s="33"/>
      <c r="N48" s="33"/>
      <c r="O48" s="33"/>
      <c r="P48" s="33"/>
      <c r="Q48" s="33"/>
      <c r="R48" s="33"/>
      <c r="S48" s="33"/>
      <c r="T48" s="33"/>
      <c r="U48" s="33"/>
      <c r="V48" s="33"/>
      <c r="W48" s="33"/>
      <c r="X48" s="33"/>
      <c r="Y48" s="33"/>
      <c r="Z48" s="33"/>
      <c r="AA48" s="33"/>
      <c r="AB48" s="33"/>
      <c r="AC48" s="33"/>
      <c r="AD48" s="33"/>
      <c r="AE48" s="161"/>
      <c r="AF48" s="161"/>
      <c r="AG48" s="161"/>
      <c r="AH48" s="161"/>
      <c r="AI48" s="56">
        <f t="shared" ref="AI48:AI59" si="7">SUM(F48:AH48)</f>
        <v>0</v>
      </c>
    </row>
    <row r="49" spans="1:35" x14ac:dyDescent="0.25">
      <c r="A49" s="52" t="s">
        <v>99</v>
      </c>
      <c r="B49" s="53" t="s">
        <v>100</v>
      </c>
      <c r="C49" s="54">
        <f t="shared" si="4"/>
        <v>0</v>
      </c>
      <c r="D49" s="73">
        <v>100</v>
      </c>
      <c r="E49" s="55">
        <f t="shared" si="5"/>
        <v>0</v>
      </c>
      <c r="F49" s="161"/>
      <c r="G49" s="33"/>
      <c r="H49" s="33"/>
      <c r="I49" s="33"/>
      <c r="J49" s="33"/>
      <c r="K49" s="33"/>
      <c r="L49" s="33"/>
      <c r="M49" s="33"/>
      <c r="N49" s="33"/>
      <c r="O49" s="33"/>
      <c r="P49" s="33"/>
      <c r="Q49" s="33"/>
      <c r="R49" s="33"/>
      <c r="S49" s="33"/>
      <c r="T49" s="33"/>
      <c r="U49" s="33"/>
      <c r="V49" s="33"/>
      <c r="W49" s="33"/>
      <c r="X49" s="33"/>
      <c r="Y49" s="33"/>
      <c r="Z49" s="33"/>
      <c r="AA49" s="33"/>
      <c r="AB49" s="33"/>
      <c r="AC49" s="33"/>
      <c r="AD49" s="33"/>
      <c r="AE49" s="161"/>
      <c r="AF49" s="161"/>
      <c r="AG49" s="161"/>
      <c r="AH49" s="161"/>
      <c r="AI49" s="56">
        <f t="shared" si="7"/>
        <v>0</v>
      </c>
    </row>
    <row r="50" spans="1:35" x14ac:dyDescent="0.25">
      <c r="A50" s="52" t="s">
        <v>101</v>
      </c>
      <c r="B50" s="53" t="s">
        <v>102</v>
      </c>
      <c r="C50" s="54">
        <f t="shared" si="4"/>
        <v>0</v>
      </c>
      <c r="D50" s="73">
        <v>100</v>
      </c>
      <c r="E50" s="55">
        <f t="shared" si="5"/>
        <v>0</v>
      </c>
      <c r="F50" s="161"/>
      <c r="G50" s="33"/>
      <c r="H50" s="33"/>
      <c r="I50" s="33"/>
      <c r="J50" s="33"/>
      <c r="K50" s="33"/>
      <c r="L50" s="33"/>
      <c r="M50" s="33"/>
      <c r="N50" s="33"/>
      <c r="O50" s="33"/>
      <c r="P50" s="33"/>
      <c r="Q50" s="33"/>
      <c r="R50" s="33"/>
      <c r="S50" s="33"/>
      <c r="T50" s="33"/>
      <c r="U50" s="33"/>
      <c r="V50" s="33"/>
      <c r="W50" s="33"/>
      <c r="X50" s="33"/>
      <c r="Y50" s="33"/>
      <c r="Z50" s="33"/>
      <c r="AA50" s="33"/>
      <c r="AB50" s="33"/>
      <c r="AC50" s="33"/>
      <c r="AD50" s="33"/>
      <c r="AE50" s="161"/>
      <c r="AF50" s="161"/>
      <c r="AG50" s="161"/>
      <c r="AH50" s="161"/>
      <c r="AI50" s="56">
        <f t="shared" si="7"/>
        <v>0</v>
      </c>
    </row>
    <row r="51" spans="1:35" x14ac:dyDescent="0.25">
      <c r="A51" s="52" t="s">
        <v>103</v>
      </c>
      <c r="B51" s="53" t="s">
        <v>104</v>
      </c>
      <c r="C51" s="54">
        <f t="shared" si="4"/>
        <v>0</v>
      </c>
      <c r="D51" s="73">
        <v>100</v>
      </c>
      <c r="E51" s="55">
        <f t="shared" si="5"/>
        <v>0</v>
      </c>
      <c r="F51" s="161"/>
      <c r="G51" s="33"/>
      <c r="H51" s="33"/>
      <c r="I51" s="33"/>
      <c r="J51" s="33"/>
      <c r="K51" s="33"/>
      <c r="L51" s="33"/>
      <c r="M51" s="33"/>
      <c r="N51" s="33"/>
      <c r="O51" s="33"/>
      <c r="P51" s="33"/>
      <c r="Q51" s="33"/>
      <c r="R51" s="33"/>
      <c r="S51" s="33"/>
      <c r="T51" s="33"/>
      <c r="U51" s="33"/>
      <c r="V51" s="33"/>
      <c r="W51" s="33"/>
      <c r="X51" s="33"/>
      <c r="Y51" s="33"/>
      <c r="Z51" s="33"/>
      <c r="AA51" s="33"/>
      <c r="AB51" s="33"/>
      <c r="AC51" s="33"/>
      <c r="AD51" s="33"/>
      <c r="AE51" s="161"/>
      <c r="AF51" s="161"/>
      <c r="AG51" s="161"/>
      <c r="AH51" s="161"/>
      <c r="AI51" s="56">
        <f t="shared" si="7"/>
        <v>0</v>
      </c>
    </row>
    <row r="52" spans="1:35" ht="14.25" customHeight="1" x14ac:dyDescent="0.25">
      <c r="A52" s="52" t="s">
        <v>105</v>
      </c>
      <c r="B52" s="53" t="s">
        <v>106</v>
      </c>
      <c r="C52" s="54">
        <f t="shared" si="4"/>
        <v>0</v>
      </c>
      <c r="D52" s="73">
        <v>100</v>
      </c>
      <c r="E52" s="55">
        <f t="shared" si="5"/>
        <v>0</v>
      </c>
      <c r="F52" s="161"/>
      <c r="G52" s="33"/>
      <c r="H52" s="33"/>
      <c r="I52" s="33"/>
      <c r="J52" s="33"/>
      <c r="K52" s="33"/>
      <c r="L52" s="33"/>
      <c r="M52" s="33"/>
      <c r="N52" s="33"/>
      <c r="O52" s="33"/>
      <c r="P52" s="33"/>
      <c r="Q52" s="33"/>
      <c r="R52" s="33"/>
      <c r="S52" s="33"/>
      <c r="T52" s="33"/>
      <c r="U52" s="33"/>
      <c r="V52" s="33"/>
      <c r="W52" s="33"/>
      <c r="X52" s="33"/>
      <c r="Y52" s="33"/>
      <c r="Z52" s="33"/>
      <c r="AA52" s="33"/>
      <c r="AB52" s="33"/>
      <c r="AC52" s="33"/>
      <c r="AD52" s="33"/>
      <c r="AE52" s="161"/>
      <c r="AF52" s="161"/>
      <c r="AG52" s="161"/>
      <c r="AH52" s="161"/>
      <c r="AI52" s="56">
        <f t="shared" si="7"/>
        <v>0</v>
      </c>
    </row>
    <row r="53" spans="1:35" x14ac:dyDescent="0.25">
      <c r="A53" s="52" t="s">
        <v>107</v>
      </c>
      <c r="B53" s="53" t="s">
        <v>108</v>
      </c>
      <c r="C53" s="54">
        <f t="shared" si="4"/>
        <v>0</v>
      </c>
      <c r="D53" s="73">
        <v>100</v>
      </c>
      <c r="E53" s="55">
        <f t="shared" si="5"/>
        <v>0</v>
      </c>
      <c r="F53" s="161"/>
      <c r="G53" s="33"/>
      <c r="H53" s="33"/>
      <c r="I53" s="33"/>
      <c r="J53" s="33"/>
      <c r="K53" s="33"/>
      <c r="L53" s="33"/>
      <c r="M53" s="33"/>
      <c r="N53" s="33"/>
      <c r="O53" s="33"/>
      <c r="P53" s="33"/>
      <c r="Q53" s="33"/>
      <c r="R53" s="33"/>
      <c r="S53" s="33"/>
      <c r="T53" s="33"/>
      <c r="U53" s="33"/>
      <c r="V53" s="33"/>
      <c r="W53" s="33"/>
      <c r="X53" s="33"/>
      <c r="Y53" s="33"/>
      <c r="Z53" s="33"/>
      <c r="AA53" s="33"/>
      <c r="AB53" s="33"/>
      <c r="AC53" s="33"/>
      <c r="AD53" s="33"/>
      <c r="AE53" s="161"/>
      <c r="AF53" s="161"/>
      <c r="AG53" s="161"/>
      <c r="AH53" s="161"/>
      <c r="AI53" s="56">
        <f t="shared" si="7"/>
        <v>0</v>
      </c>
    </row>
    <row r="54" spans="1:35" x14ac:dyDescent="0.25">
      <c r="A54" s="52" t="s">
        <v>109</v>
      </c>
      <c r="B54" s="53" t="s">
        <v>110</v>
      </c>
      <c r="C54" s="54">
        <f t="shared" si="4"/>
        <v>0</v>
      </c>
      <c r="D54" s="73">
        <v>100</v>
      </c>
      <c r="E54" s="55">
        <f t="shared" si="5"/>
        <v>0</v>
      </c>
      <c r="F54" s="161"/>
      <c r="G54" s="33"/>
      <c r="H54" s="33"/>
      <c r="I54" s="33"/>
      <c r="J54" s="33"/>
      <c r="K54" s="33"/>
      <c r="L54" s="33"/>
      <c r="M54" s="33"/>
      <c r="N54" s="33"/>
      <c r="O54" s="33"/>
      <c r="P54" s="33"/>
      <c r="Q54" s="33"/>
      <c r="R54" s="33"/>
      <c r="S54" s="33"/>
      <c r="T54" s="33"/>
      <c r="U54" s="33"/>
      <c r="V54" s="33"/>
      <c r="W54" s="33"/>
      <c r="X54" s="33"/>
      <c r="Y54" s="33"/>
      <c r="Z54" s="33"/>
      <c r="AA54" s="33"/>
      <c r="AB54" s="33"/>
      <c r="AC54" s="33"/>
      <c r="AD54" s="33"/>
      <c r="AE54" s="161"/>
      <c r="AF54" s="161"/>
      <c r="AG54" s="161"/>
      <c r="AH54" s="161"/>
      <c r="AI54" s="56">
        <f t="shared" si="7"/>
        <v>0</v>
      </c>
    </row>
    <row r="55" spans="1:35" x14ac:dyDescent="0.25">
      <c r="A55" s="52" t="s">
        <v>111</v>
      </c>
      <c r="B55" s="53" t="s">
        <v>112</v>
      </c>
      <c r="C55" s="54">
        <f t="shared" si="4"/>
        <v>0</v>
      </c>
      <c r="D55" s="73">
        <v>100</v>
      </c>
      <c r="E55" s="55">
        <f t="shared" si="5"/>
        <v>0</v>
      </c>
      <c r="F55" s="161"/>
      <c r="G55" s="33"/>
      <c r="H55" s="33"/>
      <c r="I55" s="33"/>
      <c r="J55" s="33"/>
      <c r="K55" s="33"/>
      <c r="L55" s="33"/>
      <c r="M55" s="33"/>
      <c r="N55" s="33"/>
      <c r="O55" s="33"/>
      <c r="P55" s="33"/>
      <c r="Q55" s="33"/>
      <c r="R55" s="33"/>
      <c r="S55" s="33"/>
      <c r="T55" s="33"/>
      <c r="U55" s="33"/>
      <c r="V55" s="33"/>
      <c r="W55" s="33"/>
      <c r="X55" s="33"/>
      <c r="Y55" s="33"/>
      <c r="Z55" s="33"/>
      <c r="AA55" s="33"/>
      <c r="AB55" s="33"/>
      <c r="AC55" s="33"/>
      <c r="AD55" s="33"/>
      <c r="AE55" s="161"/>
      <c r="AF55" s="161"/>
      <c r="AG55" s="161"/>
      <c r="AH55" s="161"/>
      <c r="AI55" s="56">
        <f t="shared" si="7"/>
        <v>0</v>
      </c>
    </row>
    <row r="56" spans="1:35" hidden="1" x14ac:dyDescent="0.25">
      <c r="A56" s="52" t="s">
        <v>113</v>
      </c>
      <c r="B56" s="53" t="s">
        <v>114</v>
      </c>
      <c r="C56" s="54">
        <f t="shared" si="4"/>
        <v>0</v>
      </c>
      <c r="D56" s="73"/>
      <c r="E56" s="55">
        <f t="shared" si="5"/>
        <v>0</v>
      </c>
      <c r="F56" s="161"/>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56">
        <f t="shared" si="7"/>
        <v>0</v>
      </c>
    </row>
    <row r="57" spans="1:35" hidden="1" x14ac:dyDescent="0.25">
      <c r="A57" s="52" t="s">
        <v>115</v>
      </c>
      <c r="B57" s="53" t="s">
        <v>116</v>
      </c>
      <c r="C57" s="54">
        <f t="shared" si="4"/>
        <v>0</v>
      </c>
      <c r="D57" s="73"/>
      <c r="E57" s="55">
        <f t="shared" si="5"/>
        <v>0</v>
      </c>
      <c r="F57" s="161"/>
      <c r="G57" s="161"/>
      <c r="H57" s="161"/>
      <c r="I57" s="161"/>
      <c r="J57" s="161"/>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161"/>
      <c r="AI57" s="56">
        <f t="shared" si="7"/>
        <v>0</v>
      </c>
    </row>
    <row r="58" spans="1:35" hidden="1" x14ac:dyDescent="0.25">
      <c r="A58" s="52" t="s">
        <v>117</v>
      </c>
      <c r="B58" s="53" t="s">
        <v>118</v>
      </c>
      <c r="C58" s="54">
        <f t="shared" si="4"/>
        <v>0</v>
      </c>
      <c r="D58" s="73"/>
      <c r="E58" s="55">
        <f t="shared" si="5"/>
        <v>0</v>
      </c>
      <c r="F58" s="161"/>
      <c r="G58" s="161"/>
      <c r="H58" s="161"/>
      <c r="I58" s="161"/>
      <c r="J58" s="161"/>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56">
        <f t="shared" si="7"/>
        <v>0</v>
      </c>
    </row>
    <row r="59" spans="1:35" hidden="1" x14ac:dyDescent="0.25">
      <c r="A59" s="52" t="s">
        <v>119</v>
      </c>
      <c r="B59" s="53" t="s">
        <v>120</v>
      </c>
      <c r="C59" s="54">
        <f t="shared" si="4"/>
        <v>0</v>
      </c>
      <c r="D59" s="73"/>
      <c r="E59" s="55">
        <f t="shared" si="5"/>
        <v>0</v>
      </c>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56">
        <f t="shared" si="7"/>
        <v>0</v>
      </c>
    </row>
    <row r="60" spans="1:35" ht="15" customHeight="1" x14ac:dyDescent="0.25">
      <c r="A60" s="74"/>
      <c r="B60" s="74"/>
      <c r="C60" s="74"/>
      <c r="D60" s="199" t="s">
        <v>139</v>
      </c>
      <c r="E60" s="201">
        <f>SUM(E26:E59)+E25+E22+E19</f>
        <v>0</v>
      </c>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row>
    <row r="61" spans="1:35" x14ac:dyDescent="0.25">
      <c r="A61" s="74"/>
      <c r="B61" s="74"/>
      <c r="C61" s="74"/>
      <c r="D61" s="200"/>
      <c r="E61" s="202"/>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row>
    <row r="62" spans="1:35" x14ac:dyDescent="0.25">
      <c r="D62" s="9"/>
      <c r="E62" s="10"/>
    </row>
  </sheetData>
  <sheetProtection algorithmName="SHA-512" hashValue="N9WENc6H3UJD89RSweDQrocgA8f+BwWQMtYo3ZFPGLzfInuwYua98VrO5E+HRyEhLyFVnp4ZB553/d+zLaLsjw==" saltValue="3T3jruZO3YroTVCchUgKQw==" spinCount="100000" sheet="1" objects="1" scenarios="1" selectLockedCells="1"/>
  <mergeCells count="20">
    <mergeCell ref="A18:B18"/>
    <mergeCell ref="B10:D10"/>
    <mergeCell ref="B11:D11"/>
    <mergeCell ref="B12:D12"/>
    <mergeCell ref="F16:AI16"/>
    <mergeCell ref="C16:E16"/>
    <mergeCell ref="A16:B16"/>
    <mergeCell ref="B13:D13"/>
    <mergeCell ref="G10:I10"/>
    <mergeCell ref="G11:I11"/>
    <mergeCell ref="A20:A22"/>
    <mergeCell ref="A23:A25"/>
    <mergeCell ref="A45:B45"/>
    <mergeCell ref="A38:B38"/>
    <mergeCell ref="A27:B27"/>
    <mergeCell ref="G1:V7"/>
    <mergeCell ref="J10:V10"/>
    <mergeCell ref="J11:V11"/>
    <mergeCell ref="D60:D61"/>
    <mergeCell ref="E60:E61"/>
  </mergeCells>
  <conditionalFormatting sqref="C19">
    <cfRule type="cellIs" dxfId="82" priority="1" operator="lessThanOrEqual">
      <formula>$C$20+$C$23</formula>
    </cfRule>
  </conditionalFormatting>
  <pageMargins left="0.70866141732283472" right="0.70866141732283472" top="0.74803149606299213" bottom="0.74803149606299213" header="0.31496062992125984" footer="0.31496062992125984"/>
  <pageSetup paperSize="9" scale="47" orientation="landscape" horizontalDpi="1200" verticalDpi="1200" r:id="rId1"/>
  <ignoredErrors>
    <ignoredError sqref="AI22 AI25"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O192"/>
  <sheetViews>
    <sheetView workbookViewId="0">
      <selection activeCell="F17" sqref="F17"/>
    </sheetView>
  </sheetViews>
  <sheetFormatPr defaultColWidth="9.140625" defaultRowHeight="15" x14ac:dyDescent="0.25"/>
  <cols>
    <col min="1" max="1" width="13.5703125" style="13" customWidth="1"/>
    <col min="2" max="2" width="37.42578125" style="13" customWidth="1"/>
    <col min="3" max="3" width="17.28515625" style="13" customWidth="1"/>
    <col min="4" max="4" width="9.42578125" style="17" customWidth="1"/>
    <col min="5" max="5" width="8.7109375" style="40" hidden="1" customWidth="1"/>
    <col min="6" max="29" width="8.7109375" style="40" customWidth="1"/>
    <col min="30" max="33" width="8.7109375" style="40" hidden="1" customWidth="1"/>
    <col min="34" max="34" width="9.5703125" style="18" customWidth="1"/>
    <col min="35" max="35" width="13.140625" style="18" hidden="1" customWidth="1"/>
    <col min="36" max="36" width="11.140625" style="32" hidden="1" customWidth="1"/>
    <col min="37" max="37" width="15.42578125" style="18" hidden="1" customWidth="1"/>
    <col min="38" max="16384" width="9.140625" style="13"/>
  </cols>
  <sheetData>
    <row r="1" spans="1:67" s="120" customFormat="1" ht="15" customHeight="1" x14ac:dyDescent="0.25">
      <c r="F1" s="158"/>
      <c r="G1" s="243" t="s">
        <v>395</v>
      </c>
      <c r="H1" s="244"/>
      <c r="I1" s="244"/>
      <c r="J1" s="244"/>
      <c r="K1" s="244"/>
      <c r="L1" s="244"/>
      <c r="M1" s="244"/>
      <c r="N1" s="244"/>
      <c r="O1" s="244"/>
      <c r="P1" s="244"/>
      <c r="Q1" s="244"/>
      <c r="R1" s="244"/>
      <c r="S1" s="244"/>
      <c r="T1" s="156"/>
      <c r="U1" s="156"/>
      <c r="V1" s="156"/>
      <c r="W1" s="156"/>
      <c r="X1" s="142"/>
      <c r="Y1" s="142"/>
      <c r="Z1" s="142"/>
    </row>
    <row r="2" spans="1:67" s="120" customFormat="1" ht="14.45" customHeight="1" x14ac:dyDescent="0.25">
      <c r="F2" s="156"/>
      <c r="G2" s="244"/>
      <c r="H2" s="244"/>
      <c r="I2" s="244"/>
      <c r="J2" s="244"/>
      <c r="K2" s="244"/>
      <c r="L2" s="244"/>
      <c r="M2" s="244"/>
      <c r="N2" s="244"/>
      <c r="O2" s="244"/>
      <c r="P2" s="244"/>
      <c r="Q2" s="244"/>
      <c r="R2" s="244"/>
      <c r="S2" s="244"/>
      <c r="T2" s="156"/>
      <c r="U2" s="156"/>
      <c r="V2" s="156"/>
      <c r="W2" s="156"/>
      <c r="X2" s="142"/>
      <c r="Y2" s="142"/>
      <c r="Z2" s="142"/>
    </row>
    <row r="3" spans="1:67" s="120" customFormat="1" ht="14.45" customHeight="1" x14ac:dyDescent="0.25">
      <c r="F3" s="156"/>
      <c r="G3" s="244"/>
      <c r="H3" s="244"/>
      <c r="I3" s="244"/>
      <c r="J3" s="244"/>
      <c r="K3" s="244"/>
      <c r="L3" s="244"/>
      <c r="M3" s="244"/>
      <c r="N3" s="244"/>
      <c r="O3" s="244"/>
      <c r="P3" s="244"/>
      <c r="Q3" s="244"/>
      <c r="R3" s="244"/>
      <c r="S3" s="244"/>
      <c r="T3" s="156"/>
      <c r="U3" s="156"/>
      <c r="V3" s="156"/>
      <c r="W3" s="156"/>
      <c r="X3" s="142"/>
      <c r="Y3" s="142"/>
      <c r="Z3" s="142"/>
    </row>
    <row r="4" spans="1:67" s="120" customFormat="1" ht="14.45" customHeight="1" x14ac:dyDescent="0.25">
      <c r="F4" s="156"/>
      <c r="G4" s="244"/>
      <c r="H4" s="244"/>
      <c r="I4" s="244"/>
      <c r="J4" s="244"/>
      <c r="K4" s="244"/>
      <c r="L4" s="244"/>
      <c r="M4" s="244"/>
      <c r="N4" s="244"/>
      <c r="O4" s="244"/>
      <c r="P4" s="244"/>
      <c r="Q4" s="244"/>
      <c r="R4" s="244"/>
      <c r="S4" s="244"/>
      <c r="T4" s="156"/>
      <c r="U4" s="156"/>
      <c r="V4" s="156"/>
      <c r="W4" s="156"/>
      <c r="X4" s="142"/>
      <c r="Y4" s="142"/>
      <c r="Z4" s="142"/>
    </row>
    <row r="5" spans="1:67" s="120" customFormat="1" ht="14.45" customHeight="1" x14ac:dyDescent="0.25">
      <c r="F5" s="156"/>
      <c r="G5" s="244"/>
      <c r="H5" s="244"/>
      <c r="I5" s="244"/>
      <c r="J5" s="244"/>
      <c r="K5" s="244"/>
      <c r="L5" s="244"/>
      <c r="M5" s="244"/>
      <c r="N5" s="244"/>
      <c r="O5" s="244"/>
      <c r="P5" s="244"/>
      <c r="Q5" s="244"/>
      <c r="R5" s="244"/>
      <c r="S5" s="244"/>
      <c r="T5" s="156"/>
      <c r="U5" s="156"/>
      <c r="V5" s="156"/>
      <c r="W5" s="156"/>
      <c r="X5" s="142"/>
      <c r="Y5" s="142"/>
      <c r="Z5" s="142"/>
    </row>
    <row r="6" spans="1:67" s="120" customFormat="1" ht="14.45" customHeight="1" x14ac:dyDescent="0.25">
      <c r="F6" s="156"/>
      <c r="G6" s="244"/>
      <c r="H6" s="244"/>
      <c r="I6" s="244"/>
      <c r="J6" s="244"/>
      <c r="K6" s="244"/>
      <c r="L6" s="244"/>
      <c r="M6" s="244"/>
      <c r="N6" s="244"/>
      <c r="O6" s="244"/>
      <c r="P6" s="244"/>
      <c r="Q6" s="244"/>
      <c r="R6" s="244"/>
      <c r="S6" s="244"/>
      <c r="T6" s="156"/>
      <c r="U6" s="156"/>
      <c r="V6" s="156"/>
      <c r="W6" s="156"/>
      <c r="X6" s="142"/>
      <c r="Y6" s="142"/>
      <c r="Z6" s="142"/>
    </row>
    <row r="7" spans="1:67" s="120" customFormat="1" ht="15" customHeight="1" x14ac:dyDescent="0.25">
      <c r="F7" s="156"/>
      <c r="G7" s="244"/>
      <c r="H7" s="244"/>
      <c r="I7" s="244"/>
      <c r="J7" s="244"/>
      <c r="K7" s="244"/>
      <c r="L7" s="244"/>
      <c r="M7" s="244"/>
      <c r="N7" s="244"/>
      <c r="O7" s="244"/>
      <c r="P7" s="244"/>
      <c r="Q7" s="244"/>
      <c r="R7" s="244"/>
      <c r="S7" s="244"/>
      <c r="T7" s="156"/>
      <c r="U7" s="156"/>
      <c r="V7" s="156"/>
      <c r="W7" s="156"/>
      <c r="X7" s="142"/>
      <c r="Y7" s="142"/>
      <c r="Z7" s="142"/>
    </row>
    <row r="8" spans="1:67" s="120" customFormat="1" ht="18.75" x14ac:dyDescent="0.25">
      <c r="F8" s="143"/>
      <c r="G8" s="143"/>
      <c r="H8" s="143"/>
      <c r="I8" s="143"/>
      <c r="J8" s="143"/>
      <c r="K8" s="143"/>
      <c r="L8" s="143"/>
      <c r="M8" s="143"/>
      <c r="N8" s="143"/>
      <c r="O8" s="143"/>
      <c r="P8" s="143"/>
      <c r="Q8" s="143"/>
      <c r="R8" s="143"/>
      <c r="S8" s="143"/>
      <c r="T8" s="143"/>
      <c r="U8" s="143"/>
      <c r="V8" s="143"/>
      <c r="W8" s="143"/>
      <c r="X8" s="142"/>
      <c r="Y8" s="142"/>
      <c r="Z8" s="142"/>
    </row>
    <row r="9" spans="1:67" s="120" customFormat="1" ht="18.75" x14ac:dyDescent="0.2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25">
      <c r="A10" s="144" t="s">
        <v>121</v>
      </c>
      <c r="B10" s="246" t="str">
        <f>Overview!B10</f>
        <v>LEICESTER &amp; LEICESTERSHIRE</v>
      </c>
      <c r="C10" s="246"/>
      <c r="D10" s="246"/>
      <c r="E10" s="140"/>
      <c r="F10" s="145"/>
      <c r="G10" s="245" t="s">
        <v>39</v>
      </c>
      <c r="H10" s="245"/>
      <c r="I10" s="245"/>
      <c r="J10" s="248">
        <f>Overview!J10</f>
        <v>0</v>
      </c>
      <c r="K10" s="248"/>
      <c r="L10" s="248"/>
      <c r="M10" s="248"/>
      <c r="N10" s="248"/>
      <c r="O10" s="248"/>
      <c r="P10" s="248"/>
      <c r="Q10" s="145"/>
      <c r="R10" s="145"/>
      <c r="S10" s="145"/>
      <c r="T10" s="157"/>
      <c r="U10" s="145"/>
      <c r="V10" s="145"/>
      <c r="W10" s="145"/>
    </row>
    <row r="11" spans="1:67" s="120" customFormat="1" ht="30" customHeight="1" x14ac:dyDescent="0.25">
      <c r="A11" s="146" t="s">
        <v>59</v>
      </c>
      <c r="B11" s="246" t="str">
        <f>Overview!B11</f>
        <v>NEET AND YOUTH UNEMPLOYED SUPPORT (AGED &lt;24)</v>
      </c>
      <c r="C11" s="246"/>
      <c r="D11" s="246"/>
      <c r="E11" s="140"/>
      <c r="F11" s="145"/>
      <c r="G11" s="245" t="s">
        <v>40</v>
      </c>
      <c r="H11" s="245"/>
      <c r="I11" s="245"/>
      <c r="J11" s="248">
        <f>Overview!J11</f>
        <v>0</v>
      </c>
      <c r="K11" s="248"/>
      <c r="L11" s="248"/>
      <c r="M11" s="145"/>
      <c r="N11" s="145"/>
      <c r="O11" s="145"/>
      <c r="P11" s="145"/>
      <c r="Q11" s="145"/>
      <c r="R11" s="145"/>
      <c r="S11" s="145"/>
      <c r="T11" s="145"/>
      <c r="U11" s="145"/>
      <c r="V11" s="145"/>
      <c r="W11" s="145"/>
    </row>
    <row r="12" spans="1:67" s="120" customFormat="1" ht="30" customHeight="1" x14ac:dyDescent="0.25">
      <c r="A12" s="144" t="s">
        <v>122</v>
      </c>
      <c r="B12" s="247" t="str">
        <f>Overview!B12</f>
        <v>itt_29919</v>
      </c>
      <c r="C12" s="247"/>
      <c r="D12" s="247"/>
      <c r="E12" s="141"/>
      <c r="F12" s="147"/>
      <c r="G12" s="147"/>
      <c r="H12" s="147"/>
      <c r="I12" s="147"/>
      <c r="J12" s="147"/>
      <c r="K12" s="147"/>
      <c r="L12" s="147"/>
      <c r="M12" s="147"/>
      <c r="N12" s="147"/>
      <c r="O12" s="147"/>
      <c r="P12" s="147"/>
      <c r="Q12" s="147"/>
      <c r="R12" s="147"/>
      <c r="S12" s="147"/>
    </row>
    <row r="13" spans="1:67" s="120" customFormat="1" ht="30" customHeight="1" x14ac:dyDescent="0.25">
      <c r="A13" s="146" t="s">
        <v>123</v>
      </c>
      <c r="B13" s="247" t="str">
        <f>Overview!B13</f>
        <v>21-003</v>
      </c>
      <c r="C13" s="247"/>
      <c r="D13" s="247"/>
      <c r="E13" s="141"/>
      <c r="F13" s="147"/>
      <c r="G13" s="147"/>
      <c r="H13" s="147"/>
      <c r="I13" s="147"/>
      <c r="J13" s="147"/>
      <c r="K13" s="147"/>
      <c r="L13" s="147"/>
      <c r="M13" s="147"/>
      <c r="N13" s="147"/>
      <c r="O13" s="147"/>
      <c r="P13" s="147"/>
      <c r="Q13" s="147"/>
      <c r="R13" s="147"/>
      <c r="S13" s="147"/>
    </row>
    <row r="14" spans="1:67" s="74" customFormat="1" x14ac:dyDescent="0.2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82"/>
      <c r="AI14" s="82"/>
      <c r="AJ14" s="150"/>
      <c r="AK14" s="82"/>
    </row>
    <row r="15" spans="1:67" s="2" customFormat="1" ht="15" customHeight="1" x14ac:dyDescent="0.25">
      <c r="A15" s="75" t="s">
        <v>0</v>
      </c>
      <c r="B15" s="119" t="s">
        <v>393</v>
      </c>
      <c r="C15" s="234" t="s">
        <v>140</v>
      </c>
      <c r="D15" s="226" t="s">
        <v>130</v>
      </c>
      <c r="E15" s="236" t="s">
        <v>141</v>
      </c>
      <c r="F15" s="237"/>
      <c r="G15" s="237"/>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8"/>
      <c r="AH15" s="76"/>
      <c r="AI15" s="77"/>
      <c r="AJ15" s="78"/>
      <c r="AK15" s="77"/>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9" t="s">
        <v>1</v>
      </c>
      <c r="B16" s="80" t="s">
        <v>346</v>
      </c>
      <c r="C16" s="235"/>
      <c r="D16" s="227"/>
      <c r="E16" s="81"/>
      <c r="F16" s="81">
        <v>42461</v>
      </c>
      <c r="G16" s="81">
        <v>42491</v>
      </c>
      <c r="H16" s="81">
        <v>42522</v>
      </c>
      <c r="I16" s="81">
        <v>42552</v>
      </c>
      <c r="J16" s="81">
        <v>42583</v>
      </c>
      <c r="K16" s="81">
        <v>42614</v>
      </c>
      <c r="L16" s="81">
        <v>42644</v>
      </c>
      <c r="M16" s="81">
        <v>42675</v>
      </c>
      <c r="N16" s="81">
        <v>42705</v>
      </c>
      <c r="O16" s="81">
        <v>42736</v>
      </c>
      <c r="P16" s="81">
        <v>42767</v>
      </c>
      <c r="Q16" s="81">
        <v>42795</v>
      </c>
      <c r="R16" s="81">
        <v>42826</v>
      </c>
      <c r="S16" s="81">
        <v>42856</v>
      </c>
      <c r="T16" s="81">
        <v>42887</v>
      </c>
      <c r="U16" s="81">
        <v>42917</v>
      </c>
      <c r="V16" s="81">
        <v>42948</v>
      </c>
      <c r="W16" s="81">
        <v>42979</v>
      </c>
      <c r="X16" s="81">
        <v>43009</v>
      </c>
      <c r="Y16" s="81">
        <v>43040</v>
      </c>
      <c r="Z16" s="81">
        <v>43070</v>
      </c>
      <c r="AA16" s="81">
        <v>43101</v>
      </c>
      <c r="AB16" s="81">
        <v>43132</v>
      </c>
      <c r="AC16" s="81">
        <v>43160</v>
      </c>
      <c r="AD16" s="81"/>
      <c r="AE16" s="81"/>
      <c r="AF16" s="81"/>
      <c r="AG16" s="81"/>
      <c r="AH16" s="82" t="s">
        <v>3</v>
      </c>
      <c r="AI16" s="82" t="s">
        <v>142</v>
      </c>
      <c r="AJ16" s="83" t="s">
        <v>143</v>
      </c>
      <c r="AK16" s="84" t="s">
        <v>144</v>
      </c>
    </row>
    <row r="17" spans="1:37" s="3" customFormat="1" ht="12.75" x14ac:dyDescent="0.2">
      <c r="A17" s="239">
        <v>50</v>
      </c>
      <c r="B17" s="232" t="s">
        <v>4</v>
      </c>
      <c r="C17" s="85" t="s">
        <v>145</v>
      </c>
      <c r="D17" s="86">
        <v>12.5</v>
      </c>
      <c r="E17" s="160"/>
      <c r="F17" s="38"/>
      <c r="G17" s="38"/>
      <c r="H17" s="38"/>
      <c r="I17" s="38"/>
      <c r="J17" s="38"/>
      <c r="K17" s="38"/>
      <c r="L17" s="38"/>
      <c r="M17" s="38"/>
      <c r="N17" s="38"/>
      <c r="O17" s="38"/>
      <c r="P17" s="38"/>
      <c r="Q17" s="38"/>
      <c r="R17" s="38"/>
      <c r="S17" s="38"/>
      <c r="T17" s="38"/>
      <c r="U17" s="38"/>
      <c r="V17" s="38"/>
      <c r="W17" s="38"/>
      <c r="X17" s="38"/>
      <c r="Y17" s="38"/>
      <c r="Z17" s="38"/>
      <c r="AA17" s="38"/>
      <c r="AB17" s="38"/>
      <c r="AC17" s="38"/>
      <c r="AD17" s="159"/>
      <c r="AE17" s="159"/>
      <c r="AF17" s="159"/>
      <c r="AG17" s="159"/>
      <c r="AH17" s="91">
        <f>SUM(E17:AG17)</f>
        <v>0</v>
      </c>
      <c r="AI17" s="109">
        <f>A17*25/100</f>
        <v>12.5</v>
      </c>
      <c r="AJ17" s="87">
        <f t="shared" ref="AJ17:AJ48" si="0">AH17*AI17</f>
        <v>0</v>
      </c>
      <c r="AK17" s="228">
        <f>AI17+AI18</f>
        <v>50</v>
      </c>
    </row>
    <row r="18" spans="1:37" s="3" customFormat="1" ht="12.75" x14ac:dyDescent="0.2">
      <c r="A18" s="240"/>
      <c r="B18" s="233"/>
      <c r="C18" s="85" t="s">
        <v>146</v>
      </c>
      <c r="D18" s="86">
        <v>37.5</v>
      </c>
      <c r="E18" s="160"/>
      <c r="F18" s="38"/>
      <c r="G18" s="38"/>
      <c r="H18" s="38"/>
      <c r="I18" s="38"/>
      <c r="J18" s="38"/>
      <c r="K18" s="38"/>
      <c r="L18" s="38"/>
      <c r="M18" s="38"/>
      <c r="N18" s="38"/>
      <c r="O18" s="38"/>
      <c r="P18" s="38"/>
      <c r="Q18" s="38"/>
      <c r="R18" s="38"/>
      <c r="S18" s="38"/>
      <c r="T18" s="38"/>
      <c r="U18" s="38"/>
      <c r="V18" s="38"/>
      <c r="W18" s="38"/>
      <c r="X18" s="38"/>
      <c r="Y18" s="38"/>
      <c r="Z18" s="38"/>
      <c r="AA18" s="38"/>
      <c r="AB18" s="38"/>
      <c r="AC18" s="38"/>
      <c r="AD18" s="159"/>
      <c r="AE18" s="159"/>
      <c r="AF18" s="159"/>
      <c r="AG18" s="159"/>
      <c r="AH18" s="91">
        <f t="shared" ref="AH18:AH96" si="1">SUM(E18:AG18)</f>
        <v>0</v>
      </c>
      <c r="AI18" s="109">
        <f>A17*75/100</f>
        <v>37.5</v>
      </c>
      <c r="AJ18" s="87">
        <f t="shared" si="0"/>
        <v>0</v>
      </c>
      <c r="AK18" s="228"/>
    </row>
    <row r="19" spans="1:37" s="3" customFormat="1" ht="12.75" x14ac:dyDescent="0.2">
      <c r="A19" s="239">
        <v>56</v>
      </c>
      <c r="B19" s="230" t="s">
        <v>5</v>
      </c>
      <c r="C19" s="85" t="s">
        <v>145</v>
      </c>
      <c r="D19" s="86">
        <v>14</v>
      </c>
      <c r="E19" s="160"/>
      <c r="F19" s="38"/>
      <c r="G19" s="38"/>
      <c r="H19" s="38"/>
      <c r="I19" s="38"/>
      <c r="J19" s="38"/>
      <c r="K19" s="38"/>
      <c r="L19" s="38"/>
      <c r="M19" s="38"/>
      <c r="N19" s="38"/>
      <c r="O19" s="38"/>
      <c r="P19" s="38"/>
      <c r="Q19" s="38"/>
      <c r="R19" s="38"/>
      <c r="S19" s="38"/>
      <c r="T19" s="38"/>
      <c r="U19" s="38"/>
      <c r="V19" s="38"/>
      <c r="W19" s="38"/>
      <c r="X19" s="38"/>
      <c r="Y19" s="38"/>
      <c r="Z19" s="38"/>
      <c r="AA19" s="38"/>
      <c r="AB19" s="38"/>
      <c r="AC19" s="38"/>
      <c r="AD19" s="159"/>
      <c r="AE19" s="159"/>
      <c r="AF19" s="159"/>
      <c r="AG19" s="159"/>
      <c r="AH19" s="91">
        <f t="shared" si="1"/>
        <v>0</v>
      </c>
      <c r="AI19" s="109">
        <f>A19*25/100</f>
        <v>14</v>
      </c>
      <c r="AJ19" s="87">
        <f t="shared" si="0"/>
        <v>0</v>
      </c>
      <c r="AK19" s="228">
        <f>AI19+AI20</f>
        <v>56</v>
      </c>
    </row>
    <row r="20" spans="1:37" s="3" customFormat="1" ht="12.75" x14ac:dyDescent="0.2">
      <c r="A20" s="240"/>
      <c r="B20" s="231"/>
      <c r="C20" s="85" t="s">
        <v>146</v>
      </c>
      <c r="D20" s="86">
        <v>42</v>
      </c>
      <c r="E20" s="160"/>
      <c r="F20" s="38"/>
      <c r="G20" s="38"/>
      <c r="H20" s="38"/>
      <c r="I20" s="38"/>
      <c r="J20" s="38"/>
      <c r="K20" s="38"/>
      <c r="L20" s="38"/>
      <c r="M20" s="38"/>
      <c r="N20" s="38"/>
      <c r="O20" s="38"/>
      <c r="P20" s="38"/>
      <c r="Q20" s="38"/>
      <c r="R20" s="38"/>
      <c r="S20" s="38"/>
      <c r="T20" s="38"/>
      <c r="U20" s="38"/>
      <c r="V20" s="38"/>
      <c r="W20" s="38"/>
      <c r="X20" s="38"/>
      <c r="Y20" s="38"/>
      <c r="Z20" s="38"/>
      <c r="AA20" s="38"/>
      <c r="AB20" s="38"/>
      <c r="AC20" s="38"/>
      <c r="AD20" s="159"/>
      <c r="AE20" s="159"/>
      <c r="AF20" s="159"/>
      <c r="AG20" s="159"/>
      <c r="AH20" s="91">
        <f t="shared" si="1"/>
        <v>0</v>
      </c>
      <c r="AI20" s="109">
        <f>A19*75/100</f>
        <v>42</v>
      </c>
      <c r="AJ20" s="87">
        <f t="shared" si="0"/>
        <v>0</v>
      </c>
      <c r="AK20" s="228"/>
    </row>
    <row r="21" spans="1:37" s="3" customFormat="1" ht="12.75" x14ac:dyDescent="0.2">
      <c r="A21" s="239">
        <v>65</v>
      </c>
      <c r="B21" s="230" t="s">
        <v>6</v>
      </c>
      <c r="C21" s="85" t="s">
        <v>145</v>
      </c>
      <c r="D21" s="86">
        <v>16.25</v>
      </c>
      <c r="E21" s="160"/>
      <c r="F21" s="38"/>
      <c r="G21" s="38"/>
      <c r="H21" s="38"/>
      <c r="I21" s="38"/>
      <c r="J21" s="38"/>
      <c r="K21" s="38"/>
      <c r="L21" s="38"/>
      <c r="M21" s="38"/>
      <c r="N21" s="38"/>
      <c r="O21" s="38"/>
      <c r="P21" s="38"/>
      <c r="Q21" s="38"/>
      <c r="R21" s="38"/>
      <c r="S21" s="38"/>
      <c r="T21" s="38"/>
      <c r="U21" s="38"/>
      <c r="V21" s="38"/>
      <c r="W21" s="38"/>
      <c r="X21" s="38"/>
      <c r="Y21" s="38"/>
      <c r="Z21" s="38"/>
      <c r="AA21" s="38"/>
      <c r="AB21" s="38"/>
      <c r="AC21" s="38"/>
      <c r="AD21" s="159"/>
      <c r="AE21" s="159"/>
      <c r="AF21" s="159"/>
      <c r="AG21" s="159"/>
      <c r="AH21" s="91">
        <f t="shared" si="1"/>
        <v>0</v>
      </c>
      <c r="AI21" s="105">
        <f>A21*25/100</f>
        <v>16.25</v>
      </c>
      <c r="AJ21" s="87">
        <f t="shared" si="0"/>
        <v>0</v>
      </c>
      <c r="AK21" s="228">
        <f>AI21+AI22</f>
        <v>65</v>
      </c>
    </row>
    <row r="22" spans="1:37" s="3" customFormat="1" ht="12.75" x14ac:dyDescent="0.2">
      <c r="A22" s="240"/>
      <c r="B22" s="231"/>
      <c r="C22" s="85" t="s">
        <v>146</v>
      </c>
      <c r="D22" s="86">
        <v>48.75</v>
      </c>
      <c r="E22" s="160"/>
      <c r="F22" s="38"/>
      <c r="G22" s="38"/>
      <c r="H22" s="38"/>
      <c r="I22" s="38"/>
      <c r="J22" s="38"/>
      <c r="K22" s="38"/>
      <c r="L22" s="38"/>
      <c r="M22" s="38"/>
      <c r="N22" s="38"/>
      <c r="O22" s="38"/>
      <c r="P22" s="38"/>
      <c r="Q22" s="38"/>
      <c r="R22" s="38"/>
      <c r="S22" s="38"/>
      <c r="T22" s="38"/>
      <c r="U22" s="38"/>
      <c r="V22" s="38"/>
      <c r="W22" s="38"/>
      <c r="X22" s="38"/>
      <c r="Y22" s="38"/>
      <c r="Z22" s="38"/>
      <c r="AA22" s="38"/>
      <c r="AB22" s="38"/>
      <c r="AC22" s="38"/>
      <c r="AD22" s="159"/>
      <c r="AE22" s="159"/>
      <c r="AF22" s="159"/>
      <c r="AG22" s="159"/>
      <c r="AH22" s="91">
        <f t="shared" si="1"/>
        <v>0</v>
      </c>
      <c r="AI22" s="105">
        <f>A21*75/100</f>
        <v>48.75</v>
      </c>
      <c r="AJ22" s="87">
        <f t="shared" si="0"/>
        <v>0</v>
      </c>
      <c r="AK22" s="229"/>
    </row>
    <row r="23" spans="1:37" s="3" customFormat="1" ht="12.75" x14ac:dyDescent="0.2">
      <c r="A23" s="239">
        <v>80</v>
      </c>
      <c r="B23" s="230" t="s">
        <v>7</v>
      </c>
      <c r="C23" s="85" t="s">
        <v>145</v>
      </c>
      <c r="D23" s="86">
        <v>20</v>
      </c>
      <c r="E23" s="160"/>
      <c r="F23" s="38"/>
      <c r="G23" s="38"/>
      <c r="H23" s="38"/>
      <c r="I23" s="38"/>
      <c r="J23" s="38"/>
      <c r="K23" s="38"/>
      <c r="L23" s="38"/>
      <c r="M23" s="38"/>
      <c r="N23" s="38"/>
      <c r="O23" s="38"/>
      <c r="P23" s="38"/>
      <c r="Q23" s="38"/>
      <c r="R23" s="38"/>
      <c r="S23" s="38"/>
      <c r="T23" s="38"/>
      <c r="U23" s="38"/>
      <c r="V23" s="38"/>
      <c r="W23" s="38"/>
      <c r="X23" s="38"/>
      <c r="Y23" s="38"/>
      <c r="Z23" s="38"/>
      <c r="AA23" s="38"/>
      <c r="AB23" s="38"/>
      <c r="AC23" s="38"/>
      <c r="AD23" s="159"/>
      <c r="AE23" s="159"/>
      <c r="AF23" s="159"/>
      <c r="AG23" s="159"/>
      <c r="AH23" s="91">
        <f t="shared" si="1"/>
        <v>0</v>
      </c>
      <c r="AI23" s="105">
        <f>A23*25/100</f>
        <v>20</v>
      </c>
      <c r="AJ23" s="87">
        <f t="shared" si="0"/>
        <v>0</v>
      </c>
      <c r="AK23" s="228">
        <f>AI23+AI24</f>
        <v>80</v>
      </c>
    </row>
    <row r="24" spans="1:37" s="3" customFormat="1" ht="12.75" x14ac:dyDescent="0.2">
      <c r="A24" s="240"/>
      <c r="B24" s="231"/>
      <c r="C24" s="85" t="s">
        <v>146</v>
      </c>
      <c r="D24" s="86">
        <v>60</v>
      </c>
      <c r="E24" s="160"/>
      <c r="F24" s="38"/>
      <c r="G24" s="38"/>
      <c r="H24" s="38"/>
      <c r="I24" s="38"/>
      <c r="J24" s="38"/>
      <c r="K24" s="38"/>
      <c r="L24" s="38"/>
      <c r="M24" s="38"/>
      <c r="N24" s="38"/>
      <c r="O24" s="38"/>
      <c r="P24" s="38"/>
      <c r="Q24" s="38"/>
      <c r="R24" s="38"/>
      <c r="S24" s="38"/>
      <c r="T24" s="38"/>
      <c r="U24" s="38"/>
      <c r="V24" s="38"/>
      <c r="W24" s="38"/>
      <c r="X24" s="38"/>
      <c r="Y24" s="38"/>
      <c r="Z24" s="38"/>
      <c r="AA24" s="38"/>
      <c r="AB24" s="38"/>
      <c r="AC24" s="38"/>
      <c r="AD24" s="159"/>
      <c r="AE24" s="159"/>
      <c r="AF24" s="159"/>
      <c r="AG24" s="159"/>
      <c r="AH24" s="91">
        <f t="shared" si="1"/>
        <v>0</v>
      </c>
      <c r="AI24" s="105">
        <f>A23*75/100</f>
        <v>60</v>
      </c>
      <c r="AJ24" s="87">
        <f t="shared" si="0"/>
        <v>0</v>
      </c>
      <c r="AK24" s="229"/>
    </row>
    <row r="25" spans="1:37" s="3" customFormat="1" ht="12.75" x14ac:dyDescent="0.2">
      <c r="A25" s="239">
        <v>86</v>
      </c>
      <c r="B25" s="230" t="s">
        <v>147</v>
      </c>
      <c r="C25" s="85" t="s">
        <v>145</v>
      </c>
      <c r="D25" s="86">
        <v>21.5</v>
      </c>
      <c r="E25" s="160"/>
      <c r="F25" s="38"/>
      <c r="G25" s="38"/>
      <c r="H25" s="38"/>
      <c r="I25" s="38"/>
      <c r="J25" s="38"/>
      <c r="K25" s="38"/>
      <c r="L25" s="38"/>
      <c r="M25" s="38"/>
      <c r="N25" s="38"/>
      <c r="O25" s="38"/>
      <c r="P25" s="38"/>
      <c r="Q25" s="38"/>
      <c r="R25" s="38"/>
      <c r="S25" s="38"/>
      <c r="T25" s="38"/>
      <c r="U25" s="38"/>
      <c r="V25" s="38"/>
      <c r="W25" s="38"/>
      <c r="X25" s="38"/>
      <c r="Y25" s="38"/>
      <c r="Z25" s="38"/>
      <c r="AA25" s="38"/>
      <c r="AB25" s="38"/>
      <c r="AC25" s="38"/>
      <c r="AD25" s="159"/>
      <c r="AE25" s="159"/>
      <c r="AF25" s="159"/>
      <c r="AG25" s="159"/>
      <c r="AH25" s="91">
        <f t="shared" si="1"/>
        <v>0</v>
      </c>
      <c r="AI25" s="105">
        <f>A25*25/100</f>
        <v>21.5</v>
      </c>
      <c r="AJ25" s="87">
        <f t="shared" si="0"/>
        <v>0</v>
      </c>
      <c r="AK25" s="228">
        <f>AI25+AI26</f>
        <v>86</v>
      </c>
    </row>
    <row r="26" spans="1:37" s="3" customFormat="1" ht="12.75" x14ac:dyDescent="0.2">
      <c r="A26" s="240"/>
      <c r="B26" s="231"/>
      <c r="C26" s="85" t="s">
        <v>146</v>
      </c>
      <c r="D26" s="86">
        <v>64.5</v>
      </c>
      <c r="E26" s="160"/>
      <c r="F26" s="38"/>
      <c r="G26" s="38"/>
      <c r="H26" s="38"/>
      <c r="I26" s="38"/>
      <c r="J26" s="38"/>
      <c r="K26" s="38"/>
      <c r="L26" s="38"/>
      <c r="M26" s="38"/>
      <c r="N26" s="38"/>
      <c r="O26" s="38"/>
      <c r="P26" s="38"/>
      <c r="Q26" s="38"/>
      <c r="R26" s="38"/>
      <c r="S26" s="38"/>
      <c r="T26" s="38"/>
      <c r="U26" s="38"/>
      <c r="V26" s="38"/>
      <c r="W26" s="38"/>
      <c r="X26" s="38"/>
      <c r="Y26" s="38"/>
      <c r="Z26" s="38"/>
      <c r="AA26" s="38"/>
      <c r="AB26" s="38"/>
      <c r="AC26" s="38"/>
      <c r="AD26" s="159"/>
      <c r="AE26" s="159"/>
      <c r="AF26" s="159"/>
      <c r="AG26" s="159"/>
      <c r="AH26" s="91">
        <f t="shared" si="1"/>
        <v>0</v>
      </c>
      <c r="AI26" s="105">
        <f>A25*75/100</f>
        <v>64.5</v>
      </c>
      <c r="AJ26" s="87">
        <f t="shared" si="0"/>
        <v>0</v>
      </c>
      <c r="AK26" s="229"/>
    </row>
    <row r="27" spans="1:37" s="3" customFormat="1" ht="12.75" x14ac:dyDescent="0.2">
      <c r="A27" s="239">
        <v>100</v>
      </c>
      <c r="B27" s="232" t="s">
        <v>8</v>
      </c>
      <c r="C27" s="85" t="s">
        <v>145</v>
      </c>
      <c r="D27" s="86">
        <v>25</v>
      </c>
      <c r="E27" s="160"/>
      <c r="F27" s="38"/>
      <c r="G27" s="38"/>
      <c r="H27" s="38"/>
      <c r="I27" s="38"/>
      <c r="J27" s="38"/>
      <c r="K27" s="38"/>
      <c r="L27" s="38"/>
      <c r="M27" s="38"/>
      <c r="N27" s="38"/>
      <c r="O27" s="38"/>
      <c r="P27" s="38"/>
      <c r="Q27" s="38"/>
      <c r="R27" s="38"/>
      <c r="S27" s="38"/>
      <c r="T27" s="38"/>
      <c r="U27" s="38"/>
      <c r="V27" s="38"/>
      <c r="W27" s="38"/>
      <c r="X27" s="38"/>
      <c r="Y27" s="38"/>
      <c r="Z27" s="38"/>
      <c r="AA27" s="38"/>
      <c r="AB27" s="38"/>
      <c r="AC27" s="38"/>
      <c r="AD27" s="159"/>
      <c r="AE27" s="159"/>
      <c r="AF27" s="159"/>
      <c r="AG27" s="159"/>
      <c r="AH27" s="91">
        <f t="shared" si="1"/>
        <v>0</v>
      </c>
      <c r="AI27" s="105">
        <f>A27*25/100</f>
        <v>25</v>
      </c>
      <c r="AJ27" s="87">
        <f t="shared" si="0"/>
        <v>0</v>
      </c>
      <c r="AK27" s="228">
        <f>AI27+AI28</f>
        <v>100</v>
      </c>
    </row>
    <row r="28" spans="1:37" s="3" customFormat="1" ht="12.75" x14ac:dyDescent="0.2">
      <c r="A28" s="240"/>
      <c r="B28" s="233"/>
      <c r="C28" s="85" t="s">
        <v>146</v>
      </c>
      <c r="D28" s="86">
        <v>75</v>
      </c>
      <c r="E28" s="160"/>
      <c r="F28" s="38"/>
      <c r="G28" s="38"/>
      <c r="H28" s="38"/>
      <c r="I28" s="38"/>
      <c r="J28" s="38"/>
      <c r="K28" s="38"/>
      <c r="L28" s="38"/>
      <c r="M28" s="38"/>
      <c r="N28" s="38"/>
      <c r="O28" s="38"/>
      <c r="P28" s="38"/>
      <c r="Q28" s="38"/>
      <c r="R28" s="38"/>
      <c r="S28" s="38"/>
      <c r="T28" s="38"/>
      <c r="U28" s="38"/>
      <c r="V28" s="38"/>
      <c r="W28" s="38"/>
      <c r="X28" s="38"/>
      <c r="Y28" s="38"/>
      <c r="Z28" s="38"/>
      <c r="AA28" s="38"/>
      <c r="AB28" s="38"/>
      <c r="AC28" s="38"/>
      <c r="AD28" s="159"/>
      <c r="AE28" s="159"/>
      <c r="AF28" s="159"/>
      <c r="AG28" s="159"/>
      <c r="AH28" s="91">
        <f t="shared" si="1"/>
        <v>0</v>
      </c>
      <c r="AI28" s="105">
        <f>A27*75/100</f>
        <v>75</v>
      </c>
      <c r="AJ28" s="87">
        <f t="shared" si="0"/>
        <v>0</v>
      </c>
      <c r="AK28" s="229"/>
    </row>
    <row r="29" spans="1:37" s="3" customFormat="1" ht="12.75" x14ac:dyDescent="0.2">
      <c r="A29" s="239">
        <v>112</v>
      </c>
      <c r="B29" s="230" t="s">
        <v>9</v>
      </c>
      <c r="C29" s="85" t="s">
        <v>145</v>
      </c>
      <c r="D29" s="86">
        <v>28</v>
      </c>
      <c r="E29" s="160"/>
      <c r="F29" s="38"/>
      <c r="G29" s="38"/>
      <c r="H29" s="38"/>
      <c r="I29" s="38"/>
      <c r="J29" s="38"/>
      <c r="K29" s="38"/>
      <c r="L29" s="38"/>
      <c r="M29" s="38"/>
      <c r="N29" s="38"/>
      <c r="O29" s="38"/>
      <c r="P29" s="38"/>
      <c r="Q29" s="38"/>
      <c r="R29" s="38"/>
      <c r="S29" s="38"/>
      <c r="T29" s="38"/>
      <c r="U29" s="38"/>
      <c r="V29" s="38"/>
      <c r="W29" s="38"/>
      <c r="X29" s="38"/>
      <c r="Y29" s="38"/>
      <c r="Z29" s="38"/>
      <c r="AA29" s="38"/>
      <c r="AB29" s="38"/>
      <c r="AC29" s="38"/>
      <c r="AD29" s="159"/>
      <c r="AE29" s="159"/>
      <c r="AF29" s="159"/>
      <c r="AG29" s="159"/>
      <c r="AH29" s="91">
        <f t="shared" si="1"/>
        <v>0</v>
      </c>
      <c r="AI29" s="105">
        <f>A29*25/100</f>
        <v>28</v>
      </c>
      <c r="AJ29" s="87">
        <f t="shared" si="0"/>
        <v>0</v>
      </c>
      <c r="AK29" s="228">
        <f>AI29+AI30</f>
        <v>112</v>
      </c>
    </row>
    <row r="30" spans="1:37" s="3" customFormat="1" ht="12.75" x14ac:dyDescent="0.2">
      <c r="A30" s="240"/>
      <c r="B30" s="231"/>
      <c r="C30" s="85" t="s">
        <v>146</v>
      </c>
      <c r="D30" s="86">
        <v>84</v>
      </c>
      <c r="E30" s="160"/>
      <c r="F30" s="38"/>
      <c r="G30" s="38"/>
      <c r="H30" s="38"/>
      <c r="I30" s="38"/>
      <c r="J30" s="38"/>
      <c r="K30" s="38"/>
      <c r="L30" s="38"/>
      <c r="M30" s="38"/>
      <c r="N30" s="38"/>
      <c r="O30" s="38"/>
      <c r="P30" s="38"/>
      <c r="Q30" s="38"/>
      <c r="R30" s="38"/>
      <c r="S30" s="38"/>
      <c r="T30" s="38"/>
      <c r="U30" s="38"/>
      <c r="V30" s="38"/>
      <c r="W30" s="38"/>
      <c r="X30" s="38"/>
      <c r="Y30" s="38"/>
      <c r="Z30" s="38"/>
      <c r="AA30" s="38"/>
      <c r="AB30" s="38"/>
      <c r="AC30" s="38"/>
      <c r="AD30" s="159"/>
      <c r="AE30" s="159"/>
      <c r="AF30" s="159"/>
      <c r="AG30" s="159"/>
      <c r="AH30" s="91">
        <f t="shared" si="1"/>
        <v>0</v>
      </c>
      <c r="AI30" s="105">
        <f>A29*75/100</f>
        <v>84</v>
      </c>
      <c r="AJ30" s="87">
        <f t="shared" si="0"/>
        <v>0</v>
      </c>
      <c r="AK30" s="229"/>
    </row>
    <row r="31" spans="1:37" s="3" customFormat="1" ht="12.75" x14ac:dyDescent="0.2">
      <c r="A31" s="239">
        <v>130</v>
      </c>
      <c r="B31" s="230" t="s">
        <v>10</v>
      </c>
      <c r="C31" s="85" t="s">
        <v>145</v>
      </c>
      <c r="D31" s="86">
        <v>32.5</v>
      </c>
      <c r="E31" s="160"/>
      <c r="F31" s="38"/>
      <c r="G31" s="38"/>
      <c r="H31" s="38"/>
      <c r="I31" s="38"/>
      <c r="J31" s="38"/>
      <c r="K31" s="38"/>
      <c r="L31" s="38"/>
      <c r="M31" s="38"/>
      <c r="N31" s="38"/>
      <c r="O31" s="38"/>
      <c r="P31" s="38"/>
      <c r="Q31" s="38"/>
      <c r="R31" s="38"/>
      <c r="S31" s="38"/>
      <c r="T31" s="38"/>
      <c r="U31" s="38"/>
      <c r="V31" s="38"/>
      <c r="W31" s="38"/>
      <c r="X31" s="38"/>
      <c r="Y31" s="38"/>
      <c r="Z31" s="38"/>
      <c r="AA31" s="38"/>
      <c r="AB31" s="38"/>
      <c r="AC31" s="38"/>
      <c r="AD31" s="159"/>
      <c r="AE31" s="159"/>
      <c r="AF31" s="159"/>
      <c r="AG31" s="159"/>
      <c r="AH31" s="91">
        <f t="shared" si="1"/>
        <v>0</v>
      </c>
      <c r="AI31" s="105">
        <f>A31*25/100</f>
        <v>32.5</v>
      </c>
      <c r="AJ31" s="87">
        <f t="shared" si="0"/>
        <v>0</v>
      </c>
      <c r="AK31" s="228">
        <f>AI31+AI32</f>
        <v>130</v>
      </c>
    </row>
    <row r="32" spans="1:37" s="3" customFormat="1" ht="12.75" x14ac:dyDescent="0.2">
      <c r="A32" s="240"/>
      <c r="B32" s="231"/>
      <c r="C32" s="85" t="s">
        <v>146</v>
      </c>
      <c r="D32" s="86">
        <v>97.5</v>
      </c>
      <c r="E32" s="160"/>
      <c r="F32" s="38"/>
      <c r="G32" s="38"/>
      <c r="H32" s="38"/>
      <c r="I32" s="38"/>
      <c r="J32" s="38"/>
      <c r="K32" s="38"/>
      <c r="L32" s="38"/>
      <c r="M32" s="38"/>
      <c r="N32" s="38"/>
      <c r="O32" s="38"/>
      <c r="P32" s="38"/>
      <c r="Q32" s="38"/>
      <c r="R32" s="38"/>
      <c r="S32" s="38"/>
      <c r="T32" s="38"/>
      <c r="U32" s="38"/>
      <c r="V32" s="38"/>
      <c r="W32" s="38"/>
      <c r="X32" s="38"/>
      <c r="Y32" s="38"/>
      <c r="Z32" s="38"/>
      <c r="AA32" s="38"/>
      <c r="AB32" s="38"/>
      <c r="AC32" s="38"/>
      <c r="AD32" s="159"/>
      <c r="AE32" s="159"/>
      <c r="AF32" s="159"/>
      <c r="AG32" s="159"/>
      <c r="AH32" s="91">
        <f t="shared" si="1"/>
        <v>0</v>
      </c>
      <c r="AI32" s="105">
        <f>A31*75/100</f>
        <v>97.5</v>
      </c>
      <c r="AJ32" s="87">
        <f t="shared" si="0"/>
        <v>0</v>
      </c>
      <c r="AK32" s="229"/>
    </row>
    <row r="33" spans="1:37" s="3" customFormat="1" ht="12.75" x14ac:dyDescent="0.2">
      <c r="A33" s="239">
        <v>160</v>
      </c>
      <c r="B33" s="230" t="s">
        <v>11</v>
      </c>
      <c r="C33" s="85" t="s">
        <v>145</v>
      </c>
      <c r="D33" s="86">
        <v>40</v>
      </c>
      <c r="E33" s="160"/>
      <c r="F33" s="38"/>
      <c r="G33" s="38"/>
      <c r="H33" s="38"/>
      <c r="I33" s="38"/>
      <c r="J33" s="38"/>
      <c r="K33" s="38"/>
      <c r="L33" s="38"/>
      <c r="M33" s="38"/>
      <c r="N33" s="38"/>
      <c r="O33" s="38"/>
      <c r="P33" s="38"/>
      <c r="Q33" s="38"/>
      <c r="R33" s="38"/>
      <c r="S33" s="38"/>
      <c r="T33" s="38"/>
      <c r="U33" s="38"/>
      <c r="V33" s="38"/>
      <c r="W33" s="38"/>
      <c r="X33" s="38"/>
      <c r="Y33" s="38"/>
      <c r="Z33" s="38"/>
      <c r="AA33" s="38"/>
      <c r="AB33" s="38"/>
      <c r="AC33" s="38"/>
      <c r="AD33" s="159"/>
      <c r="AE33" s="159"/>
      <c r="AF33" s="159"/>
      <c r="AG33" s="159"/>
      <c r="AH33" s="91">
        <f t="shared" si="1"/>
        <v>0</v>
      </c>
      <c r="AI33" s="105">
        <f>A33*25/100</f>
        <v>40</v>
      </c>
      <c r="AJ33" s="87">
        <f t="shared" si="0"/>
        <v>0</v>
      </c>
      <c r="AK33" s="228">
        <f>AI33+AI34</f>
        <v>160</v>
      </c>
    </row>
    <row r="34" spans="1:37" s="3" customFormat="1" ht="12.75" x14ac:dyDescent="0.2">
      <c r="A34" s="240"/>
      <c r="B34" s="231"/>
      <c r="C34" s="85" t="s">
        <v>146</v>
      </c>
      <c r="D34" s="86">
        <v>120</v>
      </c>
      <c r="E34" s="160"/>
      <c r="F34" s="38"/>
      <c r="G34" s="38"/>
      <c r="H34" s="38"/>
      <c r="I34" s="38"/>
      <c r="J34" s="38"/>
      <c r="K34" s="38"/>
      <c r="L34" s="38"/>
      <c r="M34" s="38"/>
      <c r="N34" s="38"/>
      <c r="O34" s="38"/>
      <c r="P34" s="38"/>
      <c r="Q34" s="38"/>
      <c r="R34" s="38"/>
      <c r="S34" s="38"/>
      <c r="T34" s="38"/>
      <c r="U34" s="38"/>
      <c r="V34" s="38"/>
      <c r="W34" s="38"/>
      <c r="X34" s="38"/>
      <c r="Y34" s="38"/>
      <c r="Z34" s="38"/>
      <c r="AA34" s="38"/>
      <c r="AB34" s="38"/>
      <c r="AC34" s="38"/>
      <c r="AD34" s="159"/>
      <c r="AE34" s="159"/>
      <c r="AF34" s="159"/>
      <c r="AG34" s="159"/>
      <c r="AH34" s="91">
        <f t="shared" si="1"/>
        <v>0</v>
      </c>
      <c r="AI34" s="105">
        <f>A33*75/100</f>
        <v>120</v>
      </c>
      <c r="AJ34" s="87">
        <f t="shared" si="0"/>
        <v>0</v>
      </c>
      <c r="AK34" s="229"/>
    </row>
    <row r="35" spans="1:37" s="3" customFormat="1" ht="12.75" x14ac:dyDescent="0.2">
      <c r="A35" s="239">
        <v>172</v>
      </c>
      <c r="B35" s="230" t="s">
        <v>148</v>
      </c>
      <c r="C35" s="85" t="s">
        <v>145</v>
      </c>
      <c r="D35" s="86">
        <v>43</v>
      </c>
      <c r="E35" s="160"/>
      <c r="F35" s="38"/>
      <c r="G35" s="38"/>
      <c r="H35" s="38"/>
      <c r="I35" s="38"/>
      <c r="J35" s="38"/>
      <c r="K35" s="38"/>
      <c r="L35" s="38"/>
      <c r="M35" s="38"/>
      <c r="N35" s="38"/>
      <c r="O35" s="38"/>
      <c r="P35" s="38"/>
      <c r="Q35" s="38"/>
      <c r="R35" s="38"/>
      <c r="S35" s="38"/>
      <c r="T35" s="38"/>
      <c r="U35" s="38"/>
      <c r="V35" s="38"/>
      <c r="W35" s="38"/>
      <c r="X35" s="38"/>
      <c r="Y35" s="38"/>
      <c r="Z35" s="38"/>
      <c r="AA35" s="38"/>
      <c r="AB35" s="38"/>
      <c r="AC35" s="38"/>
      <c r="AD35" s="159"/>
      <c r="AE35" s="159"/>
      <c r="AF35" s="159"/>
      <c r="AG35" s="159"/>
      <c r="AH35" s="91">
        <f t="shared" si="1"/>
        <v>0</v>
      </c>
      <c r="AI35" s="105">
        <f>A35*25/100</f>
        <v>43</v>
      </c>
      <c r="AJ35" s="87">
        <f t="shared" si="0"/>
        <v>0</v>
      </c>
      <c r="AK35" s="228">
        <f>AI35+AI36</f>
        <v>172</v>
      </c>
    </row>
    <row r="36" spans="1:37" s="3" customFormat="1" ht="12.75" x14ac:dyDescent="0.2">
      <c r="A36" s="240"/>
      <c r="B36" s="231"/>
      <c r="C36" s="85" t="s">
        <v>146</v>
      </c>
      <c r="D36" s="86">
        <v>129</v>
      </c>
      <c r="E36" s="160"/>
      <c r="F36" s="38"/>
      <c r="G36" s="38"/>
      <c r="H36" s="38"/>
      <c r="I36" s="38"/>
      <c r="J36" s="38"/>
      <c r="K36" s="38"/>
      <c r="L36" s="38"/>
      <c r="M36" s="38"/>
      <c r="N36" s="38"/>
      <c r="O36" s="38"/>
      <c r="P36" s="38"/>
      <c r="Q36" s="38"/>
      <c r="R36" s="38"/>
      <c r="S36" s="38"/>
      <c r="T36" s="38"/>
      <c r="U36" s="38"/>
      <c r="V36" s="38"/>
      <c r="W36" s="38"/>
      <c r="X36" s="38"/>
      <c r="Y36" s="38"/>
      <c r="Z36" s="38"/>
      <c r="AA36" s="38"/>
      <c r="AB36" s="38"/>
      <c r="AC36" s="38"/>
      <c r="AD36" s="159"/>
      <c r="AE36" s="159"/>
      <c r="AF36" s="159"/>
      <c r="AG36" s="159"/>
      <c r="AH36" s="91">
        <f t="shared" si="1"/>
        <v>0</v>
      </c>
      <c r="AI36" s="105">
        <f>A35*75/100</f>
        <v>129</v>
      </c>
      <c r="AJ36" s="87">
        <f t="shared" si="0"/>
        <v>0</v>
      </c>
      <c r="AK36" s="229"/>
    </row>
    <row r="37" spans="1:37" s="3" customFormat="1" ht="12.75" x14ac:dyDescent="0.2">
      <c r="A37" s="239">
        <v>150</v>
      </c>
      <c r="B37" s="232" t="s">
        <v>12</v>
      </c>
      <c r="C37" s="85" t="s">
        <v>145</v>
      </c>
      <c r="D37" s="86">
        <v>37.5</v>
      </c>
      <c r="E37" s="160"/>
      <c r="F37" s="38"/>
      <c r="G37" s="38"/>
      <c r="H37" s="38"/>
      <c r="I37" s="38"/>
      <c r="J37" s="38"/>
      <c r="K37" s="38"/>
      <c r="L37" s="38"/>
      <c r="M37" s="38"/>
      <c r="N37" s="38"/>
      <c r="O37" s="38"/>
      <c r="P37" s="38"/>
      <c r="Q37" s="38"/>
      <c r="R37" s="38"/>
      <c r="S37" s="38"/>
      <c r="T37" s="38"/>
      <c r="U37" s="38"/>
      <c r="V37" s="38"/>
      <c r="W37" s="38"/>
      <c r="X37" s="38"/>
      <c r="Y37" s="38"/>
      <c r="Z37" s="38"/>
      <c r="AA37" s="38"/>
      <c r="AB37" s="38"/>
      <c r="AC37" s="38"/>
      <c r="AD37" s="159"/>
      <c r="AE37" s="159"/>
      <c r="AF37" s="159"/>
      <c r="AG37" s="159"/>
      <c r="AH37" s="91">
        <f t="shared" si="1"/>
        <v>0</v>
      </c>
      <c r="AI37" s="105">
        <f>A37*25/100</f>
        <v>37.5</v>
      </c>
      <c r="AJ37" s="87">
        <f t="shared" si="0"/>
        <v>0</v>
      </c>
      <c r="AK37" s="228">
        <f>AI37+AI38</f>
        <v>150</v>
      </c>
    </row>
    <row r="38" spans="1:37" s="3" customFormat="1" ht="12.75" x14ac:dyDescent="0.2">
      <c r="A38" s="240"/>
      <c r="B38" s="233"/>
      <c r="C38" s="85" t="s">
        <v>146</v>
      </c>
      <c r="D38" s="86">
        <v>112.5</v>
      </c>
      <c r="E38" s="160"/>
      <c r="F38" s="38"/>
      <c r="G38" s="38"/>
      <c r="H38" s="38"/>
      <c r="I38" s="38"/>
      <c r="J38" s="38"/>
      <c r="K38" s="38"/>
      <c r="L38" s="38"/>
      <c r="M38" s="38"/>
      <c r="N38" s="38"/>
      <c r="O38" s="38"/>
      <c r="P38" s="38"/>
      <c r="Q38" s="38"/>
      <c r="R38" s="38"/>
      <c r="S38" s="38"/>
      <c r="T38" s="38"/>
      <c r="U38" s="38"/>
      <c r="V38" s="38"/>
      <c r="W38" s="38"/>
      <c r="X38" s="38"/>
      <c r="Y38" s="38"/>
      <c r="Z38" s="38"/>
      <c r="AA38" s="38"/>
      <c r="AB38" s="38"/>
      <c r="AC38" s="38"/>
      <c r="AD38" s="159"/>
      <c r="AE38" s="159"/>
      <c r="AF38" s="159"/>
      <c r="AG38" s="159"/>
      <c r="AH38" s="91">
        <f t="shared" si="1"/>
        <v>0</v>
      </c>
      <c r="AI38" s="105">
        <f>A37*75/100</f>
        <v>112.5</v>
      </c>
      <c r="AJ38" s="87">
        <f t="shared" si="0"/>
        <v>0</v>
      </c>
      <c r="AK38" s="229"/>
    </row>
    <row r="39" spans="1:37" s="3" customFormat="1" ht="12.75" x14ac:dyDescent="0.2">
      <c r="A39" s="239">
        <v>168</v>
      </c>
      <c r="B39" s="230" t="s">
        <v>13</v>
      </c>
      <c r="C39" s="85" t="s">
        <v>145</v>
      </c>
      <c r="D39" s="86">
        <v>42</v>
      </c>
      <c r="E39" s="160"/>
      <c r="F39" s="38"/>
      <c r="G39" s="38"/>
      <c r="H39" s="38"/>
      <c r="I39" s="38"/>
      <c r="J39" s="38"/>
      <c r="K39" s="38"/>
      <c r="L39" s="38"/>
      <c r="M39" s="38"/>
      <c r="N39" s="38"/>
      <c r="O39" s="38"/>
      <c r="P39" s="38"/>
      <c r="Q39" s="38"/>
      <c r="R39" s="38"/>
      <c r="S39" s="38"/>
      <c r="T39" s="38"/>
      <c r="U39" s="38"/>
      <c r="V39" s="38"/>
      <c r="W39" s="38"/>
      <c r="X39" s="38"/>
      <c r="Y39" s="38"/>
      <c r="Z39" s="38"/>
      <c r="AA39" s="38"/>
      <c r="AB39" s="38"/>
      <c r="AC39" s="38"/>
      <c r="AD39" s="159"/>
      <c r="AE39" s="159"/>
      <c r="AF39" s="159"/>
      <c r="AG39" s="159"/>
      <c r="AH39" s="91">
        <f t="shared" si="1"/>
        <v>0</v>
      </c>
      <c r="AI39" s="105">
        <f>A39*25/100</f>
        <v>42</v>
      </c>
      <c r="AJ39" s="87">
        <f t="shared" si="0"/>
        <v>0</v>
      </c>
      <c r="AK39" s="228">
        <f>AI39+AI40</f>
        <v>168</v>
      </c>
    </row>
    <row r="40" spans="1:37" s="3" customFormat="1" ht="12.75" x14ac:dyDescent="0.2">
      <c r="A40" s="240"/>
      <c r="B40" s="231"/>
      <c r="C40" s="85" t="s">
        <v>146</v>
      </c>
      <c r="D40" s="86">
        <v>126</v>
      </c>
      <c r="E40" s="160"/>
      <c r="F40" s="38"/>
      <c r="G40" s="38"/>
      <c r="H40" s="38"/>
      <c r="I40" s="38"/>
      <c r="J40" s="38"/>
      <c r="K40" s="38"/>
      <c r="L40" s="38"/>
      <c r="M40" s="38"/>
      <c r="N40" s="38"/>
      <c r="O40" s="38"/>
      <c r="P40" s="38"/>
      <c r="Q40" s="38"/>
      <c r="R40" s="38"/>
      <c r="S40" s="38"/>
      <c r="T40" s="38"/>
      <c r="U40" s="38"/>
      <c r="V40" s="38"/>
      <c r="W40" s="38"/>
      <c r="X40" s="38"/>
      <c r="Y40" s="38"/>
      <c r="Z40" s="38"/>
      <c r="AA40" s="38"/>
      <c r="AB40" s="38"/>
      <c r="AC40" s="38"/>
      <c r="AD40" s="159"/>
      <c r="AE40" s="159"/>
      <c r="AF40" s="159"/>
      <c r="AG40" s="159"/>
      <c r="AH40" s="91">
        <f t="shared" si="1"/>
        <v>0</v>
      </c>
      <c r="AI40" s="105">
        <f>A39*75/100</f>
        <v>126</v>
      </c>
      <c r="AJ40" s="87">
        <f t="shared" si="0"/>
        <v>0</v>
      </c>
      <c r="AK40" s="229"/>
    </row>
    <row r="41" spans="1:37" s="3" customFormat="1" ht="12.75" x14ac:dyDescent="0.2">
      <c r="A41" s="239">
        <v>195</v>
      </c>
      <c r="B41" s="230" t="s">
        <v>14</v>
      </c>
      <c r="C41" s="85" t="s">
        <v>145</v>
      </c>
      <c r="D41" s="86">
        <v>48.75</v>
      </c>
      <c r="E41" s="160"/>
      <c r="F41" s="38"/>
      <c r="G41" s="38"/>
      <c r="H41" s="38"/>
      <c r="I41" s="38"/>
      <c r="J41" s="38"/>
      <c r="K41" s="38"/>
      <c r="L41" s="38"/>
      <c r="M41" s="38"/>
      <c r="N41" s="38"/>
      <c r="O41" s="38"/>
      <c r="P41" s="38"/>
      <c r="Q41" s="38"/>
      <c r="R41" s="38"/>
      <c r="S41" s="38"/>
      <c r="T41" s="38"/>
      <c r="U41" s="38"/>
      <c r="V41" s="38"/>
      <c r="W41" s="38"/>
      <c r="X41" s="38"/>
      <c r="Y41" s="38"/>
      <c r="Z41" s="38"/>
      <c r="AA41" s="38"/>
      <c r="AB41" s="38"/>
      <c r="AC41" s="38"/>
      <c r="AD41" s="159"/>
      <c r="AE41" s="159"/>
      <c r="AF41" s="159"/>
      <c r="AG41" s="159"/>
      <c r="AH41" s="91">
        <f t="shared" si="1"/>
        <v>0</v>
      </c>
      <c r="AI41" s="105">
        <f>A41*25/100</f>
        <v>48.75</v>
      </c>
      <c r="AJ41" s="87">
        <f t="shared" si="0"/>
        <v>0</v>
      </c>
      <c r="AK41" s="228">
        <f>AI41+AI42</f>
        <v>195</v>
      </c>
    </row>
    <row r="42" spans="1:37" s="3" customFormat="1" ht="12.75" x14ac:dyDescent="0.2">
      <c r="A42" s="240"/>
      <c r="B42" s="231"/>
      <c r="C42" s="85" t="s">
        <v>146</v>
      </c>
      <c r="D42" s="86">
        <v>146.25</v>
      </c>
      <c r="E42" s="160"/>
      <c r="F42" s="38"/>
      <c r="G42" s="38"/>
      <c r="H42" s="38"/>
      <c r="I42" s="38"/>
      <c r="J42" s="38"/>
      <c r="K42" s="38"/>
      <c r="L42" s="38"/>
      <c r="M42" s="38"/>
      <c r="N42" s="38"/>
      <c r="O42" s="38"/>
      <c r="P42" s="38"/>
      <c r="Q42" s="38"/>
      <c r="R42" s="38"/>
      <c r="S42" s="38"/>
      <c r="T42" s="38"/>
      <c r="U42" s="38"/>
      <c r="V42" s="38"/>
      <c r="W42" s="38"/>
      <c r="X42" s="38"/>
      <c r="Y42" s="38"/>
      <c r="Z42" s="38"/>
      <c r="AA42" s="38"/>
      <c r="AB42" s="38"/>
      <c r="AC42" s="38"/>
      <c r="AD42" s="159"/>
      <c r="AE42" s="159"/>
      <c r="AF42" s="159"/>
      <c r="AG42" s="159"/>
      <c r="AH42" s="91">
        <f t="shared" si="1"/>
        <v>0</v>
      </c>
      <c r="AI42" s="105">
        <f>A41*75/100</f>
        <v>146.25</v>
      </c>
      <c r="AJ42" s="87">
        <f t="shared" si="0"/>
        <v>0</v>
      </c>
      <c r="AK42" s="229"/>
    </row>
    <row r="43" spans="1:37" s="3" customFormat="1" ht="12.75" x14ac:dyDescent="0.2">
      <c r="A43" s="239">
        <v>240</v>
      </c>
      <c r="B43" s="230" t="s">
        <v>15</v>
      </c>
      <c r="C43" s="85" t="s">
        <v>145</v>
      </c>
      <c r="D43" s="86">
        <v>60</v>
      </c>
      <c r="E43" s="160"/>
      <c r="F43" s="38"/>
      <c r="G43" s="38"/>
      <c r="H43" s="38"/>
      <c r="I43" s="38"/>
      <c r="J43" s="38"/>
      <c r="K43" s="38"/>
      <c r="L43" s="38"/>
      <c r="M43" s="38"/>
      <c r="N43" s="38"/>
      <c r="O43" s="38"/>
      <c r="P43" s="38"/>
      <c r="Q43" s="38"/>
      <c r="R43" s="38"/>
      <c r="S43" s="38"/>
      <c r="T43" s="38"/>
      <c r="U43" s="38"/>
      <c r="V43" s="38"/>
      <c r="W43" s="38"/>
      <c r="X43" s="38"/>
      <c r="Y43" s="38"/>
      <c r="Z43" s="38"/>
      <c r="AA43" s="38"/>
      <c r="AB43" s="38"/>
      <c r="AC43" s="38"/>
      <c r="AD43" s="159"/>
      <c r="AE43" s="159"/>
      <c r="AF43" s="159"/>
      <c r="AG43" s="159"/>
      <c r="AH43" s="91">
        <f t="shared" si="1"/>
        <v>0</v>
      </c>
      <c r="AI43" s="105">
        <f>A43*25/100</f>
        <v>60</v>
      </c>
      <c r="AJ43" s="87">
        <f t="shared" si="0"/>
        <v>0</v>
      </c>
      <c r="AK43" s="228">
        <f>AI43+AI44</f>
        <v>240</v>
      </c>
    </row>
    <row r="44" spans="1:37" s="3" customFormat="1" ht="12.75" x14ac:dyDescent="0.2">
      <c r="A44" s="240"/>
      <c r="B44" s="231"/>
      <c r="C44" s="85" t="s">
        <v>146</v>
      </c>
      <c r="D44" s="86">
        <v>180</v>
      </c>
      <c r="E44" s="160"/>
      <c r="F44" s="38"/>
      <c r="G44" s="38"/>
      <c r="H44" s="38"/>
      <c r="I44" s="38"/>
      <c r="J44" s="38"/>
      <c r="K44" s="38"/>
      <c r="L44" s="38"/>
      <c r="M44" s="38"/>
      <c r="N44" s="38"/>
      <c r="O44" s="38"/>
      <c r="P44" s="38"/>
      <c r="Q44" s="38"/>
      <c r="R44" s="38"/>
      <c r="S44" s="38"/>
      <c r="T44" s="38"/>
      <c r="U44" s="38"/>
      <c r="V44" s="38"/>
      <c r="W44" s="38"/>
      <c r="X44" s="38"/>
      <c r="Y44" s="38"/>
      <c r="Z44" s="38"/>
      <c r="AA44" s="38"/>
      <c r="AB44" s="38"/>
      <c r="AC44" s="38"/>
      <c r="AD44" s="159"/>
      <c r="AE44" s="159"/>
      <c r="AF44" s="159"/>
      <c r="AG44" s="159"/>
      <c r="AH44" s="91">
        <f t="shared" si="1"/>
        <v>0</v>
      </c>
      <c r="AI44" s="105">
        <f>A43*75/100</f>
        <v>180</v>
      </c>
      <c r="AJ44" s="87">
        <f t="shared" si="0"/>
        <v>0</v>
      </c>
      <c r="AK44" s="229"/>
    </row>
    <row r="45" spans="1:37" s="3" customFormat="1" ht="12.75" x14ac:dyDescent="0.2">
      <c r="A45" s="239">
        <v>258</v>
      </c>
      <c r="B45" s="230" t="s">
        <v>149</v>
      </c>
      <c r="C45" s="85" t="s">
        <v>145</v>
      </c>
      <c r="D45" s="86">
        <v>64.5</v>
      </c>
      <c r="E45" s="160"/>
      <c r="F45" s="38"/>
      <c r="G45" s="38"/>
      <c r="H45" s="38"/>
      <c r="I45" s="38"/>
      <c r="J45" s="38"/>
      <c r="K45" s="38"/>
      <c r="L45" s="38"/>
      <c r="M45" s="38"/>
      <c r="N45" s="38"/>
      <c r="O45" s="38"/>
      <c r="P45" s="38"/>
      <c r="Q45" s="38"/>
      <c r="R45" s="38"/>
      <c r="S45" s="38"/>
      <c r="T45" s="38"/>
      <c r="U45" s="38"/>
      <c r="V45" s="38"/>
      <c r="W45" s="38"/>
      <c r="X45" s="38"/>
      <c r="Y45" s="38"/>
      <c r="Z45" s="38"/>
      <c r="AA45" s="38"/>
      <c r="AB45" s="38"/>
      <c r="AC45" s="38"/>
      <c r="AD45" s="159"/>
      <c r="AE45" s="159"/>
      <c r="AF45" s="159"/>
      <c r="AG45" s="159"/>
      <c r="AH45" s="91">
        <f t="shared" si="1"/>
        <v>0</v>
      </c>
      <c r="AI45" s="105">
        <f>A45*25/100</f>
        <v>64.5</v>
      </c>
      <c r="AJ45" s="87">
        <f t="shared" si="0"/>
        <v>0</v>
      </c>
      <c r="AK45" s="228">
        <f>AI45+AI46</f>
        <v>258</v>
      </c>
    </row>
    <row r="46" spans="1:37" s="3" customFormat="1" ht="12.75" x14ac:dyDescent="0.2">
      <c r="A46" s="240"/>
      <c r="B46" s="231"/>
      <c r="C46" s="85" t="s">
        <v>146</v>
      </c>
      <c r="D46" s="86">
        <v>193.5</v>
      </c>
      <c r="E46" s="160"/>
      <c r="F46" s="38"/>
      <c r="G46" s="38"/>
      <c r="H46" s="38"/>
      <c r="I46" s="38"/>
      <c r="J46" s="38"/>
      <c r="K46" s="38"/>
      <c r="L46" s="38"/>
      <c r="M46" s="38"/>
      <c r="N46" s="38"/>
      <c r="O46" s="38"/>
      <c r="P46" s="38"/>
      <c r="Q46" s="38"/>
      <c r="R46" s="38"/>
      <c r="S46" s="38"/>
      <c r="T46" s="38"/>
      <c r="U46" s="38"/>
      <c r="V46" s="38"/>
      <c r="W46" s="38"/>
      <c r="X46" s="38"/>
      <c r="Y46" s="38"/>
      <c r="Z46" s="38"/>
      <c r="AA46" s="38"/>
      <c r="AB46" s="38"/>
      <c r="AC46" s="38"/>
      <c r="AD46" s="159"/>
      <c r="AE46" s="159"/>
      <c r="AF46" s="159"/>
      <c r="AG46" s="159"/>
      <c r="AH46" s="91">
        <f t="shared" si="1"/>
        <v>0</v>
      </c>
      <c r="AI46" s="105">
        <f>A45*75/100</f>
        <v>193.5</v>
      </c>
      <c r="AJ46" s="87">
        <f t="shared" si="0"/>
        <v>0</v>
      </c>
      <c r="AK46" s="229"/>
    </row>
    <row r="47" spans="1:37" s="3" customFormat="1" ht="12.75" x14ac:dyDescent="0.2">
      <c r="A47" s="239">
        <v>300</v>
      </c>
      <c r="B47" s="232" t="s">
        <v>16</v>
      </c>
      <c r="C47" s="85" t="s">
        <v>145</v>
      </c>
      <c r="D47" s="86">
        <v>75</v>
      </c>
      <c r="E47" s="160"/>
      <c r="F47" s="38"/>
      <c r="G47" s="38"/>
      <c r="H47" s="38"/>
      <c r="I47" s="38"/>
      <c r="J47" s="38"/>
      <c r="K47" s="38"/>
      <c r="L47" s="38"/>
      <c r="M47" s="38"/>
      <c r="N47" s="38"/>
      <c r="O47" s="38"/>
      <c r="P47" s="38"/>
      <c r="Q47" s="38"/>
      <c r="R47" s="38"/>
      <c r="S47" s="38"/>
      <c r="T47" s="38"/>
      <c r="U47" s="38"/>
      <c r="V47" s="38"/>
      <c r="W47" s="38"/>
      <c r="X47" s="38"/>
      <c r="Y47" s="38"/>
      <c r="Z47" s="38"/>
      <c r="AA47" s="38"/>
      <c r="AB47" s="38"/>
      <c r="AC47" s="38"/>
      <c r="AD47" s="159"/>
      <c r="AE47" s="159"/>
      <c r="AF47" s="159"/>
      <c r="AG47" s="159"/>
      <c r="AH47" s="91">
        <f t="shared" si="1"/>
        <v>0</v>
      </c>
      <c r="AI47" s="105">
        <f>A47*25/100</f>
        <v>75</v>
      </c>
      <c r="AJ47" s="87">
        <f t="shared" si="0"/>
        <v>0</v>
      </c>
      <c r="AK47" s="228">
        <f>AI47+AI48</f>
        <v>300</v>
      </c>
    </row>
    <row r="48" spans="1:37" s="3" customFormat="1" ht="12.75" x14ac:dyDescent="0.2">
      <c r="A48" s="240"/>
      <c r="B48" s="233"/>
      <c r="C48" s="85" t="s">
        <v>146</v>
      </c>
      <c r="D48" s="86">
        <v>225</v>
      </c>
      <c r="E48" s="160"/>
      <c r="F48" s="38"/>
      <c r="G48" s="38"/>
      <c r="H48" s="38"/>
      <c r="I48" s="38"/>
      <c r="J48" s="38"/>
      <c r="K48" s="38"/>
      <c r="L48" s="38"/>
      <c r="M48" s="38"/>
      <c r="N48" s="38"/>
      <c r="O48" s="38"/>
      <c r="P48" s="38"/>
      <c r="Q48" s="38"/>
      <c r="R48" s="38"/>
      <c r="S48" s="38"/>
      <c r="T48" s="38"/>
      <c r="U48" s="38"/>
      <c r="V48" s="38"/>
      <c r="W48" s="38"/>
      <c r="X48" s="38"/>
      <c r="Y48" s="38"/>
      <c r="Z48" s="38"/>
      <c r="AA48" s="38"/>
      <c r="AB48" s="38"/>
      <c r="AC48" s="38"/>
      <c r="AD48" s="159"/>
      <c r="AE48" s="159"/>
      <c r="AF48" s="159"/>
      <c r="AG48" s="159"/>
      <c r="AH48" s="91">
        <f t="shared" si="1"/>
        <v>0</v>
      </c>
      <c r="AI48" s="105">
        <f>A47*75/100</f>
        <v>225</v>
      </c>
      <c r="AJ48" s="87">
        <f t="shared" si="0"/>
        <v>0</v>
      </c>
      <c r="AK48" s="229"/>
    </row>
    <row r="49" spans="1:37" s="3" customFormat="1" ht="12.75" x14ac:dyDescent="0.2">
      <c r="A49" s="239">
        <v>336</v>
      </c>
      <c r="B49" s="232" t="s">
        <v>17</v>
      </c>
      <c r="C49" s="85" t="s">
        <v>145</v>
      </c>
      <c r="D49" s="86">
        <v>84</v>
      </c>
      <c r="E49" s="160"/>
      <c r="F49" s="38"/>
      <c r="G49" s="38"/>
      <c r="H49" s="38"/>
      <c r="I49" s="38"/>
      <c r="J49" s="38"/>
      <c r="K49" s="38"/>
      <c r="L49" s="38"/>
      <c r="M49" s="38"/>
      <c r="N49" s="38"/>
      <c r="O49" s="38"/>
      <c r="P49" s="38"/>
      <c r="Q49" s="38"/>
      <c r="R49" s="38"/>
      <c r="S49" s="38"/>
      <c r="T49" s="38"/>
      <c r="U49" s="38"/>
      <c r="V49" s="38"/>
      <c r="W49" s="38"/>
      <c r="X49" s="38"/>
      <c r="Y49" s="38"/>
      <c r="Z49" s="38"/>
      <c r="AA49" s="38"/>
      <c r="AB49" s="38"/>
      <c r="AC49" s="38"/>
      <c r="AD49" s="159"/>
      <c r="AE49" s="159"/>
      <c r="AF49" s="159"/>
      <c r="AG49" s="159"/>
      <c r="AH49" s="91">
        <f t="shared" si="1"/>
        <v>0</v>
      </c>
      <c r="AI49" s="105">
        <f>A49*25/100</f>
        <v>84</v>
      </c>
      <c r="AJ49" s="87">
        <f t="shared" ref="AJ49:AJ80" si="2">AH49*AI49</f>
        <v>0</v>
      </c>
      <c r="AK49" s="228">
        <f>AI49+AI50</f>
        <v>336</v>
      </c>
    </row>
    <row r="50" spans="1:37" s="3" customFormat="1" ht="12.75" x14ac:dyDescent="0.2">
      <c r="A50" s="240"/>
      <c r="B50" s="233"/>
      <c r="C50" s="85" t="s">
        <v>146</v>
      </c>
      <c r="D50" s="86">
        <v>252</v>
      </c>
      <c r="E50" s="160"/>
      <c r="F50" s="38"/>
      <c r="G50" s="38"/>
      <c r="H50" s="38"/>
      <c r="I50" s="38"/>
      <c r="J50" s="38"/>
      <c r="K50" s="38"/>
      <c r="L50" s="38"/>
      <c r="M50" s="38"/>
      <c r="N50" s="38"/>
      <c r="O50" s="38"/>
      <c r="P50" s="38"/>
      <c r="Q50" s="38"/>
      <c r="R50" s="38"/>
      <c r="S50" s="38"/>
      <c r="T50" s="38"/>
      <c r="U50" s="38"/>
      <c r="V50" s="38"/>
      <c r="W50" s="38"/>
      <c r="X50" s="38"/>
      <c r="Y50" s="38"/>
      <c r="Z50" s="38"/>
      <c r="AA50" s="38"/>
      <c r="AB50" s="38"/>
      <c r="AC50" s="38"/>
      <c r="AD50" s="159"/>
      <c r="AE50" s="159"/>
      <c r="AF50" s="159"/>
      <c r="AG50" s="159"/>
      <c r="AH50" s="91">
        <f t="shared" si="1"/>
        <v>0</v>
      </c>
      <c r="AI50" s="105">
        <f>A49*75/100</f>
        <v>252</v>
      </c>
      <c r="AJ50" s="87">
        <f t="shared" si="2"/>
        <v>0</v>
      </c>
      <c r="AK50" s="229"/>
    </row>
    <row r="51" spans="1:37" s="3" customFormat="1" ht="12.75" x14ac:dyDescent="0.2">
      <c r="A51" s="239">
        <v>390</v>
      </c>
      <c r="B51" s="232" t="s">
        <v>18</v>
      </c>
      <c r="C51" s="85" t="s">
        <v>145</v>
      </c>
      <c r="D51" s="86">
        <v>97.5</v>
      </c>
      <c r="E51" s="160"/>
      <c r="F51" s="38"/>
      <c r="G51" s="38"/>
      <c r="H51" s="38"/>
      <c r="I51" s="38"/>
      <c r="J51" s="38"/>
      <c r="K51" s="38"/>
      <c r="L51" s="38"/>
      <c r="M51" s="38"/>
      <c r="N51" s="38"/>
      <c r="O51" s="38"/>
      <c r="P51" s="38"/>
      <c r="Q51" s="38"/>
      <c r="R51" s="38"/>
      <c r="S51" s="38"/>
      <c r="T51" s="38"/>
      <c r="U51" s="38"/>
      <c r="V51" s="38"/>
      <c r="W51" s="38"/>
      <c r="X51" s="38"/>
      <c r="Y51" s="38"/>
      <c r="Z51" s="38"/>
      <c r="AA51" s="38"/>
      <c r="AB51" s="38"/>
      <c r="AC51" s="38"/>
      <c r="AD51" s="159"/>
      <c r="AE51" s="159"/>
      <c r="AF51" s="159"/>
      <c r="AG51" s="159"/>
      <c r="AH51" s="91">
        <f t="shared" si="1"/>
        <v>0</v>
      </c>
      <c r="AI51" s="105">
        <f>A51*25/100</f>
        <v>97.5</v>
      </c>
      <c r="AJ51" s="87">
        <f t="shared" si="2"/>
        <v>0</v>
      </c>
      <c r="AK51" s="228">
        <f>AI51+AI52</f>
        <v>390</v>
      </c>
    </row>
    <row r="52" spans="1:37" s="3" customFormat="1" ht="12.75" x14ac:dyDescent="0.2">
      <c r="A52" s="240"/>
      <c r="B52" s="233"/>
      <c r="C52" s="85" t="s">
        <v>146</v>
      </c>
      <c r="D52" s="86">
        <v>292.5</v>
      </c>
      <c r="E52" s="160"/>
      <c r="F52" s="38"/>
      <c r="G52" s="38"/>
      <c r="H52" s="38"/>
      <c r="I52" s="38"/>
      <c r="J52" s="38"/>
      <c r="K52" s="38"/>
      <c r="L52" s="38"/>
      <c r="M52" s="38"/>
      <c r="N52" s="38"/>
      <c r="O52" s="38"/>
      <c r="P52" s="38"/>
      <c r="Q52" s="38"/>
      <c r="R52" s="38"/>
      <c r="S52" s="38"/>
      <c r="T52" s="38"/>
      <c r="U52" s="38"/>
      <c r="V52" s="38"/>
      <c r="W52" s="38"/>
      <c r="X52" s="38"/>
      <c r="Y52" s="38"/>
      <c r="Z52" s="38"/>
      <c r="AA52" s="38"/>
      <c r="AB52" s="38"/>
      <c r="AC52" s="38"/>
      <c r="AD52" s="159"/>
      <c r="AE52" s="159"/>
      <c r="AF52" s="159"/>
      <c r="AG52" s="159"/>
      <c r="AH52" s="91">
        <f t="shared" si="1"/>
        <v>0</v>
      </c>
      <c r="AI52" s="105">
        <f>A51*75/100</f>
        <v>292.5</v>
      </c>
      <c r="AJ52" s="87">
        <f t="shared" si="2"/>
        <v>0</v>
      </c>
      <c r="AK52" s="229"/>
    </row>
    <row r="53" spans="1:37" s="3" customFormat="1" ht="12.75" x14ac:dyDescent="0.2">
      <c r="A53" s="239">
        <v>480</v>
      </c>
      <c r="B53" s="232" t="s">
        <v>19</v>
      </c>
      <c r="C53" s="85" t="s">
        <v>145</v>
      </c>
      <c r="D53" s="86">
        <v>120</v>
      </c>
      <c r="E53" s="160"/>
      <c r="F53" s="38"/>
      <c r="G53" s="38"/>
      <c r="H53" s="38"/>
      <c r="I53" s="38"/>
      <c r="J53" s="38"/>
      <c r="K53" s="38"/>
      <c r="L53" s="38"/>
      <c r="M53" s="38"/>
      <c r="N53" s="38"/>
      <c r="O53" s="38"/>
      <c r="P53" s="38"/>
      <c r="Q53" s="38"/>
      <c r="R53" s="38"/>
      <c r="S53" s="38"/>
      <c r="T53" s="38"/>
      <c r="U53" s="38"/>
      <c r="V53" s="38"/>
      <c r="W53" s="38"/>
      <c r="X53" s="38"/>
      <c r="Y53" s="38"/>
      <c r="Z53" s="38"/>
      <c r="AA53" s="38"/>
      <c r="AB53" s="38"/>
      <c r="AC53" s="38"/>
      <c r="AD53" s="159"/>
      <c r="AE53" s="159"/>
      <c r="AF53" s="159"/>
      <c r="AG53" s="159"/>
      <c r="AH53" s="91">
        <f t="shared" si="1"/>
        <v>0</v>
      </c>
      <c r="AI53" s="105">
        <f>A53*25/100</f>
        <v>120</v>
      </c>
      <c r="AJ53" s="87">
        <f t="shared" si="2"/>
        <v>0</v>
      </c>
      <c r="AK53" s="228">
        <f>AI53+AI54</f>
        <v>480</v>
      </c>
    </row>
    <row r="54" spans="1:37" s="3" customFormat="1" ht="12.75" x14ac:dyDescent="0.2">
      <c r="A54" s="240"/>
      <c r="B54" s="233"/>
      <c r="C54" s="85" t="s">
        <v>146</v>
      </c>
      <c r="D54" s="86">
        <v>360</v>
      </c>
      <c r="E54" s="160"/>
      <c r="F54" s="38"/>
      <c r="G54" s="38"/>
      <c r="H54" s="38"/>
      <c r="I54" s="38"/>
      <c r="J54" s="38"/>
      <c r="K54" s="38"/>
      <c r="L54" s="38"/>
      <c r="M54" s="38"/>
      <c r="N54" s="38"/>
      <c r="O54" s="38"/>
      <c r="P54" s="38"/>
      <c r="Q54" s="38"/>
      <c r="R54" s="38"/>
      <c r="S54" s="38"/>
      <c r="T54" s="38"/>
      <c r="U54" s="38"/>
      <c r="V54" s="38"/>
      <c r="W54" s="38"/>
      <c r="X54" s="38"/>
      <c r="Y54" s="38"/>
      <c r="Z54" s="38"/>
      <c r="AA54" s="38"/>
      <c r="AB54" s="38"/>
      <c r="AC54" s="38"/>
      <c r="AD54" s="159"/>
      <c r="AE54" s="159"/>
      <c r="AF54" s="159"/>
      <c r="AG54" s="159"/>
      <c r="AH54" s="91">
        <f t="shared" si="1"/>
        <v>0</v>
      </c>
      <c r="AI54" s="105">
        <f>A53*75/100</f>
        <v>360</v>
      </c>
      <c r="AJ54" s="87">
        <f t="shared" si="2"/>
        <v>0</v>
      </c>
      <c r="AK54" s="229"/>
    </row>
    <row r="55" spans="1:37" s="3" customFormat="1" ht="12.75" x14ac:dyDescent="0.2">
      <c r="A55" s="239">
        <v>516</v>
      </c>
      <c r="B55" s="232" t="s">
        <v>150</v>
      </c>
      <c r="C55" s="85" t="s">
        <v>145</v>
      </c>
      <c r="D55" s="86">
        <v>129</v>
      </c>
      <c r="E55" s="160"/>
      <c r="F55" s="38"/>
      <c r="G55" s="38"/>
      <c r="H55" s="38"/>
      <c r="I55" s="38"/>
      <c r="J55" s="38"/>
      <c r="K55" s="38"/>
      <c r="L55" s="38"/>
      <c r="M55" s="38"/>
      <c r="N55" s="38"/>
      <c r="O55" s="38"/>
      <c r="P55" s="38"/>
      <c r="Q55" s="38"/>
      <c r="R55" s="38"/>
      <c r="S55" s="38"/>
      <c r="T55" s="38"/>
      <c r="U55" s="38"/>
      <c r="V55" s="38"/>
      <c r="W55" s="38"/>
      <c r="X55" s="38"/>
      <c r="Y55" s="38"/>
      <c r="Z55" s="38"/>
      <c r="AA55" s="38"/>
      <c r="AB55" s="38"/>
      <c r="AC55" s="38"/>
      <c r="AD55" s="159"/>
      <c r="AE55" s="159"/>
      <c r="AF55" s="159"/>
      <c r="AG55" s="159"/>
      <c r="AH55" s="91">
        <f t="shared" si="1"/>
        <v>0</v>
      </c>
      <c r="AI55" s="105">
        <f>A55*25/100</f>
        <v>129</v>
      </c>
      <c r="AJ55" s="87">
        <f t="shared" si="2"/>
        <v>0</v>
      </c>
      <c r="AK55" s="228">
        <f>AI55+AI56</f>
        <v>516</v>
      </c>
    </row>
    <row r="56" spans="1:37" s="3" customFormat="1" ht="12.75" x14ac:dyDescent="0.2">
      <c r="A56" s="240"/>
      <c r="B56" s="233"/>
      <c r="C56" s="85" t="s">
        <v>146</v>
      </c>
      <c r="D56" s="86">
        <v>387</v>
      </c>
      <c r="E56" s="160"/>
      <c r="F56" s="38"/>
      <c r="G56" s="38"/>
      <c r="H56" s="38"/>
      <c r="I56" s="38"/>
      <c r="J56" s="38"/>
      <c r="K56" s="38"/>
      <c r="L56" s="38"/>
      <c r="M56" s="38"/>
      <c r="N56" s="38"/>
      <c r="O56" s="38"/>
      <c r="P56" s="38"/>
      <c r="Q56" s="38"/>
      <c r="R56" s="38"/>
      <c r="S56" s="38"/>
      <c r="T56" s="38"/>
      <c r="U56" s="38"/>
      <c r="V56" s="38"/>
      <c r="W56" s="38"/>
      <c r="X56" s="38"/>
      <c r="Y56" s="38"/>
      <c r="Z56" s="38"/>
      <c r="AA56" s="38"/>
      <c r="AB56" s="38"/>
      <c r="AC56" s="38"/>
      <c r="AD56" s="159"/>
      <c r="AE56" s="159"/>
      <c r="AF56" s="159"/>
      <c r="AG56" s="159"/>
      <c r="AH56" s="91">
        <f t="shared" si="1"/>
        <v>0</v>
      </c>
      <c r="AI56" s="105">
        <f>A55*75/100</f>
        <v>387</v>
      </c>
      <c r="AJ56" s="87">
        <f t="shared" si="2"/>
        <v>0</v>
      </c>
      <c r="AK56" s="229"/>
    </row>
    <row r="57" spans="1:37" s="3" customFormat="1" ht="12.75" x14ac:dyDescent="0.2">
      <c r="A57" s="239">
        <v>450</v>
      </c>
      <c r="B57" s="232" t="s">
        <v>20</v>
      </c>
      <c r="C57" s="85" t="s">
        <v>145</v>
      </c>
      <c r="D57" s="86">
        <v>112.5</v>
      </c>
      <c r="E57" s="160"/>
      <c r="F57" s="38"/>
      <c r="G57" s="38"/>
      <c r="H57" s="38"/>
      <c r="I57" s="38"/>
      <c r="J57" s="38"/>
      <c r="K57" s="38"/>
      <c r="L57" s="38"/>
      <c r="M57" s="38"/>
      <c r="N57" s="38"/>
      <c r="O57" s="38"/>
      <c r="P57" s="38"/>
      <c r="Q57" s="38"/>
      <c r="R57" s="38"/>
      <c r="S57" s="38"/>
      <c r="T57" s="38"/>
      <c r="U57" s="38"/>
      <c r="V57" s="38"/>
      <c r="W57" s="38"/>
      <c r="X57" s="38"/>
      <c r="Y57" s="38"/>
      <c r="Z57" s="38"/>
      <c r="AA57" s="38"/>
      <c r="AB57" s="38"/>
      <c r="AC57" s="38"/>
      <c r="AD57" s="159"/>
      <c r="AE57" s="159"/>
      <c r="AF57" s="159"/>
      <c r="AG57" s="159"/>
      <c r="AH57" s="91">
        <f t="shared" si="1"/>
        <v>0</v>
      </c>
      <c r="AI57" s="105">
        <f>A57*25/100</f>
        <v>112.5</v>
      </c>
      <c r="AJ57" s="87">
        <f t="shared" si="2"/>
        <v>0</v>
      </c>
      <c r="AK57" s="228">
        <f>AI57+AI58</f>
        <v>450</v>
      </c>
    </row>
    <row r="58" spans="1:37" s="3" customFormat="1" ht="12.75" x14ac:dyDescent="0.2">
      <c r="A58" s="240"/>
      <c r="B58" s="233"/>
      <c r="C58" s="85" t="s">
        <v>146</v>
      </c>
      <c r="D58" s="86">
        <v>337.5</v>
      </c>
      <c r="E58" s="160"/>
      <c r="F58" s="38"/>
      <c r="G58" s="38"/>
      <c r="H58" s="38"/>
      <c r="I58" s="38"/>
      <c r="J58" s="38"/>
      <c r="K58" s="38"/>
      <c r="L58" s="38"/>
      <c r="M58" s="38"/>
      <c r="N58" s="38"/>
      <c r="O58" s="38"/>
      <c r="P58" s="38"/>
      <c r="Q58" s="38"/>
      <c r="R58" s="38"/>
      <c r="S58" s="38"/>
      <c r="T58" s="38"/>
      <c r="U58" s="38"/>
      <c r="V58" s="38"/>
      <c r="W58" s="38"/>
      <c r="X58" s="38"/>
      <c r="Y58" s="38"/>
      <c r="Z58" s="38"/>
      <c r="AA58" s="38"/>
      <c r="AB58" s="38"/>
      <c r="AC58" s="38"/>
      <c r="AD58" s="159"/>
      <c r="AE58" s="159"/>
      <c r="AF58" s="159"/>
      <c r="AG58" s="159"/>
      <c r="AH58" s="91">
        <f t="shared" si="1"/>
        <v>0</v>
      </c>
      <c r="AI58" s="105">
        <f>A57*75/100</f>
        <v>337.5</v>
      </c>
      <c r="AJ58" s="87">
        <f t="shared" si="2"/>
        <v>0</v>
      </c>
      <c r="AK58" s="229"/>
    </row>
    <row r="59" spans="1:37" s="3" customFormat="1" ht="12.75" x14ac:dyDescent="0.2">
      <c r="A59" s="239">
        <v>504</v>
      </c>
      <c r="B59" s="232" t="s">
        <v>21</v>
      </c>
      <c r="C59" s="85" t="s">
        <v>145</v>
      </c>
      <c r="D59" s="86">
        <v>126</v>
      </c>
      <c r="E59" s="160"/>
      <c r="F59" s="38"/>
      <c r="G59" s="38"/>
      <c r="H59" s="38"/>
      <c r="I59" s="38"/>
      <c r="J59" s="38"/>
      <c r="K59" s="38"/>
      <c r="L59" s="38"/>
      <c r="M59" s="38"/>
      <c r="N59" s="38"/>
      <c r="O59" s="38"/>
      <c r="P59" s="38"/>
      <c r="Q59" s="38"/>
      <c r="R59" s="38"/>
      <c r="S59" s="38"/>
      <c r="T59" s="38"/>
      <c r="U59" s="38"/>
      <c r="V59" s="38"/>
      <c r="W59" s="38"/>
      <c r="X59" s="38"/>
      <c r="Y59" s="38"/>
      <c r="Z59" s="38"/>
      <c r="AA59" s="38"/>
      <c r="AB59" s="38"/>
      <c r="AC59" s="38"/>
      <c r="AD59" s="159"/>
      <c r="AE59" s="159"/>
      <c r="AF59" s="159"/>
      <c r="AG59" s="159"/>
      <c r="AH59" s="91">
        <f t="shared" si="1"/>
        <v>0</v>
      </c>
      <c r="AI59" s="105">
        <f>A59*25/100</f>
        <v>126</v>
      </c>
      <c r="AJ59" s="87">
        <f t="shared" si="2"/>
        <v>0</v>
      </c>
      <c r="AK59" s="228">
        <f>AI59+AI60</f>
        <v>504</v>
      </c>
    </row>
    <row r="60" spans="1:37" s="3" customFormat="1" ht="12.75" x14ac:dyDescent="0.2">
      <c r="A60" s="240"/>
      <c r="B60" s="233"/>
      <c r="C60" s="85" t="s">
        <v>146</v>
      </c>
      <c r="D60" s="86">
        <v>378</v>
      </c>
      <c r="E60" s="160"/>
      <c r="F60" s="38"/>
      <c r="G60" s="38"/>
      <c r="H60" s="38"/>
      <c r="I60" s="38"/>
      <c r="J60" s="38"/>
      <c r="K60" s="38"/>
      <c r="L60" s="38"/>
      <c r="M60" s="38"/>
      <c r="N60" s="38"/>
      <c r="O60" s="38"/>
      <c r="P60" s="38"/>
      <c r="Q60" s="38"/>
      <c r="R60" s="38"/>
      <c r="S60" s="38"/>
      <c r="T60" s="38"/>
      <c r="U60" s="38"/>
      <c r="V60" s="38"/>
      <c r="W60" s="38"/>
      <c r="X60" s="38"/>
      <c r="Y60" s="38"/>
      <c r="Z60" s="38"/>
      <c r="AA60" s="38"/>
      <c r="AB60" s="38"/>
      <c r="AC60" s="38"/>
      <c r="AD60" s="159"/>
      <c r="AE60" s="159"/>
      <c r="AF60" s="159"/>
      <c r="AG60" s="159"/>
      <c r="AH60" s="91">
        <f t="shared" si="1"/>
        <v>0</v>
      </c>
      <c r="AI60" s="105">
        <f>A59*75/100</f>
        <v>378</v>
      </c>
      <c r="AJ60" s="87">
        <f t="shared" si="2"/>
        <v>0</v>
      </c>
      <c r="AK60" s="229"/>
    </row>
    <row r="61" spans="1:37" s="3" customFormat="1" ht="12.75" x14ac:dyDescent="0.2">
      <c r="A61" s="239">
        <v>585</v>
      </c>
      <c r="B61" s="232" t="s">
        <v>22</v>
      </c>
      <c r="C61" s="85" t="s">
        <v>145</v>
      </c>
      <c r="D61" s="86">
        <v>146.25</v>
      </c>
      <c r="E61" s="160"/>
      <c r="F61" s="38"/>
      <c r="G61" s="38"/>
      <c r="H61" s="38"/>
      <c r="I61" s="38"/>
      <c r="J61" s="38"/>
      <c r="K61" s="38"/>
      <c r="L61" s="38"/>
      <c r="M61" s="38"/>
      <c r="N61" s="38"/>
      <c r="O61" s="38"/>
      <c r="P61" s="38"/>
      <c r="Q61" s="38"/>
      <c r="R61" s="38"/>
      <c r="S61" s="38"/>
      <c r="T61" s="38"/>
      <c r="U61" s="38"/>
      <c r="V61" s="38"/>
      <c r="W61" s="38"/>
      <c r="X61" s="38"/>
      <c r="Y61" s="38"/>
      <c r="Z61" s="38"/>
      <c r="AA61" s="38"/>
      <c r="AB61" s="38"/>
      <c r="AC61" s="38"/>
      <c r="AD61" s="159"/>
      <c r="AE61" s="159"/>
      <c r="AF61" s="159"/>
      <c r="AG61" s="159"/>
      <c r="AH61" s="91">
        <f t="shared" si="1"/>
        <v>0</v>
      </c>
      <c r="AI61" s="105">
        <f>A61*25/100</f>
        <v>146.25</v>
      </c>
      <c r="AJ61" s="87">
        <f t="shared" si="2"/>
        <v>0</v>
      </c>
      <c r="AK61" s="228">
        <f>AI61+AI62</f>
        <v>585</v>
      </c>
    </row>
    <row r="62" spans="1:37" s="3" customFormat="1" ht="12.75" x14ac:dyDescent="0.2">
      <c r="A62" s="240"/>
      <c r="B62" s="233"/>
      <c r="C62" s="85" t="s">
        <v>146</v>
      </c>
      <c r="D62" s="86">
        <v>438.75</v>
      </c>
      <c r="E62" s="160"/>
      <c r="F62" s="38"/>
      <c r="G62" s="38"/>
      <c r="H62" s="38"/>
      <c r="I62" s="38"/>
      <c r="J62" s="38"/>
      <c r="K62" s="38"/>
      <c r="L62" s="38"/>
      <c r="M62" s="38"/>
      <c r="N62" s="38"/>
      <c r="O62" s="38"/>
      <c r="P62" s="38"/>
      <c r="Q62" s="38"/>
      <c r="R62" s="38"/>
      <c r="S62" s="38"/>
      <c r="T62" s="38"/>
      <c r="U62" s="38"/>
      <c r="V62" s="38"/>
      <c r="W62" s="38"/>
      <c r="X62" s="38"/>
      <c r="Y62" s="38"/>
      <c r="Z62" s="38"/>
      <c r="AA62" s="38"/>
      <c r="AB62" s="38"/>
      <c r="AC62" s="38"/>
      <c r="AD62" s="159"/>
      <c r="AE62" s="159"/>
      <c r="AF62" s="159"/>
      <c r="AG62" s="159"/>
      <c r="AH62" s="91">
        <f t="shared" si="1"/>
        <v>0</v>
      </c>
      <c r="AI62" s="105">
        <f>A61*75/100</f>
        <v>438.75</v>
      </c>
      <c r="AJ62" s="87">
        <f t="shared" si="2"/>
        <v>0</v>
      </c>
      <c r="AK62" s="229"/>
    </row>
    <row r="63" spans="1:37" s="3" customFormat="1" ht="12.75" x14ac:dyDescent="0.2">
      <c r="A63" s="239">
        <v>720</v>
      </c>
      <c r="B63" s="232" t="s">
        <v>23</v>
      </c>
      <c r="C63" s="85" t="s">
        <v>145</v>
      </c>
      <c r="D63" s="86">
        <v>180</v>
      </c>
      <c r="E63" s="160"/>
      <c r="F63" s="38"/>
      <c r="G63" s="38"/>
      <c r="H63" s="38"/>
      <c r="I63" s="38"/>
      <c r="J63" s="38"/>
      <c r="K63" s="38"/>
      <c r="L63" s="38"/>
      <c r="M63" s="38"/>
      <c r="N63" s="38"/>
      <c r="O63" s="38"/>
      <c r="P63" s="38"/>
      <c r="Q63" s="38"/>
      <c r="R63" s="38"/>
      <c r="S63" s="38"/>
      <c r="T63" s="38"/>
      <c r="U63" s="38"/>
      <c r="V63" s="38"/>
      <c r="W63" s="38"/>
      <c r="X63" s="38"/>
      <c r="Y63" s="38"/>
      <c r="Z63" s="38"/>
      <c r="AA63" s="38"/>
      <c r="AB63" s="38"/>
      <c r="AC63" s="38"/>
      <c r="AD63" s="159"/>
      <c r="AE63" s="159"/>
      <c r="AF63" s="159"/>
      <c r="AG63" s="159"/>
      <c r="AH63" s="91">
        <f t="shared" si="1"/>
        <v>0</v>
      </c>
      <c r="AI63" s="105">
        <f>A63*25/100</f>
        <v>180</v>
      </c>
      <c r="AJ63" s="87">
        <f t="shared" si="2"/>
        <v>0</v>
      </c>
      <c r="AK63" s="228">
        <f>AI63+AI64</f>
        <v>720</v>
      </c>
    </row>
    <row r="64" spans="1:37" s="3" customFormat="1" ht="12.75" x14ac:dyDescent="0.2">
      <c r="A64" s="240"/>
      <c r="B64" s="233"/>
      <c r="C64" s="85" t="s">
        <v>146</v>
      </c>
      <c r="D64" s="86">
        <v>540</v>
      </c>
      <c r="E64" s="160"/>
      <c r="F64" s="38"/>
      <c r="G64" s="38"/>
      <c r="H64" s="38"/>
      <c r="I64" s="38"/>
      <c r="J64" s="38"/>
      <c r="K64" s="38"/>
      <c r="L64" s="38"/>
      <c r="M64" s="38"/>
      <c r="N64" s="38"/>
      <c r="O64" s="38"/>
      <c r="P64" s="38"/>
      <c r="Q64" s="38"/>
      <c r="R64" s="38"/>
      <c r="S64" s="38"/>
      <c r="T64" s="38"/>
      <c r="U64" s="38"/>
      <c r="V64" s="38"/>
      <c r="W64" s="38"/>
      <c r="X64" s="38"/>
      <c r="Y64" s="38"/>
      <c r="Z64" s="38"/>
      <c r="AA64" s="38"/>
      <c r="AB64" s="38"/>
      <c r="AC64" s="38"/>
      <c r="AD64" s="159"/>
      <c r="AE64" s="159"/>
      <c r="AF64" s="159"/>
      <c r="AG64" s="159"/>
      <c r="AH64" s="91">
        <f t="shared" si="1"/>
        <v>0</v>
      </c>
      <c r="AI64" s="105">
        <f>A63*75/100</f>
        <v>540</v>
      </c>
      <c r="AJ64" s="87">
        <f t="shared" si="2"/>
        <v>0</v>
      </c>
      <c r="AK64" s="229"/>
    </row>
    <row r="65" spans="1:37" s="3" customFormat="1" ht="12.75" x14ac:dyDescent="0.2">
      <c r="A65" s="239">
        <v>774</v>
      </c>
      <c r="B65" s="232" t="s">
        <v>151</v>
      </c>
      <c r="C65" s="85" t="s">
        <v>145</v>
      </c>
      <c r="D65" s="86">
        <v>193.5</v>
      </c>
      <c r="E65" s="160"/>
      <c r="F65" s="38"/>
      <c r="G65" s="38"/>
      <c r="H65" s="38"/>
      <c r="I65" s="38"/>
      <c r="J65" s="38"/>
      <c r="K65" s="38"/>
      <c r="L65" s="38"/>
      <c r="M65" s="38"/>
      <c r="N65" s="38"/>
      <c r="O65" s="38"/>
      <c r="P65" s="38"/>
      <c r="Q65" s="38"/>
      <c r="R65" s="38"/>
      <c r="S65" s="38"/>
      <c r="T65" s="38"/>
      <c r="U65" s="38"/>
      <c r="V65" s="38"/>
      <c r="W65" s="38"/>
      <c r="X65" s="38"/>
      <c r="Y65" s="38"/>
      <c r="Z65" s="38"/>
      <c r="AA65" s="38"/>
      <c r="AB65" s="38"/>
      <c r="AC65" s="38"/>
      <c r="AD65" s="159"/>
      <c r="AE65" s="159"/>
      <c r="AF65" s="159"/>
      <c r="AG65" s="159"/>
      <c r="AH65" s="91">
        <f t="shared" si="1"/>
        <v>0</v>
      </c>
      <c r="AI65" s="105">
        <f>A65*25/100</f>
        <v>193.5</v>
      </c>
      <c r="AJ65" s="87">
        <f t="shared" si="2"/>
        <v>0</v>
      </c>
      <c r="AK65" s="228">
        <f>AI65+AI66</f>
        <v>774</v>
      </c>
    </row>
    <row r="66" spans="1:37" s="3" customFormat="1" ht="12.75" x14ac:dyDescent="0.2">
      <c r="A66" s="240"/>
      <c r="B66" s="233"/>
      <c r="C66" s="85" t="s">
        <v>146</v>
      </c>
      <c r="D66" s="86">
        <v>580.5</v>
      </c>
      <c r="E66" s="160"/>
      <c r="F66" s="38"/>
      <c r="G66" s="38"/>
      <c r="H66" s="38"/>
      <c r="I66" s="38"/>
      <c r="J66" s="38"/>
      <c r="K66" s="38"/>
      <c r="L66" s="38"/>
      <c r="M66" s="38"/>
      <c r="N66" s="38"/>
      <c r="O66" s="38"/>
      <c r="P66" s="38"/>
      <c r="Q66" s="38"/>
      <c r="R66" s="38"/>
      <c r="S66" s="38"/>
      <c r="T66" s="38"/>
      <c r="U66" s="38"/>
      <c r="V66" s="38"/>
      <c r="W66" s="38"/>
      <c r="X66" s="38"/>
      <c r="Y66" s="38"/>
      <c r="Z66" s="38"/>
      <c r="AA66" s="38"/>
      <c r="AB66" s="38"/>
      <c r="AC66" s="38"/>
      <c r="AD66" s="159"/>
      <c r="AE66" s="159"/>
      <c r="AF66" s="159"/>
      <c r="AG66" s="159"/>
      <c r="AH66" s="91">
        <f t="shared" si="1"/>
        <v>0</v>
      </c>
      <c r="AI66" s="105">
        <f>A65*75/100</f>
        <v>580.5</v>
      </c>
      <c r="AJ66" s="87">
        <f t="shared" si="2"/>
        <v>0</v>
      </c>
      <c r="AK66" s="229"/>
    </row>
    <row r="67" spans="1:37" s="3" customFormat="1" ht="12.75" x14ac:dyDescent="0.2">
      <c r="A67" s="239">
        <v>600</v>
      </c>
      <c r="B67" s="232" t="s">
        <v>24</v>
      </c>
      <c r="C67" s="85" t="s">
        <v>145</v>
      </c>
      <c r="D67" s="86">
        <v>150</v>
      </c>
      <c r="E67" s="160"/>
      <c r="F67" s="38"/>
      <c r="G67" s="38"/>
      <c r="H67" s="38"/>
      <c r="I67" s="38"/>
      <c r="J67" s="38"/>
      <c r="K67" s="38"/>
      <c r="L67" s="38"/>
      <c r="M67" s="38"/>
      <c r="N67" s="38"/>
      <c r="O67" s="38"/>
      <c r="P67" s="38"/>
      <c r="Q67" s="38"/>
      <c r="R67" s="38"/>
      <c r="S67" s="38"/>
      <c r="T67" s="38"/>
      <c r="U67" s="38"/>
      <c r="V67" s="38"/>
      <c r="W67" s="38"/>
      <c r="X67" s="38"/>
      <c r="Y67" s="38"/>
      <c r="Z67" s="38"/>
      <c r="AA67" s="38"/>
      <c r="AB67" s="38"/>
      <c r="AC67" s="38"/>
      <c r="AD67" s="159"/>
      <c r="AE67" s="159"/>
      <c r="AF67" s="159"/>
      <c r="AG67" s="159"/>
      <c r="AH67" s="91">
        <f t="shared" si="1"/>
        <v>0</v>
      </c>
      <c r="AI67" s="105">
        <f>A67*25/100</f>
        <v>150</v>
      </c>
      <c r="AJ67" s="87">
        <f t="shared" si="2"/>
        <v>0</v>
      </c>
      <c r="AK67" s="228">
        <f>AI67+AI68</f>
        <v>600</v>
      </c>
    </row>
    <row r="68" spans="1:37" s="3" customFormat="1" ht="12.75" x14ac:dyDescent="0.2">
      <c r="A68" s="240"/>
      <c r="B68" s="233"/>
      <c r="C68" s="85" t="s">
        <v>146</v>
      </c>
      <c r="D68" s="86">
        <v>450</v>
      </c>
      <c r="E68" s="160"/>
      <c r="F68" s="38"/>
      <c r="G68" s="38"/>
      <c r="H68" s="38"/>
      <c r="I68" s="38"/>
      <c r="J68" s="38"/>
      <c r="K68" s="38"/>
      <c r="L68" s="38"/>
      <c r="M68" s="38"/>
      <c r="N68" s="38"/>
      <c r="O68" s="38"/>
      <c r="P68" s="38"/>
      <c r="Q68" s="38"/>
      <c r="R68" s="38"/>
      <c r="S68" s="38"/>
      <c r="T68" s="38"/>
      <c r="U68" s="38"/>
      <c r="V68" s="38"/>
      <c r="W68" s="38"/>
      <c r="X68" s="38"/>
      <c r="Y68" s="38"/>
      <c r="Z68" s="38"/>
      <c r="AA68" s="38"/>
      <c r="AB68" s="38"/>
      <c r="AC68" s="38"/>
      <c r="AD68" s="159"/>
      <c r="AE68" s="159"/>
      <c r="AF68" s="159"/>
      <c r="AG68" s="159"/>
      <c r="AH68" s="91">
        <f t="shared" si="1"/>
        <v>0</v>
      </c>
      <c r="AI68" s="105">
        <f>A67*75/100</f>
        <v>450</v>
      </c>
      <c r="AJ68" s="87">
        <f t="shared" si="2"/>
        <v>0</v>
      </c>
      <c r="AK68" s="229"/>
    </row>
    <row r="69" spans="1:37" s="3" customFormat="1" ht="12.75" x14ac:dyDescent="0.2">
      <c r="A69" s="239">
        <v>672</v>
      </c>
      <c r="B69" s="232" t="s">
        <v>25</v>
      </c>
      <c r="C69" s="85" t="s">
        <v>145</v>
      </c>
      <c r="D69" s="86">
        <v>168</v>
      </c>
      <c r="E69" s="160"/>
      <c r="F69" s="38"/>
      <c r="G69" s="38"/>
      <c r="H69" s="38"/>
      <c r="I69" s="38"/>
      <c r="J69" s="38"/>
      <c r="K69" s="38"/>
      <c r="L69" s="38"/>
      <c r="M69" s="38"/>
      <c r="N69" s="38"/>
      <c r="O69" s="38"/>
      <c r="P69" s="38"/>
      <c r="Q69" s="38"/>
      <c r="R69" s="38"/>
      <c r="S69" s="38"/>
      <c r="T69" s="38"/>
      <c r="U69" s="38"/>
      <c r="V69" s="38"/>
      <c r="W69" s="38"/>
      <c r="X69" s="38"/>
      <c r="Y69" s="38"/>
      <c r="Z69" s="38"/>
      <c r="AA69" s="38"/>
      <c r="AB69" s="38"/>
      <c r="AC69" s="38"/>
      <c r="AD69" s="159"/>
      <c r="AE69" s="159"/>
      <c r="AF69" s="159"/>
      <c r="AG69" s="159"/>
      <c r="AH69" s="91">
        <f t="shared" si="1"/>
        <v>0</v>
      </c>
      <c r="AI69" s="105">
        <f>A69*25/100</f>
        <v>168</v>
      </c>
      <c r="AJ69" s="87">
        <f t="shared" si="2"/>
        <v>0</v>
      </c>
      <c r="AK69" s="228">
        <f>AI69+AI70</f>
        <v>672</v>
      </c>
    </row>
    <row r="70" spans="1:37" s="3" customFormat="1" ht="12.75" x14ac:dyDescent="0.2">
      <c r="A70" s="240"/>
      <c r="B70" s="233"/>
      <c r="C70" s="85" t="s">
        <v>146</v>
      </c>
      <c r="D70" s="86">
        <v>504</v>
      </c>
      <c r="E70" s="160"/>
      <c r="F70" s="38"/>
      <c r="G70" s="38"/>
      <c r="H70" s="38"/>
      <c r="I70" s="38"/>
      <c r="J70" s="38"/>
      <c r="K70" s="38"/>
      <c r="L70" s="38"/>
      <c r="M70" s="38"/>
      <c r="N70" s="38"/>
      <c r="O70" s="38"/>
      <c r="P70" s="38"/>
      <c r="Q70" s="38"/>
      <c r="R70" s="38"/>
      <c r="S70" s="38"/>
      <c r="T70" s="38"/>
      <c r="U70" s="38"/>
      <c r="V70" s="38"/>
      <c r="W70" s="38"/>
      <c r="X70" s="38"/>
      <c r="Y70" s="38"/>
      <c r="Z70" s="38"/>
      <c r="AA70" s="38"/>
      <c r="AB70" s="38"/>
      <c r="AC70" s="38"/>
      <c r="AD70" s="159"/>
      <c r="AE70" s="159"/>
      <c r="AF70" s="159"/>
      <c r="AG70" s="159"/>
      <c r="AH70" s="91">
        <f t="shared" si="1"/>
        <v>0</v>
      </c>
      <c r="AI70" s="105">
        <f>A69*75/100</f>
        <v>504</v>
      </c>
      <c r="AJ70" s="87">
        <f t="shared" si="2"/>
        <v>0</v>
      </c>
      <c r="AK70" s="229"/>
    </row>
    <row r="71" spans="1:37" s="3" customFormat="1" ht="12.75" x14ac:dyDescent="0.2">
      <c r="A71" s="239">
        <v>780</v>
      </c>
      <c r="B71" s="232" t="s">
        <v>26</v>
      </c>
      <c r="C71" s="85" t="s">
        <v>145</v>
      </c>
      <c r="D71" s="86">
        <v>195</v>
      </c>
      <c r="E71" s="160"/>
      <c r="F71" s="38"/>
      <c r="G71" s="38"/>
      <c r="H71" s="38"/>
      <c r="I71" s="38"/>
      <c r="J71" s="38"/>
      <c r="K71" s="38"/>
      <c r="L71" s="38"/>
      <c r="M71" s="38"/>
      <c r="N71" s="38"/>
      <c r="O71" s="38"/>
      <c r="P71" s="38"/>
      <c r="Q71" s="38"/>
      <c r="R71" s="38"/>
      <c r="S71" s="38"/>
      <c r="T71" s="38"/>
      <c r="U71" s="38"/>
      <c r="V71" s="38"/>
      <c r="W71" s="38"/>
      <c r="X71" s="38"/>
      <c r="Y71" s="38"/>
      <c r="Z71" s="38"/>
      <c r="AA71" s="38"/>
      <c r="AB71" s="38"/>
      <c r="AC71" s="38"/>
      <c r="AD71" s="159"/>
      <c r="AE71" s="159"/>
      <c r="AF71" s="159"/>
      <c r="AG71" s="159"/>
      <c r="AH71" s="91">
        <f t="shared" si="1"/>
        <v>0</v>
      </c>
      <c r="AI71" s="105">
        <f>A71*25/100</f>
        <v>195</v>
      </c>
      <c r="AJ71" s="87">
        <f t="shared" si="2"/>
        <v>0</v>
      </c>
      <c r="AK71" s="228">
        <f>AI71+AI72</f>
        <v>780</v>
      </c>
    </row>
    <row r="72" spans="1:37" s="3" customFormat="1" ht="12.75" x14ac:dyDescent="0.2">
      <c r="A72" s="240"/>
      <c r="B72" s="233"/>
      <c r="C72" s="85" t="s">
        <v>146</v>
      </c>
      <c r="D72" s="86">
        <v>585</v>
      </c>
      <c r="E72" s="160"/>
      <c r="F72" s="38"/>
      <c r="G72" s="38"/>
      <c r="H72" s="38"/>
      <c r="I72" s="38"/>
      <c r="J72" s="38"/>
      <c r="K72" s="38"/>
      <c r="L72" s="38"/>
      <c r="M72" s="38"/>
      <c r="N72" s="38"/>
      <c r="O72" s="38"/>
      <c r="P72" s="38"/>
      <c r="Q72" s="38"/>
      <c r="R72" s="38"/>
      <c r="S72" s="38"/>
      <c r="T72" s="38"/>
      <c r="U72" s="38"/>
      <c r="V72" s="38"/>
      <c r="W72" s="38"/>
      <c r="X72" s="38"/>
      <c r="Y72" s="38"/>
      <c r="Z72" s="38"/>
      <c r="AA72" s="38"/>
      <c r="AB72" s="38"/>
      <c r="AC72" s="38"/>
      <c r="AD72" s="159"/>
      <c r="AE72" s="159"/>
      <c r="AF72" s="159"/>
      <c r="AG72" s="159"/>
      <c r="AH72" s="91">
        <f t="shared" si="1"/>
        <v>0</v>
      </c>
      <c r="AI72" s="105">
        <f>A71*75/100</f>
        <v>585</v>
      </c>
      <c r="AJ72" s="87">
        <f t="shared" si="2"/>
        <v>0</v>
      </c>
      <c r="AK72" s="229"/>
    </row>
    <row r="73" spans="1:37" s="3" customFormat="1" ht="12.75" x14ac:dyDescent="0.2">
      <c r="A73" s="239">
        <v>960</v>
      </c>
      <c r="B73" s="232" t="s">
        <v>27</v>
      </c>
      <c r="C73" s="85" t="s">
        <v>145</v>
      </c>
      <c r="D73" s="86">
        <v>240</v>
      </c>
      <c r="E73" s="160"/>
      <c r="F73" s="38"/>
      <c r="G73" s="38"/>
      <c r="H73" s="38"/>
      <c r="I73" s="38"/>
      <c r="J73" s="38"/>
      <c r="K73" s="38"/>
      <c r="L73" s="38"/>
      <c r="M73" s="38"/>
      <c r="N73" s="38"/>
      <c r="O73" s="38"/>
      <c r="P73" s="38"/>
      <c r="Q73" s="38"/>
      <c r="R73" s="38"/>
      <c r="S73" s="38"/>
      <c r="T73" s="38"/>
      <c r="U73" s="38"/>
      <c r="V73" s="38"/>
      <c r="W73" s="38"/>
      <c r="X73" s="38"/>
      <c r="Y73" s="38"/>
      <c r="Z73" s="38"/>
      <c r="AA73" s="38"/>
      <c r="AB73" s="38"/>
      <c r="AC73" s="38"/>
      <c r="AD73" s="159"/>
      <c r="AE73" s="159"/>
      <c r="AF73" s="159"/>
      <c r="AG73" s="159"/>
      <c r="AH73" s="91">
        <f t="shared" si="1"/>
        <v>0</v>
      </c>
      <c r="AI73" s="105">
        <f>A73*25/100</f>
        <v>240</v>
      </c>
      <c r="AJ73" s="87">
        <f t="shared" si="2"/>
        <v>0</v>
      </c>
      <c r="AK73" s="228">
        <f>AI73+AI74</f>
        <v>960</v>
      </c>
    </row>
    <row r="74" spans="1:37" s="3" customFormat="1" ht="12.75" x14ac:dyDescent="0.2">
      <c r="A74" s="240"/>
      <c r="B74" s="233"/>
      <c r="C74" s="85" t="s">
        <v>146</v>
      </c>
      <c r="D74" s="86">
        <v>720</v>
      </c>
      <c r="E74" s="160"/>
      <c r="F74" s="38"/>
      <c r="G74" s="38"/>
      <c r="H74" s="38"/>
      <c r="I74" s="38"/>
      <c r="J74" s="38"/>
      <c r="K74" s="38"/>
      <c r="L74" s="38"/>
      <c r="M74" s="38"/>
      <c r="N74" s="38"/>
      <c r="O74" s="38"/>
      <c r="P74" s="38"/>
      <c r="Q74" s="38"/>
      <c r="R74" s="38"/>
      <c r="S74" s="38"/>
      <c r="T74" s="38"/>
      <c r="U74" s="38"/>
      <c r="V74" s="38"/>
      <c r="W74" s="38"/>
      <c r="X74" s="38"/>
      <c r="Y74" s="38"/>
      <c r="Z74" s="38"/>
      <c r="AA74" s="38"/>
      <c r="AB74" s="38"/>
      <c r="AC74" s="38"/>
      <c r="AD74" s="159"/>
      <c r="AE74" s="159"/>
      <c r="AF74" s="159"/>
      <c r="AG74" s="159"/>
      <c r="AH74" s="91">
        <f t="shared" si="1"/>
        <v>0</v>
      </c>
      <c r="AI74" s="105">
        <f>A73*75/100</f>
        <v>720</v>
      </c>
      <c r="AJ74" s="87">
        <f t="shared" si="2"/>
        <v>0</v>
      </c>
      <c r="AK74" s="229"/>
    </row>
    <row r="75" spans="1:37" s="3" customFormat="1" ht="12.75" x14ac:dyDescent="0.2">
      <c r="A75" s="239">
        <v>1032</v>
      </c>
      <c r="B75" s="232" t="s">
        <v>152</v>
      </c>
      <c r="C75" s="85" t="s">
        <v>145</v>
      </c>
      <c r="D75" s="86">
        <v>258</v>
      </c>
      <c r="E75" s="160"/>
      <c r="F75" s="38"/>
      <c r="G75" s="38"/>
      <c r="H75" s="38"/>
      <c r="I75" s="38"/>
      <c r="J75" s="38"/>
      <c r="K75" s="38"/>
      <c r="L75" s="38"/>
      <c r="M75" s="38"/>
      <c r="N75" s="38"/>
      <c r="O75" s="38"/>
      <c r="P75" s="38"/>
      <c r="Q75" s="38"/>
      <c r="R75" s="38"/>
      <c r="S75" s="38"/>
      <c r="T75" s="38"/>
      <c r="U75" s="38"/>
      <c r="V75" s="38"/>
      <c r="W75" s="38"/>
      <c r="X75" s="38"/>
      <c r="Y75" s="38"/>
      <c r="Z75" s="38"/>
      <c r="AA75" s="38"/>
      <c r="AB75" s="38"/>
      <c r="AC75" s="38"/>
      <c r="AD75" s="159"/>
      <c r="AE75" s="159"/>
      <c r="AF75" s="159"/>
      <c r="AG75" s="159"/>
      <c r="AH75" s="91">
        <f t="shared" si="1"/>
        <v>0</v>
      </c>
      <c r="AI75" s="105">
        <f>A75*25/100</f>
        <v>258</v>
      </c>
      <c r="AJ75" s="87">
        <f t="shared" si="2"/>
        <v>0</v>
      </c>
      <c r="AK75" s="228">
        <f>AI75+AI76</f>
        <v>1032</v>
      </c>
    </row>
    <row r="76" spans="1:37" s="3" customFormat="1" ht="12.75" x14ac:dyDescent="0.2">
      <c r="A76" s="240"/>
      <c r="B76" s="233"/>
      <c r="C76" s="85" t="s">
        <v>146</v>
      </c>
      <c r="D76" s="86">
        <v>774</v>
      </c>
      <c r="E76" s="160"/>
      <c r="F76" s="38"/>
      <c r="G76" s="38"/>
      <c r="H76" s="38"/>
      <c r="I76" s="38"/>
      <c r="J76" s="38"/>
      <c r="K76" s="38"/>
      <c r="L76" s="38"/>
      <c r="M76" s="38"/>
      <c r="N76" s="38"/>
      <c r="O76" s="38"/>
      <c r="P76" s="38"/>
      <c r="Q76" s="38"/>
      <c r="R76" s="38"/>
      <c r="S76" s="38"/>
      <c r="T76" s="38"/>
      <c r="U76" s="38"/>
      <c r="V76" s="38"/>
      <c r="W76" s="38"/>
      <c r="X76" s="38"/>
      <c r="Y76" s="38"/>
      <c r="Z76" s="38"/>
      <c r="AA76" s="38"/>
      <c r="AB76" s="38"/>
      <c r="AC76" s="38"/>
      <c r="AD76" s="159"/>
      <c r="AE76" s="159"/>
      <c r="AF76" s="159"/>
      <c r="AG76" s="159"/>
      <c r="AH76" s="91">
        <f t="shared" si="1"/>
        <v>0</v>
      </c>
      <c r="AI76" s="105">
        <f>A75*75/100</f>
        <v>774</v>
      </c>
      <c r="AJ76" s="87">
        <f t="shared" si="2"/>
        <v>0</v>
      </c>
      <c r="AK76" s="229"/>
    </row>
    <row r="77" spans="1:37" s="3" customFormat="1" ht="12.75" x14ac:dyDescent="0.2">
      <c r="A77" s="239">
        <v>724</v>
      </c>
      <c r="B77" s="232" t="s">
        <v>28</v>
      </c>
      <c r="C77" s="85" t="s">
        <v>145</v>
      </c>
      <c r="D77" s="86">
        <v>181</v>
      </c>
      <c r="E77" s="160"/>
      <c r="F77" s="38"/>
      <c r="G77" s="38"/>
      <c r="H77" s="38"/>
      <c r="I77" s="38"/>
      <c r="J77" s="38"/>
      <c r="K77" s="38"/>
      <c r="L77" s="38"/>
      <c r="M77" s="38"/>
      <c r="N77" s="38"/>
      <c r="O77" s="38"/>
      <c r="P77" s="38"/>
      <c r="Q77" s="38"/>
      <c r="R77" s="38"/>
      <c r="S77" s="38"/>
      <c r="T77" s="38"/>
      <c r="U77" s="38"/>
      <c r="V77" s="38"/>
      <c r="W77" s="38"/>
      <c r="X77" s="38"/>
      <c r="Y77" s="38"/>
      <c r="Z77" s="38"/>
      <c r="AA77" s="38"/>
      <c r="AB77" s="38"/>
      <c r="AC77" s="38"/>
      <c r="AD77" s="159"/>
      <c r="AE77" s="159"/>
      <c r="AF77" s="159"/>
      <c r="AG77" s="159"/>
      <c r="AH77" s="91">
        <f t="shared" si="1"/>
        <v>0</v>
      </c>
      <c r="AI77" s="105">
        <f>A77*25/100</f>
        <v>181</v>
      </c>
      <c r="AJ77" s="87">
        <f t="shared" si="2"/>
        <v>0</v>
      </c>
      <c r="AK77" s="228">
        <f>AI77+AI78</f>
        <v>724</v>
      </c>
    </row>
    <row r="78" spans="1:37" s="3" customFormat="1" ht="12.75" x14ac:dyDescent="0.2">
      <c r="A78" s="240"/>
      <c r="B78" s="233"/>
      <c r="C78" s="85" t="s">
        <v>146</v>
      </c>
      <c r="D78" s="86">
        <v>543</v>
      </c>
      <c r="E78" s="160"/>
      <c r="F78" s="38"/>
      <c r="G78" s="38"/>
      <c r="H78" s="38"/>
      <c r="I78" s="38"/>
      <c r="J78" s="38"/>
      <c r="K78" s="38"/>
      <c r="L78" s="38"/>
      <c r="M78" s="38"/>
      <c r="N78" s="38"/>
      <c r="O78" s="38"/>
      <c r="P78" s="38"/>
      <c r="Q78" s="38"/>
      <c r="R78" s="38"/>
      <c r="S78" s="38"/>
      <c r="T78" s="38"/>
      <c r="U78" s="38"/>
      <c r="V78" s="38"/>
      <c r="W78" s="38"/>
      <c r="X78" s="38"/>
      <c r="Y78" s="38"/>
      <c r="Z78" s="38"/>
      <c r="AA78" s="38"/>
      <c r="AB78" s="38"/>
      <c r="AC78" s="38"/>
      <c r="AD78" s="159"/>
      <c r="AE78" s="159"/>
      <c r="AF78" s="159"/>
      <c r="AG78" s="159"/>
      <c r="AH78" s="91">
        <f t="shared" si="1"/>
        <v>0</v>
      </c>
      <c r="AI78" s="105">
        <f>A77*75/100</f>
        <v>543</v>
      </c>
      <c r="AJ78" s="87">
        <f t="shared" si="2"/>
        <v>0</v>
      </c>
      <c r="AK78" s="229"/>
    </row>
    <row r="79" spans="1:37" s="3" customFormat="1" ht="12.75" x14ac:dyDescent="0.2">
      <c r="A79" s="239">
        <v>811</v>
      </c>
      <c r="B79" s="232" t="s">
        <v>29</v>
      </c>
      <c r="C79" s="85" t="s">
        <v>145</v>
      </c>
      <c r="D79" s="86">
        <v>202.75</v>
      </c>
      <c r="E79" s="160"/>
      <c r="F79" s="38"/>
      <c r="G79" s="38"/>
      <c r="H79" s="38"/>
      <c r="I79" s="38"/>
      <c r="J79" s="38"/>
      <c r="K79" s="38"/>
      <c r="L79" s="38"/>
      <c r="M79" s="38"/>
      <c r="N79" s="38"/>
      <c r="O79" s="38"/>
      <c r="P79" s="38"/>
      <c r="Q79" s="38"/>
      <c r="R79" s="38"/>
      <c r="S79" s="38"/>
      <c r="T79" s="38"/>
      <c r="U79" s="38"/>
      <c r="V79" s="38"/>
      <c r="W79" s="38"/>
      <c r="X79" s="38"/>
      <c r="Y79" s="38"/>
      <c r="Z79" s="38"/>
      <c r="AA79" s="38"/>
      <c r="AB79" s="38"/>
      <c r="AC79" s="38"/>
      <c r="AD79" s="159"/>
      <c r="AE79" s="159"/>
      <c r="AF79" s="159"/>
      <c r="AG79" s="159"/>
      <c r="AH79" s="91">
        <f t="shared" si="1"/>
        <v>0</v>
      </c>
      <c r="AI79" s="105">
        <f>A79*25/100</f>
        <v>202.75</v>
      </c>
      <c r="AJ79" s="87">
        <f t="shared" si="2"/>
        <v>0</v>
      </c>
      <c r="AK79" s="228">
        <f>AI79+AI80</f>
        <v>811</v>
      </c>
    </row>
    <row r="80" spans="1:37" s="3" customFormat="1" ht="12.75" x14ac:dyDescent="0.2">
      <c r="A80" s="240"/>
      <c r="B80" s="233"/>
      <c r="C80" s="85" t="s">
        <v>146</v>
      </c>
      <c r="D80" s="86">
        <v>608.25</v>
      </c>
      <c r="E80" s="160"/>
      <c r="F80" s="38"/>
      <c r="G80" s="38"/>
      <c r="H80" s="38"/>
      <c r="I80" s="38"/>
      <c r="J80" s="38"/>
      <c r="K80" s="38"/>
      <c r="L80" s="38"/>
      <c r="M80" s="38"/>
      <c r="N80" s="38"/>
      <c r="O80" s="38"/>
      <c r="P80" s="38"/>
      <c r="Q80" s="38"/>
      <c r="R80" s="38"/>
      <c r="S80" s="38"/>
      <c r="T80" s="38"/>
      <c r="U80" s="38"/>
      <c r="V80" s="38"/>
      <c r="W80" s="38"/>
      <c r="X80" s="38"/>
      <c r="Y80" s="38"/>
      <c r="Z80" s="38"/>
      <c r="AA80" s="38"/>
      <c r="AB80" s="38"/>
      <c r="AC80" s="38"/>
      <c r="AD80" s="159"/>
      <c r="AE80" s="159"/>
      <c r="AF80" s="159"/>
      <c r="AG80" s="159"/>
      <c r="AH80" s="91">
        <f t="shared" si="1"/>
        <v>0</v>
      </c>
      <c r="AI80" s="105">
        <f>A79*75/100</f>
        <v>608.25</v>
      </c>
      <c r="AJ80" s="87">
        <f t="shared" si="2"/>
        <v>0</v>
      </c>
      <c r="AK80" s="229"/>
    </row>
    <row r="81" spans="1:37" s="3" customFormat="1" ht="12.75" x14ac:dyDescent="0.2">
      <c r="A81" s="239">
        <v>941</v>
      </c>
      <c r="B81" s="232" t="s">
        <v>30</v>
      </c>
      <c r="C81" s="85" t="s">
        <v>145</v>
      </c>
      <c r="D81" s="86">
        <v>235.25</v>
      </c>
      <c r="E81" s="160"/>
      <c r="F81" s="38"/>
      <c r="G81" s="38"/>
      <c r="H81" s="38"/>
      <c r="I81" s="38"/>
      <c r="J81" s="38"/>
      <c r="K81" s="38"/>
      <c r="L81" s="38"/>
      <c r="M81" s="38"/>
      <c r="N81" s="38"/>
      <c r="O81" s="38"/>
      <c r="P81" s="38"/>
      <c r="Q81" s="38"/>
      <c r="R81" s="38"/>
      <c r="S81" s="38"/>
      <c r="T81" s="38"/>
      <c r="U81" s="38"/>
      <c r="V81" s="38"/>
      <c r="W81" s="38"/>
      <c r="X81" s="38"/>
      <c r="Y81" s="38"/>
      <c r="Z81" s="38"/>
      <c r="AA81" s="38"/>
      <c r="AB81" s="38"/>
      <c r="AC81" s="38"/>
      <c r="AD81" s="159"/>
      <c r="AE81" s="159"/>
      <c r="AF81" s="159"/>
      <c r="AG81" s="159"/>
      <c r="AH81" s="91">
        <f t="shared" si="1"/>
        <v>0</v>
      </c>
      <c r="AI81" s="105">
        <f>A81*25/100</f>
        <v>235.25</v>
      </c>
      <c r="AJ81" s="87">
        <f t="shared" ref="AJ81:AJ96" si="3">AH81*AI81</f>
        <v>0</v>
      </c>
      <c r="AK81" s="228">
        <f>AI81+AI82</f>
        <v>941</v>
      </c>
    </row>
    <row r="82" spans="1:37" s="3" customFormat="1" ht="12.75" x14ac:dyDescent="0.2">
      <c r="A82" s="240"/>
      <c r="B82" s="233"/>
      <c r="C82" s="85" t="s">
        <v>146</v>
      </c>
      <c r="D82" s="86">
        <v>705.75</v>
      </c>
      <c r="E82" s="160"/>
      <c r="F82" s="38"/>
      <c r="G82" s="38"/>
      <c r="H82" s="38"/>
      <c r="I82" s="38"/>
      <c r="J82" s="38"/>
      <c r="K82" s="38"/>
      <c r="L82" s="38"/>
      <c r="M82" s="38"/>
      <c r="N82" s="38"/>
      <c r="O82" s="38"/>
      <c r="P82" s="38"/>
      <c r="Q82" s="38"/>
      <c r="R82" s="38"/>
      <c r="S82" s="38"/>
      <c r="T82" s="38"/>
      <c r="U82" s="38"/>
      <c r="V82" s="38"/>
      <c r="W82" s="38"/>
      <c r="X82" s="38"/>
      <c r="Y82" s="38"/>
      <c r="Z82" s="38"/>
      <c r="AA82" s="38"/>
      <c r="AB82" s="38"/>
      <c r="AC82" s="38"/>
      <c r="AD82" s="159"/>
      <c r="AE82" s="159"/>
      <c r="AF82" s="159"/>
      <c r="AG82" s="159"/>
      <c r="AH82" s="91">
        <f t="shared" si="1"/>
        <v>0</v>
      </c>
      <c r="AI82" s="105">
        <f>A81*75/100</f>
        <v>705.75</v>
      </c>
      <c r="AJ82" s="87">
        <f t="shared" si="3"/>
        <v>0</v>
      </c>
      <c r="AK82" s="229"/>
    </row>
    <row r="83" spans="1:37" s="3" customFormat="1" ht="12.75" x14ac:dyDescent="0.2">
      <c r="A83" s="239">
        <v>1159</v>
      </c>
      <c r="B83" s="232" t="s">
        <v>31</v>
      </c>
      <c r="C83" s="85" t="s">
        <v>145</v>
      </c>
      <c r="D83" s="86">
        <v>289.75</v>
      </c>
      <c r="E83" s="160"/>
      <c r="F83" s="38"/>
      <c r="G83" s="38"/>
      <c r="H83" s="38"/>
      <c r="I83" s="38"/>
      <c r="J83" s="38"/>
      <c r="K83" s="38"/>
      <c r="L83" s="38"/>
      <c r="M83" s="38"/>
      <c r="N83" s="38"/>
      <c r="O83" s="38"/>
      <c r="P83" s="38"/>
      <c r="Q83" s="38"/>
      <c r="R83" s="38"/>
      <c r="S83" s="38"/>
      <c r="T83" s="38"/>
      <c r="U83" s="38"/>
      <c r="V83" s="38"/>
      <c r="W83" s="38"/>
      <c r="X83" s="38"/>
      <c r="Y83" s="38"/>
      <c r="Z83" s="38"/>
      <c r="AA83" s="38"/>
      <c r="AB83" s="38"/>
      <c r="AC83" s="38"/>
      <c r="AD83" s="159"/>
      <c r="AE83" s="159"/>
      <c r="AF83" s="159"/>
      <c r="AG83" s="159"/>
      <c r="AH83" s="91">
        <f t="shared" ref="AH83:AH95" si="4">SUM(E83:AG83)</f>
        <v>0</v>
      </c>
      <c r="AI83" s="105">
        <f>A83*25/100</f>
        <v>289.75</v>
      </c>
      <c r="AJ83" s="87">
        <f t="shared" si="3"/>
        <v>0</v>
      </c>
      <c r="AK83" s="228">
        <f>AI83+AI84</f>
        <v>1159</v>
      </c>
    </row>
    <row r="84" spans="1:37" s="3" customFormat="1" ht="12.75" x14ac:dyDescent="0.2">
      <c r="A84" s="240"/>
      <c r="B84" s="233"/>
      <c r="C84" s="85" t="s">
        <v>146</v>
      </c>
      <c r="D84" s="86">
        <v>869.25</v>
      </c>
      <c r="E84" s="160"/>
      <c r="F84" s="38"/>
      <c r="G84" s="38"/>
      <c r="H84" s="38"/>
      <c r="I84" s="38"/>
      <c r="J84" s="38"/>
      <c r="K84" s="38"/>
      <c r="L84" s="38"/>
      <c r="M84" s="38"/>
      <c r="N84" s="38"/>
      <c r="O84" s="38"/>
      <c r="P84" s="38"/>
      <c r="Q84" s="38"/>
      <c r="R84" s="38"/>
      <c r="S84" s="38"/>
      <c r="T84" s="38"/>
      <c r="U84" s="38"/>
      <c r="V84" s="38"/>
      <c r="W84" s="38"/>
      <c r="X84" s="38"/>
      <c r="Y84" s="38"/>
      <c r="Z84" s="38"/>
      <c r="AA84" s="38"/>
      <c r="AB84" s="38"/>
      <c r="AC84" s="38"/>
      <c r="AD84" s="159"/>
      <c r="AE84" s="159"/>
      <c r="AF84" s="159"/>
      <c r="AG84" s="159"/>
      <c r="AH84" s="91">
        <f t="shared" si="1"/>
        <v>0</v>
      </c>
      <c r="AI84" s="105">
        <f>A83*75/100</f>
        <v>869.25</v>
      </c>
      <c r="AJ84" s="87">
        <f t="shared" si="3"/>
        <v>0</v>
      </c>
      <c r="AK84" s="229"/>
    </row>
    <row r="85" spans="1:37" s="3" customFormat="1" ht="12.75" x14ac:dyDescent="0.2">
      <c r="A85" s="239">
        <v>1246</v>
      </c>
      <c r="B85" s="232" t="s">
        <v>153</v>
      </c>
      <c r="C85" s="85" t="s">
        <v>145</v>
      </c>
      <c r="D85" s="86">
        <v>311.5</v>
      </c>
      <c r="E85" s="160"/>
      <c r="F85" s="38"/>
      <c r="G85" s="38"/>
      <c r="H85" s="38"/>
      <c r="I85" s="38"/>
      <c r="J85" s="38"/>
      <c r="K85" s="38"/>
      <c r="L85" s="38"/>
      <c r="M85" s="38"/>
      <c r="N85" s="38"/>
      <c r="O85" s="38"/>
      <c r="P85" s="38"/>
      <c r="Q85" s="38"/>
      <c r="R85" s="38"/>
      <c r="S85" s="38"/>
      <c r="T85" s="38"/>
      <c r="U85" s="38"/>
      <c r="V85" s="38"/>
      <c r="W85" s="38"/>
      <c r="X85" s="38"/>
      <c r="Y85" s="38"/>
      <c r="Z85" s="38"/>
      <c r="AA85" s="38"/>
      <c r="AB85" s="38"/>
      <c r="AC85" s="38"/>
      <c r="AD85" s="159"/>
      <c r="AE85" s="159"/>
      <c r="AF85" s="159"/>
      <c r="AG85" s="159"/>
      <c r="AH85" s="91">
        <f t="shared" si="4"/>
        <v>0</v>
      </c>
      <c r="AI85" s="105">
        <f>A85*25/100</f>
        <v>311.5</v>
      </c>
      <c r="AJ85" s="87">
        <f t="shared" si="3"/>
        <v>0</v>
      </c>
      <c r="AK85" s="228">
        <f>AI85+AI86</f>
        <v>1246</v>
      </c>
    </row>
    <row r="86" spans="1:37" s="3" customFormat="1" ht="12.75" x14ac:dyDescent="0.2">
      <c r="A86" s="240"/>
      <c r="B86" s="233"/>
      <c r="C86" s="85" t="s">
        <v>146</v>
      </c>
      <c r="D86" s="86">
        <v>934.5</v>
      </c>
      <c r="E86" s="160"/>
      <c r="F86" s="38"/>
      <c r="G86" s="38"/>
      <c r="H86" s="38"/>
      <c r="I86" s="38"/>
      <c r="J86" s="38"/>
      <c r="K86" s="38"/>
      <c r="L86" s="38"/>
      <c r="M86" s="38"/>
      <c r="N86" s="38"/>
      <c r="O86" s="38"/>
      <c r="P86" s="38"/>
      <c r="Q86" s="38"/>
      <c r="R86" s="38"/>
      <c r="S86" s="38"/>
      <c r="T86" s="38"/>
      <c r="U86" s="38"/>
      <c r="V86" s="38"/>
      <c r="W86" s="38"/>
      <c r="X86" s="38"/>
      <c r="Y86" s="38"/>
      <c r="Z86" s="38"/>
      <c r="AA86" s="38"/>
      <c r="AB86" s="38"/>
      <c r="AC86" s="38"/>
      <c r="AD86" s="159"/>
      <c r="AE86" s="159"/>
      <c r="AF86" s="159"/>
      <c r="AG86" s="159"/>
      <c r="AH86" s="91">
        <f t="shared" si="1"/>
        <v>0</v>
      </c>
      <c r="AI86" s="105">
        <f>A85*75/100</f>
        <v>934.5</v>
      </c>
      <c r="AJ86" s="87">
        <f t="shared" si="3"/>
        <v>0</v>
      </c>
      <c r="AK86" s="229"/>
    </row>
    <row r="87" spans="1:37" s="3" customFormat="1" ht="12.75" x14ac:dyDescent="0.2">
      <c r="A87" s="239">
        <v>1265</v>
      </c>
      <c r="B87" s="232" t="s">
        <v>32</v>
      </c>
      <c r="C87" s="85" t="s">
        <v>145</v>
      </c>
      <c r="D87" s="86">
        <v>316.25</v>
      </c>
      <c r="E87" s="160"/>
      <c r="F87" s="38"/>
      <c r="G87" s="38"/>
      <c r="H87" s="38"/>
      <c r="I87" s="38"/>
      <c r="J87" s="38"/>
      <c r="K87" s="38"/>
      <c r="L87" s="38"/>
      <c r="M87" s="38"/>
      <c r="N87" s="38"/>
      <c r="O87" s="38"/>
      <c r="P87" s="38"/>
      <c r="Q87" s="38"/>
      <c r="R87" s="38"/>
      <c r="S87" s="38"/>
      <c r="T87" s="38"/>
      <c r="U87" s="38"/>
      <c r="V87" s="38"/>
      <c r="W87" s="38"/>
      <c r="X87" s="38"/>
      <c r="Y87" s="38"/>
      <c r="Z87" s="38"/>
      <c r="AA87" s="38"/>
      <c r="AB87" s="38"/>
      <c r="AC87" s="38"/>
      <c r="AD87" s="159"/>
      <c r="AE87" s="159"/>
      <c r="AF87" s="159"/>
      <c r="AG87" s="159"/>
      <c r="AH87" s="91">
        <f t="shared" si="4"/>
        <v>0</v>
      </c>
      <c r="AI87" s="105">
        <f>A87*25/100</f>
        <v>316.25</v>
      </c>
      <c r="AJ87" s="87">
        <f t="shared" si="3"/>
        <v>0</v>
      </c>
      <c r="AK87" s="228">
        <f>AI87+AI88</f>
        <v>1265</v>
      </c>
    </row>
    <row r="88" spans="1:37" s="3" customFormat="1" ht="12.75" x14ac:dyDescent="0.2">
      <c r="A88" s="240"/>
      <c r="B88" s="233"/>
      <c r="C88" s="85" t="s">
        <v>146</v>
      </c>
      <c r="D88" s="86">
        <v>948.75</v>
      </c>
      <c r="E88" s="160"/>
      <c r="F88" s="38"/>
      <c r="G88" s="38"/>
      <c r="H88" s="38"/>
      <c r="I88" s="38"/>
      <c r="J88" s="38"/>
      <c r="K88" s="38"/>
      <c r="L88" s="38"/>
      <c r="M88" s="38"/>
      <c r="N88" s="38"/>
      <c r="O88" s="38"/>
      <c r="P88" s="38"/>
      <c r="Q88" s="38"/>
      <c r="R88" s="38"/>
      <c r="S88" s="38"/>
      <c r="T88" s="38"/>
      <c r="U88" s="38"/>
      <c r="V88" s="38"/>
      <c r="W88" s="38"/>
      <c r="X88" s="38"/>
      <c r="Y88" s="38"/>
      <c r="Z88" s="38"/>
      <c r="AA88" s="38"/>
      <c r="AB88" s="38"/>
      <c r="AC88" s="38"/>
      <c r="AD88" s="159"/>
      <c r="AE88" s="159"/>
      <c r="AF88" s="159"/>
      <c r="AG88" s="159"/>
      <c r="AH88" s="91">
        <f t="shared" si="1"/>
        <v>0</v>
      </c>
      <c r="AI88" s="105">
        <f>A87*75/100</f>
        <v>948.75</v>
      </c>
      <c r="AJ88" s="87">
        <f t="shared" si="3"/>
        <v>0</v>
      </c>
      <c r="AK88" s="229"/>
    </row>
    <row r="89" spans="1:37" s="3" customFormat="1" ht="12.75" x14ac:dyDescent="0.2">
      <c r="A89" s="239">
        <v>1417</v>
      </c>
      <c r="B89" s="232" t="s">
        <v>33</v>
      </c>
      <c r="C89" s="85" t="s">
        <v>145</v>
      </c>
      <c r="D89" s="86">
        <v>354.25</v>
      </c>
      <c r="E89" s="160"/>
      <c r="F89" s="38"/>
      <c r="G89" s="38"/>
      <c r="H89" s="38"/>
      <c r="I89" s="38"/>
      <c r="J89" s="38"/>
      <c r="K89" s="38"/>
      <c r="L89" s="38"/>
      <c r="M89" s="38"/>
      <c r="N89" s="38"/>
      <c r="O89" s="38"/>
      <c r="P89" s="38"/>
      <c r="Q89" s="38"/>
      <c r="R89" s="38"/>
      <c r="S89" s="38"/>
      <c r="T89" s="38"/>
      <c r="U89" s="38"/>
      <c r="V89" s="38"/>
      <c r="W89" s="38"/>
      <c r="X89" s="38"/>
      <c r="Y89" s="38"/>
      <c r="Z89" s="38"/>
      <c r="AA89" s="38"/>
      <c r="AB89" s="38"/>
      <c r="AC89" s="38"/>
      <c r="AD89" s="159"/>
      <c r="AE89" s="159"/>
      <c r="AF89" s="159"/>
      <c r="AG89" s="159"/>
      <c r="AH89" s="91">
        <f t="shared" si="4"/>
        <v>0</v>
      </c>
      <c r="AI89" s="105">
        <f>A89*25/100</f>
        <v>354.25</v>
      </c>
      <c r="AJ89" s="87">
        <f t="shared" si="3"/>
        <v>0</v>
      </c>
      <c r="AK89" s="228">
        <f>AI89+AI90</f>
        <v>1417</v>
      </c>
    </row>
    <row r="90" spans="1:37" s="3" customFormat="1" ht="12.75" x14ac:dyDescent="0.2">
      <c r="A90" s="240"/>
      <c r="B90" s="233"/>
      <c r="C90" s="85" t="s">
        <v>146</v>
      </c>
      <c r="D90" s="86">
        <v>1062.75</v>
      </c>
      <c r="E90" s="160"/>
      <c r="F90" s="38"/>
      <c r="G90" s="38"/>
      <c r="H90" s="38"/>
      <c r="I90" s="38"/>
      <c r="J90" s="38"/>
      <c r="K90" s="38"/>
      <c r="L90" s="38"/>
      <c r="M90" s="38"/>
      <c r="N90" s="38"/>
      <c r="O90" s="38"/>
      <c r="P90" s="38"/>
      <c r="Q90" s="38"/>
      <c r="R90" s="38"/>
      <c r="S90" s="38"/>
      <c r="T90" s="38"/>
      <c r="U90" s="38"/>
      <c r="V90" s="38"/>
      <c r="W90" s="38"/>
      <c r="X90" s="38"/>
      <c r="Y90" s="38"/>
      <c r="Z90" s="38"/>
      <c r="AA90" s="38"/>
      <c r="AB90" s="38"/>
      <c r="AC90" s="38"/>
      <c r="AD90" s="159"/>
      <c r="AE90" s="159"/>
      <c r="AF90" s="159"/>
      <c r="AG90" s="159"/>
      <c r="AH90" s="91">
        <f t="shared" si="1"/>
        <v>0</v>
      </c>
      <c r="AI90" s="105">
        <f>A89*75/100</f>
        <v>1062.75</v>
      </c>
      <c r="AJ90" s="87">
        <f t="shared" si="3"/>
        <v>0</v>
      </c>
      <c r="AK90" s="229"/>
    </row>
    <row r="91" spans="1:37" s="3" customFormat="1" ht="12.75" x14ac:dyDescent="0.2">
      <c r="A91" s="239">
        <v>1645</v>
      </c>
      <c r="B91" s="232" t="s">
        <v>34</v>
      </c>
      <c r="C91" s="85" t="s">
        <v>145</v>
      </c>
      <c r="D91" s="86">
        <v>411.25</v>
      </c>
      <c r="E91" s="160"/>
      <c r="F91" s="38"/>
      <c r="G91" s="38"/>
      <c r="H91" s="38"/>
      <c r="I91" s="38"/>
      <c r="J91" s="38"/>
      <c r="K91" s="38"/>
      <c r="L91" s="38"/>
      <c r="M91" s="38"/>
      <c r="N91" s="38"/>
      <c r="O91" s="38"/>
      <c r="P91" s="38"/>
      <c r="Q91" s="38"/>
      <c r="R91" s="38"/>
      <c r="S91" s="38"/>
      <c r="T91" s="38"/>
      <c r="U91" s="38"/>
      <c r="V91" s="38"/>
      <c r="W91" s="38"/>
      <c r="X91" s="38"/>
      <c r="Y91" s="38"/>
      <c r="Z91" s="38"/>
      <c r="AA91" s="38"/>
      <c r="AB91" s="38"/>
      <c r="AC91" s="38"/>
      <c r="AD91" s="159"/>
      <c r="AE91" s="159"/>
      <c r="AF91" s="159"/>
      <c r="AG91" s="159"/>
      <c r="AH91" s="91">
        <f t="shared" si="4"/>
        <v>0</v>
      </c>
      <c r="AI91" s="105">
        <f>A91*25/100</f>
        <v>411.25</v>
      </c>
      <c r="AJ91" s="87">
        <f t="shared" si="3"/>
        <v>0</v>
      </c>
      <c r="AK91" s="228">
        <f>AI91+AI92</f>
        <v>1645</v>
      </c>
    </row>
    <row r="92" spans="1:37" s="3" customFormat="1" ht="12.75" x14ac:dyDescent="0.2">
      <c r="A92" s="240"/>
      <c r="B92" s="233"/>
      <c r="C92" s="85" t="s">
        <v>146</v>
      </c>
      <c r="D92" s="86">
        <v>1233.75</v>
      </c>
      <c r="E92" s="160"/>
      <c r="F92" s="38"/>
      <c r="G92" s="38"/>
      <c r="H92" s="38"/>
      <c r="I92" s="38"/>
      <c r="J92" s="38"/>
      <c r="K92" s="38"/>
      <c r="L92" s="38"/>
      <c r="M92" s="38"/>
      <c r="N92" s="38"/>
      <c r="O92" s="38"/>
      <c r="P92" s="38"/>
      <c r="Q92" s="38"/>
      <c r="R92" s="38"/>
      <c r="S92" s="38"/>
      <c r="T92" s="38"/>
      <c r="U92" s="38"/>
      <c r="V92" s="38"/>
      <c r="W92" s="38"/>
      <c r="X92" s="38"/>
      <c r="Y92" s="38"/>
      <c r="Z92" s="38"/>
      <c r="AA92" s="38"/>
      <c r="AB92" s="38"/>
      <c r="AC92" s="38"/>
      <c r="AD92" s="159"/>
      <c r="AE92" s="159"/>
      <c r="AF92" s="159"/>
      <c r="AG92" s="159"/>
      <c r="AH92" s="91">
        <f t="shared" si="1"/>
        <v>0</v>
      </c>
      <c r="AI92" s="105">
        <f>A91*75/100</f>
        <v>1233.75</v>
      </c>
      <c r="AJ92" s="87">
        <f t="shared" si="3"/>
        <v>0</v>
      </c>
      <c r="AK92" s="229"/>
    </row>
    <row r="93" spans="1:37" s="3" customFormat="1" ht="12.75" x14ac:dyDescent="0.2">
      <c r="A93" s="239">
        <v>2025</v>
      </c>
      <c r="B93" s="232" t="s">
        <v>35</v>
      </c>
      <c r="C93" s="85" t="s">
        <v>145</v>
      </c>
      <c r="D93" s="86">
        <v>506.25</v>
      </c>
      <c r="E93" s="160"/>
      <c r="F93" s="38"/>
      <c r="G93" s="38"/>
      <c r="H93" s="38"/>
      <c r="I93" s="38"/>
      <c r="J93" s="38"/>
      <c r="K93" s="38"/>
      <c r="L93" s="38"/>
      <c r="M93" s="38"/>
      <c r="N93" s="38"/>
      <c r="O93" s="38"/>
      <c r="P93" s="38"/>
      <c r="Q93" s="38"/>
      <c r="R93" s="38"/>
      <c r="S93" s="38"/>
      <c r="T93" s="38"/>
      <c r="U93" s="38"/>
      <c r="V93" s="38"/>
      <c r="W93" s="38"/>
      <c r="X93" s="38"/>
      <c r="Y93" s="38"/>
      <c r="Z93" s="38"/>
      <c r="AA93" s="38"/>
      <c r="AB93" s="38"/>
      <c r="AC93" s="38"/>
      <c r="AD93" s="159"/>
      <c r="AE93" s="159"/>
      <c r="AF93" s="159"/>
      <c r="AG93" s="159"/>
      <c r="AH93" s="91">
        <f t="shared" si="4"/>
        <v>0</v>
      </c>
      <c r="AI93" s="105">
        <f>A93*25/100</f>
        <v>506.25</v>
      </c>
      <c r="AJ93" s="87">
        <f t="shared" si="3"/>
        <v>0</v>
      </c>
      <c r="AK93" s="228">
        <f>AI93+AI94</f>
        <v>2025</v>
      </c>
    </row>
    <row r="94" spans="1:37" s="3" customFormat="1" ht="12.75" x14ac:dyDescent="0.2">
      <c r="A94" s="240"/>
      <c r="B94" s="233"/>
      <c r="C94" s="85" t="s">
        <v>146</v>
      </c>
      <c r="D94" s="86">
        <v>1518.75</v>
      </c>
      <c r="E94" s="160"/>
      <c r="F94" s="38"/>
      <c r="G94" s="38"/>
      <c r="H94" s="38"/>
      <c r="I94" s="38"/>
      <c r="J94" s="38"/>
      <c r="K94" s="38"/>
      <c r="L94" s="38"/>
      <c r="M94" s="38"/>
      <c r="N94" s="38"/>
      <c r="O94" s="38"/>
      <c r="P94" s="38"/>
      <c r="Q94" s="38"/>
      <c r="R94" s="38"/>
      <c r="S94" s="38"/>
      <c r="T94" s="38"/>
      <c r="U94" s="38"/>
      <c r="V94" s="38"/>
      <c r="W94" s="38"/>
      <c r="X94" s="38"/>
      <c r="Y94" s="38"/>
      <c r="Z94" s="38"/>
      <c r="AA94" s="38"/>
      <c r="AB94" s="38"/>
      <c r="AC94" s="38"/>
      <c r="AD94" s="159"/>
      <c r="AE94" s="159"/>
      <c r="AF94" s="159"/>
      <c r="AG94" s="159"/>
      <c r="AH94" s="91">
        <f t="shared" si="1"/>
        <v>0</v>
      </c>
      <c r="AI94" s="105">
        <f>A93*75/100</f>
        <v>1518.75</v>
      </c>
      <c r="AJ94" s="87">
        <f t="shared" si="3"/>
        <v>0</v>
      </c>
      <c r="AK94" s="229"/>
    </row>
    <row r="95" spans="1:37" s="3" customFormat="1" ht="12.75" x14ac:dyDescent="0.2">
      <c r="A95" s="241">
        <v>2176</v>
      </c>
      <c r="B95" s="232" t="s">
        <v>154</v>
      </c>
      <c r="C95" s="85" t="s">
        <v>145</v>
      </c>
      <c r="D95" s="86">
        <v>544</v>
      </c>
      <c r="E95" s="160"/>
      <c r="F95" s="38"/>
      <c r="G95" s="38"/>
      <c r="H95" s="38"/>
      <c r="I95" s="38"/>
      <c r="J95" s="38"/>
      <c r="K95" s="38"/>
      <c r="L95" s="38"/>
      <c r="M95" s="38"/>
      <c r="N95" s="38"/>
      <c r="O95" s="38"/>
      <c r="P95" s="38"/>
      <c r="Q95" s="38"/>
      <c r="R95" s="38"/>
      <c r="S95" s="38"/>
      <c r="T95" s="38"/>
      <c r="U95" s="38"/>
      <c r="V95" s="38"/>
      <c r="W95" s="38"/>
      <c r="X95" s="38"/>
      <c r="Y95" s="38"/>
      <c r="Z95" s="38"/>
      <c r="AA95" s="38"/>
      <c r="AB95" s="38"/>
      <c r="AC95" s="38"/>
      <c r="AD95" s="159"/>
      <c r="AE95" s="159"/>
      <c r="AF95" s="159"/>
      <c r="AG95" s="159"/>
      <c r="AH95" s="91">
        <f t="shared" si="4"/>
        <v>0</v>
      </c>
      <c r="AI95" s="105">
        <f>A95*25/100</f>
        <v>544</v>
      </c>
      <c r="AJ95" s="87">
        <f t="shared" si="3"/>
        <v>0</v>
      </c>
      <c r="AK95" s="228">
        <f>AI95+AI96</f>
        <v>2176</v>
      </c>
    </row>
    <row r="96" spans="1:37" s="3" customFormat="1" ht="12.75" x14ac:dyDescent="0.2">
      <c r="A96" s="241"/>
      <c r="B96" s="233"/>
      <c r="C96" s="85" t="s">
        <v>146</v>
      </c>
      <c r="D96" s="86">
        <v>1632</v>
      </c>
      <c r="E96" s="160"/>
      <c r="F96" s="38"/>
      <c r="G96" s="38"/>
      <c r="H96" s="38"/>
      <c r="I96" s="38"/>
      <c r="J96" s="38"/>
      <c r="K96" s="38"/>
      <c r="L96" s="38"/>
      <c r="M96" s="38"/>
      <c r="N96" s="38"/>
      <c r="O96" s="38"/>
      <c r="P96" s="38"/>
      <c r="Q96" s="38"/>
      <c r="R96" s="38"/>
      <c r="S96" s="38"/>
      <c r="T96" s="38"/>
      <c r="U96" s="38"/>
      <c r="V96" s="38"/>
      <c r="W96" s="38"/>
      <c r="X96" s="38"/>
      <c r="Y96" s="38"/>
      <c r="Z96" s="38"/>
      <c r="AA96" s="38"/>
      <c r="AB96" s="38"/>
      <c r="AC96" s="38"/>
      <c r="AD96" s="159"/>
      <c r="AE96" s="159"/>
      <c r="AF96" s="159"/>
      <c r="AG96" s="159"/>
      <c r="AH96" s="91">
        <f t="shared" si="1"/>
        <v>0</v>
      </c>
      <c r="AI96" s="105">
        <f>A95*75/100</f>
        <v>1632</v>
      </c>
      <c r="AJ96" s="87">
        <f t="shared" si="3"/>
        <v>0</v>
      </c>
      <c r="AK96" s="229"/>
    </row>
    <row r="97" spans="1:67" s="30" customFormat="1" ht="12.75" hidden="1" x14ac:dyDescent="0.2">
      <c r="A97" s="88"/>
      <c r="B97" s="89"/>
      <c r="C97" s="221" t="s">
        <v>397</v>
      </c>
      <c r="D97" s="221"/>
      <c r="E97" s="92">
        <f t="shared" ref="E97:AG97" si="5">SUM(E17+E19+E21+E23+E25+E27+E29+E31+E33+E35+E37+E39+E41+E43+E45+E47+E49+E51+E53+E55+E57+E59+E61+E63+E65+E67+E69+E71+E73+E75+E77+E79+E81+E83+E85+E87+E89+E91+E93+E95)</f>
        <v>0</v>
      </c>
      <c r="F97" s="92">
        <f t="shared" si="5"/>
        <v>0</v>
      </c>
      <c r="G97" s="92">
        <f t="shared" si="5"/>
        <v>0</v>
      </c>
      <c r="H97" s="92">
        <f t="shared" si="5"/>
        <v>0</v>
      </c>
      <c r="I97" s="92">
        <f t="shared" si="5"/>
        <v>0</v>
      </c>
      <c r="J97" s="92">
        <f t="shared" si="5"/>
        <v>0</v>
      </c>
      <c r="K97" s="92">
        <f t="shared" si="5"/>
        <v>0</v>
      </c>
      <c r="L97" s="92">
        <f t="shared" si="5"/>
        <v>0</v>
      </c>
      <c r="M97" s="92">
        <f t="shared" si="5"/>
        <v>0</v>
      </c>
      <c r="N97" s="92">
        <f t="shared" si="5"/>
        <v>0</v>
      </c>
      <c r="O97" s="92">
        <f t="shared" si="5"/>
        <v>0</v>
      </c>
      <c r="P97" s="92">
        <f t="shared" si="5"/>
        <v>0</v>
      </c>
      <c r="Q97" s="92">
        <f t="shared" si="5"/>
        <v>0</v>
      </c>
      <c r="R97" s="92">
        <f t="shared" si="5"/>
        <v>0</v>
      </c>
      <c r="S97" s="92">
        <f t="shared" si="5"/>
        <v>0</v>
      </c>
      <c r="T97" s="92">
        <f t="shared" si="5"/>
        <v>0</v>
      </c>
      <c r="U97" s="92">
        <f t="shared" si="5"/>
        <v>0</v>
      </c>
      <c r="V97" s="92">
        <f t="shared" si="5"/>
        <v>0</v>
      </c>
      <c r="W97" s="92">
        <f t="shared" si="5"/>
        <v>0</v>
      </c>
      <c r="X97" s="92">
        <f t="shared" si="5"/>
        <v>0</v>
      </c>
      <c r="Y97" s="92">
        <f t="shared" si="5"/>
        <v>0</v>
      </c>
      <c r="Z97" s="92">
        <f t="shared" si="5"/>
        <v>0</v>
      </c>
      <c r="AA97" s="92">
        <f t="shared" si="5"/>
        <v>0</v>
      </c>
      <c r="AB97" s="92">
        <f t="shared" si="5"/>
        <v>0</v>
      </c>
      <c r="AC97" s="92">
        <f t="shared" si="5"/>
        <v>0</v>
      </c>
      <c r="AD97" s="92">
        <f t="shared" si="5"/>
        <v>0</v>
      </c>
      <c r="AE97" s="92">
        <f t="shared" si="5"/>
        <v>0</v>
      </c>
      <c r="AF97" s="92">
        <f t="shared" si="5"/>
        <v>0</v>
      </c>
      <c r="AG97" s="92">
        <f t="shared" si="5"/>
        <v>0</v>
      </c>
      <c r="AH97" s="93">
        <f>SUM(AH17+AH19+AH21+AH23+AH25+AH27+AH29+AH31+AH33+AH35+AH37+AH39+AH41+AH43+AH45+AH47+AH49+AH51+AH53+AH55+AH57+AH59+AH61+AH63+AH65+AH67+AH69+AH71+AH73+AH75+AH77+AH79+AH81+AH83+AH85+AH87+AH89+AH91+AH93+AH95)</f>
        <v>0</v>
      </c>
      <c r="AI97" s="93">
        <f t="shared" ref="AI97:AJ97" si="6">SUM(AI17+AI19+AI21+AI23+AI25+AI27+AI29+AI31+AI33+AI35+AI37+AI39+AI41+AI43+AI45+AI47+AI49+AI51+AI53+AI55+AI57+AI59+AI61+AI63+AI65+AI67+AI69+AI71+AI73+AI75+AI77+AI79+AI81+AI83+AI85+AI87+AI89+AI91+AI93+AI95)</f>
        <v>6132.5</v>
      </c>
      <c r="AJ97" s="94">
        <f t="shared" si="6"/>
        <v>0</v>
      </c>
      <c r="AK97" s="90"/>
    </row>
    <row r="98" spans="1:67" s="30" customFormat="1" ht="12.75" hidden="1" x14ac:dyDescent="0.2">
      <c r="A98" s="88"/>
      <c r="B98" s="89"/>
      <c r="C98" s="221" t="s">
        <v>398</v>
      </c>
      <c r="D98" s="221"/>
      <c r="E98" s="92">
        <f t="shared" ref="E98:AG98" si="7">SUM(E18+E20+E22+E24+E26+E28+E30+E32+E34+E36+E38+E40+E42+E44+E46+E48+E50+E52+E54+E56+E58+E60+E62+E64+E66+E68+E70+E72+E74+E76+E78+E80+E82+E84+E86+E88+E90+E92+E94+E96)</f>
        <v>0</v>
      </c>
      <c r="F98" s="92">
        <f t="shared" si="7"/>
        <v>0</v>
      </c>
      <c r="G98" s="92">
        <f t="shared" si="7"/>
        <v>0</v>
      </c>
      <c r="H98" s="92">
        <f t="shared" si="7"/>
        <v>0</v>
      </c>
      <c r="I98" s="92">
        <f t="shared" si="7"/>
        <v>0</v>
      </c>
      <c r="J98" s="92">
        <f t="shared" si="7"/>
        <v>0</v>
      </c>
      <c r="K98" s="92">
        <f t="shared" si="7"/>
        <v>0</v>
      </c>
      <c r="L98" s="92">
        <f t="shared" si="7"/>
        <v>0</v>
      </c>
      <c r="M98" s="92">
        <f t="shared" si="7"/>
        <v>0</v>
      </c>
      <c r="N98" s="92">
        <f t="shared" si="7"/>
        <v>0</v>
      </c>
      <c r="O98" s="92">
        <f t="shared" si="7"/>
        <v>0</v>
      </c>
      <c r="P98" s="92">
        <f t="shared" si="7"/>
        <v>0</v>
      </c>
      <c r="Q98" s="92">
        <f t="shared" si="7"/>
        <v>0</v>
      </c>
      <c r="R98" s="92">
        <f t="shared" si="7"/>
        <v>0</v>
      </c>
      <c r="S98" s="92">
        <f t="shared" si="7"/>
        <v>0</v>
      </c>
      <c r="T98" s="92">
        <f t="shared" si="7"/>
        <v>0</v>
      </c>
      <c r="U98" s="92">
        <f t="shared" si="7"/>
        <v>0</v>
      </c>
      <c r="V98" s="92">
        <f t="shared" si="7"/>
        <v>0</v>
      </c>
      <c r="W98" s="92">
        <f t="shared" si="7"/>
        <v>0</v>
      </c>
      <c r="X98" s="92">
        <f t="shared" si="7"/>
        <v>0</v>
      </c>
      <c r="Y98" s="92">
        <f t="shared" si="7"/>
        <v>0</v>
      </c>
      <c r="Z98" s="92">
        <f t="shared" si="7"/>
        <v>0</v>
      </c>
      <c r="AA98" s="92">
        <f t="shared" si="7"/>
        <v>0</v>
      </c>
      <c r="AB98" s="92">
        <f t="shared" si="7"/>
        <v>0</v>
      </c>
      <c r="AC98" s="92">
        <f t="shared" si="7"/>
        <v>0</v>
      </c>
      <c r="AD98" s="92">
        <f t="shared" si="7"/>
        <v>0</v>
      </c>
      <c r="AE98" s="92">
        <f t="shared" si="7"/>
        <v>0</v>
      </c>
      <c r="AF98" s="92">
        <f t="shared" si="7"/>
        <v>0</v>
      </c>
      <c r="AG98" s="92">
        <f t="shared" si="7"/>
        <v>0</v>
      </c>
      <c r="AH98" s="93">
        <f>SUM(AH18+AH20+AH22+AH24+AH26+AH28+AH30+AH32+AH34+AH36+AH38+AH40+AH42+AH44+AH46+AH48+AH50+AH52+AH54+AH56+AH58+AH60+AH62+AH64+AH66+AH68+AH70+AH72+AH74+AH76+AH78+AH80+AH82+AH84+AH86+AH88+AH90+AH92+AH94+AH96)</f>
        <v>0</v>
      </c>
      <c r="AI98" s="93">
        <f t="shared" ref="AI98:AJ98" si="8">SUM(AI18+AI20+AI22+AI24+AI26+AI28+AI30+AI32+AI34+AI36+AI38+AI40+AI42+AI44+AI46+AI48+AI50+AI52+AI54+AI56+AI58+AI60+AI62+AI64+AI66+AI68+AI70+AI72+AI74+AI76+AI78+AI80+AI82+AI84+AI86+AI88+AI90+AI92+AI94+AI96)</f>
        <v>18397.5</v>
      </c>
      <c r="AJ98" s="94">
        <f t="shared" si="8"/>
        <v>0</v>
      </c>
      <c r="AK98" s="90"/>
    </row>
    <row r="99" spans="1:67" s="30" customFormat="1" ht="12.75" hidden="1" x14ac:dyDescent="0.2">
      <c r="A99" s="88"/>
      <c r="B99" s="89"/>
      <c r="C99" s="221" t="s">
        <v>399</v>
      </c>
      <c r="D99" s="221"/>
      <c r="E99" s="92">
        <f t="shared" ref="E99:AG99" si="9">SUM(E17:E96)</f>
        <v>0</v>
      </c>
      <c r="F99" s="92">
        <f t="shared" si="9"/>
        <v>0</v>
      </c>
      <c r="G99" s="92">
        <f t="shared" si="9"/>
        <v>0</v>
      </c>
      <c r="H99" s="92">
        <f t="shared" si="9"/>
        <v>0</v>
      </c>
      <c r="I99" s="92">
        <f t="shared" si="9"/>
        <v>0</v>
      </c>
      <c r="J99" s="92">
        <f t="shared" si="9"/>
        <v>0</v>
      </c>
      <c r="K99" s="92">
        <f t="shared" si="9"/>
        <v>0</v>
      </c>
      <c r="L99" s="92">
        <f t="shared" si="9"/>
        <v>0</v>
      </c>
      <c r="M99" s="92">
        <f t="shared" si="9"/>
        <v>0</v>
      </c>
      <c r="N99" s="92">
        <f t="shared" si="9"/>
        <v>0</v>
      </c>
      <c r="O99" s="92">
        <f t="shared" si="9"/>
        <v>0</v>
      </c>
      <c r="P99" s="92">
        <f t="shared" si="9"/>
        <v>0</v>
      </c>
      <c r="Q99" s="92">
        <f t="shared" si="9"/>
        <v>0</v>
      </c>
      <c r="R99" s="92">
        <f t="shared" si="9"/>
        <v>0</v>
      </c>
      <c r="S99" s="92">
        <f t="shared" si="9"/>
        <v>0</v>
      </c>
      <c r="T99" s="92">
        <f t="shared" si="9"/>
        <v>0</v>
      </c>
      <c r="U99" s="92">
        <f t="shared" si="9"/>
        <v>0</v>
      </c>
      <c r="V99" s="92">
        <f t="shared" si="9"/>
        <v>0</v>
      </c>
      <c r="W99" s="92">
        <f t="shared" si="9"/>
        <v>0</v>
      </c>
      <c r="X99" s="92">
        <f t="shared" si="9"/>
        <v>0</v>
      </c>
      <c r="Y99" s="92">
        <f t="shared" si="9"/>
        <v>0</v>
      </c>
      <c r="Z99" s="92">
        <f t="shared" si="9"/>
        <v>0</v>
      </c>
      <c r="AA99" s="92">
        <f t="shared" si="9"/>
        <v>0</v>
      </c>
      <c r="AB99" s="92">
        <f t="shared" si="9"/>
        <v>0</v>
      </c>
      <c r="AC99" s="92">
        <f t="shared" si="9"/>
        <v>0</v>
      </c>
      <c r="AD99" s="92">
        <f t="shared" si="9"/>
        <v>0</v>
      </c>
      <c r="AE99" s="92">
        <f t="shared" si="9"/>
        <v>0</v>
      </c>
      <c r="AF99" s="92">
        <f t="shared" si="9"/>
        <v>0</v>
      </c>
      <c r="AG99" s="92">
        <f t="shared" si="9"/>
        <v>0</v>
      </c>
      <c r="AH99" s="93">
        <f>SUM(AH17:AH96)</f>
        <v>0</v>
      </c>
      <c r="AI99" s="93">
        <f t="shared" ref="AI99:AJ99" si="10">SUM(AI17:AI96)</f>
        <v>24530</v>
      </c>
      <c r="AJ99" s="94">
        <f t="shared" si="10"/>
        <v>0</v>
      </c>
      <c r="AK99" s="90"/>
    </row>
    <row r="100" spans="1:67" s="180" customFormat="1" ht="12.75" hidden="1" x14ac:dyDescent="0.2">
      <c r="A100" s="175"/>
      <c r="B100" s="176"/>
      <c r="C100" s="221" t="s">
        <v>400</v>
      </c>
      <c r="D100" s="221"/>
      <c r="E100" s="177">
        <f>SUM(E17*$D$17)+(E19*$D$19)+(E21*$D$21)+(E23*$D$23)+(E25*$D$25)+(E27*$D$27)+(E29*$D$29)+(E31*$D$31)+(E33*$D$33)+(E35*$D$35)+(E37*$D$37)+(E39*$D$39)+(E41*$D$41)+(E43*$D$43)+(E45*$D$45)+(E47*$D$47)+(E49*$D$49)+(E51*$D$51)+(E53*$D$53)+(E55*$D$55)+(E57*$D$57)+(E59*$D$59)+(E61*$D$61)+(E63*$D$63)+(E65*$D$65)+(E67*$D$67)+(E69*$D$69)+(E71*$D$71)+(E73*$D$73)+(E75*$D$75)+(E77*$D$77)+(E79*$D$79)+(E81*$D$81)+(E83*$D$83)+(E85*$D$85)+(E87*$D$87)+(E89*$D$89)+(E91*$D$91)+(E93*$D$93)+(E95*$D$95)</f>
        <v>0</v>
      </c>
      <c r="F100" s="177">
        <f t="shared" ref="F100:AG100" si="11">SUM(F17*$D$17)+(F19*$D$19)+(F21*$D$21)+(F23*$D$23)+(F25*$D$25)+(F27*$D$27)+(F29*$D$29)+(F31*$D$31)+(F33*$D$33)+(F35*$D$35)+(F37*$D$37)+(F39*$D$39)+(F41*$D$41)+(F43*$D$43)+(F45*$D$45)+(F47*$D$47)+(F49*$D$49)+(F51*$D$51)+(F53*$D$53)+(F55*$D$55)+(F57*$D$57)+(F59*$D$59)+(F61*$D$61)+(F63*$D$63)+(F65*$D$65)+(F67*$D$67)+(F69*$D$69)+(F71*$D$71)+(F73*$D$73)+(F75*$D$75)+(F77*$D$77)+(F79*$D$79)+(F81*$D$81)+(F83*$D$83)+(F85*$D$85)+(F87*$D$87)+(F89*$D$89)+(F91*$D$91)+(F93*$D$93)+(F95*$D$95)</f>
        <v>0</v>
      </c>
      <c r="G100" s="177">
        <f t="shared" si="11"/>
        <v>0</v>
      </c>
      <c r="H100" s="177">
        <f t="shared" si="11"/>
        <v>0</v>
      </c>
      <c r="I100" s="177">
        <f t="shared" si="11"/>
        <v>0</v>
      </c>
      <c r="J100" s="177">
        <f t="shared" si="11"/>
        <v>0</v>
      </c>
      <c r="K100" s="177">
        <f t="shared" si="11"/>
        <v>0</v>
      </c>
      <c r="L100" s="177">
        <f t="shared" si="11"/>
        <v>0</v>
      </c>
      <c r="M100" s="177">
        <f t="shared" si="11"/>
        <v>0</v>
      </c>
      <c r="N100" s="177">
        <f t="shared" si="11"/>
        <v>0</v>
      </c>
      <c r="O100" s="177">
        <f t="shared" si="11"/>
        <v>0</v>
      </c>
      <c r="P100" s="177">
        <f t="shared" si="11"/>
        <v>0</v>
      </c>
      <c r="Q100" s="177">
        <f t="shared" si="11"/>
        <v>0</v>
      </c>
      <c r="R100" s="177">
        <f t="shared" si="11"/>
        <v>0</v>
      </c>
      <c r="S100" s="177">
        <f t="shared" si="11"/>
        <v>0</v>
      </c>
      <c r="T100" s="177">
        <f t="shared" si="11"/>
        <v>0</v>
      </c>
      <c r="U100" s="177">
        <f t="shared" si="11"/>
        <v>0</v>
      </c>
      <c r="V100" s="177">
        <f t="shared" si="11"/>
        <v>0</v>
      </c>
      <c r="W100" s="177">
        <f t="shared" si="11"/>
        <v>0</v>
      </c>
      <c r="X100" s="177">
        <f t="shared" si="11"/>
        <v>0</v>
      </c>
      <c r="Y100" s="177">
        <f t="shared" si="11"/>
        <v>0</v>
      </c>
      <c r="Z100" s="177">
        <f t="shared" si="11"/>
        <v>0</v>
      </c>
      <c r="AA100" s="177">
        <f t="shared" si="11"/>
        <v>0</v>
      </c>
      <c r="AB100" s="177">
        <f t="shared" si="11"/>
        <v>0</v>
      </c>
      <c r="AC100" s="177">
        <f t="shared" si="11"/>
        <v>0</v>
      </c>
      <c r="AD100" s="177">
        <f t="shared" si="11"/>
        <v>0</v>
      </c>
      <c r="AE100" s="177">
        <f t="shared" si="11"/>
        <v>0</v>
      </c>
      <c r="AF100" s="177">
        <f t="shared" si="11"/>
        <v>0</v>
      </c>
      <c r="AG100" s="177">
        <f t="shared" si="11"/>
        <v>0</v>
      </c>
      <c r="AH100" s="178"/>
      <c r="AI100" s="179"/>
      <c r="AJ100" s="179">
        <f>SUM(E100:AG100)</f>
        <v>0</v>
      </c>
      <c r="AK100" s="179"/>
    </row>
    <row r="101" spans="1:67" s="180" customFormat="1" ht="12.75" hidden="1" x14ac:dyDescent="0.2">
      <c r="A101" s="175"/>
      <c r="B101" s="176"/>
      <c r="C101" s="221" t="s">
        <v>401</v>
      </c>
      <c r="D101" s="221"/>
      <c r="E101" s="177">
        <f t="shared" ref="E101:AG101" si="12">SUM(E18*$D$18)+(E20*$D$20)+(E22*$D$22)+(E24*$D$24)+(E26*$D$26)+(E28*$D$28)+(E30*$D$30)+(E32*$D$32)+(E34*$D$34)+(E36*$D$36)+(E38*$D$38)+(E40*$D$40)+(E42*$D$42)+(E44*$D$44)+(E46*$D$46)+(E48*$D$48)+(E50*$D$50)+(E52*$D$52)+(E54*$D$54)+(E56*$D$56)+(E58*$D$58)+(E60*$D$60)+(E62*$D$62)+(E64*$D$64)+(E66*$D$66)+(E68*$D$68)+(E70*$D$70)+(E72*$D$72)+(E74*$D$74)+(E76*$D$76)+(E78*$D$78)+(E80*$D$80)+(E82*$D$82)+(E84*$D$84)+(E86*$D$86)+(E88*$D$88)+(E90*$D$90)+(E92*$D$92)+(E94*$D$858)+(E96*$D$96)</f>
        <v>0</v>
      </c>
      <c r="F101" s="177">
        <f t="shared" si="12"/>
        <v>0</v>
      </c>
      <c r="G101" s="177">
        <f t="shared" si="12"/>
        <v>0</v>
      </c>
      <c r="H101" s="177">
        <f t="shared" si="12"/>
        <v>0</v>
      </c>
      <c r="I101" s="177">
        <f t="shared" si="12"/>
        <v>0</v>
      </c>
      <c r="J101" s="177">
        <f t="shared" si="12"/>
        <v>0</v>
      </c>
      <c r="K101" s="177">
        <f t="shared" si="12"/>
        <v>0</v>
      </c>
      <c r="L101" s="177">
        <f t="shared" si="12"/>
        <v>0</v>
      </c>
      <c r="M101" s="177">
        <f t="shared" si="12"/>
        <v>0</v>
      </c>
      <c r="N101" s="177">
        <f t="shared" si="12"/>
        <v>0</v>
      </c>
      <c r="O101" s="177">
        <f t="shared" si="12"/>
        <v>0</v>
      </c>
      <c r="P101" s="177">
        <f t="shared" si="12"/>
        <v>0</v>
      </c>
      <c r="Q101" s="177">
        <f t="shared" si="12"/>
        <v>0</v>
      </c>
      <c r="R101" s="177">
        <f t="shared" si="12"/>
        <v>0</v>
      </c>
      <c r="S101" s="177">
        <f t="shared" si="12"/>
        <v>0</v>
      </c>
      <c r="T101" s="177">
        <f t="shared" si="12"/>
        <v>0</v>
      </c>
      <c r="U101" s="177">
        <f t="shared" si="12"/>
        <v>0</v>
      </c>
      <c r="V101" s="177">
        <f t="shared" si="12"/>
        <v>0</v>
      </c>
      <c r="W101" s="177">
        <f t="shared" si="12"/>
        <v>0</v>
      </c>
      <c r="X101" s="177">
        <f t="shared" si="12"/>
        <v>0</v>
      </c>
      <c r="Y101" s="177">
        <f t="shared" si="12"/>
        <v>0</v>
      </c>
      <c r="Z101" s="177">
        <f t="shared" si="12"/>
        <v>0</v>
      </c>
      <c r="AA101" s="177">
        <f t="shared" si="12"/>
        <v>0</v>
      </c>
      <c r="AB101" s="177">
        <f t="shared" si="12"/>
        <v>0</v>
      </c>
      <c r="AC101" s="177">
        <f t="shared" si="12"/>
        <v>0</v>
      </c>
      <c r="AD101" s="177">
        <f t="shared" si="12"/>
        <v>0</v>
      </c>
      <c r="AE101" s="177">
        <f t="shared" si="12"/>
        <v>0</v>
      </c>
      <c r="AF101" s="177">
        <f t="shared" si="12"/>
        <v>0</v>
      </c>
      <c r="AG101" s="177">
        <f t="shared" si="12"/>
        <v>0</v>
      </c>
      <c r="AH101" s="178"/>
      <c r="AI101" s="179"/>
      <c r="AJ101" s="179">
        <f>SUM(E101:AG101)</f>
        <v>0</v>
      </c>
      <c r="AK101" s="179"/>
    </row>
    <row r="102" spans="1:67" s="3" customFormat="1" ht="25.5" customHeight="1" x14ac:dyDescent="0.2">
      <c r="A102" s="14"/>
      <c r="B102" s="15"/>
      <c r="C102" s="15"/>
      <c r="D102" s="16"/>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c r="AD102" s="39"/>
      <c r="AE102" s="39"/>
      <c r="AF102" s="39"/>
      <c r="AG102" s="39"/>
      <c r="AH102" s="22"/>
      <c r="AI102" s="23"/>
      <c r="AJ102" s="31"/>
      <c r="AK102" s="107"/>
    </row>
    <row r="103" spans="1:67" s="2" customFormat="1" x14ac:dyDescent="0.25">
      <c r="A103" s="75" t="s">
        <v>0</v>
      </c>
      <c r="B103" s="119" t="s">
        <v>393</v>
      </c>
      <c r="C103" s="224" t="s">
        <v>140</v>
      </c>
      <c r="D103" s="226" t="s">
        <v>130</v>
      </c>
      <c r="E103" s="242" t="s">
        <v>141</v>
      </c>
      <c r="F103" s="242"/>
      <c r="G103" s="242"/>
      <c r="H103" s="242"/>
      <c r="I103" s="242"/>
      <c r="J103" s="242"/>
      <c r="K103" s="242"/>
      <c r="L103" s="242"/>
      <c r="M103" s="242"/>
      <c r="N103" s="242"/>
      <c r="O103" s="242"/>
      <c r="P103" s="242"/>
      <c r="Q103" s="242"/>
      <c r="R103" s="242"/>
      <c r="S103" s="242"/>
      <c r="T103" s="242"/>
      <c r="U103" s="242"/>
      <c r="V103" s="242"/>
      <c r="W103" s="242"/>
      <c r="X103" s="242"/>
      <c r="Y103" s="242"/>
      <c r="Z103" s="242"/>
      <c r="AA103" s="242"/>
      <c r="AB103" s="242"/>
      <c r="AC103" s="242"/>
      <c r="AD103" s="242"/>
      <c r="AE103" s="242"/>
      <c r="AF103" s="242"/>
      <c r="AG103" s="242"/>
      <c r="AH103" s="76"/>
      <c r="AI103" s="77"/>
      <c r="AJ103" s="78"/>
      <c r="AK103" s="77"/>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row>
    <row r="104" spans="1:67" x14ac:dyDescent="0.25">
      <c r="A104" s="79" t="s">
        <v>36</v>
      </c>
      <c r="B104" s="80" t="s">
        <v>347</v>
      </c>
      <c r="C104" s="225"/>
      <c r="D104" s="227"/>
      <c r="E104" s="81"/>
      <c r="F104" s="81">
        <v>42461</v>
      </c>
      <c r="G104" s="81">
        <v>42491</v>
      </c>
      <c r="H104" s="81">
        <v>42522</v>
      </c>
      <c r="I104" s="81">
        <v>42552</v>
      </c>
      <c r="J104" s="81">
        <v>42583</v>
      </c>
      <c r="K104" s="81">
        <v>42614</v>
      </c>
      <c r="L104" s="81">
        <v>42644</v>
      </c>
      <c r="M104" s="81">
        <v>42675</v>
      </c>
      <c r="N104" s="81">
        <v>42705</v>
      </c>
      <c r="O104" s="81">
        <v>42736</v>
      </c>
      <c r="P104" s="81">
        <v>42767</v>
      </c>
      <c r="Q104" s="81">
        <v>42795</v>
      </c>
      <c r="R104" s="81">
        <v>42826</v>
      </c>
      <c r="S104" s="81">
        <v>42856</v>
      </c>
      <c r="T104" s="81">
        <v>42887</v>
      </c>
      <c r="U104" s="81">
        <v>42917</v>
      </c>
      <c r="V104" s="81">
        <v>42948</v>
      </c>
      <c r="W104" s="81">
        <v>42979</v>
      </c>
      <c r="X104" s="81">
        <v>43009</v>
      </c>
      <c r="Y104" s="81">
        <v>43040</v>
      </c>
      <c r="Z104" s="81">
        <v>43070</v>
      </c>
      <c r="AA104" s="81">
        <v>43101</v>
      </c>
      <c r="AB104" s="81">
        <v>43132</v>
      </c>
      <c r="AC104" s="81">
        <v>43160</v>
      </c>
      <c r="AD104" s="81"/>
      <c r="AE104" s="81"/>
      <c r="AF104" s="81"/>
      <c r="AG104" s="81"/>
      <c r="AH104" s="82" t="s">
        <v>3</v>
      </c>
      <c r="AI104" s="82" t="s">
        <v>142</v>
      </c>
      <c r="AJ104" s="83" t="s">
        <v>143</v>
      </c>
      <c r="AK104" s="84" t="s">
        <v>144</v>
      </c>
    </row>
    <row r="105" spans="1:67" s="3" customFormat="1" ht="12.75" x14ac:dyDescent="0.2">
      <c r="A105" s="239">
        <v>50</v>
      </c>
      <c r="B105" s="232" t="s">
        <v>348</v>
      </c>
      <c r="C105" s="85" t="s">
        <v>145</v>
      </c>
      <c r="D105" s="86">
        <v>12.5</v>
      </c>
      <c r="E105" s="160"/>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159"/>
      <c r="AE105" s="159"/>
      <c r="AF105" s="159"/>
      <c r="AG105" s="159"/>
      <c r="AH105" s="91">
        <f>SUM(E105:AG105)</f>
        <v>0</v>
      </c>
      <c r="AI105" s="106">
        <f>A105*25/100</f>
        <v>12.5</v>
      </c>
      <c r="AJ105" s="87">
        <f t="shared" ref="AJ105:AJ168" si="13">AH105*AI105</f>
        <v>0</v>
      </c>
      <c r="AK105" s="228">
        <f>AI105+AI106</f>
        <v>50</v>
      </c>
    </row>
    <row r="106" spans="1:67" s="3" customFormat="1" ht="12.75" x14ac:dyDescent="0.2">
      <c r="A106" s="240"/>
      <c r="B106" s="233"/>
      <c r="C106" s="85" t="s">
        <v>146</v>
      </c>
      <c r="D106" s="86">
        <v>37.5</v>
      </c>
      <c r="E106" s="160"/>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159"/>
      <c r="AE106" s="159"/>
      <c r="AF106" s="159"/>
      <c r="AG106" s="159"/>
      <c r="AH106" s="91">
        <f t="shared" ref="AH106:AH184" si="14">SUM(E106:AG106)</f>
        <v>0</v>
      </c>
      <c r="AI106" s="106">
        <f>A105*75/100</f>
        <v>37.5</v>
      </c>
      <c r="AJ106" s="87">
        <f t="shared" si="13"/>
        <v>0</v>
      </c>
      <c r="AK106" s="229"/>
    </row>
    <row r="107" spans="1:67" s="3" customFormat="1" ht="12.75" x14ac:dyDescent="0.2">
      <c r="A107" s="239">
        <v>56</v>
      </c>
      <c r="B107" s="230" t="s">
        <v>349</v>
      </c>
      <c r="C107" s="85" t="s">
        <v>145</v>
      </c>
      <c r="D107" s="86">
        <v>14</v>
      </c>
      <c r="E107" s="160"/>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159"/>
      <c r="AE107" s="159"/>
      <c r="AF107" s="159"/>
      <c r="AG107" s="159"/>
      <c r="AH107" s="91">
        <f t="shared" si="14"/>
        <v>0</v>
      </c>
      <c r="AI107" s="106">
        <f>A107*25/100</f>
        <v>14</v>
      </c>
      <c r="AJ107" s="87">
        <f t="shared" si="13"/>
        <v>0</v>
      </c>
      <c r="AK107" s="228">
        <f>AI107+AI108</f>
        <v>56</v>
      </c>
    </row>
    <row r="108" spans="1:67" s="3" customFormat="1" ht="12.75" x14ac:dyDescent="0.2">
      <c r="A108" s="240"/>
      <c r="B108" s="231"/>
      <c r="C108" s="85" t="s">
        <v>146</v>
      </c>
      <c r="D108" s="86">
        <v>42</v>
      </c>
      <c r="E108" s="160"/>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159"/>
      <c r="AE108" s="159"/>
      <c r="AF108" s="159"/>
      <c r="AG108" s="159"/>
      <c r="AH108" s="91">
        <f t="shared" si="14"/>
        <v>0</v>
      </c>
      <c r="AI108" s="106">
        <f>A107*75/100</f>
        <v>42</v>
      </c>
      <c r="AJ108" s="87">
        <f t="shared" si="13"/>
        <v>0</v>
      </c>
      <c r="AK108" s="229"/>
    </row>
    <row r="109" spans="1:67" s="3" customFormat="1" ht="12.75" x14ac:dyDescent="0.2">
      <c r="A109" s="239">
        <v>65</v>
      </c>
      <c r="B109" s="230" t="s">
        <v>350</v>
      </c>
      <c r="C109" s="85" t="s">
        <v>145</v>
      </c>
      <c r="D109" s="86">
        <v>16.25</v>
      </c>
      <c r="E109" s="160"/>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159"/>
      <c r="AE109" s="159"/>
      <c r="AF109" s="159"/>
      <c r="AG109" s="159"/>
      <c r="AH109" s="91">
        <f t="shared" si="14"/>
        <v>0</v>
      </c>
      <c r="AI109" s="106">
        <f>A109*25/100</f>
        <v>16.25</v>
      </c>
      <c r="AJ109" s="87">
        <f t="shared" si="13"/>
        <v>0</v>
      </c>
      <c r="AK109" s="228">
        <f>AI109+AI110</f>
        <v>65</v>
      </c>
    </row>
    <row r="110" spans="1:67" s="3" customFormat="1" ht="12.75" x14ac:dyDescent="0.2">
      <c r="A110" s="240"/>
      <c r="B110" s="231"/>
      <c r="C110" s="85" t="s">
        <v>146</v>
      </c>
      <c r="D110" s="86">
        <v>48.75</v>
      </c>
      <c r="E110" s="160"/>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159"/>
      <c r="AE110" s="159"/>
      <c r="AF110" s="159"/>
      <c r="AG110" s="159"/>
      <c r="AH110" s="91">
        <f t="shared" si="14"/>
        <v>0</v>
      </c>
      <c r="AI110" s="106">
        <f>A109*75/100</f>
        <v>48.75</v>
      </c>
      <c r="AJ110" s="87">
        <f t="shared" si="13"/>
        <v>0</v>
      </c>
      <c r="AK110" s="229"/>
    </row>
    <row r="111" spans="1:67" s="3" customFormat="1" ht="12.75" x14ac:dyDescent="0.2">
      <c r="A111" s="239">
        <v>80</v>
      </c>
      <c r="B111" s="230" t="s">
        <v>351</v>
      </c>
      <c r="C111" s="85" t="s">
        <v>145</v>
      </c>
      <c r="D111" s="86">
        <v>20</v>
      </c>
      <c r="E111" s="160"/>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159"/>
      <c r="AE111" s="159"/>
      <c r="AF111" s="159"/>
      <c r="AG111" s="159"/>
      <c r="AH111" s="91">
        <f t="shared" si="14"/>
        <v>0</v>
      </c>
      <c r="AI111" s="106">
        <f>A111*25/100</f>
        <v>20</v>
      </c>
      <c r="AJ111" s="87">
        <f t="shared" si="13"/>
        <v>0</v>
      </c>
      <c r="AK111" s="228">
        <f>AI111+AI112</f>
        <v>80</v>
      </c>
    </row>
    <row r="112" spans="1:67" s="3" customFormat="1" ht="12.75" x14ac:dyDescent="0.2">
      <c r="A112" s="240"/>
      <c r="B112" s="231"/>
      <c r="C112" s="85" t="s">
        <v>146</v>
      </c>
      <c r="D112" s="86">
        <v>60</v>
      </c>
      <c r="E112" s="160"/>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159"/>
      <c r="AE112" s="159"/>
      <c r="AF112" s="159"/>
      <c r="AG112" s="159"/>
      <c r="AH112" s="91">
        <f t="shared" si="14"/>
        <v>0</v>
      </c>
      <c r="AI112" s="106">
        <f>A111*75/100</f>
        <v>60</v>
      </c>
      <c r="AJ112" s="87">
        <f t="shared" si="13"/>
        <v>0</v>
      </c>
      <c r="AK112" s="229"/>
    </row>
    <row r="113" spans="1:37" s="3" customFormat="1" ht="12.75" x14ac:dyDescent="0.2">
      <c r="A113" s="239">
        <v>86</v>
      </c>
      <c r="B113" s="230" t="s">
        <v>352</v>
      </c>
      <c r="C113" s="85" t="s">
        <v>145</v>
      </c>
      <c r="D113" s="86">
        <v>21.5</v>
      </c>
      <c r="E113" s="160"/>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159"/>
      <c r="AE113" s="159"/>
      <c r="AF113" s="159"/>
      <c r="AG113" s="159"/>
      <c r="AH113" s="91">
        <f t="shared" si="14"/>
        <v>0</v>
      </c>
      <c r="AI113" s="106">
        <f>A113*25/100</f>
        <v>21.5</v>
      </c>
      <c r="AJ113" s="87">
        <f t="shared" si="13"/>
        <v>0</v>
      </c>
      <c r="AK113" s="228">
        <f>AI113+AI114</f>
        <v>86</v>
      </c>
    </row>
    <row r="114" spans="1:37" s="3" customFormat="1" ht="12.75" x14ac:dyDescent="0.2">
      <c r="A114" s="240"/>
      <c r="B114" s="231"/>
      <c r="C114" s="85" t="s">
        <v>146</v>
      </c>
      <c r="D114" s="86">
        <v>64.5</v>
      </c>
      <c r="E114" s="160"/>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159"/>
      <c r="AE114" s="159"/>
      <c r="AF114" s="159"/>
      <c r="AG114" s="159"/>
      <c r="AH114" s="91">
        <f t="shared" si="14"/>
        <v>0</v>
      </c>
      <c r="AI114" s="106">
        <f>A113*75/100</f>
        <v>64.5</v>
      </c>
      <c r="AJ114" s="87">
        <f t="shared" si="13"/>
        <v>0</v>
      </c>
      <c r="AK114" s="229"/>
    </row>
    <row r="115" spans="1:37" s="3" customFormat="1" ht="12.75" x14ac:dyDescent="0.2">
      <c r="A115" s="239">
        <v>100</v>
      </c>
      <c r="B115" s="232" t="s">
        <v>354</v>
      </c>
      <c r="C115" s="85" t="s">
        <v>145</v>
      </c>
      <c r="D115" s="86">
        <v>25</v>
      </c>
      <c r="E115" s="160"/>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159"/>
      <c r="AE115" s="159"/>
      <c r="AF115" s="159"/>
      <c r="AG115" s="159"/>
      <c r="AH115" s="91">
        <f t="shared" si="14"/>
        <v>0</v>
      </c>
      <c r="AI115" s="106">
        <f>A115*25/100</f>
        <v>25</v>
      </c>
      <c r="AJ115" s="87">
        <f t="shared" si="13"/>
        <v>0</v>
      </c>
      <c r="AK115" s="228">
        <f>AI115+AI116</f>
        <v>100</v>
      </c>
    </row>
    <row r="116" spans="1:37" s="3" customFormat="1" ht="12.75" x14ac:dyDescent="0.2">
      <c r="A116" s="240"/>
      <c r="B116" s="233"/>
      <c r="C116" s="85" t="s">
        <v>146</v>
      </c>
      <c r="D116" s="86">
        <v>75</v>
      </c>
      <c r="E116" s="160"/>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159"/>
      <c r="AE116" s="159"/>
      <c r="AF116" s="159"/>
      <c r="AG116" s="159"/>
      <c r="AH116" s="91">
        <f t="shared" si="14"/>
        <v>0</v>
      </c>
      <c r="AI116" s="106">
        <f>A115*75/100</f>
        <v>75</v>
      </c>
      <c r="AJ116" s="87">
        <f t="shared" si="13"/>
        <v>0</v>
      </c>
      <c r="AK116" s="229"/>
    </row>
    <row r="117" spans="1:37" s="3" customFormat="1" ht="12.75" x14ac:dyDescent="0.2">
      <c r="A117" s="239">
        <v>112</v>
      </c>
      <c r="B117" s="230" t="s">
        <v>355</v>
      </c>
      <c r="C117" s="85" t="s">
        <v>145</v>
      </c>
      <c r="D117" s="86">
        <v>28</v>
      </c>
      <c r="E117" s="160"/>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159"/>
      <c r="AE117" s="159"/>
      <c r="AF117" s="159"/>
      <c r="AG117" s="159"/>
      <c r="AH117" s="91">
        <f t="shared" si="14"/>
        <v>0</v>
      </c>
      <c r="AI117" s="106">
        <f>A117*25/100</f>
        <v>28</v>
      </c>
      <c r="AJ117" s="87">
        <f t="shared" si="13"/>
        <v>0</v>
      </c>
      <c r="AK117" s="228">
        <f>AI117+AI118</f>
        <v>112</v>
      </c>
    </row>
    <row r="118" spans="1:37" s="3" customFormat="1" ht="12.75" x14ac:dyDescent="0.2">
      <c r="A118" s="240"/>
      <c r="B118" s="231"/>
      <c r="C118" s="85" t="s">
        <v>146</v>
      </c>
      <c r="D118" s="86">
        <v>84</v>
      </c>
      <c r="E118" s="160"/>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159"/>
      <c r="AE118" s="159"/>
      <c r="AF118" s="159"/>
      <c r="AG118" s="159"/>
      <c r="AH118" s="91">
        <f t="shared" si="14"/>
        <v>0</v>
      </c>
      <c r="AI118" s="106">
        <f>A117*75/100</f>
        <v>84</v>
      </c>
      <c r="AJ118" s="87">
        <f t="shared" si="13"/>
        <v>0</v>
      </c>
      <c r="AK118" s="229"/>
    </row>
    <row r="119" spans="1:37" s="3" customFormat="1" ht="12.75" x14ac:dyDescent="0.2">
      <c r="A119" s="239">
        <v>130</v>
      </c>
      <c r="B119" s="230" t="s">
        <v>356</v>
      </c>
      <c r="C119" s="85" t="s">
        <v>145</v>
      </c>
      <c r="D119" s="86">
        <v>32.5</v>
      </c>
      <c r="E119" s="160"/>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159"/>
      <c r="AE119" s="159"/>
      <c r="AF119" s="159"/>
      <c r="AG119" s="159"/>
      <c r="AH119" s="91">
        <f t="shared" si="14"/>
        <v>0</v>
      </c>
      <c r="AI119" s="106">
        <f>A119*25/100</f>
        <v>32.5</v>
      </c>
      <c r="AJ119" s="87">
        <f t="shared" si="13"/>
        <v>0</v>
      </c>
      <c r="AK119" s="228">
        <f>AI119+AI120</f>
        <v>130</v>
      </c>
    </row>
    <row r="120" spans="1:37" s="3" customFormat="1" ht="12.75" x14ac:dyDescent="0.2">
      <c r="A120" s="240"/>
      <c r="B120" s="231"/>
      <c r="C120" s="85" t="s">
        <v>146</v>
      </c>
      <c r="D120" s="86">
        <v>97.5</v>
      </c>
      <c r="E120" s="160"/>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159"/>
      <c r="AE120" s="159"/>
      <c r="AF120" s="159"/>
      <c r="AG120" s="159"/>
      <c r="AH120" s="91">
        <f t="shared" si="14"/>
        <v>0</v>
      </c>
      <c r="AI120" s="106">
        <f>A119*75/100</f>
        <v>97.5</v>
      </c>
      <c r="AJ120" s="87">
        <f t="shared" si="13"/>
        <v>0</v>
      </c>
      <c r="AK120" s="229"/>
    </row>
    <row r="121" spans="1:37" s="3" customFormat="1" ht="12.75" x14ac:dyDescent="0.2">
      <c r="A121" s="239">
        <v>160</v>
      </c>
      <c r="B121" s="230" t="s">
        <v>357</v>
      </c>
      <c r="C121" s="85" t="s">
        <v>145</v>
      </c>
      <c r="D121" s="86">
        <v>40</v>
      </c>
      <c r="E121" s="160"/>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159"/>
      <c r="AE121" s="159"/>
      <c r="AF121" s="159"/>
      <c r="AG121" s="159"/>
      <c r="AH121" s="91">
        <f t="shared" si="14"/>
        <v>0</v>
      </c>
      <c r="AI121" s="106">
        <f>A121*25/100</f>
        <v>40</v>
      </c>
      <c r="AJ121" s="87">
        <f t="shared" si="13"/>
        <v>0</v>
      </c>
      <c r="AK121" s="228">
        <f>AI121+AI122</f>
        <v>160</v>
      </c>
    </row>
    <row r="122" spans="1:37" s="3" customFormat="1" ht="12.75" x14ac:dyDescent="0.2">
      <c r="A122" s="240"/>
      <c r="B122" s="231"/>
      <c r="C122" s="85" t="s">
        <v>146</v>
      </c>
      <c r="D122" s="86">
        <v>120</v>
      </c>
      <c r="E122" s="160"/>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159"/>
      <c r="AE122" s="159"/>
      <c r="AF122" s="159"/>
      <c r="AG122" s="159"/>
      <c r="AH122" s="91">
        <f t="shared" si="14"/>
        <v>0</v>
      </c>
      <c r="AI122" s="106">
        <f>A121*75/100</f>
        <v>120</v>
      </c>
      <c r="AJ122" s="87">
        <f t="shared" si="13"/>
        <v>0</v>
      </c>
      <c r="AK122" s="229"/>
    </row>
    <row r="123" spans="1:37" s="3" customFormat="1" ht="12.75" x14ac:dyDescent="0.2">
      <c r="A123" s="239">
        <v>172</v>
      </c>
      <c r="B123" s="230" t="s">
        <v>358</v>
      </c>
      <c r="C123" s="85" t="s">
        <v>145</v>
      </c>
      <c r="D123" s="86">
        <v>43</v>
      </c>
      <c r="E123" s="160"/>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159"/>
      <c r="AE123" s="159"/>
      <c r="AF123" s="159"/>
      <c r="AG123" s="159"/>
      <c r="AH123" s="91">
        <f t="shared" si="14"/>
        <v>0</v>
      </c>
      <c r="AI123" s="106">
        <f>A123*25/100</f>
        <v>43</v>
      </c>
      <c r="AJ123" s="87">
        <f t="shared" si="13"/>
        <v>0</v>
      </c>
      <c r="AK123" s="228">
        <f>AI123+AI124</f>
        <v>172</v>
      </c>
    </row>
    <row r="124" spans="1:37" s="3" customFormat="1" ht="12.75" x14ac:dyDescent="0.2">
      <c r="A124" s="240"/>
      <c r="B124" s="231"/>
      <c r="C124" s="85" t="s">
        <v>146</v>
      </c>
      <c r="D124" s="86">
        <v>129</v>
      </c>
      <c r="E124" s="160"/>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159"/>
      <c r="AE124" s="159"/>
      <c r="AF124" s="159"/>
      <c r="AG124" s="159"/>
      <c r="AH124" s="91">
        <f t="shared" si="14"/>
        <v>0</v>
      </c>
      <c r="AI124" s="106">
        <f>A123*75/100</f>
        <v>129</v>
      </c>
      <c r="AJ124" s="87">
        <f t="shared" si="13"/>
        <v>0</v>
      </c>
      <c r="AK124" s="229"/>
    </row>
    <row r="125" spans="1:37" s="3" customFormat="1" ht="12.75" x14ac:dyDescent="0.2">
      <c r="A125" s="239">
        <v>150</v>
      </c>
      <c r="B125" s="232" t="s">
        <v>359</v>
      </c>
      <c r="C125" s="85" t="s">
        <v>145</v>
      </c>
      <c r="D125" s="86">
        <v>37.5</v>
      </c>
      <c r="E125" s="160"/>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159"/>
      <c r="AE125" s="159"/>
      <c r="AF125" s="159"/>
      <c r="AG125" s="159"/>
      <c r="AH125" s="91">
        <f t="shared" si="14"/>
        <v>0</v>
      </c>
      <c r="AI125" s="106">
        <f>A125*25/100</f>
        <v>37.5</v>
      </c>
      <c r="AJ125" s="87">
        <f t="shared" si="13"/>
        <v>0</v>
      </c>
      <c r="AK125" s="228">
        <f>AI125+AI126</f>
        <v>150</v>
      </c>
    </row>
    <row r="126" spans="1:37" s="3" customFormat="1" ht="12.75" x14ac:dyDescent="0.2">
      <c r="A126" s="240"/>
      <c r="B126" s="233"/>
      <c r="C126" s="85" t="s">
        <v>146</v>
      </c>
      <c r="D126" s="86">
        <v>112.5</v>
      </c>
      <c r="E126" s="160"/>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159"/>
      <c r="AE126" s="159"/>
      <c r="AF126" s="159"/>
      <c r="AG126" s="159"/>
      <c r="AH126" s="91">
        <f t="shared" si="14"/>
        <v>0</v>
      </c>
      <c r="AI126" s="106">
        <f>A125*75/100</f>
        <v>112.5</v>
      </c>
      <c r="AJ126" s="87">
        <f t="shared" si="13"/>
        <v>0</v>
      </c>
      <c r="AK126" s="229"/>
    </row>
    <row r="127" spans="1:37" s="3" customFormat="1" ht="12.75" x14ac:dyDescent="0.2">
      <c r="A127" s="239">
        <v>168</v>
      </c>
      <c r="B127" s="230" t="s">
        <v>360</v>
      </c>
      <c r="C127" s="85" t="s">
        <v>145</v>
      </c>
      <c r="D127" s="86">
        <v>42</v>
      </c>
      <c r="E127" s="160"/>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159"/>
      <c r="AE127" s="159"/>
      <c r="AF127" s="159"/>
      <c r="AG127" s="159"/>
      <c r="AH127" s="91">
        <f t="shared" si="14"/>
        <v>0</v>
      </c>
      <c r="AI127" s="106">
        <f>A127*25/100</f>
        <v>42</v>
      </c>
      <c r="AJ127" s="87">
        <f t="shared" si="13"/>
        <v>0</v>
      </c>
      <c r="AK127" s="228">
        <f>AI127+AI128</f>
        <v>168</v>
      </c>
    </row>
    <row r="128" spans="1:37" s="3" customFormat="1" ht="12.75" x14ac:dyDescent="0.2">
      <c r="A128" s="240"/>
      <c r="B128" s="231"/>
      <c r="C128" s="85" t="s">
        <v>146</v>
      </c>
      <c r="D128" s="86">
        <v>126</v>
      </c>
      <c r="E128" s="160"/>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159"/>
      <c r="AE128" s="159"/>
      <c r="AF128" s="159"/>
      <c r="AG128" s="159"/>
      <c r="AH128" s="91">
        <f t="shared" si="14"/>
        <v>0</v>
      </c>
      <c r="AI128" s="106">
        <f>A127*75/100</f>
        <v>126</v>
      </c>
      <c r="AJ128" s="87">
        <f t="shared" si="13"/>
        <v>0</v>
      </c>
      <c r="AK128" s="229"/>
    </row>
    <row r="129" spans="1:37" s="3" customFormat="1" ht="12.75" x14ac:dyDescent="0.2">
      <c r="A129" s="239">
        <v>195</v>
      </c>
      <c r="B129" s="230" t="s">
        <v>361</v>
      </c>
      <c r="C129" s="85" t="s">
        <v>145</v>
      </c>
      <c r="D129" s="86">
        <v>48.75</v>
      </c>
      <c r="E129" s="160"/>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159"/>
      <c r="AE129" s="159"/>
      <c r="AF129" s="159"/>
      <c r="AG129" s="159"/>
      <c r="AH129" s="91">
        <f t="shared" si="14"/>
        <v>0</v>
      </c>
      <c r="AI129" s="106">
        <f>A129*25/100</f>
        <v>48.75</v>
      </c>
      <c r="AJ129" s="87">
        <f t="shared" si="13"/>
        <v>0</v>
      </c>
      <c r="AK129" s="228">
        <f>AI129+AI130</f>
        <v>195</v>
      </c>
    </row>
    <row r="130" spans="1:37" s="3" customFormat="1" ht="12.75" x14ac:dyDescent="0.2">
      <c r="A130" s="240"/>
      <c r="B130" s="231"/>
      <c r="C130" s="85" t="s">
        <v>146</v>
      </c>
      <c r="D130" s="86">
        <v>146.25</v>
      </c>
      <c r="E130" s="160"/>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159"/>
      <c r="AE130" s="159"/>
      <c r="AF130" s="159"/>
      <c r="AG130" s="159"/>
      <c r="AH130" s="91">
        <f t="shared" si="14"/>
        <v>0</v>
      </c>
      <c r="AI130" s="106">
        <f>A129*75/100</f>
        <v>146.25</v>
      </c>
      <c r="AJ130" s="87">
        <f t="shared" si="13"/>
        <v>0</v>
      </c>
      <c r="AK130" s="229"/>
    </row>
    <row r="131" spans="1:37" s="3" customFormat="1" ht="12.75" x14ac:dyDescent="0.2">
      <c r="A131" s="239">
        <v>240</v>
      </c>
      <c r="B131" s="230" t="s">
        <v>362</v>
      </c>
      <c r="C131" s="85" t="s">
        <v>145</v>
      </c>
      <c r="D131" s="86">
        <v>60</v>
      </c>
      <c r="E131" s="160"/>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159"/>
      <c r="AE131" s="159"/>
      <c r="AF131" s="159"/>
      <c r="AG131" s="159"/>
      <c r="AH131" s="91">
        <f t="shared" si="14"/>
        <v>0</v>
      </c>
      <c r="AI131" s="106">
        <f>A131*25/100</f>
        <v>60</v>
      </c>
      <c r="AJ131" s="87">
        <f t="shared" si="13"/>
        <v>0</v>
      </c>
      <c r="AK131" s="228">
        <f>AI131+AI132</f>
        <v>240</v>
      </c>
    </row>
    <row r="132" spans="1:37" s="3" customFormat="1" ht="12.75" x14ac:dyDescent="0.2">
      <c r="A132" s="240"/>
      <c r="B132" s="231"/>
      <c r="C132" s="85" t="s">
        <v>146</v>
      </c>
      <c r="D132" s="86">
        <v>180</v>
      </c>
      <c r="E132" s="160"/>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159"/>
      <c r="AE132" s="159"/>
      <c r="AF132" s="159"/>
      <c r="AG132" s="159"/>
      <c r="AH132" s="91">
        <f t="shared" si="14"/>
        <v>0</v>
      </c>
      <c r="AI132" s="106">
        <f>A131*75/100</f>
        <v>180</v>
      </c>
      <c r="AJ132" s="87">
        <f t="shared" si="13"/>
        <v>0</v>
      </c>
      <c r="AK132" s="229"/>
    </row>
    <row r="133" spans="1:37" s="3" customFormat="1" ht="12.75" x14ac:dyDescent="0.2">
      <c r="A133" s="239">
        <v>258</v>
      </c>
      <c r="B133" s="230" t="s">
        <v>363</v>
      </c>
      <c r="C133" s="85" t="s">
        <v>145</v>
      </c>
      <c r="D133" s="86">
        <v>64.5</v>
      </c>
      <c r="E133" s="160"/>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159"/>
      <c r="AE133" s="159"/>
      <c r="AF133" s="159"/>
      <c r="AG133" s="159"/>
      <c r="AH133" s="91">
        <f t="shared" si="14"/>
        <v>0</v>
      </c>
      <c r="AI133" s="106">
        <f>A133*25/100</f>
        <v>64.5</v>
      </c>
      <c r="AJ133" s="87">
        <f t="shared" si="13"/>
        <v>0</v>
      </c>
      <c r="AK133" s="228">
        <f>AI133+AI134</f>
        <v>258</v>
      </c>
    </row>
    <row r="134" spans="1:37" s="3" customFormat="1" ht="12.75" x14ac:dyDescent="0.2">
      <c r="A134" s="240"/>
      <c r="B134" s="231"/>
      <c r="C134" s="85" t="s">
        <v>146</v>
      </c>
      <c r="D134" s="86">
        <v>193.5</v>
      </c>
      <c r="E134" s="160"/>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159"/>
      <c r="AE134" s="159"/>
      <c r="AF134" s="159"/>
      <c r="AG134" s="159"/>
      <c r="AH134" s="91">
        <f t="shared" si="14"/>
        <v>0</v>
      </c>
      <c r="AI134" s="106">
        <f>A133*75/100</f>
        <v>193.5</v>
      </c>
      <c r="AJ134" s="87">
        <f t="shared" si="13"/>
        <v>0</v>
      </c>
      <c r="AK134" s="229"/>
    </row>
    <row r="135" spans="1:37" s="3" customFormat="1" ht="12.75" x14ac:dyDescent="0.2">
      <c r="A135" s="239">
        <v>300</v>
      </c>
      <c r="B135" s="232" t="s">
        <v>364</v>
      </c>
      <c r="C135" s="85" t="s">
        <v>145</v>
      </c>
      <c r="D135" s="86">
        <v>75</v>
      </c>
      <c r="E135" s="160"/>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159"/>
      <c r="AE135" s="159"/>
      <c r="AF135" s="159"/>
      <c r="AG135" s="159"/>
      <c r="AH135" s="91">
        <f t="shared" si="14"/>
        <v>0</v>
      </c>
      <c r="AI135" s="106">
        <f>A135*25/100</f>
        <v>75</v>
      </c>
      <c r="AJ135" s="87">
        <f t="shared" si="13"/>
        <v>0</v>
      </c>
      <c r="AK135" s="228">
        <f>AI135+AI136</f>
        <v>300</v>
      </c>
    </row>
    <row r="136" spans="1:37" s="3" customFormat="1" ht="12.75" x14ac:dyDescent="0.2">
      <c r="A136" s="240"/>
      <c r="B136" s="233"/>
      <c r="C136" s="85" t="s">
        <v>146</v>
      </c>
      <c r="D136" s="86">
        <v>225</v>
      </c>
      <c r="E136" s="160"/>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159"/>
      <c r="AE136" s="159"/>
      <c r="AF136" s="159"/>
      <c r="AG136" s="159"/>
      <c r="AH136" s="91">
        <f t="shared" si="14"/>
        <v>0</v>
      </c>
      <c r="AI136" s="106">
        <f>A135*75/100</f>
        <v>225</v>
      </c>
      <c r="AJ136" s="87">
        <f t="shared" si="13"/>
        <v>0</v>
      </c>
      <c r="AK136" s="229"/>
    </row>
    <row r="137" spans="1:37" s="3" customFormat="1" ht="12.75" x14ac:dyDescent="0.2">
      <c r="A137" s="239">
        <v>336</v>
      </c>
      <c r="B137" s="232" t="s">
        <v>365</v>
      </c>
      <c r="C137" s="85" t="s">
        <v>145</v>
      </c>
      <c r="D137" s="86">
        <v>84</v>
      </c>
      <c r="E137" s="160"/>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159"/>
      <c r="AE137" s="159"/>
      <c r="AF137" s="159"/>
      <c r="AG137" s="159"/>
      <c r="AH137" s="91">
        <f t="shared" si="14"/>
        <v>0</v>
      </c>
      <c r="AI137" s="106">
        <f>A137*25/100</f>
        <v>84</v>
      </c>
      <c r="AJ137" s="87">
        <f t="shared" si="13"/>
        <v>0</v>
      </c>
      <c r="AK137" s="228">
        <f>AI137+AI138</f>
        <v>336</v>
      </c>
    </row>
    <row r="138" spans="1:37" s="3" customFormat="1" ht="12.75" x14ac:dyDescent="0.2">
      <c r="A138" s="240"/>
      <c r="B138" s="233"/>
      <c r="C138" s="85" t="s">
        <v>146</v>
      </c>
      <c r="D138" s="86">
        <v>252</v>
      </c>
      <c r="E138" s="160"/>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159"/>
      <c r="AE138" s="159"/>
      <c r="AF138" s="159"/>
      <c r="AG138" s="159"/>
      <c r="AH138" s="91">
        <f t="shared" si="14"/>
        <v>0</v>
      </c>
      <c r="AI138" s="106">
        <f>A137*75/100</f>
        <v>252</v>
      </c>
      <c r="AJ138" s="87">
        <f t="shared" si="13"/>
        <v>0</v>
      </c>
      <c r="AK138" s="229"/>
    </row>
    <row r="139" spans="1:37" s="3" customFormat="1" ht="12.75" x14ac:dyDescent="0.2">
      <c r="A139" s="239">
        <v>390</v>
      </c>
      <c r="B139" s="232" t="s">
        <v>366</v>
      </c>
      <c r="C139" s="85" t="s">
        <v>145</v>
      </c>
      <c r="D139" s="86">
        <v>97.5</v>
      </c>
      <c r="E139" s="160"/>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159"/>
      <c r="AE139" s="159"/>
      <c r="AF139" s="159"/>
      <c r="AG139" s="159"/>
      <c r="AH139" s="91">
        <f t="shared" si="14"/>
        <v>0</v>
      </c>
      <c r="AI139" s="106">
        <f>A139*25/100</f>
        <v>97.5</v>
      </c>
      <c r="AJ139" s="87">
        <f t="shared" si="13"/>
        <v>0</v>
      </c>
      <c r="AK139" s="228">
        <f>AI139+AI140</f>
        <v>390</v>
      </c>
    </row>
    <row r="140" spans="1:37" s="3" customFormat="1" ht="12.75" x14ac:dyDescent="0.2">
      <c r="A140" s="240"/>
      <c r="B140" s="233"/>
      <c r="C140" s="85" t="s">
        <v>146</v>
      </c>
      <c r="D140" s="86">
        <v>292.5</v>
      </c>
      <c r="E140" s="160"/>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159"/>
      <c r="AE140" s="159"/>
      <c r="AF140" s="159"/>
      <c r="AG140" s="159"/>
      <c r="AH140" s="91">
        <f t="shared" si="14"/>
        <v>0</v>
      </c>
      <c r="AI140" s="106">
        <f>A139*75/100</f>
        <v>292.5</v>
      </c>
      <c r="AJ140" s="87">
        <f t="shared" si="13"/>
        <v>0</v>
      </c>
      <c r="AK140" s="229"/>
    </row>
    <row r="141" spans="1:37" s="3" customFormat="1" ht="12.75" x14ac:dyDescent="0.2">
      <c r="A141" s="239">
        <v>480</v>
      </c>
      <c r="B141" s="232" t="s">
        <v>367</v>
      </c>
      <c r="C141" s="85" t="s">
        <v>145</v>
      </c>
      <c r="D141" s="86">
        <v>120</v>
      </c>
      <c r="E141" s="160"/>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159"/>
      <c r="AE141" s="159"/>
      <c r="AF141" s="159"/>
      <c r="AG141" s="159"/>
      <c r="AH141" s="91">
        <f t="shared" si="14"/>
        <v>0</v>
      </c>
      <c r="AI141" s="106">
        <f>A141*25/100</f>
        <v>120</v>
      </c>
      <c r="AJ141" s="87">
        <f t="shared" si="13"/>
        <v>0</v>
      </c>
      <c r="AK141" s="228">
        <f>AI141+AI142</f>
        <v>480</v>
      </c>
    </row>
    <row r="142" spans="1:37" s="3" customFormat="1" ht="12.75" x14ac:dyDescent="0.2">
      <c r="A142" s="240"/>
      <c r="B142" s="233"/>
      <c r="C142" s="85" t="s">
        <v>146</v>
      </c>
      <c r="D142" s="86">
        <v>360</v>
      </c>
      <c r="E142" s="160"/>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159"/>
      <c r="AE142" s="159"/>
      <c r="AF142" s="159"/>
      <c r="AG142" s="159"/>
      <c r="AH142" s="91">
        <f t="shared" si="14"/>
        <v>0</v>
      </c>
      <c r="AI142" s="106">
        <f>A141*75/100</f>
        <v>360</v>
      </c>
      <c r="AJ142" s="87">
        <f t="shared" si="13"/>
        <v>0</v>
      </c>
      <c r="AK142" s="229"/>
    </row>
    <row r="143" spans="1:37" s="3" customFormat="1" ht="12.75" x14ac:dyDescent="0.2">
      <c r="A143" s="239">
        <v>516</v>
      </c>
      <c r="B143" s="232" t="s">
        <v>368</v>
      </c>
      <c r="C143" s="85" t="s">
        <v>145</v>
      </c>
      <c r="D143" s="86">
        <v>129</v>
      </c>
      <c r="E143" s="160"/>
      <c r="F143" s="38"/>
      <c r="G143" s="38"/>
      <c r="H143" s="38"/>
      <c r="I143" s="38"/>
      <c r="J143" s="38"/>
      <c r="K143" s="38"/>
      <c r="L143" s="38"/>
      <c r="M143" s="38"/>
      <c r="N143" s="38"/>
      <c r="O143" s="38"/>
      <c r="P143" s="38"/>
      <c r="Q143" s="38"/>
      <c r="R143" s="38"/>
      <c r="S143" s="38"/>
      <c r="T143" s="38"/>
      <c r="U143" s="38"/>
      <c r="V143" s="38"/>
      <c r="W143" s="38"/>
      <c r="X143" s="38"/>
      <c r="Y143" s="38"/>
      <c r="Z143" s="38"/>
      <c r="AA143" s="38"/>
      <c r="AB143" s="38"/>
      <c r="AC143" s="38"/>
      <c r="AD143" s="159"/>
      <c r="AE143" s="159"/>
      <c r="AF143" s="159"/>
      <c r="AG143" s="159"/>
      <c r="AH143" s="91">
        <f t="shared" si="14"/>
        <v>0</v>
      </c>
      <c r="AI143" s="106">
        <f>A143*25/100</f>
        <v>129</v>
      </c>
      <c r="AJ143" s="87">
        <f t="shared" si="13"/>
        <v>0</v>
      </c>
      <c r="AK143" s="228">
        <f>AI143+AI144</f>
        <v>516</v>
      </c>
    </row>
    <row r="144" spans="1:37" s="3" customFormat="1" ht="12.75" x14ac:dyDescent="0.2">
      <c r="A144" s="240"/>
      <c r="B144" s="233"/>
      <c r="C144" s="85" t="s">
        <v>146</v>
      </c>
      <c r="D144" s="86">
        <v>387</v>
      </c>
      <c r="E144" s="160"/>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159"/>
      <c r="AE144" s="159"/>
      <c r="AF144" s="159"/>
      <c r="AG144" s="159"/>
      <c r="AH144" s="91">
        <f t="shared" si="14"/>
        <v>0</v>
      </c>
      <c r="AI144" s="106">
        <f>A143*75/100</f>
        <v>387</v>
      </c>
      <c r="AJ144" s="87">
        <f t="shared" si="13"/>
        <v>0</v>
      </c>
      <c r="AK144" s="229"/>
    </row>
    <row r="145" spans="1:37" s="3" customFormat="1" ht="12.75" x14ac:dyDescent="0.2">
      <c r="A145" s="239">
        <v>450</v>
      </c>
      <c r="B145" s="232" t="s">
        <v>353</v>
      </c>
      <c r="C145" s="85" t="s">
        <v>145</v>
      </c>
      <c r="D145" s="86">
        <v>112.5</v>
      </c>
      <c r="E145" s="160"/>
      <c r="F145" s="38"/>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159"/>
      <c r="AE145" s="159"/>
      <c r="AF145" s="159"/>
      <c r="AG145" s="159"/>
      <c r="AH145" s="91">
        <f t="shared" si="14"/>
        <v>0</v>
      </c>
      <c r="AI145" s="106">
        <f>A145*25/100</f>
        <v>112.5</v>
      </c>
      <c r="AJ145" s="87">
        <f t="shared" si="13"/>
        <v>0</v>
      </c>
      <c r="AK145" s="228">
        <f>AI145+AI146</f>
        <v>450</v>
      </c>
    </row>
    <row r="146" spans="1:37" s="3" customFormat="1" ht="12.75" x14ac:dyDescent="0.2">
      <c r="A146" s="240"/>
      <c r="B146" s="233"/>
      <c r="C146" s="85" t="s">
        <v>146</v>
      </c>
      <c r="D146" s="86">
        <v>337.5</v>
      </c>
      <c r="E146" s="160"/>
      <c r="F146" s="38"/>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c r="AD146" s="159"/>
      <c r="AE146" s="159"/>
      <c r="AF146" s="159"/>
      <c r="AG146" s="159"/>
      <c r="AH146" s="91">
        <f t="shared" si="14"/>
        <v>0</v>
      </c>
      <c r="AI146" s="106">
        <f>A145*75/100</f>
        <v>337.5</v>
      </c>
      <c r="AJ146" s="87">
        <f t="shared" si="13"/>
        <v>0</v>
      </c>
      <c r="AK146" s="229"/>
    </row>
    <row r="147" spans="1:37" s="3" customFormat="1" ht="12.75" x14ac:dyDescent="0.2">
      <c r="A147" s="239">
        <v>504</v>
      </c>
      <c r="B147" s="232" t="s">
        <v>369</v>
      </c>
      <c r="C147" s="85" t="s">
        <v>145</v>
      </c>
      <c r="D147" s="86">
        <v>126</v>
      </c>
      <c r="E147" s="160"/>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159"/>
      <c r="AE147" s="159"/>
      <c r="AF147" s="159"/>
      <c r="AG147" s="159"/>
      <c r="AH147" s="91">
        <f t="shared" si="14"/>
        <v>0</v>
      </c>
      <c r="AI147" s="106">
        <f>A147*25/100</f>
        <v>126</v>
      </c>
      <c r="AJ147" s="87">
        <f t="shared" si="13"/>
        <v>0</v>
      </c>
      <c r="AK147" s="228">
        <f>AI147+AI148</f>
        <v>504</v>
      </c>
    </row>
    <row r="148" spans="1:37" s="3" customFormat="1" ht="12.75" x14ac:dyDescent="0.2">
      <c r="A148" s="240"/>
      <c r="B148" s="233"/>
      <c r="C148" s="85" t="s">
        <v>146</v>
      </c>
      <c r="D148" s="86">
        <v>378</v>
      </c>
      <c r="E148" s="160"/>
      <c r="F148" s="38"/>
      <c r="G148" s="38"/>
      <c r="H148" s="38"/>
      <c r="I148" s="38"/>
      <c r="J148" s="38"/>
      <c r="K148" s="38"/>
      <c r="L148" s="38"/>
      <c r="M148" s="38"/>
      <c r="N148" s="38"/>
      <c r="O148" s="38"/>
      <c r="P148" s="38"/>
      <c r="Q148" s="38"/>
      <c r="R148" s="38"/>
      <c r="S148" s="38"/>
      <c r="T148" s="38"/>
      <c r="U148" s="38"/>
      <c r="V148" s="38"/>
      <c r="W148" s="38"/>
      <c r="X148" s="38"/>
      <c r="Y148" s="38"/>
      <c r="Z148" s="38"/>
      <c r="AA148" s="38"/>
      <c r="AB148" s="38"/>
      <c r="AC148" s="38"/>
      <c r="AD148" s="159"/>
      <c r="AE148" s="159"/>
      <c r="AF148" s="159"/>
      <c r="AG148" s="159"/>
      <c r="AH148" s="91">
        <f t="shared" si="14"/>
        <v>0</v>
      </c>
      <c r="AI148" s="106">
        <f>A147*75/100</f>
        <v>378</v>
      </c>
      <c r="AJ148" s="87">
        <f t="shared" si="13"/>
        <v>0</v>
      </c>
      <c r="AK148" s="229"/>
    </row>
    <row r="149" spans="1:37" s="3" customFormat="1" ht="12.75" x14ac:dyDescent="0.2">
      <c r="A149" s="239">
        <v>585</v>
      </c>
      <c r="B149" s="232" t="s">
        <v>370</v>
      </c>
      <c r="C149" s="85" t="s">
        <v>145</v>
      </c>
      <c r="D149" s="86">
        <v>146.25</v>
      </c>
      <c r="E149" s="160"/>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159"/>
      <c r="AE149" s="159"/>
      <c r="AF149" s="159"/>
      <c r="AG149" s="159"/>
      <c r="AH149" s="91">
        <f t="shared" si="14"/>
        <v>0</v>
      </c>
      <c r="AI149" s="106">
        <f>A149*25/100</f>
        <v>146.25</v>
      </c>
      <c r="AJ149" s="87">
        <f t="shared" si="13"/>
        <v>0</v>
      </c>
      <c r="AK149" s="228">
        <f>AI149+AI150</f>
        <v>585</v>
      </c>
    </row>
    <row r="150" spans="1:37" s="3" customFormat="1" ht="12.75" x14ac:dyDescent="0.2">
      <c r="A150" s="240"/>
      <c r="B150" s="233"/>
      <c r="C150" s="85" t="s">
        <v>146</v>
      </c>
      <c r="D150" s="86">
        <v>438.75</v>
      </c>
      <c r="E150" s="160"/>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159"/>
      <c r="AE150" s="159"/>
      <c r="AF150" s="159"/>
      <c r="AG150" s="159"/>
      <c r="AH150" s="91">
        <f t="shared" si="14"/>
        <v>0</v>
      </c>
      <c r="AI150" s="106">
        <f>A149*75/100</f>
        <v>438.75</v>
      </c>
      <c r="AJ150" s="87">
        <f t="shared" si="13"/>
        <v>0</v>
      </c>
      <c r="AK150" s="229"/>
    </row>
    <row r="151" spans="1:37" s="3" customFormat="1" ht="12.75" x14ac:dyDescent="0.2">
      <c r="A151" s="239">
        <v>720</v>
      </c>
      <c r="B151" s="232" t="s">
        <v>371</v>
      </c>
      <c r="C151" s="85" t="s">
        <v>145</v>
      </c>
      <c r="D151" s="86">
        <v>180</v>
      </c>
      <c r="E151" s="160"/>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159"/>
      <c r="AE151" s="159"/>
      <c r="AF151" s="159"/>
      <c r="AG151" s="159"/>
      <c r="AH151" s="91">
        <f t="shared" si="14"/>
        <v>0</v>
      </c>
      <c r="AI151" s="106">
        <f>A151*25/100</f>
        <v>180</v>
      </c>
      <c r="AJ151" s="87">
        <f t="shared" si="13"/>
        <v>0</v>
      </c>
      <c r="AK151" s="228">
        <f>AI151+AI152</f>
        <v>720</v>
      </c>
    </row>
    <row r="152" spans="1:37" s="3" customFormat="1" ht="12.75" x14ac:dyDescent="0.2">
      <c r="A152" s="240"/>
      <c r="B152" s="233"/>
      <c r="C152" s="85" t="s">
        <v>146</v>
      </c>
      <c r="D152" s="86">
        <v>540</v>
      </c>
      <c r="E152" s="160"/>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159"/>
      <c r="AE152" s="159"/>
      <c r="AF152" s="159"/>
      <c r="AG152" s="159"/>
      <c r="AH152" s="91">
        <f t="shared" si="14"/>
        <v>0</v>
      </c>
      <c r="AI152" s="106">
        <f>A151*75/100</f>
        <v>540</v>
      </c>
      <c r="AJ152" s="87">
        <f t="shared" si="13"/>
        <v>0</v>
      </c>
      <c r="AK152" s="229"/>
    </row>
    <row r="153" spans="1:37" s="3" customFormat="1" ht="12.75" x14ac:dyDescent="0.2">
      <c r="A153" s="239">
        <v>774</v>
      </c>
      <c r="B153" s="232" t="s">
        <v>372</v>
      </c>
      <c r="C153" s="85" t="s">
        <v>145</v>
      </c>
      <c r="D153" s="86">
        <v>193.5</v>
      </c>
      <c r="E153" s="160"/>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159"/>
      <c r="AE153" s="159"/>
      <c r="AF153" s="159"/>
      <c r="AG153" s="159"/>
      <c r="AH153" s="91">
        <f t="shared" si="14"/>
        <v>0</v>
      </c>
      <c r="AI153" s="106">
        <f>A153*25/100</f>
        <v>193.5</v>
      </c>
      <c r="AJ153" s="87">
        <f t="shared" si="13"/>
        <v>0</v>
      </c>
      <c r="AK153" s="228">
        <f>AI153+AI154</f>
        <v>774</v>
      </c>
    </row>
    <row r="154" spans="1:37" s="3" customFormat="1" ht="12.75" x14ac:dyDescent="0.2">
      <c r="A154" s="240"/>
      <c r="B154" s="233"/>
      <c r="C154" s="85" t="s">
        <v>146</v>
      </c>
      <c r="D154" s="86">
        <v>580.5</v>
      </c>
      <c r="E154" s="160"/>
      <c r="F154" s="38"/>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c r="AD154" s="159"/>
      <c r="AE154" s="159"/>
      <c r="AF154" s="159"/>
      <c r="AG154" s="159"/>
      <c r="AH154" s="91">
        <f t="shared" si="14"/>
        <v>0</v>
      </c>
      <c r="AI154" s="106">
        <f>A153*75/100</f>
        <v>580.5</v>
      </c>
      <c r="AJ154" s="87">
        <f t="shared" si="13"/>
        <v>0</v>
      </c>
      <c r="AK154" s="229"/>
    </row>
    <row r="155" spans="1:37" s="3" customFormat="1" ht="12.75" x14ac:dyDescent="0.2">
      <c r="A155" s="239">
        <v>600</v>
      </c>
      <c r="B155" s="232" t="s">
        <v>373</v>
      </c>
      <c r="C155" s="85" t="s">
        <v>145</v>
      </c>
      <c r="D155" s="86">
        <v>150</v>
      </c>
      <c r="E155" s="160"/>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159"/>
      <c r="AE155" s="159"/>
      <c r="AF155" s="159"/>
      <c r="AG155" s="159"/>
      <c r="AH155" s="91">
        <f t="shared" si="14"/>
        <v>0</v>
      </c>
      <c r="AI155" s="106">
        <f>A155*25/100</f>
        <v>150</v>
      </c>
      <c r="AJ155" s="87">
        <f t="shared" si="13"/>
        <v>0</v>
      </c>
      <c r="AK155" s="228">
        <f>AI155+AI156</f>
        <v>600</v>
      </c>
    </row>
    <row r="156" spans="1:37" s="3" customFormat="1" ht="12.75" x14ac:dyDescent="0.2">
      <c r="A156" s="240"/>
      <c r="B156" s="233"/>
      <c r="C156" s="85" t="s">
        <v>146</v>
      </c>
      <c r="D156" s="86">
        <v>450</v>
      </c>
      <c r="E156" s="160"/>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159"/>
      <c r="AE156" s="159"/>
      <c r="AF156" s="159"/>
      <c r="AG156" s="159"/>
      <c r="AH156" s="91">
        <f t="shared" si="14"/>
        <v>0</v>
      </c>
      <c r="AI156" s="106">
        <f>A155*75/100</f>
        <v>450</v>
      </c>
      <c r="AJ156" s="87">
        <f t="shared" si="13"/>
        <v>0</v>
      </c>
      <c r="AK156" s="229"/>
    </row>
    <row r="157" spans="1:37" s="3" customFormat="1" ht="12.75" x14ac:dyDescent="0.2">
      <c r="A157" s="239">
        <v>672</v>
      </c>
      <c r="B157" s="232" t="s">
        <v>374</v>
      </c>
      <c r="C157" s="85" t="s">
        <v>145</v>
      </c>
      <c r="D157" s="86">
        <v>168</v>
      </c>
      <c r="E157" s="160"/>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159"/>
      <c r="AE157" s="159"/>
      <c r="AF157" s="159"/>
      <c r="AG157" s="159"/>
      <c r="AH157" s="91">
        <f t="shared" si="14"/>
        <v>0</v>
      </c>
      <c r="AI157" s="106">
        <f>A157*25/100</f>
        <v>168</v>
      </c>
      <c r="AJ157" s="87">
        <f t="shared" si="13"/>
        <v>0</v>
      </c>
      <c r="AK157" s="228">
        <f>AI157+AI158</f>
        <v>672</v>
      </c>
    </row>
    <row r="158" spans="1:37" s="3" customFormat="1" ht="12.75" x14ac:dyDescent="0.2">
      <c r="A158" s="240"/>
      <c r="B158" s="233"/>
      <c r="C158" s="85" t="s">
        <v>146</v>
      </c>
      <c r="D158" s="86">
        <v>504</v>
      </c>
      <c r="E158" s="160"/>
      <c r="F158" s="38"/>
      <c r="G158" s="38"/>
      <c r="H158" s="38"/>
      <c r="I158" s="38"/>
      <c r="J158" s="38"/>
      <c r="K158" s="38"/>
      <c r="L158" s="38"/>
      <c r="M158" s="38"/>
      <c r="N158" s="38"/>
      <c r="O158" s="38"/>
      <c r="P158" s="38"/>
      <c r="Q158" s="38"/>
      <c r="R158" s="38"/>
      <c r="S158" s="38"/>
      <c r="T158" s="38"/>
      <c r="U158" s="38"/>
      <c r="V158" s="38"/>
      <c r="W158" s="38"/>
      <c r="X158" s="38"/>
      <c r="Y158" s="38"/>
      <c r="Z158" s="38"/>
      <c r="AA158" s="38"/>
      <c r="AB158" s="38"/>
      <c r="AC158" s="38"/>
      <c r="AD158" s="159"/>
      <c r="AE158" s="159"/>
      <c r="AF158" s="159"/>
      <c r="AG158" s="159"/>
      <c r="AH158" s="91">
        <f t="shared" si="14"/>
        <v>0</v>
      </c>
      <c r="AI158" s="106">
        <f>A157*75/100</f>
        <v>504</v>
      </c>
      <c r="AJ158" s="87">
        <f t="shared" si="13"/>
        <v>0</v>
      </c>
      <c r="AK158" s="229"/>
    </row>
    <row r="159" spans="1:37" s="3" customFormat="1" ht="12.75" x14ac:dyDescent="0.2">
      <c r="A159" s="239">
        <v>780</v>
      </c>
      <c r="B159" s="232" t="s">
        <v>375</v>
      </c>
      <c r="C159" s="85" t="s">
        <v>145</v>
      </c>
      <c r="D159" s="86">
        <v>195</v>
      </c>
      <c r="E159" s="160"/>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159"/>
      <c r="AE159" s="159"/>
      <c r="AF159" s="159"/>
      <c r="AG159" s="159"/>
      <c r="AH159" s="91">
        <f t="shared" si="14"/>
        <v>0</v>
      </c>
      <c r="AI159" s="106">
        <f>A159*25/100</f>
        <v>195</v>
      </c>
      <c r="AJ159" s="87">
        <f t="shared" si="13"/>
        <v>0</v>
      </c>
      <c r="AK159" s="228">
        <f>AI159+AI160</f>
        <v>780</v>
      </c>
    </row>
    <row r="160" spans="1:37" s="3" customFormat="1" ht="12.75" x14ac:dyDescent="0.2">
      <c r="A160" s="240"/>
      <c r="B160" s="233"/>
      <c r="C160" s="85" t="s">
        <v>146</v>
      </c>
      <c r="D160" s="86">
        <v>585</v>
      </c>
      <c r="E160" s="160"/>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159"/>
      <c r="AE160" s="159"/>
      <c r="AF160" s="159"/>
      <c r="AG160" s="159"/>
      <c r="AH160" s="91">
        <f t="shared" si="14"/>
        <v>0</v>
      </c>
      <c r="AI160" s="106">
        <f>A159*75/100</f>
        <v>585</v>
      </c>
      <c r="AJ160" s="87">
        <f t="shared" si="13"/>
        <v>0</v>
      </c>
      <c r="AK160" s="229"/>
    </row>
    <row r="161" spans="1:37" s="3" customFormat="1" ht="12.75" x14ac:dyDescent="0.2">
      <c r="A161" s="239">
        <v>960</v>
      </c>
      <c r="B161" s="232" t="s">
        <v>376</v>
      </c>
      <c r="C161" s="85" t="s">
        <v>145</v>
      </c>
      <c r="D161" s="86">
        <v>240</v>
      </c>
      <c r="E161" s="160"/>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159"/>
      <c r="AE161" s="159"/>
      <c r="AF161" s="159"/>
      <c r="AG161" s="159"/>
      <c r="AH161" s="91">
        <f t="shared" si="14"/>
        <v>0</v>
      </c>
      <c r="AI161" s="106">
        <f>A161*25/100</f>
        <v>240</v>
      </c>
      <c r="AJ161" s="87">
        <f t="shared" si="13"/>
        <v>0</v>
      </c>
      <c r="AK161" s="228">
        <f>AI161+AI162</f>
        <v>960</v>
      </c>
    </row>
    <row r="162" spans="1:37" s="3" customFormat="1" ht="12.75" x14ac:dyDescent="0.2">
      <c r="A162" s="240"/>
      <c r="B162" s="233"/>
      <c r="C162" s="85" t="s">
        <v>146</v>
      </c>
      <c r="D162" s="86">
        <v>720</v>
      </c>
      <c r="E162" s="160"/>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159"/>
      <c r="AE162" s="159"/>
      <c r="AF162" s="159"/>
      <c r="AG162" s="159"/>
      <c r="AH162" s="91">
        <f t="shared" si="14"/>
        <v>0</v>
      </c>
      <c r="AI162" s="106">
        <f>A161*75/100</f>
        <v>720</v>
      </c>
      <c r="AJ162" s="87">
        <f t="shared" si="13"/>
        <v>0</v>
      </c>
      <c r="AK162" s="229"/>
    </row>
    <row r="163" spans="1:37" s="3" customFormat="1" ht="12.75" x14ac:dyDescent="0.2">
      <c r="A163" s="239">
        <v>1032</v>
      </c>
      <c r="B163" s="232" t="s">
        <v>377</v>
      </c>
      <c r="C163" s="85" t="s">
        <v>145</v>
      </c>
      <c r="D163" s="86">
        <v>258</v>
      </c>
      <c r="E163" s="160"/>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159"/>
      <c r="AE163" s="159"/>
      <c r="AF163" s="159"/>
      <c r="AG163" s="159"/>
      <c r="AH163" s="91">
        <f t="shared" si="14"/>
        <v>0</v>
      </c>
      <c r="AI163" s="106">
        <f>A163*25/100</f>
        <v>258</v>
      </c>
      <c r="AJ163" s="87">
        <f t="shared" si="13"/>
        <v>0</v>
      </c>
      <c r="AK163" s="228">
        <f>AI163+AI164</f>
        <v>1032</v>
      </c>
    </row>
    <row r="164" spans="1:37" s="3" customFormat="1" ht="12.75" x14ac:dyDescent="0.2">
      <c r="A164" s="240"/>
      <c r="B164" s="233"/>
      <c r="C164" s="85" t="s">
        <v>146</v>
      </c>
      <c r="D164" s="86">
        <v>774</v>
      </c>
      <c r="E164" s="160"/>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159"/>
      <c r="AE164" s="159"/>
      <c r="AF164" s="159"/>
      <c r="AG164" s="159"/>
      <c r="AH164" s="91">
        <f t="shared" si="14"/>
        <v>0</v>
      </c>
      <c r="AI164" s="106">
        <f>A163*75/100</f>
        <v>774</v>
      </c>
      <c r="AJ164" s="87">
        <f t="shared" si="13"/>
        <v>0</v>
      </c>
      <c r="AK164" s="229"/>
    </row>
    <row r="165" spans="1:37" s="3" customFormat="1" ht="12.75" x14ac:dyDescent="0.2">
      <c r="A165" s="239">
        <v>724</v>
      </c>
      <c r="B165" s="232" t="s">
        <v>378</v>
      </c>
      <c r="C165" s="85" t="s">
        <v>145</v>
      </c>
      <c r="D165" s="86">
        <v>181</v>
      </c>
      <c r="E165" s="160"/>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159"/>
      <c r="AE165" s="159"/>
      <c r="AF165" s="159"/>
      <c r="AG165" s="159"/>
      <c r="AH165" s="91">
        <f t="shared" si="14"/>
        <v>0</v>
      </c>
      <c r="AI165" s="106">
        <f>A165*25/100</f>
        <v>181</v>
      </c>
      <c r="AJ165" s="87">
        <f t="shared" si="13"/>
        <v>0</v>
      </c>
      <c r="AK165" s="228">
        <f>AI165+AI166</f>
        <v>724</v>
      </c>
    </row>
    <row r="166" spans="1:37" s="3" customFormat="1" ht="12.75" x14ac:dyDescent="0.2">
      <c r="A166" s="240"/>
      <c r="B166" s="233"/>
      <c r="C166" s="85" t="s">
        <v>146</v>
      </c>
      <c r="D166" s="86">
        <v>543</v>
      </c>
      <c r="E166" s="160"/>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159"/>
      <c r="AE166" s="159"/>
      <c r="AF166" s="159"/>
      <c r="AG166" s="159"/>
      <c r="AH166" s="91">
        <f t="shared" si="14"/>
        <v>0</v>
      </c>
      <c r="AI166" s="106">
        <f>A165*75/100</f>
        <v>543</v>
      </c>
      <c r="AJ166" s="87">
        <f t="shared" si="13"/>
        <v>0</v>
      </c>
      <c r="AK166" s="229"/>
    </row>
    <row r="167" spans="1:37" s="3" customFormat="1" ht="12.75" x14ac:dyDescent="0.2">
      <c r="A167" s="239">
        <v>811</v>
      </c>
      <c r="B167" s="232" t="s">
        <v>379</v>
      </c>
      <c r="C167" s="85" t="s">
        <v>145</v>
      </c>
      <c r="D167" s="86">
        <v>202.75</v>
      </c>
      <c r="E167" s="160"/>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159"/>
      <c r="AE167" s="159"/>
      <c r="AF167" s="159"/>
      <c r="AG167" s="159"/>
      <c r="AH167" s="91">
        <f t="shared" si="14"/>
        <v>0</v>
      </c>
      <c r="AI167" s="106">
        <f>A167*25/100</f>
        <v>202.75</v>
      </c>
      <c r="AJ167" s="87">
        <f t="shared" si="13"/>
        <v>0</v>
      </c>
      <c r="AK167" s="228">
        <f>AI167+AI168</f>
        <v>811</v>
      </c>
    </row>
    <row r="168" spans="1:37" s="3" customFormat="1" ht="12.75" x14ac:dyDescent="0.2">
      <c r="A168" s="240"/>
      <c r="B168" s="233"/>
      <c r="C168" s="85" t="s">
        <v>146</v>
      </c>
      <c r="D168" s="86">
        <v>608.25</v>
      </c>
      <c r="E168" s="160"/>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159"/>
      <c r="AE168" s="159"/>
      <c r="AF168" s="159"/>
      <c r="AG168" s="159"/>
      <c r="AH168" s="91">
        <f t="shared" si="14"/>
        <v>0</v>
      </c>
      <c r="AI168" s="106">
        <f>A167*75/100</f>
        <v>608.25</v>
      </c>
      <c r="AJ168" s="87">
        <f t="shared" si="13"/>
        <v>0</v>
      </c>
      <c r="AK168" s="229"/>
    </row>
    <row r="169" spans="1:37" s="3" customFormat="1" ht="12.75" x14ac:dyDescent="0.2">
      <c r="A169" s="239">
        <v>941</v>
      </c>
      <c r="B169" s="232" t="s">
        <v>380</v>
      </c>
      <c r="C169" s="85" t="s">
        <v>145</v>
      </c>
      <c r="D169" s="86">
        <v>235.25</v>
      </c>
      <c r="E169" s="160"/>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159"/>
      <c r="AE169" s="159"/>
      <c r="AF169" s="159"/>
      <c r="AG169" s="159"/>
      <c r="AH169" s="91">
        <f t="shared" si="14"/>
        <v>0</v>
      </c>
      <c r="AI169" s="106">
        <f>A169*25/100</f>
        <v>235.25</v>
      </c>
      <c r="AJ169" s="87">
        <f t="shared" ref="AJ169:AJ184" si="15">AH169*AI169</f>
        <v>0</v>
      </c>
      <c r="AK169" s="228">
        <f>AI169+AI170</f>
        <v>941</v>
      </c>
    </row>
    <row r="170" spans="1:37" s="3" customFormat="1" ht="12.75" x14ac:dyDescent="0.2">
      <c r="A170" s="240"/>
      <c r="B170" s="233"/>
      <c r="C170" s="85" t="s">
        <v>146</v>
      </c>
      <c r="D170" s="86">
        <v>705.75</v>
      </c>
      <c r="E170" s="160"/>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159"/>
      <c r="AE170" s="159"/>
      <c r="AF170" s="159"/>
      <c r="AG170" s="159"/>
      <c r="AH170" s="91">
        <f t="shared" si="14"/>
        <v>0</v>
      </c>
      <c r="AI170" s="106">
        <f>A169*75/100</f>
        <v>705.75</v>
      </c>
      <c r="AJ170" s="87">
        <f t="shared" si="15"/>
        <v>0</v>
      </c>
      <c r="AK170" s="229"/>
    </row>
    <row r="171" spans="1:37" s="3" customFormat="1" ht="12.75" x14ac:dyDescent="0.2">
      <c r="A171" s="239">
        <v>1159</v>
      </c>
      <c r="B171" s="232" t="s">
        <v>381</v>
      </c>
      <c r="C171" s="85" t="s">
        <v>145</v>
      </c>
      <c r="D171" s="86">
        <v>289.75</v>
      </c>
      <c r="E171" s="160"/>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159"/>
      <c r="AE171" s="159"/>
      <c r="AF171" s="159"/>
      <c r="AG171" s="159"/>
      <c r="AH171" s="91">
        <f t="shared" si="14"/>
        <v>0</v>
      </c>
      <c r="AI171" s="106">
        <f>A171*25/100</f>
        <v>289.75</v>
      </c>
      <c r="AJ171" s="87">
        <f t="shared" si="15"/>
        <v>0</v>
      </c>
      <c r="AK171" s="228">
        <f>AI171+AI172</f>
        <v>1159</v>
      </c>
    </row>
    <row r="172" spans="1:37" s="3" customFormat="1" ht="12.75" x14ac:dyDescent="0.2">
      <c r="A172" s="240"/>
      <c r="B172" s="233"/>
      <c r="C172" s="85" t="s">
        <v>146</v>
      </c>
      <c r="D172" s="86">
        <v>869.25</v>
      </c>
      <c r="E172" s="160"/>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159"/>
      <c r="AE172" s="159"/>
      <c r="AF172" s="159"/>
      <c r="AG172" s="159"/>
      <c r="AH172" s="91">
        <f t="shared" si="14"/>
        <v>0</v>
      </c>
      <c r="AI172" s="106">
        <f>A171*75/100</f>
        <v>869.25</v>
      </c>
      <c r="AJ172" s="87">
        <f t="shared" si="15"/>
        <v>0</v>
      </c>
      <c r="AK172" s="229"/>
    </row>
    <row r="173" spans="1:37" s="3" customFormat="1" ht="12.75" x14ac:dyDescent="0.2">
      <c r="A173" s="239">
        <v>1246</v>
      </c>
      <c r="B173" s="232" t="s">
        <v>382</v>
      </c>
      <c r="C173" s="85" t="s">
        <v>145</v>
      </c>
      <c r="D173" s="86">
        <v>311.5</v>
      </c>
      <c r="E173" s="160"/>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159"/>
      <c r="AE173" s="159"/>
      <c r="AF173" s="159"/>
      <c r="AG173" s="159"/>
      <c r="AH173" s="91">
        <f t="shared" si="14"/>
        <v>0</v>
      </c>
      <c r="AI173" s="106">
        <f>A173*25/100</f>
        <v>311.5</v>
      </c>
      <c r="AJ173" s="87">
        <f t="shared" si="15"/>
        <v>0</v>
      </c>
      <c r="AK173" s="228">
        <f>AI173+AI174</f>
        <v>1246</v>
      </c>
    </row>
    <row r="174" spans="1:37" s="3" customFormat="1" ht="12.75" x14ac:dyDescent="0.2">
      <c r="A174" s="240"/>
      <c r="B174" s="233"/>
      <c r="C174" s="85" t="s">
        <v>146</v>
      </c>
      <c r="D174" s="86">
        <v>934.5</v>
      </c>
      <c r="E174" s="160"/>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159"/>
      <c r="AE174" s="159"/>
      <c r="AF174" s="159"/>
      <c r="AG174" s="159"/>
      <c r="AH174" s="91">
        <f t="shared" si="14"/>
        <v>0</v>
      </c>
      <c r="AI174" s="106">
        <f>A173*75/100</f>
        <v>934.5</v>
      </c>
      <c r="AJ174" s="87">
        <f t="shared" si="15"/>
        <v>0</v>
      </c>
      <c r="AK174" s="229"/>
    </row>
    <row r="175" spans="1:37" s="3" customFormat="1" ht="12.75" x14ac:dyDescent="0.2">
      <c r="A175" s="239">
        <v>1265</v>
      </c>
      <c r="B175" s="232" t="s">
        <v>383</v>
      </c>
      <c r="C175" s="85" t="s">
        <v>145</v>
      </c>
      <c r="D175" s="86">
        <v>316.25</v>
      </c>
      <c r="E175" s="160"/>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159"/>
      <c r="AE175" s="159"/>
      <c r="AF175" s="159"/>
      <c r="AG175" s="159"/>
      <c r="AH175" s="91">
        <f t="shared" si="14"/>
        <v>0</v>
      </c>
      <c r="AI175" s="106">
        <f>A175*25/100</f>
        <v>316.25</v>
      </c>
      <c r="AJ175" s="87">
        <f t="shared" si="15"/>
        <v>0</v>
      </c>
      <c r="AK175" s="228">
        <f>AI175+AI176</f>
        <v>1265</v>
      </c>
    </row>
    <row r="176" spans="1:37" s="3" customFormat="1" ht="12.75" x14ac:dyDescent="0.2">
      <c r="A176" s="240"/>
      <c r="B176" s="233"/>
      <c r="C176" s="85" t="s">
        <v>146</v>
      </c>
      <c r="D176" s="86">
        <v>948.75</v>
      </c>
      <c r="E176" s="160"/>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159"/>
      <c r="AE176" s="159"/>
      <c r="AF176" s="159"/>
      <c r="AG176" s="159"/>
      <c r="AH176" s="91">
        <f t="shared" si="14"/>
        <v>0</v>
      </c>
      <c r="AI176" s="106">
        <f>A175*75/100</f>
        <v>948.75</v>
      </c>
      <c r="AJ176" s="87">
        <f t="shared" si="15"/>
        <v>0</v>
      </c>
      <c r="AK176" s="229"/>
    </row>
    <row r="177" spans="1:37" s="3" customFormat="1" ht="12.75" x14ac:dyDescent="0.2">
      <c r="A177" s="239">
        <v>1417</v>
      </c>
      <c r="B177" s="232" t="s">
        <v>384</v>
      </c>
      <c r="C177" s="85" t="s">
        <v>145</v>
      </c>
      <c r="D177" s="86">
        <v>354.25</v>
      </c>
      <c r="E177" s="160"/>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159"/>
      <c r="AE177" s="159"/>
      <c r="AF177" s="159"/>
      <c r="AG177" s="159"/>
      <c r="AH177" s="91">
        <f t="shared" si="14"/>
        <v>0</v>
      </c>
      <c r="AI177" s="106">
        <f>A177*25/100</f>
        <v>354.25</v>
      </c>
      <c r="AJ177" s="87">
        <f t="shared" si="15"/>
        <v>0</v>
      </c>
      <c r="AK177" s="228">
        <f>AI177+AI178</f>
        <v>1417</v>
      </c>
    </row>
    <row r="178" spans="1:37" s="3" customFormat="1" ht="12.75" x14ac:dyDescent="0.2">
      <c r="A178" s="240"/>
      <c r="B178" s="233"/>
      <c r="C178" s="85" t="s">
        <v>146</v>
      </c>
      <c r="D178" s="86">
        <v>1062.75</v>
      </c>
      <c r="E178" s="160"/>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159"/>
      <c r="AE178" s="159"/>
      <c r="AF178" s="159"/>
      <c r="AG178" s="159"/>
      <c r="AH178" s="91">
        <f t="shared" si="14"/>
        <v>0</v>
      </c>
      <c r="AI178" s="106">
        <f>A177*75/100</f>
        <v>1062.75</v>
      </c>
      <c r="AJ178" s="87">
        <f t="shared" si="15"/>
        <v>0</v>
      </c>
      <c r="AK178" s="229"/>
    </row>
    <row r="179" spans="1:37" s="3" customFormat="1" ht="12.75" x14ac:dyDescent="0.2">
      <c r="A179" s="239">
        <v>1645</v>
      </c>
      <c r="B179" s="232" t="s">
        <v>385</v>
      </c>
      <c r="C179" s="85" t="s">
        <v>145</v>
      </c>
      <c r="D179" s="86">
        <v>411.25</v>
      </c>
      <c r="E179" s="160"/>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159"/>
      <c r="AE179" s="159"/>
      <c r="AF179" s="159"/>
      <c r="AG179" s="159"/>
      <c r="AH179" s="91">
        <f t="shared" si="14"/>
        <v>0</v>
      </c>
      <c r="AI179" s="106">
        <f>A179*25/100</f>
        <v>411.25</v>
      </c>
      <c r="AJ179" s="87">
        <f t="shared" si="15"/>
        <v>0</v>
      </c>
      <c r="AK179" s="228">
        <f>AI179+AI180</f>
        <v>1645</v>
      </c>
    </row>
    <row r="180" spans="1:37" s="3" customFormat="1" ht="12.75" x14ac:dyDescent="0.2">
      <c r="A180" s="240"/>
      <c r="B180" s="233"/>
      <c r="C180" s="85" t="s">
        <v>146</v>
      </c>
      <c r="D180" s="86">
        <v>1233.75</v>
      </c>
      <c r="E180" s="160"/>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159"/>
      <c r="AE180" s="159"/>
      <c r="AF180" s="159"/>
      <c r="AG180" s="159"/>
      <c r="AH180" s="91">
        <f t="shared" si="14"/>
        <v>0</v>
      </c>
      <c r="AI180" s="106">
        <f>A179*75/100</f>
        <v>1233.75</v>
      </c>
      <c r="AJ180" s="87">
        <f t="shared" si="15"/>
        <v>0</v>
      </c>
      <c r="AK180" s="229"/>
    </row>
    <row r="181" spans="1:37" s="3" customFormat="1" ht="12.75" x14ac:dyDescent="0.2">
      <c r="A181" s="239">
        <v>2025</v>
      </c>
      <c r="B181" s="232" t="s">
        <v>386</v>
      </c>
      <c r="C181" s="85" t="s">
        <v>145</v>
      </c>
      <c r="D181" s="86">
        <v>506.25</v>
      </c>
      <c r="E181" s="160"/>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159"/>
      <c r="AE181" s="159"/>
      <c r="AF181" s="159"/>
      <c r="AG181" s="159"/>
      <c r="AH181" s="91">
        <f t="shared" si="14"/>
        <v>0</v>
      </c>
      <c r="AI181" s="106">
        <f>A181*25/100</f>
        <v>506.25</v>
      </c>
      <c r="AJ181" s="87">
        <f t="shared" si="15"/>
        <v>0</v>
      </c>
      <c r="AK181" s="228">
        <f>AI181+AI182</f>
        <v>2025</v>
      </c>
    </row>
    <row r="182" spans="1:37" s="3" customFormat="1" ht="12.75" x14ac:dyDescent="0.2">
      <c r="A182" s="240"/>
      <c r="B182" s="233"/>
      <c r="C182" s="85" t="s">
        <v>146</v>
      </c>
      <c r="D182" s="86">
        <v>1518.75</v>
      </c>
      <c r="E182" s="160"/>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159"/>
      <c r="AE182" s="159"/>
      <c r="AF182" s="159"/>
      <c r="AG182" s="159"/>
      <c r="AH182" s="91">
        <f t="shared" si="14"/>
        <v>0</v>
      </c>
      <c r="AI182" s="106">
        <f>A181*75/100</f>
        <v>1518.75</v>
      </c>
      <c r="AJ182" s="87">
        <f t="shared" si="15"/>
        <v>0</v>
      </c>
      <c r="AK182" s="229"/>
    </row>
    <row r="183" spans="1:37" s="3" customFormat="1" ht="12.75" x14ac:dyDescent="0.2">
      <c r="A183" s="241">
        <v>2176</v>
      </c>
      <c r="B183" s="232" t="s">
        <v>387</v>
      </c>
      <c r="C183" s="85" t="s">
        <v>145</v>
      </c>
      <c r="D183" s="86">
        <v>544</v>
      </c>
      <c r="E183" s="160"/>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159"/>
      <c r="AE183" s="159"/>
      <c r="AF183" s="159"/>
      <c r="AG183" s="159"/>
      <c r="AH183" s="91">
        <f t="shared" si="14"/>
        <v>0</v>
      </c>
      <c r="AI183" s="106">
        <f>A183*25/100</f>
        <v>544</v>
      </c>
      <c r="AJ183" s="87">
        <f t="shared" si="15"/>
        <v>0</v>
      </c>
      <c r="AK183" s="228">
        <f>AI183+AI184</f>
        <v>2176</v>
      </c>
    </row>
    <row r="184" spans="1:37" s="3" customFormat="1" ht="12.75" x14ac:dyDescent="0.2">
      <c r="A184" s="241"/>
      <c r="B184" s="233"/>
      <c r="C184" s="85" t="s">
        <v>146</v>
      </c>
      <c r="D184" s="86">
        <v>1632</v>
      </c>
      <c r="E184" s="160"/>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159"/>
      <c r="AE184" s="159"/>
      <c r="AF184" s="159"/>
      <c r="AG184" s="159"/>
      <c r="AH184" s="91">
        <f t="shared" si="14"/>
        <v>0</v>
      </c>
      <c r="AI184" s="106">
        <f>A183*75/100</f>
        <v>1632</v>
      </c>
      <c r="AJ184" s="87">
        <f t="shared" si="15"/>
        <v>0</v>
      </c>
      <c r="AK184" s="229"/>
    </row>
    <row r="185" spans="1:37" s="30" customFormat="1" ht="12.75" hidden="1" x14ac:dyDescent="0.2">
      <c r="A185" s="88"/>
      <c r="B185" s="89"/>
      <c r="C185" s="221" t="s">
        <v>397</v>
      </c>
      <c r="D185" s="221"/>
      <c r="E185" s="92">
        <f t="shared" ref="E185:AG185" si="16">SUM(E105+E107+E109+E111+E113+E115+E117+E119+E121+E123+E125+E127+E129+E131+E133+E135+E137+E139+E141+E143+E145+E147+E149+E151+E153+E155+E157+E159+E161+E163+E165+E167+E169+E171+E173+E175+E177+E179+E181+E183)</f>
        <v>0</v>
      </c>
      <c r="F185" s="92">
        <f t="shared" si="16"/>
        <v>0</v>
      </c>
      <c r="G185" s="92">
        <f t="shared" si="16"/>
        <v>0</v>
      </c>
      <c r="H185" s="92">
        <f t="shared" si="16"/>
        <v>0</v>
      </c>
      <c r="I185" s="92">
        <f t="shared" si="16"/>
        <v>0</v>
      </c>
      <c r="J185" s="92">
        <f t="shared" si="16"/>
        <v>0</v>
      </c>
      <c r="K185" s="92">
        <f t="shared" si="16"/>
        <v>0</v>
      </c>
      <c r="L185" s="92">
        <f t="shared" si="16"/>
        <v>0</v>
      </c>
      <c r="M185" s="92">
        <f t="shared" si="16"/>
        <v>0</v>
      </c>
      <c r="N185" s="92">
        <f t="shared" si="16"/>
        <v>0</v>
      </c>
      <c r="O185" s="92">
        <f t="shared" si="16"/>
        <v>0</v>
      </c>
      <c r="P185" s="92">
        <f t="shared" si="16"/>
        <v>0</v>
      </c>
      <c r="Q185" s="92">
        <f t="shared" si="16"/>
        <v>0</v>
      </c>
      <c r="R185" s="92">
        <f t="shared" si="16"/>
        <v>0</v>
      </c>
      <c r="S185" s="92">
        <f t="shared" si="16"/>
        <v>0</v>
      </c>
      <c r="T185" s="92">
        <f t="shared" si="16"/>
        <v>0</v>
      </c>
      <c r="U185" s="92">
        <f t="shared" si="16"/>
        <v>0</v>
      </c>
      <c r="V185" s="92">
        <f t="shared" si="16"/>
        <v>0</v>
      </c>
      <c r="W185" s="92">
        <f t="shared" si="16"/>
        <v>0</v>
      </c>
      <c r="X185" s="92">
        <f t="shared" si="16"/>
        <v>0</v>
      </c>
      <c r="Y185" s="92">
        <f t="shared" si="16"/>
        <v>0</v>
      </c>
      <c r="Z185" s="92">
        <f t="shared" si="16"/>
        <v>0</v>
      </c>
      <c r="AA185" s="92">
        <f t="shared" si="16"/>
        <v>0</v>
      </c>
      <c r="AB185" s="92">
        <f t="shared" si="16"/>
        <v>0</v>
      </c>
      <c r="AC185" s="92">
        <f t="shared" si="16"/>
        <v>0</v>
      </c>
      <c r="AD185" s="92">
        <f t="shared" si="16"/>
        <v>0</v>
      </c>
      <c r="AE185" s="92">
        <f t="shared" si="16"/>
        <v>0</v>
      </c>
      <c r="AF185" s="92">
        <f t="shared" si="16"/>
        <v>0</v>
      </c>
      <c r="AG185" s="92">
        <f t="shared" si="16"/>
        <v>0</v>
      </c>
      <c r="AH185" s="93">
        <f>SUM(AH105+AH107+AH109+AH111+AH113+AH115+AH117+AH119+AH121+AH123+AH125+AH127+AH129+AH131+AH133+AH135+AH137+AH139+AH141+AH143+AH145+AH147+AH149+AH151+AH153+AH155+AH157+AH159+AH161+AH163+AH165+AH167+AH169+AH171+AH173+AH175+AH177+AH179+AH181+AH183)</f>
        <v>0</v>
      </c>
      <c r="AI185" s="93">
        <f t="shared" ref="AI185:AJ185" si="17">SUM(AI105+AI107+AI109+AI111+AI113+AI115+AI117+AI119+AI121+AI123+AI125+AI127+AI129+AI131+AI133+AI135+AI137+AI139+AI141+AI143+AI145+AI147+AI149+AI151+AI153+AI155+AI157+AI159+AI161+AI163+AI165+AI167+AI169+AI171+AI173+AI175+AI177+AI179+AI181+AI183)</f>
        <v>6132.5</v>
      </c>
      <c r="AJ185" s="94">
        <f t="shared" si="17"/>
        <v>0</v>
      </c>
      <c r="AK185" s="90"/>
    </row>
    <row r="186" spans="1:37" s="30" customFormat="1" ht="12.75" hidden="1" x14ac:dyDescent="0.2">
      <c r="A186" s="88"/>
      <c r="B186" s="89"/>
      <c r="C186" s="221" t="s">
        <v>398</v>
      </c>
      <c r="D186" s="221"/>
      <c r="E186" s="92">
        <f t="shared" ref="E186:AG186" si="18">SUM(E106+E108+E110+E112+E114+E116+E118+E120+E122+E124+E126+E128+E130+E132+E134+E136+E138+E140+E142+E144+E146+E148+E150+E152+E154+E156+E158+E160+E162+E164+E166+E168+E170+E172+E174+E176+E178+E180+E182+E184)</f>
        <v>0</v>
      </c>
      <c r="F186" s="92">
        <f t="shared" si="18"/>
        <v>0</v>
      </c>
      <c r="G186" s="92">
        <f t="shared" si="18"/>
        <v>0</v>
      </c>
      <c r="H186" s="92">
        <f t="shared" si="18"/>
        <v>0</v>
      </c>
      <c r="I186" s="92">
        <f t="shared" si="18"/>
        <v>0</v>
      </c>
      <c r="J186" s="92">
        <f t="shared" si="18"/>
        <v>0</v>
      </c>
      <c r="K186" s="92">
        <f t="shared" si="18"/>
        <v>0</v>
      </c>
      <c r="L186" s="92">
        <f t="shared" si="18"/>
        <v>0</v>
      </c>
      <c r="M186" s="92">
        <f t="shared" si="18"/>
        <v>0</v>
      </c>
      <c r="N186" s="92">
        <f t="shared" si="18"/>
        <v>0</v>
      </c>
      <c r="O186" s="92">
        <f t="shared" si="18"/>
        <v>0</v>
      </c>
      <c r="P186" s="92">
        <f t="shared" si="18"/>
        <v>0</v>
      </c>
      <c r="Q186" s="92">
        <f t="shared" si="18"/>
        <v>0</v>
      </c>
      <c r="R186" s="92">
        <f t="shared" si="18"/>
        <v>0</v>
      </c>
      <c r="S186" s="92">
        <f t="shared" si="18"/>
        <v>0</v>
      </c>
      <c r="T186" s="92">
        <f t="shared" si="18"/>
        <v>0</v>
      </c>
      <c r="U186" s="92">
        <f t="shared" si="18"/>
        <v>0</v>
      </c>
      <c r="V186" s="92">
        <f t="shared" si="18"/>
        <v>0</v>
      </c>
      <c r="W186" s="92">
        <f t="shared" si="18"/>
        <v>0</v>
      </c>
      <c r="X186" s="92">
        <f t="shared" si="18"/>
        <v>0</v>
      </c>
      <c r="Y186" s="92">
        <f t="shared" si="18"/>
        <v>0</v>
      </c>
      <c r="Z186" s="92">
        <f t="shared" si="18"/>
        <v>0</v>
      </c>
      <c r="AA186" s="92">
        <f t="shared" si="18"/>
        <v>0</v>
      </c>
      <c r="AB186" s="92">
        <f t="shared" si="18"/>
        <v>0</v>
      </c>
      <c r="AC186" s="92">
        <f t="shared" si="18"/>
        <v>0</v>
      </c>
      <c r="AD186" s="92">
        <f t="shared" si="18"/>
        <v>0</v>
      </c>
      <c r="AE186" s="92">
        <f t="shared" si="18"/>
        <v>0</v>
      </c>
      <c r="AF186" s="92">
        <f t="shared" si="18"/>
        <v>0</v>
      </c>
      <c r="AG186" s="92">
        <f t="shared" si="18"/>
        <v>0</v>
      </c>
      <c r="AH186" s="93">
        <f>SUM(AH106+AH108+AH110+AH112+AH114+AH116+AH118+AH120+AH122+AH124+AH126+AH128+AH130+AH132+AH134+AH136+AH138+AH140+AH142+AH144+AH146+AH148+AH150+AH152+AH154+AH156+AH158+AH160+AH162+AH164+AH166+AH168+AH170+AH172+AH174+AH176+AH178+AH180+AH182+AH184)</f>
        <v>0</v>
      </c>
      <c r="AI186" s="93">
        <f t="shared" ref="AI186:AJ186" si="19">SUM(AI106+AI108+AI110+AI112+AI114+AI116+AI118+AI120+AI122+AI124+AI126+AI128+AI130+AI132+AI134+AI136+AI138+AI140+AI142+AI144+AI146+AI148+AI150+AI152+AI154+AI156+AI158+AI160+AI162+AI164+AI166+AI168+AI170+AI172+AI174+AI176+AI178+AI180+AI182+AI184)</f>
        <v>18397.5</v>
      </c>
      <c r="AJ186" s="94">
        <f t="shared" si="19"/>
        <v>0</v>
      </c>
      <c r="AK186" s="90"/>
    </row>
    <row r="187" spans="1:37" s="30" customFormat="1" ht="12.75" hidden="1" x14ac:dyDescent="0.2">
      <c r="A187" s="88"/>
      <c r="B187" s="89"/>
      <c r="C187" s="221" t="s">
        <v>399</v>
      </c>
      <c r="D187" s="221"/>
      <c r="E187" s="92">
        <f t="shared" ref="E187:AG187" si="20">SUM(E105:E184)</f>
        <v>0</v>
      </c>
      <c r="F187" s="92">
        <f t="shared" si="20"/>
        <v>0</v>
      </c>
      <c r="G187" s="92">
        <f t="shared" si="20"/>
        <v>0</v>
      </c>
      <c r="H187" s="92">
        <f t="shared" si="20"/>
        <v>0</v>
      </c>
      <c r="I187" s="92">
        <f t="shared" si="20"/>
        <v>0</v>
      </c>
      <c r="J187" s="92">
        <f t="shared" si="20"/>
        <v>0</v>
      </c>
      <c r="K187" s="92">
        <f t="shared" si="20"/>
        <v>0</v>
      </c>
      <c r="L187" s="92">
        <f t="shared" si="20"/>
        <v>0</v>
      </c>
      <c r="M187" s="92">
        <f t="shared" si="20"/>
        <v>0</v>
      </c>
      <c r="N187" s="92">
        <f t="shared" si="20"/>
        <v>0</v>
      </c>
      <c r="O187" s="92">
        <f t="shared" si="20"/>
        <v>0</v>
      </c>
      <c r="P187" s="92">
        <f t="shared" si="20"/>
        <v>0</v>
      </c>
      <c r="Q187" s="92">
        <f t="shared" si="20"/>
        <v>0</v>
      </c>
      <c r="R187" s="92">
        <f t="shared" si="20"/>
        <v>0</v>
      </c>
      <c r="S187" s="92">
        <f t="shared" si="20"/>
        <v>0</v>
      </c>
      <c r="T187" s="92">
        <f t="shared" si="20"/>
        <v>0</v>
      </c>
      <c r="U187" s="92">
        <f t="shared" si="20"/>
        <v>0</v>
      </c>
      <c r="V187" s="92">
        <f t="shared" si="20"/>
        <v>0</v>
      </c>
      <c r="W187" s="92">
        <f t="shared" si="20"/>
        <v>0</v>
      </c>
      <c r="X187" s="92">
        <f t="shared" si="20"/>
        <v>0</v>
      </c>
      <c r="Y187" s="92">
        <f t="shared" si="20"/>
        <v>0</v>
      </c>
      <c r="Z187" s="92">
        <f t="shared" si="20"/>
        <v>0</v>
      </c>
      <c r="AA187" s="92">
        <f t="shared" si="20"/>
        <v>0</v>
      </c>
      <c r="AB187" s="92">
        <f t="shared" si="20"/>
        <v>0</v>
      </c>
      <c r="AC187" s="92">
        <f t="shared" si="20"/>
        <v>0</v>
      </c>
      <c r="AD187" s="92">
        <f t="shared" si="20"/>
        <v>0</v>
      </c>
      <c r="AE187" s="92">
        <f t="shared" si="20"/>
        <v>0</v>
      </c>
      <c r="AF187" s="92">
        <f t="shared" si="20"/>
        <v>0</v>
      </c>
      <c r="AG187" s="92">
        <f t="shared" si="20"/>
        <v>0</v>
      </c>
      <c r="AH187" s="93">
        <f>SUM(AH105:AH184)</f>
        <v>0</v>
      </c>
      <c r="AI187" s="93">
        <f t="shared" ref="AI187:AJ187" si="21">SUM(AI105:AI184)</f>
        <v>24530</v>
      </c>
      <c r="AJ187" s="94">
        <f t="shared" si="21"/>
        <v>0</v>
      </c>
      <c r="AK187" s="90"/>
    </row>
    <row r="188" spans="1:37" s="180" customFormat="1" ht="12.75" hidden="1" x14ac:dyDescent="0.2">
      <c r="A188" s="175"/>
      <c r="B188" s="176"/>
      <c r="C188" s="221" t="s">
        <v>400</v>
      </c>
      <c r="D188" s="221"/>
      <c r="E188" s="177">
        <f>SUM(E105*$D$17)+(E107*$D$19)+(E109*$D$21)+(E111*$D$23)+(E113*$D$25)+(E115*$D$27)+(E117*$D$29)+(E119*$D$31)+(E121*$D$33)+(E123*$D$35)+(E125*$D$37)+(E127*$D$39)+(E129*$D$41)+(E131*$D$43)+(E133*$D$45)+(E135*$D$47)+(E137*$D$49)+(E139*$D$51)+(E141*$D$53)+(E143*$D$55)+(E145*$D$57)+(E147*$D$59)+(E149*$D$61)+(E151*$D$63)+(E153*$D$65)+(E155*$D$67)+(E157*$D$69)+(E159*$D$71)+(E161*$D$73)+(E163*$D$75)+(E165*$D$77)+(E167*$D$79)+(E169*$D$81)+(E171*$D$83)+(E173*$D$85)+(E175*$D$87)+(E177*$D$89)+(E179*$D$91)+(E181*$D$93)+(E183*$D$95)</f>
        <v>0</v>
      </c>
      <c r="F188" s="177">
        <f t="shared" ref="F188:AG188" si="22">SUM(F105*$D$17)+(F107*$D$19)+(F109*$D$21)+(F111*$D$23)+(F113*$D$25)+(F115*$D$27)+(F117*$D$29)+(F119*$D$31)+(F121*$D$33)+(F123*$D$35)+(F125*$D$37)+(F127*$D$39)+(F129*$D$41)+(F131*$D$43)+(F133*$D$45)+(F135*$D$47)+(F137*$D$49)+(F139*$D$51)+(F141*$D$53)+(F143*$D$55)+(F145*$D$57)+(F147*$D$59)+(F149*$D$61)+(F151*$D$63)+(F153*$D$65)+(F155*$D$67)+(F157*$D$69)+(F159*$D$71)+(F161*$D$73)+(F163*$D$75)+(F165*$D$77)+(F167*$D$79)+(F169*$D$81)+(F171*$D$83)+(F173*$D$85)+(F175*$D$87)+(F177*$D$89)+(F179*$D$91)+(F181*$D$93)+(F183*$D$95)</f>
        <v>0</v>
      </c>
      <c r="G188" s="177">
        <f t="shared" si="22"/>
        <v>0</v>
      </c>
      <c r="H188" s="177">
        <f t="shared" si="22"/>
        <v>0</v>
      </c>
      <c r="I188" s="177">
        <f t="shared" si="22"/>
        <v>0</v>
      </c>
      <c r="J188" s="177">
        <f t="shared" si="22"/>
        <v>0</v>
      </c>
      <c r="K188" s="177">
        <f t="shared" si="22"/>
        <v>0</v>
      </c>
      <c r="L188" s="177">
        <f t="shared" si="22"/>
        <v>0</v>
      </c>
      <c r="M188" s="177">
        <f t="shared" si="22"/>
        <v>0</v>
      </c>
      <c r="N188" s="177">
        <f t="shared" si="22"/>
        <v>0</v>
      </c>
      <c r="O188" s="177">
        <f t="shared" si="22"/>
        <v>0</v>
      </c>
      <c r="P188" s="177">
        <f t="shared" si="22"/>
        <v>0</v>
      </c>
      <c r="Q188" s="177">
        <f t="shared" si="22"/>
        <v>0</v>
      </c>
      <c r="R188" s="177">
        <f t="shared" si="22"/>
        <v>0</v>
      </c>
      <c r="S188" s="177">
        <f t="shared" si="22"/>
        <v>0</v>
      </c>
      <c r="T188" s="177">
        <f t="shared" si="22"/>
        <v>0</v>
      </c>
      <c r="U188" s="177">
        <f t="shared" si="22"/>
        <v>0</v>
      </c>
      <c r="V188" s="177">
        <f t="shared" si="22"/>
        <v>0</v>
      </c>
      <c r="W188" s="177">
        <f t="shared" si="22"/>
        <v>0</v>
      </c>
      <c r="X188" s="177">
        <f t="shared" si="22"/>
        <v>0</v>
      </c>
      <c r="Y188" s="177">
        <f t="shared" si="22"/>
        <v>0</v>
      </c>
      <c r="Z188" s="177">
        <f t="shared" si="22"/>
        <v>0</v>
      </c>
      <c r="AA188" s="177">
        <f t="shared" si="22"/>
        <v>0</v>
      </c>
      <c r="AB188" s="177">
        <f t="shared" si="22"/>
        <v>0</v>
      </c>
      <c r="AC188" s="177">
        <f t="shared" si="22"/>
        <v>0</v>
      </c>
      <c r="AD188" s="177">
        <f t="shared" si="22"/>
        <v>0</v>
      </c>
      <c r="AE188" s="177">
        <f t="shared" si="22"/>
        <v>0</v>
      </c>
      <c r="AF188" s="177">
        <f t="shared" si="22"/>
        <v>0</v>
      </c>
      <c r="AG188" s="177">
        <f t="shared" si="22"/>
        <v>0</v>
      </c>
      <c r="AH188" s="178"/>
      <c r="AI188" s="179"/>
      <c r="AJ188" s="179">
        <f>SUM(E188:AG188)</f>
        <v>0</v>
      </c>
      <c r="AK188" s="179"/>
    </row>
    <row r="189" spans="1:37" s="180" customFormat="1" ht="12.75" hidden="1" x14ac:dyDescent="0.2">
      <c r="A189" s="175"/>
      <c r="B189" s="176"/>
      <c r="C189" s="221" t="s">
        <v>401</v>
      </c>
      <c r="D189" s="221"/>
      <c r="E189" s="177">
        <f t="shared" ref="E189:AG189" si="23">SUM(E106*$D$18)+(E108*$D$20)+(E110*$D$22)+(E112*$D$24)+(E114*$D$26)+(E116*$D$28)+(E118*$D$30)+(E120*$D$32)+(E122*$D$34)+(E124*$D$36)+(E126*$D$38)+(E128*$D$40)+(E130*$D$42)+(E132*$D$44)+(E134*$D$46)+(E136*$D$48)+(E138*$D$50)+(E140*$D$52)+(E142*$D$54)+(E144*$D$56)+(E146*$D$58)+(E148*$D$60)+(E150*$D$62)+(E152*$D$64)+(E154*$D$66)+(E156*$D$68)+(E158*$D$70)+(E160*$D$72)+(E162*$D$74)+(E164*$D$76)+(E166*$D$78)+(E168*$D$80)+(E170*$D$82)+(E172*$D$84)+(E174*$D$86)+(E176*$D$88)+(E178*$D$90)+(E180*$D$92)+(E182*$D$858)+(E184*$D$96)</f>
        <v>0</v>
      </c>
      <c r="F189" s="177">
        <f t="shared" si="23"/>
        <v>0</v>
      </c>
      <c r="G189" s="177">
        <f t="shared" si="23"/>
        <v>0</v>
      </c>
      <c r="H189" s="177">
        <f t="shared" si="23"/>
        <v>0</v>
      </c>
      <c r="I189" s="177">
        <f t="shared" si="23"/>
        <v>0</v>
      </c>
      <c r="J189" s="177">
        <f t="shared" si="23"/>
        <v>0</v>
      </c>
      <c r="K189" s="177">
        <f t="shared" si="23"/>
        <v>0</v>
      </c>
      <c r="L189" s="177">
        <f t="shared" si="23"/>
        <v>0</v>
      </c>
      <c r="M189" s="177">
        <f t="shared" si="23"/>
        <v>0</v>
      </c>
      <c r="N189" s="177">
        <f t="shared" si="23"/>
        <v>0</v>
      </c>
      <c r="O189" s="177">
        <f t="shared" si="23"/>
        <v>0</v>
      </c>
      <c r="P189" s="177">
        <f t="shared" si="23"/>
        <v>0</v>
      </c>
      <c r="Q189" s="177">
        <f t="shared" si="23"/>
        <v>0</v>
      </c>
      <c r="R189" s="177">
        <f t="shared" si="23"/>
        <v>0</v>
      </c>
      <c r="S189" s="177">
        <f t="shared" si="23"/>
        <v>0</v>
      </c>
      <c r="T189" s="177">
        <f t="shared" si="23"/>
        <v>0</v>
      </c>
      <c r="U189" s="177">
        <f t="shared" si="23"/>
        <v>0</v>
      </c>
      <c r="V189" s="177">
        <f t="shared" si="23"/>
        <v>0</v>
      </c>
      <c r="W189" s="177">
        <f t="shared" si="23"/>
        <v>0</v>
      </c>
      <c r="X189" s="177">
        <f t="shared" si="23"/>
        <v>0</v>
      </c>
      <c r="Y189" s="177">
        <f t="shared" si="23"/>
        <v>0</v>
      </c>
      <c r="Z189" s="177">
        <f t="shared" si="23"/>
        <v>0</v>
      </c>
      <c r="AA189" s="177">
        <f t="shared" si="23"/>
        <v>0</v>
      </c>
      <c r="AB189" s="177">
        <f t="shared" si="23"/>
        <v>0</v>
      </c>
      <c r="AC189" s="177">
        <f t="shared" si="23"/>
        <v>0</v>
      </c>
      <c r="AD189" s="177">
        <f t="shared" si="23"/>
        <v>0</v>
      </c>
      <c r="AE189" s="177">
        <f t="shared" si="23"/>
        <v>0</v>
      </c>
      <c r="AF189" s="177">
        <f t="shared" si="23"/>
        <v>0</v>
      </c>
      <c r="AG189" s="177">
        <f t="shared" si="23"/>
        <v>0</v>
      </c>
      <c r="AH189" s="178"/>
      <c r="AI189" s="179"/>
      <c r="AJ189" s="179">
        <f>SUM(E189:AG189)</f>
        <v>0</v>
      </c>
      <c r="AK189" s="179"/>
    </row>
    <row r="190" spans="1:37" hidden="1" x14ac:dyDescent="0.25"/>
    <row r="191" spans="1:37" hidden="1" x14ac:dyDescent="0.25">
      <c r="B191" s="181" t="s">
        <v>36</v>
      </c>
      <c r="C191" s="222" t="s">
        <v>402</v>
      </c>
      <c r="D191" s="222"/>
      <c r="F191" s="182">
        <f>F188+F189</f>
        <v>0</v>
      </c>
      <c r="G191" s="182">
        <f t="shared" ref="G191:AC191" si="24">G188+G189</f>
        <v>0</v>
      </c>
      <c r="H191" s="182">
        <f t="shared" si="24"/>
        <v>0</v>
      </c>
      <c r="I191" s="182">
        <f t="shared" si="24"/>
        <v>0</v>
      </c>
      <c r="J191" s="182">
        <f t="shared" si="24"/>
        <v>0</v>
      </c>
      <c r="K191" s="182">
        <f t="shared" si="24"/>
        <v>0</v>
      </c>
      <c r="L191" s="182">
        <f t="shared" si="24"/>
        <v>0</v>
      </c>
      <c r="M191" s="182">
        <f t="shared" si="24"/>
        <v>0</v>
      </c>
      <c r="N191" s="182">
        <f t="shared" si="24"/>
        <v>0</v>
      </c>
      <c r="O191" s="182">
        <f t="shared" si="24"/>
        <v>0</v>
      </c>
      <c r="P191" s="182">
        <f t="shared" si="24"/>
        <v>0</v>
      </c>
      <c r="Q191" s="182">
        <f t="shared" si="24"/>
        <v>0</v>
      </c>
      <c r="R191" s="182">
        <f t="shared" si="24"/>
        <v>0</v>
      </c>
      <c r="S191" s="182">
        <f t="shared" si="24"/>
        <v>0</v>
      </c>
      <c r="T191" s="182">
        <f t="shared" si="24"/>
        <v>0</v>
      </c>
      <c r="U191" s="182">
        <f t="shared" si="24"/>
        <v>0</v>
      </c>
      <c r="V191" s="182">
        <f t="shared" si="24"/>
        <v>0</v>
      </c>
      <c r="W191" s="182">
        <f t="shared" si="24"/>
        <v>0</v>
      </c>
      <c r="X191" s="182">
        <f t="shared" si="24"/>
        <v>0</v>
      </c>
      <c r="Y191" s="182">
        <f t="shared" si="24"/>
        <v>0</v>
      </c>
      <c r="Z191" s="182">
        <f t="shared" si="24"/>
        <v>0</v>
      </c>
      <c r="AA191" s="182">
        <f t="shared" si="24"/>
        <v>0</v>
      </c>
      <c r="AB191" s="182">
        <f t="shared" si="24"/>
        <v>0</v>
      </c>
      <c r="AC191" s="182">
        <f t="shared" si="24"/>
        <v>0</v>
      </c>
      <c r="AJ191" s="183">
        <f>SUM(F191:AC191)</f>
        <v>0</v>
      </c>
    </row>
    <row r="192" spans="1:37" hidden="1" x14ac:dyDescent="0.25">
      <c r="B192" s="181" t="s">
        <v>1</v>
      </c>
      <c r="C192" s="223" t="s">
        <v>402</v>
      </c>
      <c r="D192" s="223"/>
      <c r="F192" s="182">
        <f>F100+F101</f>
        <v>0</v>
      </c>
      <c r="G192" s="182">
        <f t="shared" ref="G192:AC192" si="25">G100+G101</f>
        <v>0</v>
      </c>
      <c r="H192" s="182">
        <f t="shared" si="25"/>
        <v>0</v>
      </c>
      <c r="I192" s="182">
        <f t="shared" si="25"/>
        <v>0</v>
      </c>
      <c r="J192" s="182">
        <f t="shared" si="25"/>
        <v>0</v>
      </c>
      <c r="K192" s="182">
        <f t="shared" si="25"/>
        <v>0</v>
      </c>
      <c r="L192" s="182">
        <f t="shared" si="25"/>
        <v>0</v>
      </c>
      <c r="M192" s="182">
        <f t="shared" si="25"/>
        <v>0</v>
      </c>
      <c r="N192" s="182">
        <f t="shared" si="25"/>
        <v>0</v>
      </c>
      <c r="O192" s="182">
        <f t="shared" si="25"/>
        <v>0</v>
      </c>
      <c r="P192" s="182">
        <f t="shared" si="25"/>
        <v>0</v>
      </c>
      <c r="Q192" s="182">
        <f t="shared" si="25"/>
        <v>0</v>
      </c>
      <c r="R192" s="182">
        <f t="shared" si="25"/>
        <v>0</v>
      </c>
      <c r="S192" s="182">
        <f t="shared" si="25"/>
        <v>0</v>
      </c>
      <c r="T192" s="182">
        <f t="shared" si="25"/>
        <v>0</v>
      </c>
      <c r="U192" s="182">
        <f t="shared" si="25"/>
        <v>0</v>
      </c>
      <c r="V192" s="182">
        <f t="shared" si="25"/>
        <v>0</v>
      </c>
      <c r="W192" s="182">
        <f t="shared" si="25"/>
        <v>0</v>
      </c>
      <c r="X192" s="182">
        <f t="shared" si="25"/>
        <v>0</v>
      </c>
      <c r="Y192" s="182">
        <f t="shared" si="25"/>
        <v>0</v>
      </c>
      <c r="Z192" s="182">
        <f t="shared" si="25"/>
        <v>0</v>
      </c>
      <c r="AA192" s="182">
        <f t="shared" si="25"/>
        <v>0</v>
      </c>
      <c r="AB192" s="182">
        <f t="shared" si="25"/>
        <v>0</v>
      </c>
      <c r="AC192" s="182">
        <f t="shared" si="25"/>
        <v>0</v>
      </c>
      <c r="AJ192" s="183">
        <f>SUM(F192:AC192)</f>
        <v>0</v>
      </c>
    </row>
  </sheetData>
  <sheetProtection algorithmName="SHA-512" hashValue="ypYiGdta+/N3xJef84M5tPqRDrvSAAEfZWqMU4pJMaqKvAt0QwEFzIbxqLADqV/k9JC0QvEdWBCodoXMLdZIWA==" saltValue="V15QgNNd2mf+5pns9B64Eg==" spinCount="100000" sheet="1" objects="1" scenarios="1" selectLockedCells="1"/>
  <dataConsolidate/>
  <mergeCells count="267">
    <mergeCell ref="G1:S7"/>
    <mergeCell ref="G10:I10"/>
    <mergeCell ref="G11:I11"/>
    <mergeCell ref="A183:A184"/>
    <mergeCell ref="B183:B184"/>
    <mergeCell ref="AK183:AK184"/>
    <mergeCell ref="C185:D185"/>
    <mergeCell ref="C186:D186"/>
    <mergeCell ref="C187:D187"/>
    <mergeCell ref="B10:D10"/>
    <mergeCell ref="B11:D11"/>
    <mergeCell ref="B12:D12"/>
    <mergeCell ref="B13:D13"/>
    <mergeCell ref="J10:P10"/>
    <mergeCell ref="J11:L11"/>
    <mergeCell ref="A177:A178"/>
    <mergeCell ref="B177:B178"/>
    <mergeCell ref="AK177:AK178"/>
    <mergeCell ref="A179:A180"/>
    <mergeCell ref="B179:B180"/>
    <mergeCell ref="AK179:AK180"/>
    <mergeCell ref="A181:A182"/>
    <mergeCell ref="B181:B182"/>
    <mergeCell ref="AK181:AK182"/>
    <mergeCell ref="A171:A172"/>
    <mergeCell ref="B171:B172"/>
    <mergeCell ref="AK171:AK172"/>
    <mergeCell ref="A173:A174"/>
    <mergeCell ref="B173:B174"/>
    <mergeCell ref="AK173:AK174"/>
    <mergeCell ref="A175:A176"/>
    <mergeCell ref="B175:B176"/>
    <mergeCell ref="AK175:AK176"/>
    <mergeCell ref="A165:A166"/>
    <mergeCell ref="B165:B166"/>
    <mergeCell ref="AK165:AK166"/>
    <mergeCell ref="A167:A168"/>
    <mergeCell ref="B167:B168"/>
    <mergeCell ref="AK167:AK168"/>
    <mergeCell ref="A169:A170"/>
    <mergeCell ref="B169:B170"/>
    <mergeCell ref="AK169:AK170"/>
    <mergeCell ref="A159:A160"/>
    <mergeCell ref="B159:B160"/>
    <mergeCell ref="AK159:AK160"/>
    <mergeCell ref="A161:A162"/>
    <mergeCell ref="B161:B162"/>
    <mergeCell ref="AK161:AK162"/>
    <mergeCell ref="A163:A164"/>
    <mergeCell ref="B163:B164"/>
    <mergeCell ref="AK163:AK164"/>
    <mergeCell ref="A153:A154"/>
    <mergeCell ref="B153:B154"/>
    <mergeCell ref="AK153:AK154"/>
    <mergeCell ref="A155:A156"/>
    <mergeCell ref="B155:B156"/>
    <mergeCell ref="AK155:AK156"/>
    <mergeCell ref="A157:A158"/>
    <mergeCell ref="B157:B158"/>
    <mergeCell ref="AK157:AK158"/>
    <mergeCell ref="A147:A148"/>
    <mergeCell ref="B147:B148"/>
    <mergeCell ref="AK147:AK148"/>
    <mergeCell ref="A149:A150"/>
    <mergeCell ref="B149:B150"/>
    <mergeCell ref="AK149:AK150"/>
    <mergeCell ref="A151:A152"/>
    <mergeCell ref="B151:B152"/>
    <mergeCell ref="AK151:AK152"/>
    <mergeCell ref="A141:A142"/>
    <mergeCell ref="B141:B142"/>
    <mergeCell ref="AK141:AK142"/>
    <mergeCell ref="A143:A144"/>
    <mergeCell ref="B143:B144"/>
    <mergeCell ref="AK143:AK144"/>
    <mergeCell ref="A145:A146"/>
    <mergeCell ref="B145:B146"/>
    <mergeCell ref="AK145:AK146"/>
    <mergeCell ref="A135:A136"/>
    <mergeCell ref="B135:B136"/>
    <mergeCell ref="AK135:AK136"/>
    <mergeCell ref="A137:A138"/>
    <mergeCell ref="B137:B138"/>
    <mergeCell ref="AK137:AK138"/>
    <mergeCell ref="A139:A140"/>
    <mergeCell ref="B139:B140"/>
    <mergeCell ref="AK139:AK140"/>
    <mergeCell ref="A129:A130"/>
    <mergeCell ref="B129:B130"/>
    <mergeCell ref="AK129:AK130"/>
    <mergeCell ref="A131:A132"/>
    <mergeCell ref="B131:B132"/>
    <mergeCell ref="AK131:AK132"/>
    <mergeCell ref="A133:A134"/>
    <mergeCell ref="B133:B134"/>
    <mergeCell ref="AK133:AK134"/>
    <mergeCell ref="A123:A124"/>
    <mergeCell ref="B123:B124"/>
    <mergeCell ref="AK123:AK124"/>
    <mergeCell ref="A125:A126"/>
    <mergeCell ref="B125:B126"/>
    <mergeCell ref="AK125:AK126"/>
    <mergeCell ref="A127:A128"/>
    <mergeCell ref="B127:B128"/>
    <mergeCell ref="AK127:AK128"/>
    <mergeCell ref="A117:A118"/>
    <mergeCell ref="B117:B118"/>
    <mergeCell ref="AK117:AK118"/>
    <mergeCell ref="A119:A120"/>
    <mergeCell ref="B119:B120"/>
    <mergeCell ref="AK119:AK120"/>
    <mergeCell ref="A121:A122"/>
    <mergeCell ref="B121:B122"/>
    <mergeCell ref="AK121:AK122"/>
    <mergeCell ref="A111:A112"/>
    <mergeCell ref="B111:B112"/>
    <mergeCell ref="AK111:AK112"/>
    <mergeCell ref="A113:A114"/>
    <mergeCell ref="B113:B114"/>
    <mergeCell ref="AK113:AK114"/>
    <mergeCell ref="A115:A116"/>
    <mergeCell ref="B115:B116"/>
    <mergeCell ref="AK115:AK116"/>
    <mergeCell ref="E103:AG103"/>
    <mergeCell ref="A105:A106"/>
    <mergeCell ref="B105:B106"/>
    <mergeCell ref="AK105:AK106"/>
    <mergeCell ref="A107:A108"/>
    <mergeCell ref="B107:B108"/>
    <mergeCell ref="AK107:AK108"/>
    <mergeCell ref="A109:A110"/>
    <mergeCell ref="B109:B110"/>
    <mergeCell ref="AK109:AK110"/>
    <mergeCell ref="A29:A30"/>
    <mergeCell ref="A31:A32"/>
    <mergeCell ref="A33:A34"/>
    <mergeCell ref="A35:A36"/>
    <mergeCell ref="A37:A38"/>
    <mergeCell ref="A39:A40"/>
    <mergeCell ref="A17:A18"/>
    <mergeCell ref="A19:A20"/>
    <mergeCell ref="A21:A22"/>
    <mergeCell ref="A23:A24"/>
    <mergeCell ref="A25:A26"/>
    <mergeCell ref="A27:A28"/>
    <mergeCell ref="A53:A54"/>
    <mergeCell ref="A55:A56"/>
    <mergeCell ref="A57:A58"/>
    <mergeCell ref="A59:A60"/>
    <mergeCell ref="A61:A62"/>
    <mergeCell ref="A63:A64"/>
    <mergeCell ref="A41:A42"/>
    <mergeCell ref="A43:A44"/>
    <mergeCell ref="A45:A46"/>
    <mergeCell ref="A47:A48"/>
    <mergeCell ref="A49:A50"/>
    <mergeCell ref="A51:A52"/>
    <mergeCell ref="A77:A78"/>
    <mergeCell ref="A79:A80"/>
    <mergeCell ref="A81:A82"/>
    <mergeCell ref="A83:A84"/>
    <mergeCell ref="A85:A86"/>
    <mergeCell ref="A87:A88"/>
    <mergeCell ref="A65:A66"/>
    <mergeCell ref="A67:A68"/>
    <mergeCell ref="A69:A70"/>
    <mergeCell ref="A71:A72"/>
    <mergeCell ref="A73:A74"/>
    <mergeCell ref="A75:A76"/>
    <mergeCell ref="B95:B96"/>
    <mergeCell ref="B93:B94"/>
    <mergeCell ref="B91:B92"/>
    <mergeCell ref="B89:B90"/>
    <mergeCell ref="B87:B88"/>
    <mergeCell ref="B85:B86"/>
    <mergeCell ref="A89:A90"/>
    <mergeCell ref="A91:A92"/>
    <mergeCell ref="A93:A94"/>
    <mergeCell ref="A95:A96"/>
    <mergeCell ref="B71:B72"/>
    <mergeCell ref="B69:B70"/>
    <mergeCell ref="B67:B68"/>
    <mergeCell ref="B65:B66"/>
    <mergeCell ref="B63:B64"/>
    <mergeCell ref="B61:B62"/>
    <mergeCell ref="B83:B84"/>
    <mergeCell ref="B81:B82"/>
    <mergeCell ref="B79:B80"/>
    <mergeCell ref="B77:B78"/>
    <mergeCell ref="B75:B76"/>
    <mergeCell ref="B73:B74"/>
    <mergeCell ref="B47:B48"/>
    <mergeCell ref="B45:B46"/>
    <mergeCell ref="B43:B44"/>
    <mergeCell ref="B41:B42"/>
    <mergeCell ref="B39:B40"/>
    <mergeCell ref="B37:B38"/>
    <mergeCell ref="B59:B60"/>
    <mergeCell ref="B57:B58"/>
    <mergeCell ref="B55:B56"/>
    <mergeCell ref="B53:B54"/>
    <mergeCell ref="B51:B52"/>
    <mergeCell ref="B49:B50"/>
    <mergeCell ref="C15:C16"/>
    <mergeCell ref="E15:AG15"/>
    <mergeCell ref="D15:D16"/>
    <mergeCell ref="B35:B36"/>
    <mergeCell ref="B33:B34"/>
    <mergeCell ref="B31:B32"/>
    <mergeCell ref="B29:B30"/>
    <mergeCell ref="B27:B28"/>
    <mergeCell ref="B25:B26"/>
    <mergeCell ref="AK17:AK18"/>
    <mergeCell ref="AK19:AK20"/>
    <mergeCell ref="AK21:AK22"/>
    <mergeCell ref="AK23:AK24"/>
    <mergeCell ref="AK25:AK26"/>
    <mergeCell ref="AK27:AK28"/>
    <mergeCell ref="B23:B24"/>
    <mergeCell ref="B21:B22"/>
    <mergeCell ref="B19:B20"/>
    <mergeCell ref="B17:B18"/>
    <mergeCell ref="AK41:AK42"/>
    <mergeCell ref="AK43:AK44"/>
    <mergeCell ref="AK45:AK46"/>
    <mergeCell ref="AK47:AK48"/>
    <mergeCell ref="AK49:AK50"/>
    <mergeCell ref="AK51:AK52"/>
    <mergeCell ref="AK29:AK30"/>
    <mergeCell ref="AK31:AK32"/>
    <mergeCell ref="AK33:AK34"/>
    <mergeCell ref="AK35:AK36"/>
    <mergeCell ref="AK37:AK38"/>
    <mergeCell ref="AK39:AK40"/>
    <mergeCell ref="AK65:AK66"/>
    <mergeCell ref="AK67:AK68"/>
    <mergeCell ref="AK69:AK70"/>
    <mergeCell ref="AK71:AK72"/>
    <mergeCell ref="AK73:AK74"/>
    <mergeCell ref="AK75:AK76"/>
    <mergeCell ref="AK53:AK54"/>
    <mergeCell ref="AK55:AK56"/>
    <mergeCell ref="AK57:AK58"/>
    <mergeCell ref="AK59:AK60"/>
    <mergeCell ref="AK61:AK62"/>
    <mergeCell ref="AK63:AK64"/>
    <mergeCell ref="AK89:AK90"/>
    <mergeCell ref="AK91:AK92"/>
    <mergeCell ref="AK93:AK94"/>
    <mergeCell ref="AK95:AK96"/>
    <mergeCell ref="AK77:AK78"/>
    <mergeCell ref="AK79:AK80"/>
    <mergeCell ref="AK81:AK82"/>
    <mergeCell ref="AK83:AK84"/>
    <mergeCell ref="AK85:AK86"/>
    <mergeCell ref="AK87:AK88"/>
    <mergeCell ref="C188:D188"/>
    <mergeCell ref="C189:D189"/>
    <mergeCell ref="C97:D97"/>
    <mergeCell ref="C98:D98"/>
    <mergeCell ref="C99:D99"/>
    <mergeCell ref="C100:D100"/>
    <mergeCell ref="C101:D101"/>
    <mergeCell ref="C191:D191"/>
    <mergeCell ref="C192:D192"/>
    <mergeCell ref="C103:C104"/>
    <mergeCell ref="D103:D104"/>
  </mergeCells>
  <conditionalFormatting sqref="AH18">
    <cfRule type="cellIs" dxfId="81" priority="91" operator="greaterThan">
      <formula>AH17</formula>
    </cfRule>
  </conditionalFormatting>
  <conditionalFormatting sqref="AH20">
    <cfRule type="cellIs" dxfId="80" priority="90" operator="greaterThan">
      <formula>AH19</formula>
    </cfRule>
  </conditionalFormatting>
  <conditionalFormatting sqref="AH22">
    <cfRule type="cellIs" dxfId="79" priority="89" operator="greaterThan">
      <formula>AH21</formula>
    </cfRule>
  </conditionalFormatting>
  <conditionalFormatting sqref="AH24">
    <cfRule type="cellIs" dxfId="78" priority="88" operator="greaterThan">
      <formula>AH23</formula>
    </cfRule>
  </conditionalFormatting>
  <conditionalFormatting sqref="AH26">
    <cfRule type="cellIs" dxfId="77" priority="87" operator="greaterThan">
      <formula>AH25</formula>
    </cfRule>
  </conditionalFormatting>
  <conditionalFormatting sqref="AH28">
    <cfRule type="cellIs" dxfId="76" priority="86" operator="greaterThan">
      <formula>AH27</formula>
    </cfRule>
  </conditionalFormatting>
  <conditionalFormatting sqref="AH30">
    <cfRule type="cellIs" dxfId="75" priority="85" operator="greaterThan">
      <formula>AH29</formula>
    </cfRule>
  </conditionalFormatting>
  <conditionalFormatting sqref="AH32">
    <cfRule type="cellIs" dxfId="74" priority="84" operator="greaterThan">
      <formula>AH31</formula>
    </cfRule>
  </conditionalFormatting>
  <conditionalFormatting sqref="AH34">
    <cfRule type="cellIs" dxfId="73" priority="83" operator="greaterThan">
      <formula>AH33</formula>
    </cfRule>
  </conditionalFormatting>
  <conditionalFormatting sqref="AH36">
    <cfRule type="cellIs" dxfId="72" priority="82" operator="greaterThan">
      <formula>AH35</formula>
    </cfRule>
  </conditionalFormatting>
  <conditionalFormatting sqref="AH38">
    <cfRule type="cellIs" dxfId="71" priority="81" operator="greaterThan">
      <formula>AH37</formula>
    </cfRule>
  </conditionalFormatting>
  <conditionalFormatting sqref="AH40">
    <cfRule type="cellIs" dxfId="70" priority="80" operator="greaterThan">
      <formula>AH39</formula>
    </cfRule>
  </conditionalFormatting>
  <conditionalFormatting sqref="AH42">
    <cfRule type="cellIs" dxfId="69" priority="79" operator="greaterThan">
      <formula>AH41</formula>
    </cfRule>
  </conditionalFormatting>
  <conditionalFormatting sqref="AH44">
    <cfRule type="cellIs" dxfId="68" priority="78" operator="greaterThan">
      <formula>AH43</formula>
    </cfRule>
  </conditionalFormatting>
  <conditionalFormatting sqref="AH46">
    <cfRule type="cellIs" dxfId="67" priority="77" operator="greaterThan">
      <formula>AH45</formula>
    </cfRule>
  </conditionalFormatting>
  <conditionalFormatting sqref="AH48">
    <cfRule type="cellIs" dxfId="66" priority="76" operator="greaterThan">
      <formula>AH47</formula>
    </cfRule>
  </conditionalFormatting>
  <conditionalFormatting sqref="AH50">
    <cfRule type="cellIs" dxfId="65" priority="75" operator="greaterThan">
      <formula>AH49</formula>
    </cfRule>
  </conditionalFormatting>
  <conditionalFormatting sqref="AH52">
    <cfRule type="cellIs" dxfId="64" priority="74" operator="greaterThan">
      <formula>AH51</formula>
    </cfRule>
  </conditionalFormatting>
  <conditionalFormatting sqref="AH54">
    <cfRule type="cellIs" dxfId="63" priority="73" operator="greaterThan">
      <formula>AH53</formula>
    </cfRule>
  </conditionalFormatting>
  <conditionalFormatting sqref="AH56">
    <cfRule type="cellIs" dxfId="62" priority="72" operator="greaterThan">
      <formula>AH55</formula>
    </cfRule>
  </conditionalFormatting>
  <conditionalFormatting sqref="AH58">
    <cfRule type="cellIs" dxfId="61" priority="71" operator="greaterThan">
      <formula>AH57</formula>
    </cfRule>
  </conditionalFormatting>
  <conditionalFormatting sqref="AH60">
    <cfRule type="cellIs" dxfId="60" priority="70" operator="greaterThan">
      <formula>AH59</formula>
    </cfRule>
  </conditionalFormatting>
  <conditionalFormatting sqref="AH62">
    <cfRule type="cellIs" dxfId="59" priority="69" operator="greaterThan">
      <formula>AH61</formula>
    </cfRule>
  </conditionalFormatting>
  <conditionalFormatting sqref="AH64">
    <cfRule type="cellIs" dxfId="58" priority="68" operator="greaterThan">
      <formula>AH63</formula>
    </cfRule>
  </conditionalFormatting>
  <conditionalFormatting sqref="AH66">
    <cfRule type="cellIs" dxfId="57" priority="67" operator="greaterThan">
      <formula>AH65</formula>
    </cfRule>
  </conditionalFormatting>
  <conditionalFormatting sqref="AH68">
    <cfRule type="cellIs" dxfId="56" priority="66" operator="greaterThan">
      <formula>AH67</formula>
    </cfRule>
  </conditionalFormatting>
  <conditionalFormatting sqref="AH70">
    <cfRule type="cellIs" dxfId="55" priority="65" operator="greaterThan">
      <formula>AH69</formula>
    </cfRule>
  </conditionalFormatting>
  <conditionalFormatting sqref="AH72">
    <cfRule type="cellIs" dxfId="54" priority="64" operator="greaterThan">
      <formula>AH71</formula>
    </cfRule>
  </conditionalFormatting>
  <conditionalFormatting sqref="AH74">
    <cfRule type="cellIs" dxfId="53" priority="63" operator="greaterThan">
      <formula>AH73</formula>
    </cfRule>
  </conditionalFormatting>
  <conditionalFormatting sqref="AH76">
    <cfRule type="cellIs" dxfId="52" priority="62" operator="greaterThan">
      <formula>AH75</formula>
    </cfRule>
  </conditionalFormatting>
  <conditionalFormatting sqref="AH78">
    <cfRule type="cellIs" dxfId="51" priority="61" operator="greaterThan">
      <formula>AH77</formula>
    </cfRule>
  </conditionalFormatting>
  <conditionalFormatting sqref="AH80">
    <cfRule type="cellIs" dxfId="50" priority="60" operator="greaterThan">
      <formula>AH79</formula>
    </cfRule>
  </conditionalFormatting>
  <conditionalFormatting sqref="AH82">
    <cfRule type="cellIs" dxfId="49" priority="59" operator="greaterThan">
      <formula>AH81</formula>
    </cfRule>
  </conditionalFormatting>
  <conditionalFormatting sqref="AH84">
    <cfRule type="cellIs" dxfId="48" priority="58" operator="greaterThan">
      <formula>AH83</formula>
    </cfRule>
  </conditionalFormatting>
  <conditionalFormatting sqref="AH86">
    <cfRule type="cellIs" dxfId="47" priority="57" operator="greaterThan">
      <formula>AH85</formula>
    </cfRule>
  </conditionalFormatting>
  <conditionalFormatting sqref="AH88">
    <cfRule type="cellIs" dxfId="46" priority="56" operator="greaterThan">
      <formula>AH87</formula>
    </cfRule>
  </conditionalFormatting>
  <conditionalFormatting sqref="AH90">
    <cfRule type="cellIs" dxfId="45" priority="55" operator="greaterThan">
      <formula>AH89</formula>
    </cfRule>
  </conditionalFormatting>
  <conditionalFormatting sqref="AH92">
    <cfRule type="cellIs" dxfId="44" priority="54" operator="greaterThan">
      <formula>AH91</formula>
    </cfRule>
  </conditionalFormatting>
  <conditionalFormatting sqref="AH94">
    <cfRule type="cellIs" dxfId="43" priority="53" operator="greaterThan">
      <formula>AH93</formula>
    </cfRule>
  </conditionalFormatting>
  <conditionalFormatting sqref="AH96">
    <cfRule type="cellIs" dxfId="42" priority="52" operator="greaterThan">
      <formula>AH95</formula>
    </cfRule>
  </conditionalFormatting>
  <conditionalFormatting sqref="AH98">
    <cfRule type="cellIs" dxfId="41" priority="51" operator="greaterThan">
      <formula>$AH$97</formula>
    </cfRule>
  </conditionalFormatting>
  <conditionalFormatting sqref="AH106">
    <cfRule type="cellIs" dxfId="40" priority="41" operator="greaterThan">
      <formula>AH105</formula>
    </cfRule>
  </conditionalFormatting>
  <conditionalFormatting sqref="AH108">
    <cfRule type="cellIs" dxfId="39" priority="40" operator="greaterThan">
      <formula>AH107</formula>
    </cfRule>
  </conditionalFormatting>
  <conditionalFormatting sqref="AH110">
    <cfRule type="cellIs" dxfId="38" priority="39" operator="greaterThan">
      <formula>AH109</formula>
    </cfRule>
  </conditionalFormatting>
  <conditionalFormatting sqref="AH112">
    <cfRule type="cellIs" dxfId="37" priority="38" operator="greaterThan">
      <formula>AH111</formula>
    </cfRule>
  </conditionalFormatting>
  <conditionalFormatting sqref="AH114">
    <cfRule type="cellIs" dxfId="36" priority="37" operator="greaterThan">
      <formula>AH113</formula>
    </cfRule>
  </conditionalFormatting>
  <conditionalFormatting sqref="AH116">
    <cfRule type="cellIs" dxfId="35" priority="36" operator="greaterThan">
      <formula>AH115</formula>
    </cfRule>
  </conditionalFormatting>
  <conditionalFormatting sqref="AH118">
    <cfRule type="cellIs" dxfId="34" priority="35" operator="greaterThan">
      <formula>AH117</formula>
    </cfRule>
  </conditionalFormatting>
  <conditionalFormatting sqref="AH120">
    <cfRule type="cellIs" dxfId="33" priority="34" operator="greaterThan">
      <formula>AH119</formula>
    </cfRule>
  </conditionalFormatting>
  <conditionalFormatting sqref="AH122">
    <cfRule type="cellIs" dxfId="32" priority="33" operator="greaterThan">
      <formula>AH121</formula>
    </cfRule>
  </conditionalFormatting>
  <conditionalFormatting sqref="AH124">
    <cfRule type="cellIs" dxfId="31" priority="32" operator="greaterThan">
      <formula>AH123</formula>
    </cfRule>
  </conditionalFormatting>
  <conditionalFormatting sqref="AH126">
    <cfRule type="cellIs" dxfId="30" priority="31" operator="greaterThan">
      <formula>AH125</formula>
    </cfRule>
  </conditionalFormatting>
  <conditionalFormatting sqref="AH128">
    <cfRule type="cellIs" dxfId="29" priority="30" operator="greaterThan">
      <formula>AH127</formula>
    </cfRule>
  </conditionalFormatting>
  <conditionalFormatting sqref="AH130">
    <cfRule type="cellIs" dxfId="28" priority="29" operator="greaterThan">
      <formula>AH129</formula>
    </cfRule>
  </conditionalFormatting>
  <conditionalFormatting sqref="AH132">
    <cfRule type="cellIs" dxfId="27" priority="28" operator="greaterThan">
      <formula>AH131</formula>
    </cfRule>
  </conditionalFormatting>
  <conditionalFormatting sqref="AH134">
    <cfRule type="cellIs" dxfId="26" priority="27" operator="greaterThan">
      <formula>AH133</formula>
    </cfRule>
  </conditionalFormatting>
  <conditionalFormatting sqref="AH136">
    <cfRule type="cellIs" dxfId="25" priority="26" operator="greaterThan">
      <formula>AH135</formula>
    </cfRule>
  </conditionalFormatting>
  <conditionalFormatting sqref="AH138">
    <cfRule type="cellIs" dxfId="24" priority="25" operator="greaterThan">
      <formula>AH137</formula>
    </cfRule>
  </conditionalFormatting>
  <conditionalFormatting sqref="AH140">
    <cfRule type="cellIs" dxfId="23" priority="24" operator="greaterThan">
      <formula>AH139</formula>
    </cfRule>
  </conditionalFormatting>
  <conditionalFormatting sqref="AH142">
    <cfRule type="cellIs" dxfId="22" priority="23" operator="greaterThan">
      <formula>AH141</formula>
    </cfRule>
  </conditionalFormatting>
  <conditionalFormatting sqref="AH144">
    <cfRule type="cellIs" dxfId="21" priority="22" operator="greaterThan">
      <formula>AH143</formula>
    </cfRule>
  </conditionalFormatting>
  <conditionalFormatting sqref="AH146">
    <cfRule type="cellIs" dxfId="20" priority="21" operator="greaterThan">
      <formula>AH145</formula>
    </cfRule>
  </conditionalFormatting>
  <conditionalFormatting sqref="AH148">
    <cfRule type="cellIs" dxfId="19" priority="20" operator="greaterThan">
      <formula>AH147</formula>
    </cfRule>
  </conditionalFormatting>
  <conditionalFormatting sqref="AH150">
    <cfRule type="cellIs" dxfId="18" priority="19" operator="greaterThan">
      <formula>AH149</formula>
    </cfRule>
  </conditionalFormatting>
  <conditionalFormatting sqref="AH152">
    <cfRule type="cellIs" dxfId="17" priority="18" operator="greaterThan">
      <formula>AH151</formula>
    </cfRule>
  </conditionalFormatting>
  <conditionalFormatting sqref="AH154">
    <cfRule type="cellIs" dxfId="16" priority="17" operator="greaterThan">
      <formula>AH153</formula>
    </cfRule>
  </conditionalFormatting>
  <conditionalFormatting sqref="AH156">
    <cfRule type="cellIs" dxfId="15" priority="16" operator="greaterThan">
      <formula>AH155</formula>
    </cfRule>
  </conditionalFormatting>
  <conditionalFormatting sqref="AH158">
    <cfRule type="cellIs" dxfId="14" priority="15" operator="greaterThan">
      <formula>AH157</formula>
    </cfRule>
  </conditionalFormatting>
  <conditionalFormatting sqref="AH160">
    <cfRule type="cellIs" dxfId="13" priority="14" operator="greaterThan">
      <formula>AH159</formula>
    </cfRule>
  </conditionalFormatting>
  <conditionalFormatting sqref="AH162">
    <cfRule type="cellIs" dxfId="12" priority="13" operator="greaterThan">
      <formula>AH161</formula>
    </cfRule>
  </conditionalFormatting>
  <conditionalFormatting sqref="AH164">
    <cfRule type="cellIs" dxfId="11" priority="12" operator="greaterThan">
      <formula>AH163</formula>
    </cfRule>
  </conditionalFormatting>
  <conditionalFormatting sqref="AH166">
    <cfRule type="cellIs" dxfId="10" priority="11" operator="greaterThan">
      <formula>AH165</formula>
    </cfRule>
  </conditionalFormatting>
  <conditionalFormatting sqref="AH168">
    <cfRule type="cellIs" dxfId="9" priority="10" operator="greaterThan">
      <formula>AH167</formula>
    </cfRule>
  </conditionalFormatting>
  <conditionalFormatting sqref="AH170">
    <cfRule type="cellIs" dxfId="8" priority="9" operator="greaterThan">
      <formula>AH169</formula>
    </cfRule>
  </conditionalFormatting>
  <conditionalFormatting sqref="AH172">
    <cfRule type="cellIs" dxfId="7" priority="8" operator="greaterThan">
      <formula>AH171</formula>
    </cfRule>
  </conditionalFormatting>
  <conditionalFormatting sqref="AH174">
    <cfRule type="cellIs" dxfId="6" priority="7" operator="greaterThan">
      <formula>AH173</formula>
    </cfRule>
  </conditionalFormatting>
  <conditionalFormatting sqref="AH176">
    <cfRule type="cellIs" dxfId="5" priority="6" operator="greaterThan">
      <formula>AH175</formula>
    </cfRule>
  </conditionalFormatting>
  <conditionalFormatting sqref="AH178">
    <cfRule type="cellIs" dxfId="4" priority="5" operator="greaterThan">
      <formula>AH177</formula>
    </cfRule>
  </conditionalFormatting>
  <conditionalFormatting sqref="AH180">
    <cfRule type="cellIs" dxfId="3" priority="4" operator="greaterThan">
      <formula>AH179</formula>
    </cfRule>
  </conditionalFormatting>
  <conditionalFormatting sqref="AH182">
    <cfRule type="cellIs" dxfId="2" priority="3" operator="greaterThan">
      <formula>AH181</formula>
    </cfRule>
  </conditionalFormatting>
  <conditionalFormatting sqref="AH184">
    <cfRule type="cellIs" dxfId="1" priority="2" operator="greaterThan">
      <formula>AH183</formula>
    </cfRule>
  </conditionalFormatting>
  <conditionalFormatting sqref="AH186">
    <cfRule type="cellIs" dxfId="0" priority="1" operator="greaterThan">
      <formula>$AH$97</formula>
    </cfRule>
  </conditionalFormatting>
  <pageMargins left="0.70866141732283472" right="0.70866141732283472" top="0.74803149606299213" bottom="0.74803149606299213" header="0.31496062992125984" footer="0.31496062992125984"/>
  <pageSetup paperSize="8" scale="65" fitToHeight="6" orientation="landscape" horizontalDpi="1200" verticalDpi="1200" r:id="rId1"/>
  <ignoredErrors>
    <ignoredError sqref="AI18:AI19 AI22 AI20:AI21 AI23:AI96" formula="1"/>
    <ignoredError sqref="AH17:AH19 E99:AG99 AH95 AH93 AH91 AH89 AH87 AH85 AH83 AH81 AH79 AH77 AH75 AH73 AH71 AH69 AH67 AH65 AH63 AH61 AH59 AH57 AH55 AH53 AH51 AH49 AH47 AH45 AH43 AH41 AH39 AH37 AH35 AH33 AH31 AH29 AH27 AH25 AH23 AH21 AH102 AH20 AH22 AH24 AH26 AH28 AH30 AH32 AH34 AH36 AH38 AH40 AH42 AH44 AH46 AH48 AH50 AH52 AH54 AH56 AH58 AH60 AH62 AH64 AH66 AH68 AH70 AH72 AH74 AH76 AH78 AH80 AH82 AH84 AH86 AH88 AH90 AH92 AH94 AH96:AH101 AH105:AH184 F187:AC187"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5"/>
  <sheetViews>
    <sheetView topLeftCell="A16" workbookViewId="0">
      <selection activeCell="C81" sqref="C81"/>
    </sheetView>
  </sheetViews>
  <sheetFormatPr defaultRowHeight="15" x14ac:dyDescent="0.25"/>
  <cols>
    <col min="1" max="1" width="9.140625" style="20"/>
    <col min="2" max="2" width="52" bestFit="1" customWidth="1"/>
    <col min="3" max="3" width="30.5703125" customWidth="1"/>
  </cols>
  <sheetData>
    <row r="1" spans="1:12" ht="15" customHeight="1" x14ac:dyDescent="0.25">
      <c r="A1" s="253" t="s">
        <v>155</v>
      </c>
      <c r="B1" s="253"/>
      <c r="C1" s="253"/>
      <c r="D1" s="13"/>
    </row>
    <row r="2" spans="1:12" ht="15" customHeight="1" x14ac:dyDescent="0.25">
      <c r="A2" s="253"/>
      <c r="B2" s="253"/>
      <c r="C2" s="253"/>
      <c r="D2" s="13"/>
    </row>
    <row r="3" spans="1:12" ht="15.75" thickBot="1" x14ac:dyDescent="0.3">
      <c r="A3" s="19"/>
      <c r="B3" s="13"/>
      <c r="C3" s="13"/>
      <c r="D3" s="13"/>
      <c r="E3" s="13"/>
      <c r="F3" s="13"/>
      <c r="G3" s="13"/>
      <c r="H3" s="13"/>
      <c r="I3" s="13"/>
      <c r="J3" s="13"/>
      <c r="K3" s="13"/>
      <c r="L3" s="13"/>
    </row>
    <row r="4" spans="1:12" s="95" customFormat="1" ht="30.75" thickBot="1" x14ac:dyDescent="0.3">
      <c r="A4" s="114" t="s">
        <v>156</v>
      </c>
      <c r="B4" s="115" t="s">
        <v>157</v>
      </c>
      <c r="C4" s="115" t="s">
        <v>158</v>
      </c>
      <c r="D4" s="96"/>
      <c r="E4" s="96"/>
      <c r="F4" s="96"/>
      <c r="G4" s="96"/>
      <c r="H4" s="96"/>
      <c r="I4" s="96"/>
      <c r="J4" s="96"/>
      <c r="K4" s="96"/>
      <c r="L4" s="96"/>
    </row>
    <row r="5" spans="1:12" ht="15.75" thickBot="1" x14ac:dyDescent="0.3">
      <c r="A5" s="116">
        <v>1</v>
      </c>
      <c r="B5" s="117" t="s">
        <v>159</v>
      </c>
      <c r="C5" s="117" t="s">
        <v>160</v>
      </c>
      <c r="D5" s="13"/>
      <c r="E5" s="13"/>
      <c r="F5" s="13"/>
      <c r="G5" s="13"/>
      <c r="H5" s="13"/>
      <c r="I5" s="13"/>
      <c r="J5" s="13"/>
      <c r="K5" s="13"/>
      <c r="L5" s="13"/>
    </row>
    <row r="6" spans="1:12" ht="15.75" thickBot="1" x14ac:dyDescent="0.3">
      <c r="A6" s="116">
        <v>1.1000000000000001</v>
      </c>
      <c r="B6" s="117" t="s">
        <v>161</v>
      </c>
      <c r="C6" s="117" t="s">
        <v>160</v>
      </c>
      <c r="D6" s="13"/>
      <c r="E6" s="13"/>
      <c r="F6" s="13"/>
      <c r="G6" s="13"/>
      <c r="H6" s="13"/>
      <c r="I6" s="13"/>
      <c r="J6" s="13"/>
      <c r="K6" s="13"/>
      <c r="L6" s="13"/>
    </row>
    <row r="7" spans="1:12" ht="15.75" thickBot="1" x14ac:dyDescent="0.3">
      <c r="A7" s="116">
        <v>1.2</v>
      </c>
      <c r="B7" s="117" t="s">
        <v>162</v>
      </c>
      <c r="C7" s="117" t="s">
        <v>160</v>
      </c>
      <c r="D7" s="13"/>
      <c r="E7" s="13"/>
      <c r="F7" s="13"/>
      <c r="G7" s="13"/>
      <c r="H7" s="13"/>
      <c r="I7" s="13"/>
      <c r="J7" s="13"/>
      <c r="K7" s="13"/>
      <c r="L7" s="13"/>
    </row>
    <row r="8" spans="1:12" ht="15.75" thickBot="1" x14ac:dyDescent="0.3">
      <c r="A8" s="116">
        <v>1.3</v>
      </c>
      <c r="B8" s="117" t="s">
        <v>163</v>
      </c>
      <c r="C8" s="117" t="s">
        <v>160</v>
      </c>
      <c r="D8" s="13"/>
      <c r="E8" s="13"/>
      <c r="F8" s="13"/>
      <c r="G8" s="13"/>
      <c r="H8" s="13"/>
      <c r="I8" s="13"/>
      <c r="J8" s="13"/>
      <c r="K8" s="13"/>
      <c r="L8" s="13"/>
    </row>
    <row r="9" spans="1:12" ht="15.75" thickBot="1" x14ac:dyDescent="0.3">
      <c r="A9" s="116">
        <v>1.4</v>
      </c>
      <c r="B9" s="117" t="s">
        <v>164</v>
      </c>
      <c r="C9" s="117" t="s">
        <v>165</v>
      </c>
      <c r="D9" s="13"/>
      <c r="E9" s="13"/>
      <c r="F9" s="13"/>
      <c r="G9" s="13"/>
      <c r="H9" s="13"/>
      <c r="I9" s="13"/>
      <c r="J9" s="13"/>
      <c r="K9" s="13"/>
      <c r="L9" s="13"/>
    </row>
    <row r="10" spans="1:12" ht="15.75" thickBot="1" x14ac:dyDescent="0.3">
      <c r="A10" s="116">
        <v>1.5</v>
      </c>
      <c r="B10" s="117" t="s">
        <v>166</v>
      </c>
      <c r="C10" s="117" t="s">
        <v>160</v>
      </c>
      <c r="D10" s="13"/>
      <c r="E10" s="13"/>
      <c r="F10" s="13"/>
      <c r="G10" s="13"/>
      <c r="H10" s="13"/>
      <c r="I10" s="13"/>
      <c r="J10" s="13"/>
      <c r="K10" s="13"/>
      <c r="L10" s="13"/>
    </row>
    <row r="11" spans="1:12" ht="15.75" thickBot="1" x14ac:dyDescent="0.3">
      <c r="A11" s="116">
        <v>2</v>
      </c>
      <c r="B11" s="117" t="s">
        <v>167</v>
      </c>
      <c r="C11" s="117" t="s">
        <v>165</v>
      </c>
      <c r="D11" s="13"/>
      <c r="E11" s="13"/>
      <c r="F11" s="13"/>
      <c r="G11" s="13"/>
      <c r="H11" s="13"/>
      <c r="I11" s="13"/>
      <c r="J11" s="13"/>
      <c r="K11" s="13"/>
      <c r="L11" s="13"/>
    </row>
    <row r="12" spans="1:12" ht="15.75" thickBot="1" x14ac:dyDescent="0.3">
      <c r="A12" s="116">
        <v>2.1</v>
      </c>
      <c r="B12" s="117" t="s">
        <v>168</v>
      </c>
      <c r="C12" s="117" t="s">
        <v>160</v>
      </c>
      <c r="D12" s="13"/>
      <c r="E12" s="13"/>
      <c r="F12" s="13"/>
      <c r="G12" s="13"/>
      <c r="H12" s="13"/>
      <c r="I12" s="13"/>
      <c r="J12" s="13"/>
      <c r="K12" s="13"/>
      <c r="L12" s="13"/>
    </row>
    <row r="13" spans="1:12" ht="15.75" thickBot="1" x14ac:dyDescent="0.3">
      <c r="A13" s="116">
        <v>2.2000000000000002</v>
      </c>
      <c r="B13" s="117" t="s">
        <v>169</v>
      </c>
      <c r="C13" s="117" t="s">
        <v>165</v>
      </c>
      <c r="D13" s="13"/>
      <c r="E13" s="13"/>
      <c r="F13" s="13"/>
      <c r="G13" s="13"/>
      <c r="H13" s="13"/>
      <c r="I13" s="13"/>
      <c r="J13" s="13"/>
      <c r="K13" s="13"/>
      <c r="L13" s="13"/>
    </row>
    <row r="14" spans="1:12" ht="15.75" thickBot="1" x14ac:dyDescent="0.3">
      <c r="A14" s="116">
        <v>3</v>
      </c>
      <c r="B14" s="117" t="s">
        <v>170</v>
      </c>
      <c r="C14" s="117" t="s">
        <v>160</v>
      </c>
      <c r="D14" s="13"/>
      <c r="E14" s="13"/>
      <c r="F14" s="13"/>
      <c r="G14" s="13"/>
      <c r="H14" s="13"/>
      <c r="I14" s="13"/>
      <c r="J14" s="13"/>
      <c r="K14" s="13"/>
      <c r="L14" s="13"/>
    </row>
    <row r="15" spans="1:12" ht="15.75" thickBot="1" x14ac:dyDescent="0.3">
      <c r="A15" s="116">
        <v>3.1</v>
      </c>
      <c r="B15" s="117" t="s">
        <v>171</v>
      </c>
      <c r="C15" s="117" t="s">
        <v>172</v>
      </c>
      <c r="D15" s="13"/>
      <c r="E15" s="13"/>
      <c r="F15" s="13"/>
      <c r="G15" s="13"/>
      <c r="H15" s="13"/>
      <c r="I15" s="13"/>
      <c r="J15" s="13"/>
      <c r="K15" s="13"/>
      <c r="L15" s="13"/>
    </row>
    <row r="16" spans="1:12" ht="15.75" thickBot="1" x14ac:dyDescent="0.3">
      <c r="A16" s="116">
        <v>3.2</v>
      </c>
      <c r="B16" s="117" t="s">
        <v>173</v>
      </c>
      <c r="C16" s="117" t="s">
        <v>172</v>
      </c>
      <c r="D16" s="13"/>
      <c r="E16" s="13"/>
      <c r="F16" s="13"/>
      <c r="G16" s="13"/>
      <c r="H16" s="13"/>
      <c r="I16" s="13"/>
      <c r="J16" s="13"/>
      <c r="K16" s="13"/>
      <c r="L16" s="13"/>
    </row>
    <row r="17" spans="1:12" ht="15.75" thickBot="1" x14ac:dyDescent="0.3">
      <c r="A17" s="116">
        <v>3.3</v>
      </c>
      <c r="B17" s="117" t="s">
        <v>174</v>
      </c>
      <c r="C17" s="117" t="s">
        <v>172</v>
      </c>
      <c r="D17" s="13"/>
      <c r="E17" s="13"/>
      <c r="F17" s="13"/>
      <c r="G17" s="13"/>
      <c r="H17" s="13"/>
      <c r="I17" s="13"/>
      <c r="J17" s="13"/>
      <c r="K17" s="13"/>
      <c r="L17" s="13"/>
    </row>
    <row r="18" spans="1:12" ht="15.75" thickBot="1" x14ac:dyDescent="0.3">
      <c r="A18" s="116">
        <v>3.4</v>
      </c>
      <c r="B18" s="117" t="s">
        <v>175</v>
      </c>
      <c r="C18" s="117" t="s">
        <v>160</v>
      </c>
      <c r="D18" s="13"/>
      <c r="E18" s="13"/>
      <c r="F18" s="13"/>
      <c r="G18" s="13"/>
      <c r="H18" s="13"/>
      <c r="I18" s="13"/>
      <c r="J18" s="13"/>
      <c r="K18" s="13"/>
      <c r="L18" s="13"/>
    </row>
    <row r="19" spans="1:12" ht="15.75" thickBot="1" x14ac:dyDescent="0.3">
      <c r="A19" s="116">
        <v>4</v>
      </c>
      <c r="B19" s="117" t="s">
        <v>176</v>
      </c>
      <c r="C19" s="117" t="s">
        <v>177</v>
      </c>
      <c r="D19" s="13"/>
      <c r="E19" s="13"/>
      <c r="F19" s="13"/>
      <c r="G19" s="13"/>
      <c r="H19" s="13"/>
      <c r="I19" s="13"/>
      <c r="J19" s="13"/>
      <c r="K19" s="13"/>
      <c r="L19" s="13"/>
    </row>
    <row r="20" spans="1:12" ht="15.75" thickBot="1" x14ac:dyDescent="0.3">
      <c r="A20" s="116">
        <v>4.0999999999999996</v>
      </c>
      <c r="B20" s="117" t="s">
        <v>178</v>
      </c>
      <c r="C20" s="117" t="s">
        <v>177</v>
      </c>
      <c r="D20" s="13"/>
      <c r="E20" s="13"/>
      <c r="F20" s="13"/>
      <c r="G20" s="13"/>
      <c r="H20" s="13"/>
      <c r="I20" s="13"/>
      <c r="J20" s="13"/>
      <c r="K20" s="13"/>
      <c r="L20" s="13"/>
    </row>
    <row r="21" spans="1:12" ht="15.75" thickBot="1" x14ac:dyDescent="0.3">
      <c r="A21" s="116">
        <v>4.2</v>
      </c>
      <c r="B21" s="117" t="s">
        <v>179</v>
      </c>
      <c r="C21" s="117" t="s">
        <v>177</v>
      </c>
      <c r="D21" s="13"/>
      <c r="E21" s="13"/>
      <c r="F21" s="13"/>
      <c r="G21" s="13"/>
      <c r="H21" s="13"/>
      <c r="I21" s="13"/>
      <c r="J21" s="13"/>
      <c r="K21" s="13"/>
      <c r="L21" s="13"/>
    </row>
    <row r="22" spans="1:12" ht="15.75" thickBot="1" x14ac:dyDescent="0.3">
      <c r="A22" s="116">
        <v>4.3</v>
      </c>
      <c r="B22" s="117" t="s">
        <v>180</v>
      </c>
      <c r="C22" s="117" t="s">
        <v>177</v>
      </c>
      <c r="D22" s="13"/>
      <c r="E22" s="13"/>
      <c r="F22" s="13"/>
      <c r="G22" s="13"/>
      <c r="H22" s="13"/>
      <c r="I22" s="13"/>
      <c r="J22" s="13"/>
      <c r="K22" s="13"/>
      <c r="L22" s="13"/>
    </row>
    <row r="23" spans="1:12" ht="15.75" thickBot="1" x14ac:dyDescent="0.3">
      <c r="A23" s="116">
        <v>5</v>
      </c>
      <c r="B23" s="117" t="s">
        <v>181</v>
      </c>
      <c r="C23" s="117" t="s">
        <v>177</v>
      </c>
      <c r="D23" s="13"/>
      <c r="E23" s="13"/>
      <c r="F23" s="13"/>
      <c r="G23" s="13"/>
      <c r="H23" s="13"/>
      <c r="I23" s="13"/>
      <c r="J23" s="13"/>
      <c r="K23" s="13"/>
      <c r="L23" s="13"/>
    </row>
    <row r="24" spans="1:12" ht="15.75" thickBot="1" x14ac:dyDescent="0.3">
      <c r="A24" s="116">
        <v>5.0999999999999996</v>
      </c>
      <c r="B24" s="117" t="s">
        <v>182</v>
      </c>
      <c r="C24" s="117" t="s">
        <v>177</v>
      </c>
      <c r="D24" s="13"/>
      <c r="E24" s="13"/>
      <c r="F24" s="13"/>
      <c r="G24" s="13"/>
      <c r="H24" s="13"/>
      <c r="I24" s="13"/>
      <c r="J24" s="13"/>
      <c r="K24" s="13"/>
      <c r="L24" s="13"/>
    </row>
    <row r="25" spans="1:12" ht="15.75" thickBot="1" x14ac:dyDescent="0.3">
      <c r="A25" s="116">
        <v>5.2</v>
      </c>
      <c r="B25" s="117" t="s">
        <v>183</v>
      </c>
      <c r="C25" s="117" t="s">
        <v>177</v>
      </c>
      <c r="D25" s="13"/>
      <c r="E25" s="13"/>
      <c r="F25" s="13"/>
      <c r="G25" s="13"/>
      <c r="H25" s="13"/>
      <c r="I25" s="13"/>
      <c r="J25" s="13"/>
      <c r="K25" s="13"/>
      <c r="L25" s="13"/>
    </row>
    <row r="26" spans="1:12" ht="15.75" thickBot="1" x14ac:dyDescent="0.3">
      <c r="A26" s="116">
        <v>5.3</v>
      </c>
      <c r="B26" s="117" t="s">
        <v>184</v>
      </c>
      <c r="C26" s="117" t="s">
        <v>177</v>
      </c>
      <c r="D26" s="13"/>
      <c r="E26" s="13"/>
      <c r="F26" s="13"/>
      <c r="G26" s="13"/>
      <c r="H26" s="13"/>
      <c r="I26" s="13"/>
      <c r="J26" s="13"/>
      <c r="K26" s="13"/>
      <c r="L26" s="13"/>
    </row>
    <row r="27" spans="1:12" ht="15.75" thickBot="1" x14ac:dyDescent="0.3">
      <c r="A27" s="116">
        <v>6</v>
      </c>
      <c r="B27" s="117" t="s">
        <v>185</v>
      </c>
      <c r="C27" s="117" t="s">
        <v>165</v>
      </c>
      <c r="D27" s="13"/>
      <c r="E27" s="13"/>
      <c r="F27" s="13"/>
      <c r="G27" s="13"/>
      <c r="H27" s="13"/>
      <c r="I27" s="13"/>
      <c r="J27" s="13"/>
      <c r="K27" s="13"/>
      <c r="L27" s="13"/>
    </row>
    <row r="28" spans="1:12" x14ac:dyDescent="0.25">
      <c r="A28" s="249">
        <v>6.1</v>
      </c>
      <c r="B28" s="251" t="s">
        <v>186</v>
      </c>
      <c r="C28" s="118" t="s">
        <v>187</v>
      </c>
      <c r="D28" s="13"/>
      <c r="E28" s="13"/>
      <c r="F28" s="13"/>
      <c r="G28" s="13"/>
      <c r="H28" s="13"/>
      <c r="I28" s="13"/>
      <c r="J28" s="13"/>
      <c r="K28" s="13"/>
      <c r="L28" s="13"/>
    </row>
    <row r="29" spans="1:12" ht="15.75" thickBot="1" x14ac:dyDescent="0.3">
      <c r="A29" s="250"/>
      <c r="B29" s="252"/>
      <c r="C29" s="117" t="s">
        <v>188</v>
      </c>
      <c r="D29" s="13"/>
      <c r="E29" s="13"/>
      <c r="F29" s="13"/>
      <c r="G29" s="13"/>
      <c r="H29" s="13"/>
      <c r="I29" s="13"/>
      <c r="J29" s="13"/>
      <c r="K29" s="13"/>
      <c r="L29" s="13"/>
    </row>
    <row r="30" spans="1:12" x14ac:dyDescent="0.25">
      <c r="A30" s="249">
        <v>6.2</v>
      </c>
      <c r="B30" s="251" t="s">
        <v>189</v>
      </c>
      <c r="C30" s="118" t="s">
        <v>190</v>
      </c>
      <c r="D30" s="13"/>
      <c r="E30" s="13"/>
      <c r="F30" s="13"/>
      <c r="G30" s="13"/>
      <c r="H30" s="13"/>
      <c r="I30" s="13"/>
      <c r="J30" s="13"/>
      <c r="K30" s="13"/>
      <c r="L30" s="13"/>
    </row>
    <row r="31" spans="1:12" ht="15.75" thickBot="1" x14ac:dyDescent="0.3">
      <c r="A31" s="250"/>
      <c r="B31" s="252"/>
      <c r="C31" s="117" t="s">
        <v>191</v>
      </c>
      <c r="D31" s="13"/>
      <c r="E31" s="13"/>
      <c r="F31" s="13"/>
      <c r="G31" s="13"/>
      <c r="H31" s="13"/>
      <c r="I31" s="13"/>
      <c r="J31" s="13"/>
      <c r="K31" s="13"/>
      <c r="L31" s="13"/>
    </row>
    <row r="32" spans="1:12" ht="15.75" thickBot="1" x14ac:dyDescent="0.3">
      <c r="A32" s="116">
        <v>7</v>
      </c>
      <c r="B32" s="117" t="s">
        <v>192</v>
      </c>
      <c r="C32" s="117" t="s">
        <v>165</v>
      </c>
      <c r="D32" s="13"/>
      <c r="E32" s="13"/>
      <c r="F32" s="13"/>
      <c r="G32" s="13"/>
      <c r="H32" s="13"/>
      <c r="I32" s="13"/>
      <c r="J32" s="13"/>
      <c r="K32" s="13"/>
      <c r="L32" s="13"/>
    </row>
    <row r="33" spans="1:12" ht="15.75" thickBot="1" x14ac:dyDescent="0.3">
      <c r="A33" s="116">
        <v>7.1</v>
      </c>
      <c r="B33" s="117" t="s">
        <v>193</v>
      </c>
      <c r="C33" s="117" t="s">
        <v>165</v>
      </c>
      <c r="D33" s="13"/>
      <c r="E33" s="13"/>
      <c r="F33" s="13"/>
      <c r="G33" s="13"/>
      <c r="H33" s="13"/>
      <c r="I33" s="13"/>
      <c r="J33" s="13"/>
      <c r="K33" s="13"/>
      <c r="L33" s="13"/>
    </row>
    <row r="34" spans="1:12" ht="15.75" thickBot="1" x14ac:dyDescent="0.3">
      <c r="A34" s="116">
        <v>7.2</v>
      </c>
      <c r="B34" s="117" t="s">
        <v>194</v>
      </c>
      <c r="C34" s="117" t="s">
        <v>165</v>
      </c>
      <c r="D34" s="13"/>
      <c r="E34" s="13"/>
      <c r="F34" s="13"/>
      <c r="G34" s="13"/>
      <c r="H34" s="13"/>
      <c r="I34" s="13"/>
      <c r="J34" s="13"/>
      <c r="K34" s="13"/>
      <c r="L34" s="13"/>
    </row>
    <row r="35" spans="1:12" ht="15.75" thickBot="1" x14ac:dyDescent="0.3">
      <c r="A35" s="116">
        <v>7.3</v>
      </c>
      <c r="B35" s="117" t="s">
        <v>195</v>
      </c>
      <c r="C35" s="117" t="s">
        <v>160</v>
      </c>
      <c r="D35" s="13"/>
      <c r="E35" s="13"/>
      <c r="F35" s="13"/>
      <c r="G35" s="13"/>
      <c r="H35" s="13"/>
      <c r="I35" s="13"/>
      <c r="J35" s="13"/>
      <c r="K35" s="13"/>
      <c r="L35" s="13"/>
    </row>
    <row r="36" spans="1:12" ht="15.75" thickBot="1" x14ac:dyDescent="0.3">
      <c r="A36" s="116">
        <v>7.4</v>
      </c>
      <c r="B36" s="117" t="s">
        <v>196</v>
      </c>
      <c r="C36" s="117" t="s">
        <v>177</v>
      </c>
      <c r="D36" s="13"/>
      <c r="E36" s="13"/>
      <c r="F36" s="13"/>
      <c r="G36" s="13"/>
      <c r="H36" s="13"/>
      <c r="I36" s="13"/>
      <c r="J36" s="13"/>
      <c r="K36" s="13"/>
      <c r="L36" s="13"/>
    </row>
    <row r="37" spans="1:12" ht="15.75" thickBot="1" x14ac:dyDescent="0.3">
      <c r="A37" s="116">
        <v>8</v>
      </c>
      <c r="B37" s="117" t="s">
        <v>197</v>
      </c>
      <c r="C37" s="117" t="s">
        <v>165</v>
      </c>
      <c r="D37" s="13"/>
      <c r="E37" s="13"/>
      <c r="F37" s="13"/>
      <c r="G37" s="13"/>
      <c r="H37" s="13"/>
      <c r="I37" s="13"/>
      <c r="J37" s="13"/>
      <c r="K37" s="13"/>
      <c r="L37" s="13"/>
    </row>
    <row r="38" spans="1:12" ht="15.75" thickBot="1" x14ac:dyDescent="0.3">
      <c r="A38" s="116">
        <v>8.1</v>
      </c>
      <c r="B38" s="117" t="s">
        <v>198</v>
      </c>
      <c r="C38" s="117" t="s">
        <v>160</v>
      </c>
      <c r="D38" s="13"/>
      <c r="E38" s="13"/>
      <c r="F38" s="13"/>
      <c r="G38" s="13"/>
      <c r="H38" s="13"/>
      <c r="I38" s="13"/>
      <c r="J38" s="13"/>
      <c r="K38" s="13"/>
      <c r="L38" s="13"/>
    </row>
    <row r="39" spans="1:12" ht="15.75" thickBot="1" x14ac:dyDescent="0.3">
      <c r="A39" s="116">
        <v>8.1999999999999993</v>
      </c>
      <c r="B39" s="117" t="s">
        <v>199</v>
      </c>
      <c r="C39" s="117" t="s">
        <v>165</v>
      </c>
      <c r="D39" s="13"/>
      <c r="E39" s="13"/>
      <c r="F39" s="13"/>
      <c r="G39" s="13"/>
      <c r="H39" s="13"/>
      <c r="I39" s="13"/>
      <c r="J39" s="13"/>
      <c r="K39" s="13"/>
      <c r="L39" s="13"/>
    </row>
    <row r="40" spans="1:12" ht="15.75" thickBot="1" x14ac:dyDescent="0.3">
      <c r="A40" s="116">
        <v>9</v>
      </c>
      <c r="B40" s="117" t="s">
        <v>200</v>
      </c>
      <c r="C40" s="117" t="s">
        <v>165</v>
      </c>
      <c r="D40" s="13"/>
      <c r="E40" s="13"/>
      <c r="F40" s="13"/>
      <c r="G40" s="13"/>
      <c r="H40" s="13"/>
      <c r="I40" s="13"/>
      <c r="J40" s="13"/>
      <c r="K40" s="13"/>
      <c r="L40" s="13"/>
    </row>
    <row r="41" spans="1:12" ht="15.75" thickBot="1" x14ac:dyDescent="0.3">
      <c r="A41" s="116">
        <v>9.1</v>
      </c>
      <c r="B41" s="117" t="s">
        <v>201</v>
      </c>
      <c r="C41" s="117" t="s">
        <v>160</v>
      </c>
      <c r="D41" s="13"/>
      <c r="E41" s="13"/>
      <c r="F41" s="13"/>
      <c r="G41" s="13"/>
      <c r="H41" s="13"/>
      <c r="I41" s="13"/>
      <c r="J41" s="13"/>
      <c r="K41" s="13"/>
      <c r="L41" s="13"/>
    </row>
    <row r="42" spans="1:12" ht="15.75" thickBot="1" x14ac:dyDescent="0.3">
      <c r="A42" s="116">
        <v>9.1999999999999993</v>
      </c>
      <c r="B42" s="117" t="s">
        <v>202</v>
      </c>
      <c r="C42" s="117" t="s">
        <v>177</v>
      </c>
      <c r="D42" s="13"/>
      <c r="E42" s="13"/>
      <c r="F42" s="13"/>
      <c r="G42" s="13"/>
      <c r="H42" s="13"/>
      <c r="I42" s="13"/>
      <c r="J42" s="13"/>
      <c r="K42" s="13"/>
      <c r="L42" s="13"/>
    </row>
    <row r="43" spans="1:12" ht="15.75" thickBot="1" x14ac:dyDescent="0.3">
      <c r="A43" s="116">
        <v>9.3000000000000007</v>
      </c>
      <c r="B43" s="117" t="s">
        <v>203</v>
      </c>
      <c r="C43" s="117" t="s">
        <v>160</v>
      </c>
      <c r="D43" s="13"/>
      <c r="E43" s="13"/>
      <c r="F43" s="13"/>
      <c r="G43" s="13"/>
      <c r="H43" s="13"/>
      <c r="I43" s="13"/>
      <c r="J43" s="13"/>
      <c r="K43" s="13"/>
      <c r="L43" s="13"/>
    </row>
    <row r="44" spans="1:12" ht="15.75" thickBot="1" x14ac:dyDescent="0.3">
      <c r="A44" s="116">
        <v>9.4</v>
      </c>
      <c r="B44" s="117" t="s">
        <v>204</v>
      </c>
      <c r="C44" s="117" t="s">
        <v>165</v>
      </c>
      <c r="D44" s="13"/>
      <c r="E44" s="13"/>
      <c r="F44" s="13"/>
      <c r="G44" s="13"/>
      <c r="H44" s="13"/>
      <c r="I44" s="13"/>
      <c r="J44" s="13"/>
      <c r="K44" s="13"/>
      <c r="L44" s="13"/>
    </row>
    <row r="45" spans="1:12" ht="15.75" thickBot="1" x14ac:dyDescent="0.3">
      <c r="A45" s="116">
        <v>10</v>
      </c>
      <c r="B45" s="117" t="s">
        <v>205</v>
      </c>
      <c r="C45" s="117" t="s">
        <v>165</v>
      </c>
      <c r="D45" s="13"/>
      <c r="E45" s="13"/>
      <c r="F45" s="13"/>
      <c r="G45" s="13"/>
      <c r="H45" s="13"/>
      <c r="I45" s="13"/>
      <c r="J45" s="13"/>
      <c r="K45" s="13"/>
      <c r="L45" s="13"/>
    </row>
    <row r="46" spans="1:12" ht="15.75" thickBot="1" x14ac:dyDescent="0.3">
      <c r="A46" s="116">
        <v>10.1</v>
      </c>
      <c r="B46" s="117" t="s">
        <v>206</v>
      </c>
      <c r="C46" s="117" t="s">
        <v>165</v>
      </c>
      <c r="D46" s="13"/>
      <c r="E46" s="13"/>
      <c r="F46" s="13"/>
      <c r="G46" s="13"/>
      <c r="H46" s="13"/>
      <c r="I46" s="13"/>
      <c r="J46" s="13"/>
      <c r="K46" s="13"/>
      <c r="L46" s="13"/>
    </row>
    <row r="47" spans="1:12" ht="15.75" thickBot="1" x14ac:dyDescent="0.3">
      <c r="A47" s="116">
        <v>10.199999999999999</v>
      </c>
      <c r="B47" s="117" t="s">
        <v>207</v>
      </c>
      <c r="C47" s="117" t="s">
        <v>160</v>
      </c>
      <c r="D47" s="13"/>
      <c r="E47" s="13"/>
      <c r="F47" s="13"/>
      <c r="G47" s="13"/>
      <c r="H47" s="13"/>
      <c r="I47" s="13"/>
      <c r="J47" s="13"/>
      <c r="K47" s="13"/>
      <c r="L47" s="13"/>
    </row>
    <row r="48" spans="1:12" ht="15.75" thickBot="1" x14ac:dyDescent="0.3">
      <c r="A48" s="116">
        <v>10.3</v>
      </c>
      <c r="B48" s="117" t="s">
        <v>208</v>
      </c>
      <c r="C48" s="117" t="s">
        <v>165</v>
      </c>
      <c r="D48" s="13"/>
      <c r="E48" s="13"/>
      <c r="F48" s="13"/>
      <c r="G48" s="13"/>
      <c r="H48" s="13"/>
      <c r="I48" s="13"/>
      <c r="J48" s="13"/>
      <c r="K48" s="13"/>
      <c r="L48" s="13"/>
    </row>
    <row r="49" spans="1:12" ht="15.75" thickBot="1" x14ac:dyDescent="0.3">
      <c r="A49" s="116">
        <v>10.4</v>
      </c>
      <c r="B49" s="117" t="s">
        <v>209</v>
      </c>
      <c r="C49" s="117" t="s">
        <v>165</v>
      </c>
      <c r="D49" s="13"/>
      <c r="E49" s="13"/>
      <c r="F49" s="13"/>
      <c r="G49" s="13"/>
      <c r="H49" s="13"/>
      <c r="I49" s="13"/>
      <c r="J49" s="13"/>
      <c r="K49" s="13"/>
      <c r="L49" s="13"/>
    </row>
    <row r="50" spans="1:12" ht="15.75" thickBot="1" x14ac:dyDescent="0.3">
      <c r="A50" s="116">
        <v>11</v>
      </c>
      <c r="B50" s="117" t="s">
        <v>210</v>
      </c>
      <c r="C50" s="117" t="s">
        <v>165</v>
      </c>
      <c r="D50" s="13"/>
      <c r="E50" s="13"/>
      <c r="F50" s="13"/>
      <c r="G50" s="13"/>
      <c r="H50" s="13"/>
      <c r="I50" s="13"/>
      <c r="J50" s="13"/>
      <c r="K50" s="13"/>
      <c r="L50" s="13"/>
    </row>
    <row r="51" spans="1:12" ht="15.75" thickBot="1" x14ac:dyDescent="0.3">
      <c r="A51" s="116">
        <v>11.1</v>
      </c>
      <c r="B51" s="117" t="s">
        <v>211</v>
      </c>
      <c r="C51" s="117" t="s">
        <v>160</v>
      </c>
      <c r="D51" s="13"/>
      <c r="E51" s="13"/>
      <c r="F51" s="13"/>
      <c r="G51" s="13"/>
      <c r="H51" s="13"/>
      <c r="I51" s="13"/>
      <c r="J51" s="13"/>
      <c r="K51" s="13"/>
      <c r="L51" s="13"/>
    </row>
    <row r="52" spans="1:12" ht="15.75" thickBot="1" x14ac:dyDescent="0.3">
      <c r="A52" s="116">
        <v>11.2</v>
      </c>
      <c r="B52" s="117" t="s">
        <v>212</v>
      </c>
      <c r="C52" s="117" t="s">
        <v>165</v>
      </c>
      <c r="D52" s="13"/>
      <c r="E52" s="13"/>
      <c r="F52" s="13"/>
      <c r="G52" s="13"/>
      <c r="H52" s="13"/>
      <c r="I52" s="13"/>
      <c r="J52" s="13"/>
      <c r="K52" s="13"/>
      <c r="L52" s="13"/>
    </row>
    <row r="53" spans="1:12" ht="15.75" thickBot="1" x14ac:dyDescent="0.3">
      <c r="A53" s="116">
        <v>11.3</v>
      </c>
      <c r="B53" s="117" t="s">
        <v>213</v>
      </c>
      <c r="C53" s="117" t="s">
        <v>165</v>
      </c>
      <c r="D53" s="13"/>
      <c r="E53" s="13"/>
      <c r="F53" s="13"/>
      <c r="G53" s="13"/>
      <c r="H53" s="13"/>
      <c r="I53" s="13"/>
      <c r="J53" s="13"/>
      <c r="K53" s="13"/>
      <c r="L53" s="13"/>
    </row>
    <row r="54" spans="1:12" ht="15.75" thickBot="1" x14ac:dyDescent="0.3">
      <c r="A54" s="116">
        <v>11.4</v>
      </c>
      <c r="B54" s="117" t="s">
        <v>214</v>
      </c>
      <c r="C54" s="117" t="s">
        <v>165</v>
      </c>
      <c r="D54" s="13"/>
      <c r="E54" s="13"/>
      <c r="F54" s="13"/>
      <c r="G54" s="13"/>
      <c r="H54" s="13"/>
      <c r="I54" s="13"/>
      <c r="J54" s="13"/>
      <c r="K54" s="13"/>
      <c r="L54" s="13"/>
    </row>
    <row r="55" spans="1:12" ht="15.75" thickBot="1" x14ac:dyDescent="0.3">
      <c r="A55" s="116">
        <v>11.5</v>
      </c>
      <c r="B55" s="117" t="s">
        <v>215</v>
      </c>
      <c r="C55" s="117" t="s">
        <v>165</v>
      </c>
      <c r="D55" s="13"/>
      <c r="E55" s="13"/>
      <c r="F55" s="13"/>
      <c r="G55" s="13"/>
      <c r="H55" s="13"/>
      <c r="I55" s="13"/>
      <c r="J55" s="13"/>
      <c r="K55" s="13"/>
      <c r="L55" s="13"/>
    </row>
    <row r="56" spans="1:12" ht="15.75" thickBot="1" x14ac:dyDescent="0.3">
      <c r="A56" s="116">
        <v>12</v>
      </c>
      <c r="B56" s="117" t="s">
        <v>216</v>
      </c>
      <c r="C56" s="117" t="s">
        <v>165</v>
      </c>
      <c r="D56" s="13"/>
      <c r="E56" s="13"/>
      <c r="F56" s="13"/>
      <c r="G56" s="13"/>
      <c r="H56" s="13"/>
      <c r="I56" s="13"/>
      <c r="J56" s="13"/>
      <c r="K56" s="13"/>
      <c r="L56" s="13"/>
    </row>
    <row r="57" spans="1:12" ht="15.75" thickBot="1" x14ac:dyDescent="0.3">
      <c r="A57" s="116">
        <v>12.1</v>
      </c>
      <c r="B57" s="117" t="s">
        <v>217</v>
      </c>
      <c r="C57" s="117" t="s">
        <v>165</v>
      </c>
      <c r="D57" s="13"/>
      <c r="E57" s="13"/>
      <c r="F57" s="13"/>
      <c r="G57" s="13"/>
      <c r="H57" s="13"/>
      <c r="I57" s="13"/>
      <c r="J57" s="13"/>
      <c r="K57" s="13"/>
      <c r="L57" s="13"/>
    </row>
    <row r="58" spans="1:12" ht="15.75" thickBot="1" x14ac:dyDescent="0.3">
      <c r="A58" s="116">
        <v>12.2</v>
      </c>
      <c r="B58" s="117" t="s">
        <v>218</v>
      </c>
      <c r="C58" s="117" t="s">
        <v>165</v>
      </c>
      <c r="D58" s="13"/>
      <c r="E58" s="13"/>
      <c r="F58" s="13"/>
      <c r="G58" s="13"/>
      <c r="H58" s="13"/>
      <c r="I58" s="13"/>
      <c r="J58" s="13"/>
      <c r="K58" s="13"/>
      <c r="L58" s="13"/>
    </row>
    <row r="59" spans="1:12" ht="15.75" thickBot="1" x14ac:dyDescent="0.3">
      <c r="A59" s="116">
        <v>12.3</v>
      </c>
      <c r="B59" s="117" t="s">
        <v>219</v>
      </c>
      <c r="C59" s="117" t="s">
        <v>165</v>
      </c>
      <c r="D59" s="13"/>
      <c r="E59" s="13"/>
      <c r="F59" s="13"/>
      <c r="G59" s="13"/>
      <c r="H59" s="13"/>
      <c r="I59" s="13"/>
      <c r="J59" s="13"/>
      <c r="K59" s="13"/>
      <c r="L59" s="13"/>
    </row>
    <row r="60" spans="1:12" ht="15.75" thickBot="1" x14ac:dyDescent="0.3">
      <c r="A60" s="116">
        <v>13</v>
      </c>
      <c r="B60" s="117" t="s">
        <v>220</v>
      </c>
      <c r="C60" s="117" t="s">
        <v>160</v>
      </c>
      <c r="D60" s="13"/>
      <c r="E60" s="13"/>
      <c r="F60" s="13"/>
      <c r="G60" s="13"/>
      <c r="H60" s="13"/>
      <c r="I60" s="13"/>
      <c r="J60" s="13"/>
      <c r="K60" s="13"/>
      <c r="L60" s="13"/>
    </row>
    <row r="61" spans="1:12" ht="15.75" thickBot="1" x14ac:dyDescent="0.3">
      <c r="A61" s="116">
        <v>13.1</v>
      </c>
      <c r="B61" s="117" t="s">
        <v>221</v>
      </c>
      <c r="C61" s="117" t="s">
        <v>160</v>
      </c>
      <c r="D61" s="13"/>
      <c r="E61" s="13"/>
      <c r="F61" s="13"/>
      <c r="G61" s="13"/>
      <c r="H61" s="13"/>
      <c r="I61" s="13"/>
      <c r="J61" s="13"/>
      <c r="K61" s="13"/>
      <c r="L61" s="13"/>
    </row>
    <row r="62" spans="1:12" ht="15.75" thickBot="1" x14ac:dyDescent="0.3">
      <c r="A62" s="116">
        <v>13.2</v>
      </c>
      <c r="B62" s="117" t="s">
        <v>222</v>
      </c>
      <c r="C62" s="117" t="s">
        <v>160</v>
      </c>
      <c r="D62" s="13"/>
      <c r="E62" s="13"/>
      <c r="F62" s="13"/>
      <c r="G62" s="13"/>
      <c r="H62" s="13"/>
      <c r="I62" s="13"/>
      <c r="J62" s="13"/>
      <c r="K62" s="13"/>
      <c r="L62" s="13"/>
    </row>
    <row r="63" spans="1:12" ht="15.75" thickBot="1" x14ac:dyDescent="0.3">
      <c r="A63" s="116">
        <v>14</v>
      </c>
      <c r="B63" s="117" t="s">
        <v>223</v>
      </c>
      <c r="C63" s="117" t="s">
        <v>165</v>
      </c>
      <c r="D63" s="13"/>
      <c r="E63" s="13"/>
      <c r="F63" s="13"/>
      <c r="G63" s="13"/>
      <c r="H63" s="13"/>
      <c r="I63" s="13"/>
      <c r="J63" s="13"/>
      <c r="K63" s="13"/>
      <c r="L63" s="13"/>
    </row>
    <row r="64" spans="1:12" ht="15.75" thickBot="1" x14ac:dyDescent="0.3">
      <c r="A64" s="116">
        <v>14.1</v>
      </c>
      <c r="B64" s="117" t="s">
        <v>224</v>
      </c>
      <c r="C64" s="117" t="s">
        <v>165</v>
      </c>
      <c r="D64" s="13"/>
      <c r="E64" s="13"/>
      <c r="F64" s="13"/>
      <c r="G64" s="13"/>
      <c r="H64" s="13"/>
      <c r="I64" s="13"/>
      <c r="J64" s="13"/>
      <c r="K64" s="13"/>
      <c r="L64" s="13"/>
    </row>
    <row r="65" spans="1:12" ht="15.75" thickBot="1" x14ac:dyDescent="0.3">
      <c r="A65" s="116">
        <v>14.2</v>
      </c>
      <c r="B65" s="117" t="s">
        <v>225</v>
      </c>
      <c r="C65" s="117" t="s">
        <v>165</v>
      </c>
      <c r="D65" s="13"/>
      <c r="E65" s="13"/>
      <c r="F65" s="13"/>
      <c r="G65" s="13"/>
      <c r="H65" s="13"/>
      <c r="I65" s="13"/>
      <c r="J65" s="13"/>
      <c r="K65" s="13"/>
      <c r="L65" s="13"/>
    </row>
    <row r="66" spans="1:12" ht="15.75" thickBot="1" x14ac:dyDescent="0.3">
      <c r="A66" s="116">
        <v>15</v>
      </c>
      <c r="B66" s="117" t="s">
        <v>226</v>
      </c>
      <c r="C66" s="117" t="s">
        <v>165</v>
      </c>
      <c r="D66" s="13"/>
      <c r="E66" s="13"/>
      <c r="F66" s="13"/>
      <c r="G66" s="13"/>
      <c r="H66" s="13"/>
      <c r="I66" s="13"/>
      <c r="J66" s="13"/>
      <c r="K66" s="13"/>
      <c r="L66" s="13"/>
    </row>
    <row r="67" spans="1:12" ht="15.75" thickBot="1" x14ac:dyDescent="0.3">
      <c r="A67" s="116">
        <v>15.1</v>
      </c>
      <c r="B67" s="117" t="s">
        <v>227</v>
      </c>
      <c r="C67" s="117" t="s">
        <v>165</v>
      </c>
      <c r="D67" s="13"/>
      <c r="E67" s="13"/>
      <c r="F67" s="13"/>
      <c r="G67" s="13"/>
      <c r="H67" s="13"/>
      <c r="I67" s="13"/>
      <c r="J67" s="13"/>
      <c r="K67" s="13"/>
      <c r="L67" s="13"/>
    </row>
    <row r="68" spans="1:12" ht="15.75" thickBot="1" x14ac:dyDescent="0.3">
      <c r="A68" s="116">
        <v>15.2</v>
      </c>
      <c r="B68" s="117" t="s">
        <v>228</v>
      </c>
      <c r="C68" s="117" t="s">
        <v>165</v>
      </c>
      <c r="D68" s="13"/>
      <c r="E68" s="13"/>
      <c r="F68" s="13"/>
      <c r="G68" s="13"/>
      <c r="H68" s="13"/>
      <c r="I68" s="13"/>
      <c r="J68" s="13"/>
      <c r="K68" s="13"/>
      <c r="L68" s="13"/>
    </row>
    <row r="69" spans="1:12" ht="15.75" thickBot="1" x14ac:dyDescent="0.3">
      <c r="A69" s="116">
        <v>15.3</v>
      </c>
      <c r="B69" s="117" t="s">
        <v>229</v>
      </c>
      <c r="C69" s="117" t="s">
        <v>165</v>
      </c>
      <c r="D69" s="13"/>
      <c r="E69" s="13"/>
      <c r="F69" s="13"/>
      <c r="G69" s="13"/>
      <c r="H69" s="13"/>
      <c r="I69" s="13"/>
      <c r="J69" s="13"/>
      <c r="K69" s="13"/>
      <c r="L69" s="13"/>
    </row>
    <row r="70" spans="1:12" ht="15.75" thickBot="1" x14ac:dyDescent="0.3">
      <c r="A70" s="116">
        <v>15.4</v>
      </c>
      <c r="B70" s="117" t="s">
        <v>230</v>
      </c>
      <c r="C70" s="117" t="s">
        <v>165</v>
      </c>
      <c r="D70" s="13"/>
      <c r="E70" s="13"/>
      <c r="F70" s="13"/>
      <c r="G70" s="13"/>
      <c r="H70" s="13"/>
      <c r="I70" s="13"/>
      <c r="J70" s="13"/>
      <c r="K70" s="13"/>
      <c r="L70" s="13"/>
    </row>
    <row r="71" spans="1:12" ht="15.75" thickBot="1" x14ac:dyDescent="0.3">
      <c r="A71" s="116">
        <v>15.5</v>
      </c>
      <c r="B71" s="117" t="s">
        <v>231</v>
      </c>
      <c r="C71" s="117" t="s">
        <v>165</v>
      </c>
      <c r="D71" s="13"/>
      <c r="E71" s="13"/>
      <c r="F71" s="13"/>
      <c r="G71" s="13"/>
      <c r="H71" s="13"/>
      <c r="I71" s="13"/>
      <c r="J71" s="13"/>
      <c r="K71" s="13"/>
      <c r="L71" s="13"/>
    </row>
    <row r="72" spans="1:12" x14ac:dyDescent="0.25">
      <c r="A72" s="19"/>
      <c r="B72" s="13"/>
      <c r="C72" s="13"/>
      <c r="D72" s="13"/>
      <c r="E72" s="13"/>
      <c r="F72" s="13"/>
      <c r="G72" s="13"/>
      <c r="H72" s="13"/>
      <c r="I72" s="13"/>
      <c r="J72" s="13"/>
      <c r="K72" s="13"/>
      <c r="L72" s="13"/>
    </row>
    <row r="73" spans="1:12" x14ac:dyDescent="0.25">
      <c r="A73" s="19"/>
      <c r="B73" s="13"/>
      <c r="C73" s="13"/>
      <c r="D73" s="13"/>
      <c r="E73" s="13"/>
      <c r="F73" s="13"/>
      <c r="G73" s="13"/>
      <c r="H73" s="13"/>
      <c r="I73" s="13"/>
      <c r="J73" s="13"/>
      <c r="K73" s="13"/>
      <c r="L73" s="13"/>
    </row>
    <row r="74" spans="1:12" x14ac:dyDescent="0.25">
      <c r="A74" s="257" t="s">
        <v>232</v>
      </c>
      <c r="B74" s="257"/>
      <c r="C74" s="257"/>
      <c r="D74" s="110"/>
      <c r="E74" s="97"/>
      <c r="F74" s="97"/>
      <c r="G74" s="97"/>
      <c r="H74" s="97"/>
      <c r="I74" s="97"/>
      <c r="J74" s="97"/>
      <c r="K74" s="97"/>
      <c r="L74" s="97"/>
    </row>
    <row r="75" spans="1:12" x14ac:dyDescent="0.25">
      <c r="A75" s="256" t="s">
        <v>233</v>
      </c>
      <c r="B75" s="256"/>
      <c r="C75" s="256"/>
      <c r="D75" s="112"/>
      <c r="E75" s="13"/>
      <c r="F75" s="13"/>
      <c r="G75" s="13"/>
      <c r="H75" s="13"/>
      <c r="I75" s="13"/>
      <c r="J75" s="13"/>
      <c r="K75" s="13"/>
      <c r="L75" s="13"/>
    </row>
    <row r="76" spans="1:12" x14ac:dyDescent="0.25">
      <c r="A76" s="256" t="s">
        <v>234</v>
      </c>
      <c r="B76" s="256"/>
      <c r="C76" s="111"/>
      <c r="D76" s="112"/>
      <c r="E76" s="13"/>
      <c r="F76" s="13"/>
      <c r="G76" s="13"/>
      <c r="H76" s="13"/>
      <c r="I76" s="13"/>
      <c r="J76" s="13"/>
      <c r="K76" s="13"/>
      <c r="L76" s="13"/>
    </row>
    <row r="77" spans="1:12" x14ac:dyDescent="0.25">
      <c r="A77" s="256" t="s">
        <v>235</v>
      </c>
      <c r="B77" s="256"/>
      <c r="C77" s="111"/>
      <c r="D77" s="112"/>
      <c r="E77" s="13"/>
      <c r="F77" s="13"/>
      <c r="G77" s="13"/>
      <c r="H77" s="13"/>
      <c r="I77" s="13"/>
      <c r="J77" s="13"/>
      <c r="K77" s="13"/>
      <c r="L77" s="13"/>
    </row>
    <row r="78" spans="1:12" x14ac:dyDescent="0.25">
      <c r="A78" s="256" t="s">
        <v>236</v>
      </c>
      <c r="B78" s="256"/>
      <c r="C78" s="111"/>
      <c r="D78" s="112"/>
      <c r="E78" s="13"/>
      <c r="F78" s="13"/>
      <c r="G78" s="13"/>
      <c r="H78" s="13"/>
      <c r="I78" s="13"/>
      <c r="J78" s="13"/>
      <c r="K78" s="13"/>
      <c r="L78" s="13"/>
    </row>
    <row r="79" spans="1:12" x14ac:dyDescent="0.25">
      <c r="A79" s="256" t="s">
        <v>237</v>
      </c>
      <c r="B79" s="256"/>
      <c r="C79" s="111"/>
      <c r="D79" s="112"/>
      <c r="E79" s="13"/>
      <c r="F79" s="13"/>
      <c r="G79" s="13"/>
      <c r="H79" s="13"/>
      <c r="I79" s="13"/>
      <c r="J79" s="13"/>
      <c r="K79" s="13"/>
      <c r="L79" s="13"/>
    </row>
    <row r="80" spans="1:12" x14ac:dyDescent="0.25">
      <c r="A80" s="256" t="s">
        <v>238</v>
      </c>
      <c r="B80" s="256"/>
      <c r="C80" s="111"/>
      <c r="D80" s="112"/>
      <c r="E80" s="13"/>
      <c r="F80" s="13"/>
      <c r="G80" s="13"/>
      <c r="H80" s="13"/>
      <c r="I80" s="13"/>
      <c r="J80" s="13"/>
      <c r="K80" s="13"/>
      <c r="L80" s="13"/>
    </row>
    <row r="81" spans="1:4" x14ac:dyDescent="0.25">
      <c r="A81" s="113"/>
      <c r="B81" s="112"/>
      <c r="C81" s="112"/>
      <c r="D81" s="112"/>
    </row>
    <row r="82" spans="1:4" x14ac:dyDescent="0.25">
      <c r="A82" s="255" t="s">
        <v>391</v>
      </c>
      <c r="B82" s="255"/>
      <c r="C82" s="255"/>
      <c r="D82" s="255"/>
    </row>
    <row r="83" spans="1:4" x14ac:dyDescent="0.25">
      <c r="A83" s="258" t="s">
        <v>388</v>
      </c>
      <c r="B83" s="258"/>
      <c r="C83" s="258"/>
      <c r="D83" s="258"/>
    </row>
    <row r="84" spans="1:4" x14ac:dyDescent="0.25">
      <c r="A84" s="254" t="s">
        <v>390</v>
      </c>
      <c r="B84" s="254"/>
      <c r="C84" s="254"/>
      <c r="D84" s="254"/>
    </row>
    <row r="85" spans="1:4" x14ac:dyDescent="0.25">
      <c r="A85" s="254" t="s">
        <v>389</v>
      </c>
      <c r="B85" s="254"/>
      <c r="C85" s="254"/>
      <c r="D85" s="254"/>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workbookViewId="0">
      <selection activeCell="B44" sqref="B44"/>
    </sheetView>
  </sheetViews>
  <sheetFormatPr defaultRowHeight="15" x14ac:dyDescent="0.25"/>
  <cols>
    <col min="1" max="4" width="25.7109375" customWidth="1"/>
  </cols>
  <sheetData>
    <row r="1" spans="1:4" ht="31.5" customHeight="1" x14ac:dyDescent="0.25">
      <c r="A1" s="259" t="s">
        <v>394</v>
      </c>
      <c r="B1" s="259"/>
      <c r="C1" s="259"/>
      <c r="D1" s="259"/>
    </row>
    <row r="2" spans="1:4" ht="15.75" thickBot="1" x14ac:dyDescent="0.3">
      <c r="A2" s="120"/>
      <c r="B2" s="120"/>
      <c r="C2" s="120"/>
      <c r="D2" s="120"/>
    </row>
    <row r="3" spans="1:4" ht="24.95" customHeight="1" thickBot="1" x14ac:dyDescent="0.3">
      <c r="A3" s="121" t="s">
        <v>239</v>
      </c>
      <c r="B3" s="122"/>
      <c r="C3" s="121" t="s">
        <v>240</v>
      </c>
      <c r="D3" s="122"/>
    </row>
    <row r="4" spans="1:4" ht="20.100000000000001" customHeight="1" thickBot="1" x14ac:dyDescent="0.3">
      <c r="A4" s="260" t="s">
        <v>241</v>
      </c>
      <c r="B4" s="261"/>
      <c r="C4" s="123" t="s">
        <v>242</v>
      </c>
      <c r="D4" s="124"/>
    </row>
    <row r="5" spans="1:4" ht="20.100000000000001" customHeight="1" thickBot="1" x14ac:dyDescent="0.3">
      <c r="A5" s="260" t="s">
        <v>243</v>
      </c>
      <c r="B5" s="261"/>
      <c r="C5" s="123" t="s">
        <v>244</v>
      </c>
      <c r="D5" s="124"/>
    </row>
    <row r="6" spans="1:4" ht="20.100000000000001" customHeight="1" thickBot="1" x14ac:dyDescent="0.3">
      <c r="A6" s="260" t="s">
        <v>245</v>
      </c>
      <c r="B6" s="261"/>
      <c r="C6" s="123" t="s">
        <v>246</v>
      </c>
      <c r="D6" s="124"/>
    </row>
    <row r="7" spans="1:4" ht="20.100000000000001" customHeight="1" thickBot="1" x14ac:dyDescent="0.3">
      <c r="A7" s="260" t="s">
        <v>247</v>
      </c>
      <c r="B7" s="261"/>
      <c r="C7" s="123" t="s">
        <v>248</v>
      </c>
      <c r="D7" s="124"/>
    </row>
    <row r="8" spans="1:4" ht="20.100000000000001" customHeight="1" thickBot="1" x14ac:dyDescent="0.3">
      <c r="A8" s="260" t="s">
        <v>249</v>
      </c>
      <c r="B8" s="261"/>
      <c r="C8" s="123" t="s">
        <v>250</v>
      </c>
      <c r="D8" s="124"/>
    </row>
    <row r="9" spans="1:4" ht="20.100000000000001" customHeight="1" thickBot="1" x14ac:dyDescent="0.3">
      <c r="A9" s="260" t="s">
        <v>251</v>
      </c>
      <c r="B9" s="261"/>
      <c r="C9" s="123" t="s">
        <v>252</v>
      </c>
      <c r="D9" s="124"/>
    </row>
    <row r="10" spans="1:4" ht="20.100000000000001" customHeight="1" thickBot="1" x14ac:dyDescent="0.3">
      <c r="A10" s="123" t="s">
        <v>253</v>
      </c>
      <c r="B10" s="124"/>
      <c r="C10" s="123" t="s">
        <v>254</v>
      </c>
      <c r="D10" s="124"/>
    </row>
    <row r="11" spans="1:4" ht="20.100000000000001" customHeight="1" thickBot="1" x14ac:dyDescent="0.3">
      <c r="A11" s="123" t="s">
        <v>255</v>
      </c>
      <c r="B11" s="124"/>
      <c r="C11" s="123" t="s">
        <v>256</v>
      </c>
      <c r="D11" s="124"/>
    </row>
    <row r="12" spans="1:4" ht="20.100000000000001" customHeight="1" thickBot="1" x14ac:dyDescent="0.3">
      <c r="A12" s="123" t="s">
        <v>257</v>
      </c>
      <c r="B12" s="124"/>
      <c r="C12" s="123" t="s">
        <v>258</v>
      </c>
      <c r="D12" s="124"/>
    </row>
    <row r="13" spans="1:4" ht="20.100000000000001" customHeight="1" thickBot="1" x14ac:dyDescent="0.3">
      <c r="A13" s="123" t="s">
        <v>259</v>
      </c>
      <c r="B13" s="124"/>
      <c r="C13" s="123" t="s">
        <v>260</v>
      </c>
      <c r="D13" s="124"/>
    </row>
    <row r="14" spans="1:4" ht="20.100000000000001" customHeight="1" thickBot="1" x14ac:dyDescent="0.3">
      <c r="A14" s="123" t="s">
        <v>261</v>
      </c>
      <c r="B14" s="124"/>
      <c r="C14" s="123" t="s">
        <v>262</v>
      </c>
      <c r="D14" s="124"/>
    </row>
    <row r="15" spans="1:4" ht="20.100000000000001" customHeight="1" thickBot="1" x14ac:dyDescent="0.3">
      <c r="A15" s="123" t="s">
        <v>263</v>
      </c>
      <c r="B15" s="124"/>
      <c r="C15" s="123" t="s">
        <v>264</v>
      </c>
      <c r="D15" s="124"/>
    </row>
    <row r="16" spans="1:4" ht="20.100000000000001" customHeight="1" thickBot="1" x14ac:dyDescent="0.3">
      <c r="A16" s="123" t="s">
        <v>265</v>
      </c>
      <c r="B16" s="124"/>
      <c r="C16" s="123" t="s">
        <v>266</v>
      </c>
      <c r="D16" s="124"/>
    </row>
    <row r="17" spans="1:5" ht="20.100000000000001" customHeight="1" thickBot="1" x14ac:dyDescent="0.3">
      <c r="A17" s="123" t="s">
        <v>267</v>
      </c>
      <c r="B17" s="124"/>
      <c r="C17" s="123" t="s">
        <v>268</v>
      </c>
      <c r="D17" s="124"/>
    </row>
    <row r="18" spans="1:5" ht="15.75" thickBot="1" x14ac:dyDescent="0.3">
      <c r="A18" s="265" t="s">
        <v>269</v>
      </c>
      <c r="B18" s="266"/>
      <c r="C18" s="123" t="s">
        <v>270</v>
      </c>
      <c r="D18" s="124"/>
    </row>
    <row r="19" spans="1:5" ht="20.100000000000001" customHeight="1" thickBot="1" x14ac:dyDescent="0.3">
      <c r="A19" s="123"/>
      <c r="B19" s="124"/>
      <c r="C19" s="123" t="s">
        <v>271</v>
      </c>
      <c r="D19" s="124"/>
    </row>
    <row r="20" spans="1:5" ht="20.100000000000001" customHeight="1" thickBot="1" x14ac:dyDescent="0.3">
      <c r="A20" s="125"/>
      <c r="B20" s="126"/>
      <c r="C20" s="123" t="s">
        <v>272</v>
      </c>
      <c r="D20" s="124"/>
    </row>
    <row r="21" spans="1:5" ht="20.100000000000001" customHeight="1" thickBot="1" x14ac:dyDescent="0.3">
      <c r="A21" s="123"/>
      <c r="B21" s="124"/>
      <c r="C21" s="123" t="s">
        <v>273</v>
      </c>
      <c r="D21" s="124"/>
    </row>
    <row r="22" spans="1:5" ht="16.5" thickBot="1" x14ac:dyDescent="0.3">
      <c r="A22" s="127"/>
      <c r="B22" s="127"/>
      <c r="C22" s="127"/>
      <c r="D22" s="127"/>
    </row>
    <row r="23" spans="1:5" ht="24.75" customHeight="1" thickBot="1" x14ac:dyDescent="0.3">
      <c r="A23" s="262" t="s">
        <v>274</v>
      </c>
      <c r="B23" s="263"/>
      <c r="C23" s="263"/>
      <c r="D23" s="264"/>
    </row>
    <row r="24" spans="1:5" ht="20.100000000000001" customHeight="1" thickBot="1" x14ac:dyDescent="0.3">
      <c r="A24" s="128" t="s">
        <v>275</v>
      </c>
      <c r="B24" s="129" t="s">
        <v>276</v>
      </c>
      <c r="C24" s="130"/>
      <c r="D24" s="131" t="s">
        <v>277</v>
      </c>
    </row>
    <row r="25" spans="1:5" ht="20.100000000000001" customHeight="1" thickBot="1" x14ac:dyDescent="0.3">
      <c r="A25" s="132" t="s">
        <v>278</v>
      </c>
      <c r="B25" s="123" t="s">
        <v>279</v>
      </c>
      <c r="C25" s="124"/>
      <c r="D25" s="131" t="s">
        <v>280</v>
      </c>
    </row>
    <row r="26" spans="1:5" ht="16.5" thickBot="1" x14ac:dyDescent="0.3">
      <c r="A26" s="127"/>
      <c r="B26" s="127"/>
      <c r="C26" s="127"/>
      <c r="D26" s="127"/>
    </row>
    <row r="27" spans="1:5" ht="24.75" customHeight="1" thickBot="1" x14ac:dyDescent="0.3">
      <c r="A27" s="262" t="s">
        <v>281</v>
      </c>
      <c r="B27" s="263"/>
      <c r="C27" s="263"/>
      <c r="D27" s="264"/>
    </row>
    <row r="28" spans="1:5" ht="20.100000000000001" customHeight="1" thickBot="1" x14ac:dyDescent="0.3">
      <c r="A28" s="132" t="s">
        <v>282</v>
      </c>
      <c r="B28" s="123" t="s">
        <v>283</v>
      </c>
      <c r="C28" s="124"/>
      <c r="D28" s="131" t="s">
        <v>284</v>
      </c>
    </row>
    <row r="29" spans="1:5" ht="20.100000000000001" customHeight="1" thickBot="1" x14ac:dyDescent="0.3">
      <c r="A29" s="132" t="s">
        <v>285</v>
      </c>
      <c r="B29" s="123" t="s">
        <v>286</v>
      </c>
      <c r="C29" s="124"/>
      <c r="D29" s="131" t="s">
        <v>287</v>
      </c>
    </row>
    <row r="30" spans="1:5" ht="20.100000000000001" customHeight="1" thickBot="1" x14ac:dyDescent="0.3">
      <c r="A30" s="132" t="s">
        <v>288</v>
      </c>
      <c r="B30" s="123" t="s">
        <v>289</v>
      </c>
      <c r="C30" s="124"/>
      <c r="D30" s="131" t="s">
        <v>290</v>
      </c>
    </row>
    <row r="31" spans="1:5" ht="20.100000000000001" customHeight="1" thickBot="1" x14ac:dyDescent="0.3">
      <c r="A31" s="132" t="s">
        <v>291</v>
      </c>
      <c r="B31" s="129" t="s">
        <v>292</v>
      </c>
      <c r="C31" s="133"/>
      <c r="D31" s="134" t="s">
        <v>293</v>
      </c>
      <c r="E31" s="8"/>
    </row>
    <row r="32" spans="1:5" ht="20.100000000000001" customHeight="1" thickBot="1" x14ac:dyDescent="0.3">
      <c r="A32" s="132" t="s">
        <v>294</v>
      </c>
      <c r="B32" s="123" t="s">
        <v>295</v>
      </c>
      <c r="C32" s="124"/>
      <c r="D32" s="131" t="s">
        <v>296</v>
      </c>
    </row>
    <row r="33" spans="1:4" ht="15.75" thickBot="1" x14ac:dyDescent="0.3">
      <c r="A33" s="135"/>
      <c r="B33" s="135"/>
      <c r="C33" s="135"/>
      <c r="D33" s="135"/>
    </row>
    <row r="34" spans="1:4" ht="24.75" customHeight="1" thickBot="1" x14ac:dyDescent="0.3">
      <c r="A34" s="262" t="s">
        <v>297</v>
      </c>
      <c r="B34" s="263"/>
      <c r="C34" s="263"/>
      <c r="D34" s="264"/>
    </row>
    <row r="35" spans="1:4" ht="20.100000000000001" customHeight="1" thickBot="1" x14ac:dyDescent="0.3">
      <c r="A35" s="132" t="s">
        <v>298</v>
      </c>
      <c r="B35" s="123" t="s">
        <v>299</v>
      </c>
      <c r="C35" s="124"/>
      <c r="D35" s="131" t="s">
        <v>300</v>
      </c>
    </row>
    <row r="36" spans="1:4" ht="15.75" thickBot="1" x14ac:dyDescent="0.3">
      <c r="A36" s="135"/>
      <c r="B36" s="135"/>
      <c r="C36" s="135"/>
      <c r="D36" s="135"/>
    </row>
    <row r="37" spans="1:4" ht="24.75" customHeight="1" thickBot="1" x14ac:dyDescent="0.3">
      <c r="A37" s="262" t="s">
        <v>301</v>
      </c>
      <c r="B37" s="263"/>
      <c r="C37" s="263"/>
      <c r="D37" s="264"/>
    </row>
    <row r="38" spans="1:4" ht="20.100000000000001" customHeight="1" thickBot="1" x14ac:dyDescent="0.3">
      <c r="A38" s="132" t="s">
        <v>302</v>
      </c>
      <c r="B38" s="123" t="s">
        <v>303</v>
      </c>
      <c r="C38" s="124"/>
      <c r="D38" s="131" t="s">
        <v>304</v>
      </c>
    </row>
    <row r="39" spans="1:4" ht="15.75" thickBot="1" x14ac:dyDescent="0.3">
      <c r="A39" s="136"/>
      <c r="B39" s="136"/>
      <c r="C39" s="136"/>
      <c r="D39" s="136"/>
    </row>
    <row r="40" spans="1:4" ht="24.95" customHeight="1" thickBot="1" x14ac:dyDescent="0.3">
      <c r="A40" s="262" t="s">
        <v>305</v>
      </c>
      <c r="B40" s="263"/>
      <c r="C40" s="263"/>
      <c r="D40" s="264"/>
    </row>
    <row r="41" spans="1:4" ht="20.100000000000001" customHeight="1" thickBot="1" x14ac:dyDescent="0.3">
      <c r="A41" s="132" t="s">
        <v>306</v>
      </c>
      <c r="B41" s="123" t="s">
        <v>307</v>
      </c>
      <c r="C41" s="124"/>
      <c r="D41" s="131" t="s">
        <v>308</v>
      </c>
    </row>
    <row r="42" spans="1:4" ht="20.100000000000001" customHeight="1" thickBot="1" x14ac:dyDescent="0.3">
      <c r="A42" s="132" t="s">
        <v>309</v>
      </c>
      <c r="B42" s="123" t="s">
        <v>310</v>
      </c>
      <c r="C42" s="124"/>
      <c r="D42" s="131" t="s">
        <v>311</v>
      </c>
    </row>
    <row r="43" spans="1:4" ht="15.75" thickBot="1" x14ac:dyDescent="0.3">
      <c r="A43" s="132" t="s">
        <v>312</v>
      </c>
      <c r="B43" s="123" t="s">
        <v>313</v>
      </c>
      <c r="C43" s="124"/>
      <c r="D43" s="131" t="s">
        <v>314</v>
      </c>
    </row>
    <row r="44" spans="1:4" ht="20.100000000000001" customHeight="1" thickBot="1" x14ac:dyDescent="0.3">
      <c r="A44" s="132" t="s">
        <v>315</v>
      </c>
      <c r="B44" s="123" t="s">
        <v>316</v>
      </c>
      <c r="C44" s="124"/>
      <c r="D44" s="131" t="s">
        <v>317</v>
      </c>
    </row>
    <row r="45" spans="1:4" ht="20.100000000000001" customHeight="1" thickBot="1" x14ac:dyDescent="0.3">
      <c r="A45" s="132" t="s">
        <v>318</v>
      </c>
      <c r="B45" s="123" t="s">
        <v>319</v>
      </c>
      <c r="C45" s="124"/>
      <c r="D45" s="131"/>
    </row>
    <row r="46" spans="1:4" ht="15.75" thickBot="1" x14ac:dyDescent="0.3">
      <c r="A46" s="137"/>
      <c r="B46" s="138"/>
      <c r="C46" s="138"/>
      <c r="D46" s="137"/>
    </row>
    <row r="47" spans="1:4" ht="24.95" customHeight="1" thickBot="1" x14ac:dyDescent="0.3">
      <c r="A47" s="262" t="s">
        <v>320</v>
      </c>
      <c r="B47" s="263"/>
      <c r="C47" s="263"/>
      <c r="D47" s="264"/>
    </row>
    <row r="48" spans="1:4" ht="20.100000000000001" customHeight="1" thickBot="1" x14ac:dyDescent="0.3">
      <c r="A48" s="132" t="s">
        <v>321</v>
      </c>
      <c r="B48" s="123" t="s">
        <v>322</v>
      </c>
      <c r="C48" s="124"/>
      <c r="D48" s="131" t="s">
        <v>323</v>
      </c>
    </row>
    <row r="49" spans="1:4" ht="20.100000000000001" customHeight="1" thickBot="1" x14ac:dyDescent="0.3">
      <c r="A49" s="132" t="s">
        <v>324</v>
      </c>
      <c r="B49" s="123" t="s">
        <v>325</v>
      </c>
      <c r="C49" s="124"/>
      <c r="D49" s="131" t="s">
        <v>326</v>
      </c>
    </row>
    <row r="50" spans="1:4" ht="16.5" thickBot="1" x14ac:dyDescent="0.3">
      <c r="A50" s="139"/>
      <c r="B50" s="139"/>
      <c r="C50" s="139"/>
      <c r="D50" s="139"/>
    </row>
    <row r="51" spans="1:4" ht="24.95" customHeight="1" thickBot="1" x14ac:dyDescent="0.3">
      <c r="A51" s="262" t="s">
        <v>327</v>
      </c>
      <c r="B51" s="263"/>
      <c r="C51" s="263"/>
      <c r="D51" s="264"/>
    </row>
    <row r="52" spans="1:4" ht="20.100000000000001" customHeight="1" thickBot="1" x14ac:dyDescent="0.3">
      <c r="A52" s="132" t="s">
        <v>328</v>
      </c>
      <c r="B52" s="123" t="s">
        <v>329</v>
      </c>
      <c r="C52" s="124"/>
      <c r="D52" s="131" t="s">
        <v>330</v>
      </c>
    </row>
    <row r="53" spans="1:4" ht="20.100000000000001" customHeight="1" thickBot="1" x14ac:dyDescent="0.3">
      <c r="A53" s="132" t="s">
        <v>331</v>
      </c>
      <c r="B53" s="123" t="s">
        <v>332</v>
      </c>
      <c r="C53" s="124"/>
      <c r="D53" s="131" t="s">
        <v>333</v>
      </c>
    </row>
    <row r="54" spans="1:4" ht="20.100000000000001" customHeight="1" thickBot="1" x14ac:dyDescent="0.3">
      <c r="A54" s="132" t="s">
        <v>334</v>
      </c>
      <c r="B54" s="123" t="s">
        <v>335</v>
      </c>
      <c r="C54" s="124"/>
      <c r="D54" s="131" t="s">
        <v>336</v>
      </c>
    </row>
    <row r="55" spans="1:4" ht="20.100000000000001" customHeight="1" thickBot="1" x14ac:dyDescent="0.3">
      <c r="A55" s="132" t="s">
        <v>337</v>
      </c>
      <c r="B55" s="123"/>
      <c r="C55" s="124"/>
      <c r="D55" s="131"/>
    </row>
    <row r="56" spans="1:4" ht="15.75" thickBot="1" x14ac:dyDescent="0.3">
      <c r="A56" s="135"/>
      <c r="B56" s="135"/>
      <c r="C56" s="135"/>
      <c r="D56" s="135"/>
    </row>
    <row r="57" spans="1:4" ht="24.95" customHeight="1" thickBot="1" x14ac:dyDescent="0.3">
      <c r="A57" s="262" t="s">
        <v>338</v>
      </c>
      <c r="B57" s="263"/>
      <c r="C57" s="263"/>
      <c r="D57" s="264"/>
    </row>
    <row r="58" spans="1:4" ht="20.100000000000001" customHeight="1" thickBot="1" x14ac:dyDescent="0.3">
      <c r="A58" s="132" t="s">
        <v>339</v>
      </c>
      <c r="B58" s="123" t="s">
        <v>340</v>
      </c>
      <c r="C58" s="124"/>
      <c r="D58" s="131" t="s">
        <v>341</v>
      </c>
    </row>
    <row r="59" spans="1:4" ht="15.75" thickBot="1" x14ac:dyDescent="0.3">
      <c r="A59" s="132" t="s">
        <v>342</v>
      </c>
      <c r="B59" s="123" t="s">
        <v>343</v>
      </c>
      <c r="C59" s="124"/>
      <c r="D59" s="131" t="s">
        <v>344</v>
      </c>
    </row>
    <row r="60" spans="1:4" ht="20.100000000000001" customHeight="1" thickBot="1" x14ac:dyDescent="0.3">
      <c r="A60" s="132" t="s">
        <v>345</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cb7936e3a1f9b5794d8b500596b26311">
  <xsd:schema xmlns:xsd="http://www.w3.org/2001/XMLSchema" xmlns:xs="http://www.w3.org/2001/XMLSchema" xmlns:p="http://schemas.microsoft.com/office/2006/metadata/properties" xmlns:ns2="57662250-88eb-4feb-ad90-0853014cc4f8" targetNamespace="http://schemas.microsoft.com/office/2006/metadata/properties" ma:root="true" ma:fieldsID="19b323539fad755bbd2b622f33284adb"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2.xml><?xml version="1.0" encoding="utf-8"?>
<ds:datastoreItem xmlns:ds="http://schemas.openxmlformats.org/officeDocument/2006/customXml" ds:itemID="{69A28F9D-0C24-491F-80B8-C13AF804D39C}">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7662250-88eb-4feb-ad90-0853014cc4f8"/>
    <ds:schemaRef ds:uri="http://www.w3.org/XML/1998/namespace"/>
    <ds:schemaRef ds:uri="http://purl.org/dc/dcmitype/"/>
  </ds:schemaRefs>
</ds:datastoreItem>
</file>

<file path=customXml/itemProps3.xml><?xml version="1.0" encoding="utf-8"?>
<ds:datastoreItem xmlns:ds="http://schemas.openxmlformats.org/officeDocument/2006/customXml" ds:itemID="{44E8C28D-BD9A-4B8D-AEB2-E9A0AE646C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2015-11-18T16:22:52Z</cp:lastPrinted>
  <dcterms:created xsi:type="dcterms:W3CDTF">2015-06-29T10:15:16Z</dcterms:created>
  <dcterms:modified xsi:type="dcterms:W3CDTF">2015-12-02T13:30:55Z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