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rah.everitt\Documents\RM949 Grants and Programme Services\"/>
    </mc:Choice>
  </mc:AlternateContent>
  <bookViews>
    <workbookView xWindow="0" yWindow="0" windowWidth="19200" windowHeight="7350" tabRatio="533"/>
  </bookViews>
  <sheets>
    <sheet name="Assessment" sheetId="1" r:id="rId1"/>
    <sheet name="Spreadsheet Settings" sheetId="4"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2" i="1" l="1"/>
  <c r="T32" i="1"/>
  <c r="P44" i="1" l="1"/>
  <c r="O44" i="1"/>
  <c r="T27" i="1" l="1"/>
  <c r="I31" i="4" l="1"/>
  <c r="I30" i="4"/>
  <c r="I29" i="4"/>
  <c r="I28" i="4"/>
  <c r="H31" i="4"/>
  <c r="H30" i="4"/>
  <c r="H29" i="4"/>
  <c r="H28" i="4"/>
  <c r="U24" i="1"/>
  <c r="H27" i="4" s="1"/>
  <c r="T24" i="1"/>
  <c r="I27" i="4" s="1"/>
  <c r="T37" i="1" l="1"/>
  <c r="P43" i="1"/>
  <c r="O43" i="1"/>
  <c r="P28" i="1"/>
  <c r="O28" i="1"/>
  <c r="G29" i="4" l="1"/>
  <c r="G30" i="4"/>
  <c r="G31" i="4"/>
  <c r="G28" i="4"/>
  <c r="T28" i="1"/>
  <c r="U28" i="1"/>
  <c r="T29" i="1"/>
  <c r="U29" i="1"/>
  <c r="T34" i="1"/>
  <c r="U34" i="1"/>
  <c r="T35" i="1"/>
  <c r="U35" i="1"/>
  <c r="U37" i="1"/>
  <c r="T38" i="1"/>
  <c r="U38" i="1"/>
  <c r="U27" i="1" l="1"/>
  <c r="Q42" i="1"/>
  <c r="Q41" i="1"/>
  <c r="Q40" i="1"/>
  <c r="Q39" i="1"/>
  <c r="Q38" i="1"/>
  <c r="Q37" i="1"/>
  <c r="Q36" i="1"/>
  <c r="Q35" i="1"/>
  <c r="Q34" i="1"/>
  <c r="Q32" i="1"/>
  <c r="Q31" i="1"/>
  <c r="Q30" i="1"/>
  <c r="Q29" i="1"/>
  <c r="Q27" i="1"/>
  <c r="Q26" i="1"/>
  <c r="Q28" i="1" l="1"/>
  <c r="T31" i="1" l="1"/>
  <c r="U26" i="1" l="1"/>
  <c r="U31" i="1"/>
  <c r="Q44" i="1"/>
  <c r="T26" i="1"/>
  <c r="Q43" i="1"/>
  <c r="T1" i="1"/>
</calcChain>
</file>

<file path=xl/sharedStrings.xml><?xml version="1.0" encoding="utf-8"?>
<sst xmlns="http://schemas.openxmlformats.org/spreadsheetml/2006/main" count="293" uniqueCount="215">
  <si>
    <t>Financial Assessment</t>
  </si>
  <si>
    <t>Registered Number</t>
  </si>
  <si>
    <t>Parent Name</t>
  </si>
  <si>
    <t>Ultimate 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</si>
  <si>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</si>
  <si>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</si>
  <si>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</si>
  <si>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</si>
  <si>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</si>
  <si>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</si>
  <si>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</si>
  <si>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</si>
  <si>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</si>
  <si>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</si>
  <si>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</si>
  <si>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</si>
  <si>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</si>
  <si>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</si>
  <si>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</si>
  <si>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Return on Capital Employed</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</si>
  <si>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</si>
  <si>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</si>
  <si>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</si>
  <si>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</si>
  <si>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</si>
  <si>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</si>
  <si>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</si>
  <si>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</si>
  <si>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</si>
  <si>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</si>
  <si>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</si>
  <si>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</si>
  <si>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</si>
  <si>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</si>
  <si>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</si>
  <si>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</si>
  <si>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</si>
  <si>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Total Borrowings</t>
  </si>
  <si>
    <t>Net Assets</t>
  </si>
  <si>
    <t>Working Capital</t>
  </si>
  <si>
    <t>Value Format</t>
  </si>
  <si>
    <t>Profit and Loss</t>
  </si>
  <si>
    <t>Balance Sheet</t>
  </si>
  <si>
    <t>% change</t>
  </si>
  <si>
    <t>Profitability Ratios</t>
  </si>
  <si>
    <t>Solvency Ratios</t>
  </si>
  <si>
    <t>Liquidity Ratios</t>
  </si>
  <si>
    <t>Efficiency Ratios</t>
  </si>
  <si>
    <t>Operating Profit Margin</t>
  </si>
  <si>
    <t xml:space="preserve">Gearing </t>
  </si>
  <si>
    <t>Creditor Days</t>
  </si>
  <si>
    <t>Gross Profit Margin</t>
  </si>
  <si>
    <t>Net profit</t>
  </si>
  <si>
    <t>Commercial Accountant</t>
  </si>
  <si>
    <t>Finance Approval</t>
  </si>
  <si>
    <t>Experian Score</t>
  </si>
  <si>
    <t>Experian Comments</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</si>
  <si>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</si>
  <si>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</si>
  <si>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</si>
  <si>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</si>
  <si>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</si>
  <si>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</si>
  <si>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</si>
  <si>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</si>
  <si>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</si>
  <si>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</si>
  <si>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</si>
  <si>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</si>
  <si>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</si>
  <si>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</si>
  <si>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</si>
  <si>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</si>
  <si>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</si>
  <si>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</si>
  <si>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</si>
  <si>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</si>
  <si>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</si>
  <si>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</si>
  <si>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Experian Q's</t>
  </si>
  <si>
    <t>V High Risk</t>
  </si>
  <si>
    <t>ROCE (Operating Profit)</t>
  </si>
  <si>
    <t>County Court Judgements</t>
  </si>
  <si>
    <t>Insolvency Proceedings</t>
  </si>
  <si>
    <t>Financial Assessment - Notes &amp; Guidance</t>
  </si>
  <si>
    <t>Input</t>
  </si>
  <si>
    <t>Calculated</t>
  </si>
  <si>
    <t>Can also be called "Revenue or "Sales"</t>
  </si>
  <si>
    <t>Includes cash, debtors&lt;1 year, stock and investments</t>
  </si>
  <si>
    <t>If no stock then enter zero</t>
  </si>
  <si>
    <t>Other Legal/Director Issues</t>
  </si>
  <si>
    <t>All creditors &lt; 1 year</t>
  </si>
  <si>
    <t>Loans, debentures, overdraft, lease / hire purchase (excluding those with group companies)</t>
  </si>
  <si>
    <t>Enter loss as a negative,  This is profit before interest and tax</t>
  </si>
  <si>
    <t>Interest and charges associated with cost of borrowing</t>
  </si>
  <si>
    <t>Profit after all expenditure (interest, tax, dividends etc)</t>
  </si>
  <si>
    <t>Can also be called "operating expenses/costs" or "Direct Costs"</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</si>
  <si>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</si>
  <si>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</si>
  <si>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</si>
  <si>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</si>
  <si>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</si>
  <si>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</si>
  <si>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</si>
  <si>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</si>
  <si>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</si>
  <si>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</si>
  <si>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</si>
  <si>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</si>
  <si>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</si>
  <si>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</si>
  <si>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</si>
  <si>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</si>
  <si>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indirect costs, excluding interest and tax</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</si>
  <si>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</si>
  <si>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</si>
  <si>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</si>
  <si>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</si>
  <si>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</si>
  <si>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What extent is the business reliant on debt for its funding</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</si>
  <si>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</si>
  <si>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</si>
  <si>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</si>
  <si>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</si>
  <si>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</si>
  <si>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</si>
  <si>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</si>
  <si>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</si>
  <si>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</si>
  <si>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</si>
  <si>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</si>
  <si>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</si>
  <si>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</si>
  <si>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</si>
  <si>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</si>
  <si>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</si>
  <si>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</si>
  <si>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</si>
  <si>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</si>
  <si>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</si>
  <si>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</si>
  <si>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</si>
  <si>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</si>
  <si>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</si>
  <si>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</si>
  <si>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</si>
  <si>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</si>
  <si>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</si>
  <si>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</si>
  <si>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</si>
  <si>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</si>
  <si>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</si>
  <si>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</si>
  <si>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</si>
  <si>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</si>
  <si>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Year End Date</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</si>
  <si>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</si>
  <si>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</si>
  <si>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</si>
  <si>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</si>
  <si>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</si>
  <si>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</si>
  <si>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</si>
  <si>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</si>
  <si>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</si>
  <si>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</si>
  <si>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</si>
  <si>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</si>
  <si>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</si>
  <si>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</si>
  <si>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Key Ratios - Industry Median</t>
  </si>
  <si>
    <t>Sector Comparison Details</t>
  </si>
  <si>
    <t>Industry Group</t>
  </si>
  <si>
    <t>Asset Size Group</t>
  </si>
  <si>
    <t>Age group</t>
  </si>
  <si>
    <t>(c)/(a)</t>
  </si>
  <si>
    <t>(d)/(a)</t>
  </si>
  <si>
    <t>(f)/(a)</t>
  </si>
  <si>
    <t>(l)/(m)</t>
  </si>
  <si>
    <t>(g)/(j)</t>
  </si>
  <si>
    <r>
      <t xml:space="preserve">   </t>
    </r>
    <r>
      <rPr>
        <u/>
        <sz val="10"/>
        <color theme="1"/>
        <rFont val="Arial"/>
        <family val="2"/>
      </rPr>
      <t xml:space="preserve">  (g)  </t>
    </r>
    <r>
      <rPr>
        <sz val="10"/>
        <color theme="1"/>
        <rFont val="Arial"/>
        <family val="2"/>
      </rPr>
      <t xml:space="preserve">
    (j)-(i)</t>
    </r>
  </si>
  <si>
    <t xml:space="preserve">Sometimes called "Net worth", "Capital Employed" or "Shareholders' Funds/Equity" </t>
  </si>
  <si>
    <t>Non-Current Assets</t>
  </si>
  <si>
    <t>Values stated in £m</t>
  </si>
  <si>
    <t>Values stated in £bn</t>
  </si>
  <si>
    <t>Values stated in £k</t>
  </si>
  <si>
    <t>FA0001</t>
  </si>
  <si>
    <t>Graph Risks</t>
  </si>
  <si>
    <t>Pass</t>
  </si>
  <si>
    <t>Fail</t>
  </si>
  <si>
    <t>Pass
Mitigating Actions</t>
  </si>
  <si>
    <t>Failure Odds</t>
  </si>
  <si>
    <t>Negative (Increased Risk)</t>
  </si>
  <si>
    <t>Positive (Decreased Risk)</t>
  </si>
  <si>
    <t>Company/Entity Information</t>
  </si>
  <si>
    <t>Company/Entity  Name</t>
  </si>
  <si>
    <t>Neutral</t>
  </si>
  <si>
    <t>What return is the company making just from sales and direct costs</t>
  </si>
  <si>
    <t>How well do the current assets cover current liabilities</t>
  </si>
  <si>
    <r>
      <t xml:space="preserve">Example Text - </t>
    </r>
    <r>
      <rPr>
        <i/>
        <sz val="10"/>
        <color theme="1"/>
        <rFont val="Arial"/>
        <family val="2"/>
      </rPr>
      <t>The company is High Risk and should be excluded from further involvement in the procurement</t>
    </r>
  </si>
  <si>
    <t>(d)/(m)</t>
  </si>
  <si>
    <t>Gross Profit / (Loss)</t>
  </si>
  <si>
    <t>Operating Profit / (Loss)</t>
  </si>
  <si>
    <t>Admin/Operating Expenses</t>
  </si>
  <si>
    <t>Can also be called "Indirect costs" or "Operating Expenses"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</si>
  <si>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</si>
  <si>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</si>
  <si>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</si>
  <si>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</si>
  <si>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</si>
  <si>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 xml:space="preserve">Turnover - Cost of sales </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</si>
  <si>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</si>
  <si>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</si>
  <si>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Includes Intangible assets and  Tangible assets or Property, Plant &amp; Equipment</t>
  </si>
  <si>
    <t>(d)/(e)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</si>
</sst>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0.0%"/>
    <numFmt numFmtId="172" formatCode="[$-F800]dddd\,\ mmmm\ dd\,\ yyyy"/>
  </numFmts>
  <fonts count="15"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2">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0.14996795556505021"/>
      </right>
      <top/>
      <bottom/>
      <diagonal/>
    </border>
    <border>
      <left style="thin">
        <color theme="0" tint="-0.14996795556505021"/>
      </left>
      <right style="thin">
        <color theme="0" tint="-4.9989318521683403E-2"/>
      </right>
      <top/>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0" tint="-4.9989318521683403E-2"/>
      </right>
      <top style="thin">
        <color theme="6" tint="0.79998168889431442"/>
      </top>
      <bottom style="thin">
        <color theme="6" tint="0.79998168889431442"/>
      </bottom>
      <diagonal/>
    </border>
  </borders>
  <cellStyleXfs count="2">
    <xf numFmtId="0" fontId="0" fillId="0" borderId="0"/>
    <xf numFmtId="9" fontId="2" fillId="0" borderId="0" applyFont="0" applyFill="0" applyBorder="0" applyAlignment="0" applyProtection="0"/>
  </cellStyleXfs>
  <cellXfs count="240">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1" xfId="0" applyFont="1" applyFill="1" applyBorder="1" applyAlignment="1">
      <alignment horizontal="center"/>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4" borderId="2" xfId="0" applyFont="1" applyFill="1" applyBorder="1" applyAlignment="1" applyProtection="1">
      <protection locked="0"/>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169" fontId="12" fillId="0" borderId="0" xfId="0" applyNumberFormat="1" applyFont="1" applyFill="1" applyBorder="1" applyAlignment="1" applyProtection="1">
      <alignment horizontal="center"/>
      <protection locked="0"/>
    </xf>
    <xf numFmtId="169" fontId="12" fillId="0" borderId="20" xfId="0" applyNumberFormat="1" applyFont="1" applyFill="1" applyBorder="1" applyAlignment="1" applyProtection="1">
      <alignment horizontal="center"/>
      <protection locked="0"/>
    </xf>
    <xf numFmtId="169" fontId="12" fillId="0" borderId="14"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171" fontId="1" fillId="0" borderId="31" xfId="1" applyNumberFormat="1" applyFont="1" applyFill="1" applyBorder="1" applyAlignment="1" applyProtection="1">
      <alignment horizontal="center"/>
      <protection locked="0"/>
    </xf>
    <xf numFmtId="171" fontId="0" fillId="0" borderId="31" xfId="1" applyNumberFormat="1" applyFont="1"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8"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7" borderId="25" xfId="0" applyFont="1" applyFill="1" applyBorder="1" applyAlignment="1">
      <alignment horizontal="left" vertical="center"/>
    </xf>
    <xf numFmtId="0" fontId="1" fillId="7" borderId="26" xfId="0" applyFont="1" applyFill="1" applyBorder="1" applyAlignment="1">
      <alignment horizontal="left"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13" borderId="20" xfId="0" applyFont="1" applyFill="1" applyBorder="1" applyAlignment="1">
      <alignment horizontal="center" vertical="center"/>
    </xf>
    <xf numFmtId="0" fontId="1" fillId="11" borderId="20" xfId="0" applyFont="1" applyFill="1" applyBorder="1" applyAlignment="1">
      <alignment horizontal="center" vertical="center"/>
    </xf>
    <xf numFmtId="0" fontId="1" fillId="0" borderId="20" xfId="0" applyFont="1" applyBorder="1" applyAlignment="1">
      <alignment horizontal="center" vertical="center"/>
    </xf>
    <xf numFmtId="0" fontId="1" fillId="12" borderId="20" xfId="0" applyFont="1" applyFill="1" applyBorder="1" applyAlignment="1">
      <alignment horizontal="center" vertical="center"/>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 fillId="0" borderId="12" xfId="0" quotePrefix="1" applyFont="1" applyBorder="1" applyAlignment="1">
      <alignment horizontal="center" vertical="center"/>
    </xf>
    <xf numFmtId="0" fontId="1" fillId="0" borderId="20" xfId="0" quotePrefix="1" applyFont="1" applyBorder="1" applyAlignment="1">
      <alignment horizontal="center" vertical="center"/>
    </xf>
    <xf numFmtId="169" fontId="4" fillId="0" borderId="20" xfId="0" applyNumberFormat="1" applyFont="1" applyFill="1" applyBorder="1" applyAlignment="1">
      <alignment horizontal="left" wrapText="1"/>
    </xf>
    <xf numFmtId="169" fontId="4" fillId="0" borderId="20" xfId="0" applyNumberFormat="1" applyFont="1" applyFill="1" applyBorder="1" applyAlignment="1">
      <alignment horizontal="left" vertical="center" wrapText="1"/>
    </xf>
    <xf numFmtId="0" fontId="1" fillId="0" borderId="0" xfId="0" applyFont="1" applyAlignment="1" applyProtection="1">
      <alignment horizontal="right" wrapText="1"/>
      <protection locked="0"/>
    </xf>
    <xf numFmtId="0" fontId="1" fillId="0" borderId="0" xfId="0" applyFont="1" applyAlignment="1">
      <alignment horizontal="right" wrapText="1"/>
    </xf>
    <xf numFmtId="0" fontId="1" fillId="7" borderId="8" xfId="0" applyFont="1" applyFill="1" applyBorder="1" applyAlignment="1">
      <alignment horizontal="center"/>
    </xf>
    <xf numFmtId="0" fontId="1" fillId="7" borderId="9" xfId="0" applyFont="1" applyFill="1" applyBorder="1" applyAlignment="1">
      <alignment horizontal="center"/>
    </xf>
    <xf numFmtId="169" fontId="3" fillId="0" borderId="14" xfId="0" applyNumberFormat="1" applyFont="1" applyFill="1" applyBorder="1" applyAlignment="1">
      <alignment horizontal="center"/>
    </xf>
    <xf numFmtId="0" fontId="0" fillId="9" borderId="0" xfId="0" applyFill="1" applyAlignment="1">
      <alignment horizontal="center"/>
    </xf>
    <xf numFmtId="0" fontId="1"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1" fillId="0" borderId="11" xfId="0" quotePrefix="1" applyFont="1" applyBorder="1" applyAlignment="1">
      <alignment horizontal="center"/>
    </xf>
    <xf numFmtId="0" fontId="1" fillId="0" borderId="12" xfId="0" quotePrefix="1" applyFont="1" applyBorder="1" applyAlignment="1">
      <alignment horizontal="center"/>
    </xf>
    <xf numFmtId="169" fontId="3" fillId="0" borderId="0" xfId="0" applyNumberFormat="1" applyFont="1" applyFill="1" applyBorder="1" applyAlignment="1">
      <alignment horizontal="center"/>
    </xf>
    <xf numFmtId="0" fontId="1" fillId="0" borderId="0" xfId="0" quotePrefix="1" applyFont="1" applyBorder="1" applyAlignment="1">
      <alignment horizontal="left" vertical="center" wrapText="1"/>
    </xf>
    <xf numFmtId="0" fontId="1" fillId="0" borderId="12" xfId="0" quotePrefix="1" applyFont="1" applyBorder="1" applyAlignment="1">
      <alignment horizontal="left" vertical="center"/>
    </xf>
    <xf numFmtId="0" fontId="1" fillId="0" borderId="0" xfId="0" quotePrefix="1" applyFont="1" applyBorder="1" applyAlignment="1">
      <alignment horizontal="left" vertic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0" fillId="9" borderId="0" xfId="0" applyFont="1" applyFill="1" applyAlignment="1">
      <alignment horizontal="center"/>
    </xf>
    <xf numFmtId="0" fontId="6" fillId="0" borderId="17" xfId="0" applyFont="1" applyFill="1" applyBorder="1" applyAlignment="1" applyProtection="1">
      <alignment horizontal="left"/>
      <protection locked="0"/>
    </xf>
    <xf numFmtId="0" fontId="6" fillId="0" borderId="18" xfId="0" applyFont="1" applyFill="1" applyBorder="1" applyAlignment="1" applyProtection="1">
      <alignment horizontal="left"/>
      <protection locked="0"/>
    </xf>
    <xf numFmtId="0" fontId="6" fillId="0" borderId="19" xfId="0" applyFont="1" applyFill="1" applyBorder="1" applyAlignment="1" applyProtection="1">
      <alignment horizontal="left"/>
      <protection locked="0"/>
    </xf>
    <xf numFmtId="0" fontId="1" fillId="2" borderId="0" xfId="0" applyFont="1" applyFill="1" applyAlignment="1">
      <alignment horizontal="center"/>
    </xf>
    <xf numFmtId="0" fontId="6" fillId="0" borderId="14" xfId="0" applyFont="1" applyFill="1" applyBorder="1" applyAlignment="1" applyProtection="1">
      <alignment horizontal="left"/>
      <protection locked="0"/>
    </xf>
    <xf numFmtId="0" fontId="6" fillId="0" borderId="15" xfId="0" applyFont="1" applyFill="1" applyBorder="1" applyAlignment="1" applyProtection="1">
      <alignment horizontal="left"/>
      <protection locked="0"/>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0" fontId="6" fillId="0" borderId="0" xfId="0" applyFont="1" applyAlignment="1">
      <alignment horizontal="center" vertical="center" wrapText="1"/>
    </xf>
    <xf numFmtId="0" fontId="1" fillId="2" borderId="0" xfId="0" applyFont="1" applyFill="1" applyAlignment="1">
      <alignment horizontal="center" wrapText="1"/>
    </xf>
    <xf numFmtId="0" fontId="1" fillId="3" borderId="0" xfId="0" applyFont="1" applyFill="1" applyBorder="1" applyAlignment="1">
      <alignment horizontal="left"/>
    </xf>
    <xf numFmtId="0" fontId="1" fillId="3" borderId="0" xfId="0" applyFont="1" applyFill="1" applyAlignment="1">
      <alignment horizontal="right"/>
    </xf>
    <xf numFmtId="0" fontId="1" fillId="0" borderId="0" xfId="0" applyFont="1" applyFill="1" applyAlignment="1" applyProtection="1">
      <alignment horizontal="left"/>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30"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30" xfId="0" applyFont="1" applyFill="1" applyBorder="1" applyAlignment="1" applyProtection="1">
      <alignment horizontal="center" vertical="center"/>
      <protection locked="0"/>
    </xf>
    <xf numFmtId="0" fontId="0" fillId="7" borderId="14" xfId="0" applyFill="1" applyBorder="1" applyAlignment="1" applyProtection="1">
      <alignment horizontal="center"/>
      <protection locked="0"/>
    </xf>
    <xf numFmtId="0" fontId="1" fillId="6" borderId="6" xfId="0" applyFont="1" applyFill="1" applyBorder="1" applyAlignment="1">
      <alignment horizontal="center" wrapText="1"/>
    </xf>
    <xf numFmtId="0" fontId="1" fillId="6" borderId="0" xfId="0" applyFont="1" applyFill="1" applyBorder="1" applyAlignment="1">
      <alignment horizontal="center" wrapText="1"/>
    </xf>
    <xf numFmtId="0" fontId="1" fillId="4" borderId="29"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5" fillId="0" borderId="0" xfId="0" applyFont="1" applyAlignment="1">
      <alignment horizontal="center" vertical="center" wrapText="1"/>
    </xf>
    <xf numFmtId="0" fontId="1" fillId="9" borderId="17" xfId="0" applyFont="1" applyFill="1" applyBorder="1" applyAlignment="1">
      <alignment horizontal="center"/>
    </xf>
    <xf numFmtId="0" fontId="1" fillId="9" borderId="18" xfId="0" applyFont="1" applyFill="1" applyBorder="1" applyAlignment="1">
      <alignment horizontal="center"/>
    </xf>
    <xf numFmtId="0" fontId="1"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Alignment="1">
      <alignment horizontal="center" wrapText="1"/>
    </xf>
    <xf numFmtId="0" fontId="1" fillId="4" borderId="6"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1" fillId="10" borderId="14" xfId="0" applyFont="1" applyFill="1" applyBorder="1" applyAlignment="1" applyProtection="1">
      <alignment horizontal="center"/>
      <protection locked="0"/>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19" xfId="0" applyFont="1" applyFill="1" applyBorder="1" applyAlignment="1">
      <alignment horizontal="center"/>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172" fontId="1" fillId="4" borderId="27" xfId="0" applyNumberFormat="1" applyFont="1" applyFill="1" applyBorder="1" applyAlignment="1" applyProtection="1">
      <alignment horizontal="center" wrapText="1"/>
      <protection locked="0"/>
    </xf>
    <xf numFmtId="172" fontId="1" fillId="4" borderId="28" xfId="0" applyNumberFormat="1" applyFont="1" applyFill="1" applyBorder="1" applyAlignment="1" applyProtection="1">
      <alignment horizontal="center" wrapText="1"/>
      <protection locked="0"/>
    </xf>
    <xf numFmtId="0" fontId="1" fillId="6" borderId="2" xfId="0" applyFont="1" applyFill="1" applyBorder="1" applyAlignment="1">
      <alignment horizontal="center" wrapText="1"/>
    </xf>
    <xf numFmtId="0" fontId="1" fillId="7" borderId="0" xfId="0" applyFont="1" applyFill="1" applyBorder="1" applyAlignment="1">
      <alignment horizontal="left" vertical="center"/>
    </xf>
    <xf numFmtId="0" fontId="1" fillId="0" borderId="0" xfId="0" quotePrefix="1" applyFont="1" applyBorder="1" applyAlignment="1">
      <alignment horizontal="center" vertical="center" wrapText="1"/>
    </xf>
    <xf numFmtId="0" fontId="1" fillId="0" borderId="0" xfId="0" quotePrefix="1" applyFont="1" applyBorder="1" applyAlignment="1">
      <alignment horizontal="center" vertical="center"/>
    </xf>
    <xf numFmtId="169" fontId="4" fillId="0" borderId="0" xfId="0" applyNumberFormat="1" applyFont="1" applyFill="1" applyBorder="1" applyAlignment="1">
      <alignment horizontal="center"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34">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1444445808"/>
        <c:axId val="-1444445264"/>
      </c:barChart>
      <c:catAx>
        <c:axId val="-1444445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4445264"/>
        <c:crosses val="autoZero"/>
        <c:auto val="1"/>
        <c:lblAlgn val="ctr"/>
        <c:lblOffset val="100"/>
        <c:noMultiLvlLbl val="1"/>
      </c:catAx>
      <c:valAx>
        <c:axId val="-144444526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4445808"/>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295273</xdr:colOff>
      <xdr:row>21</xdr:row>
      <xdr:rowOff>123825</xdr:rowOff>
    </xdr:from>
    <xdr:to>
      <xdr:col>11</xdr:col>
      <xdr:colOff>190499</xdr:colOff>
      <xdr:row>32</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14</xdr:row>
          <xdr:rowOff>171450</xdr:rowOff>
        </xdr:from>
        <xdr:to>
          <xdr:col>4</xdr:col>
          <xdr:colOff>533400</xdr:colOff>
          <xdr:row>16</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xdr:row>
          <xdr:rowOff>12700</xdr:rowOff>
        </xdr:from>
        <xdr:to>
          <xdr:col>7</xdr:col>
          <xdr:colOff>304800</xdr:colOff>
          <xdr:row>16</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14</xdr:row>
          <xdr:rowOff>184150</xdr:rowOff>
        </xdr:from>
        <xdr:to>
          <xdr:col>10</xdr:col>
          <xdr:colOff>457200</xdr:colOff>
          <xdr:row>16</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165100</xdr:rowOff>
        </xdr:from>
        <xdr:to>
          <xdr:col>5</xdr:col>
          <xdr:colOff>146050</xdr:colOff>
          <xdr:row>17</xdr:row>
          <xdr:rowOff>12700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0.17972</cdr:y>
    </cdr:from>
    <cdr:to>
      <cdr:x>0.14123</cdr:x>
      <cdr:y>0.86175</cdr:y>
    </cdr:to>
    <cdr:sp macro="" textlink="">
      <cdr:nvSpPr>
        <cdr:cNvPr id="2" name="TextBox 1"/>
        <cdr:cNvSpPr txBox="1"/>
      </cdr:nvSpPr>
      <cdr:spPr>
        <a:xfrm xmlns:a="http://schemas.openxmlformats.org/drawingml/2006/main">
          <a:off x="0" y="371475"/>
          <a:ext cx="828677" cy="1409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11</xdr:col>
      <xdr:colOff>590550</xdr:colOff>
      <xdr:row>5</xdr:row>
      <xdr:rowOff>171450</xdr:rowOff>
    </xdr:from>
    <xdr:to>
      <xdr:col>16</xdr:col>
      <xdr:colOff>390169</xdr:colOff>
      <xdr:row>21</xdr:row>
      <xdr:rowOff>161545</xdr:rowOff>
    </xdr:to>
    <xdr:pic>
      <xdr:nvPicPr>
        <xdr:cNvPr id="2" name="Picture 1"/>
        <xdr:cNvPicPr>
          <a:picLocks noChangeAspect="1"/>
        </xdr:cNvPicPr>
      </xdr:nvPicPr>
      <xdr:blipFill>
        <a:blip xmlns:r="http://schemas.openxmlformats.org/officeDocument/2006/relationships" r:embed="rId1"/>
        <a:stretch>
          <a:fillRect/>
        </a:stretch>
      </xdr:blipFill>
      <xdr:spPr>
        <a:xfrm>
          <a:off x="11277600" y="1123950"/>
          <a:ext cx="2847619" cy="3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5"/>
  <sheetViews>
    <sheetView showGridLines="0" tabSelected="1" zoomScaleNormal="100" workbookViewId="0">
      <selection activeCell="D14" sqref="D14:H14"/>
    </sheetView>
  </sheetViews>
  <sheetFormatPr defaultRowHeight="14.5" x14ac:dyDescent="0.35"/>
  <cols>
    <col min="1" max="1" width="7.1796875" customWidth="1"/>
    <col min="2" max="6" width="8.1796875" customWidth="1"/>
    <col min="7" max="7" width="9.453125" customWidth="1"/>
    <col min="8" max="10" width="8.1796875" customWidth="1"/>
    <col min="11" max="11" width="10.1796875" customWidth="1"/>
    <col min="12" max="12" width="7.1796875" customWidth="1"/>
    <col min="13" max="13" width="10.26953125" customWidth="1"/>
    <col min="14" max="14" width="12.54296875" customWidth="1"/>
    <col min="15" max="16" width="11.7265625" customWidth="1"/>
    <col min="17" max="17" width="7" customWidth="1"/>
    <col min="18" max="18" width="2.26953125" customWidth="1"/>
    <col min="19" max="19" width="21.54296875" customWidth="1"/>
    <col min="20" max="21" width="11" customWidth="1"/>
    <col min="22" max="22" width="3.453125" customWidth="1"/>
    <col min="23" max="23" width="15.453125" customWidth="1"/>
    <col min="24" max="24" width="4.7265625" customWidth="1"/>
    <col min="25" max="25" width="5" customWidth="1"/>
    <col min="26" max="26" width="3.7265625" customWidth="1"/>
    <col min="27" max="27" width="40.7265625" customWidth="1"/>
    <col min="28" max="31" width="6.453125" customWidth="1"/>
  </cols>
  <sheetData>
    <row r="1" spans="1:31" x14ac:dyDescent="0.35">
      <c r="A1" s="1"/>
      <c r="B1" s="1"/>
      <c r="C1" s="1"/>
      <c r="D1" s="1"/>
      <c r="E1" s="1"/>
      <c r="F1" s="1"/>
      <c r="G1" s="1"/>
      <c r="H1" s="1"/>
      <c r="I1" s="1"/>
      <c r="K1" s="144" t="s">
        <v>186</v>
      </c>
      <c r="L1" s="144"/>
      <c r="M1" s="1"/>
      <c r="N1" s="1"/>
      <c r="O1" s="1"/>
      <c r="P1" s="1"/>
      <c r="Q1" s="1"/>
      <c r="R1" s="1"/>
      <c r="S1" s="1"/>
      <c r="T1" s="145" t="str">
        <f>K1</f>
        <v>FA0001</v>
      </c>
      <c r="U1" s="145"/>
      <c r="V1" s="1"/>
      <c r="W1" s="1"/>
      <c r="X1" s="1"/>
      <c r="Y1" s="1"/>
      <c r="Z1" s="1"/>
      <c r="AA1" s="1"/>
      <c r="AB1" s="1"/>
      <c r="AC1" s="170"/>
      <c r="AD1" s="170"/>
      <c r="AE1" s="170"/>
    </row>
    <row r="2" spans="1:31" ht="15" customHeight="1" x14ac:dyDescent="0.35">
      <c r="A2" s="1"/>
      <c r="B2" s="198" t="s">
        <v>0</v>
      </c>
      <c r="C2" s="198"/>
      <c r="D2" s="198"/>
      <c r="E2" s="198"/>
      <c r="F2" s="198"/>
      <c r="G2" s="198"/>
      <c r="H2" s="198"/>
      <c r="I2" s="198"/>
      <c r="J2" s="198"/>
      <c r="K2" s="198"/>
      <c r="L2" s="198"/>
      <c r="M2" s="198" t="s">
        <v>0</v>
      </c>
      <c r="N2" s="198"/>
      <c r="O2" s="198"/>
      <c r="P2" s="198"/>
      <c r="Q2" s="198"/>
      <c r="R2" s="198"/>
      <c r="S2" s="198"/>
      <c r="T2" s="198"/>
      <c r="U2" s="198"/>
      <c r="V2" s="49"/>
      <c r="W2" s="172" t="s">
        <v>84</v>
      </c>
      <c r="X2" s="172"/>
      <c r="Y2" s="172"/>
      <c r="Z2" s="172"/>
      <c r="AA2" s="172"/>
      <c r="AB2" s="172"/>
      <c r="AC2" s="172"/>
      <c r="AD2" s="172"/>
      <c r="AE2" s="172"/>
    </row>
    <row r="3" spans="1:31" ht="15" customHeight="1" x14ac:dyDescent="0.35">
      <c r="A3" s="1"/>
      <c r="B3" s="198"/>
      <c r="C3" s="198"/>
      <c r="D3" s="198"/>
      <c r="E3" s="198"/>
      <c r="F3" s="198"/>
      <c r="G3" s="198"/>
      <c r="H3" s="198"/>
      <c r="I3" s="198"/>
      <c r="J3" s="198"/>
      <c r="K3" s="198"/>
      <c r="L3" s="198"/>
      <c r="M3" s="198"/>
      <c r="N3" s="198"/>
      <c r="O3" s="198"/>
      <c r="P3" s="198"/>
      <c r="Q3" s="198"/>
      <c r="R3" s="198"/>
      <c r="S3" s="198"/>
      <c r="T3" s="198"/>
      <c r="U3" s="198"/>
      <c r="V3" s="49"/>
      <c r="W3" s="172"/>
      <c r="X3" s="172"/>
      <c r="Y3" s="172"/>
      <c r="Z3" s="172"/>
      <c r="AA3" s="172"/>
      <c r="AB3" s="172"/>
      <c r="AC3" s="172"/>
      <c r="AD3" s="172"/>
      <c r="AE3" s="172"/>
    </row>
    <row r="4" spans="1:31" ht="9" customHeight="1" x14ac:dyDescent="0.35">
      <c r="A4" s="1"/>
      <c r="B4" s="2"/>
      <c r="C4" s="2"/>
      <c r="D4" s="2"/>
      <c r="E4" s="2"/>
      <c r="F4" s="2"/>
      <c r="G4" s="2"/>
      <c r="H4" s="2"/>
      <c r="I4" s="2"/>
      <c r="J4" s="2"/>
      <c r="K4" s="2"/>
      <c r="L4" s="2"/>
      <c r="N4" s="12"/>
      <c r="O4" s="9"/>
      <c r="P4" s="171"/>
      <c r="Q4" s="171"/>
      <c r="R4" s="171"/>
      <c r="S4" s="12"/>
      <c r="T4" s="171"/>
      <c r="U4" s="171"/>
      <c r="W4" s="12"/>
      <c r="X4" s="12"/>
      <c r="Y4" s="171"/>
      <c r="Z4" s="171"/>
      <c r="AA4" s="171"/>
      <c r="AB4" s="12"/>
      <c r="AC4" s="171"/>
      <c r="AD4" s="171"/>
      <c r="AE4" s="171"/>
    </row>
    <row r="5" spans="1:31" ht="15" customHeight="1" x14ac:dyDescent="0.35">
      <c r="A5" s="174" t="s">
        <v>194</v>
      </c>
      <c r="B5" s="174"/>
      <c r="C5" s="174"/>
      <c r="D5" s="174"/>
      <c r="E5" s="174"/>
      <c r="F5" s="174"/>
      <c r="G5" s="174"/>
      <c r="H5" s="174"/>
      <c r="I5" s="174"/>
      <c r="J5" s="174"/>
      <c r="K5" s="174"/>
      <c r="L5" s="174"/>
      <c r="M5" s="167" t="s">
        <v>58</v>
      </c>
      <c r="N5" s="167"/>
      <c r="O5" s="167"/>
      <c r="P5" s="167"/>
      <c r="Q5" s="167"/>
      <c r="R5" s="167"/>
      <c r="S5" s="167"/>
      <c r="T5" s="167"/>
      <c r="U5" s="167"/>
      <c r="W5" s="173" t="s">
        <v>212</v>
      </c>
      <c r="X5" s="173"/>
      <c r="Y5" s="173"/>
      <c r="Z5" s="173"/>
      <c r="AA5" s="173"/>
      <c r="AB5" s="173"/>
      <c r="AC5" s="173"/>
      <c r="AD5" s="173"/>
      <c r="AE5" s="173"/>
    </row>
    <row r="6" spans="1:31" x14ac:dyDescent="0.35">
      <c r="A6" s="3"/>
      <c r="B6" s="3"/>
      <c r="C6" s="3"/>
      <c r="D6" s="3"/>
      <c r="E6" s="3"/>
      <c r="F6" s="3"/>
      <c r="G6" s="3"/>
      <c r="H6" s="3"/>
      <c r="I6" s="3"/>
      <c r="J6" s="3"/>
      <c r="K6" s="3"/>
      <c r="L6" s="3"/>
      <c r="M6" s="14"/>
      <c r="N6" s="14"/>
      <c r="O6" s="14"/>
      <c r="P6" s="14"/>
      <c r="Q6" s="14"/>
      <c r="R6" s="14"/>
      <c r="S6" s="14"/>
      <c r="T6" s="14"/>
      <c r="U6" s="14"/>
      <c r="W6" s="173"/>
      <c r="X6" s="173"/>
      <c r="Y6" s="173"/>
      <c r="Z6" s="173"/>
      <c r="AA6" s="173"/>
      <c r="AB6" s="173"/>
      <c r="AC6" s="173"/>
      <c r="AD6" s="173"/>
      <c r="AE6" s="173"/>
    </row>
    <row r="7" spans="1:31" ht="15" customHeight="1" x14ac:dyDescent="0.35">
      <c r="A7" s="175" t="s">
        <v>195</v>
      </c>
      <c r="B7" s="175"/>
      <c r="C7" s="175"/>
      <c r="D7" s="177"/>
      <c r="E7" s="177"/>
      <c r="F7" s="177"/>
      <c r="G7" s="177"/>
      <c r="H7" s="176" t="s">
        <v>1</v>
      </c>
      <c r="I7" s="176"/>
      <c r="J7" s="204"/>
      <c r="K7" s="204"/>
      <c r="L7" s="3"/>
      <c r="M7" s="19" t="s">
        <v>55</v>
      </c>
      <c r="N7" s="19"/>
      <c r="O7" s="100"/>
      <c r="P7" s="202"/>
      <c r="Q7" s="203"/>
      <c r="R7" s="33"/>
      <c r="S7" s="33" t="s">
        <v>191</v>
      </c>
      <c r="T7" s="100"/>
      <c r="U7" s="19"/>
      <c r="W7" s="173"/>
      <c r="X7" s="173"/>
      <c r="Y7" s="173"/>
      <c r="Z7" s="173"/>
      <c r="AA7" s="173"/>
      <c r="AB7" s="173"/>
      <c r="AC7" s="173"/>
      <c r="AD7" s="173"/>
      <c r="AE7" s="173"/>
    </row>
    <row r="8" spans="1:31" ht="15" thickBot="1" x14ac:dyDescent="0.4">
      <c r="A8" s="34"/>
      <c r="B8" s="34"/>
      <c r="C8" s="34"/>
      <c r="D8" s="73"/>
      <c r="E8" s="73"/>
      <c r="F8" s="73"/>
      <c r="G8" s="73"/>
      <c r="H8" s="11"/>
      <c r="I8" s="11"/>
      <c r="J8" s="40"/>
      <c r="K8" s="40"/>
      <c r="L8" s="3"/>
      <c r="M8" s="36" t="s">
        <v>56</v>
      </c>
      <c r="N8" s="19"/>
      <c r="O8" s="201"/>
      <c r="P8" s="201"/>
      <c r="Q8" s="201"/>
      <c r="R8" s="201"/>
      <c r="S8" s="201"/>
      <c r="T8" s="201"/>
      <c r="U8" s="19"/>
      <c r="V8" s="69"/>
      <c r="W8" s="173"/>
      <c r="X8" s="173"/>
      <c r="Y8" s="173"/>
      <c r="Z8" s="173"/>
      <c r="AA8" s="173"/>
      <c r="AB8" s="173"/>
      <c r="AC8" s="173"/>
      <c r="AD8" s="173"/>
      <c r="AE8" s="173"/>
    </row>
    <row r="9" spans="1:31" ht="15.75" customHeight="1" thickBot="1" x14ac:dyDescent="0.4">
      <c r="A9" s="175" t="s">
        <v>2</v>
      </c>
      <c r="B9" s="175"/>
      <c r="C9" s="175"/>
      <c r="D9" s="178"/>
      <c r="E9" s="178"/>
      <c r="F9" s="178"/>
      <c r="G9" s="179"/>
      <c r="H9" s="207" t="s">
        <v>1</v>
      </c>
      <c r="I9" s="208"/>
      <c r="J9" s="205"/>
      <c r="K9" s="206"/>
      <c r="L9" s="3"/>
      <c r="M9" s="36"/>
      <c r="N9" s="19"/>
      <c r="O9" s="201"/>
      <c r="P9" s="201"/>
      <c r="Q9" s="201"/>
      <c r="R9" s="201"/>
      <c r="S9" s="201"/>
      <c r="T9" s="201"/>
      <c r="U9" s="19"/>
      <c r="W9" s="45" t="s">
        <v>41</v>
      </c>
      <c r="X9" s="44"/>
      <c r="Y9" s="44"/>
      <c r="Z9" s="44"/>
      <c r="AA9" s="44"/>
      <c r="AB9" s="44"/>
      <c r="AC9" s="44"/>
      <c r="AD9" s="44"/>
      <c r="AE9" s="44"/>
    </row>
    <row r="10" spans="1:31" ht="15.75" customHeight="1" thickBot="1" x14ac:dyDescent="0.4">
      <c r="A10" s="175" t="s">
        <v>3</v>
      </c>
      <c r="B10" s="175"/>
      <c r="C10" s="175"/>
      <c r="D10" s="178"/>
      <c r="E10" s="178"/>
      <c r="F10" s="178"/>
      <c r="G10" s="179"/>
      <c r="H10" s="207" t="s">
        <v>1</v>
      </c>
      <c r="I10" s="208"/>
      <c r="J10" s="205"/>
      <c r="K10" s="206"/>
      <c r="L10" s="3"/>
      <c r="M10" s="19"/>
      <c r="N10" s="19"/>
      <c r="O10" s="19"/>
      <c r="P10" s="19"/>
      <c r="Q10" s="19"/>
      <c r="R10" s="19"/>
      <c r="S10" s="19"/>
      <c r="T10" s="19"/>
      <c r="U10" s="19"/>
      <c r="V10" s="53" t="s">
        <v>98</v>
      </c>
      <c r="W10" s="28" t="s">
        <v>21</v>
      </c>
      <c r="X10" s="156" t="s">
        <v>85</v>
      </c>
      <c r="Y10" s="156"/>
      <c r="Z10" s="160" t="s">
        <v>87</v>
      </c>
      <c r="AA10" s="161"/>
      <c r="AB10" s="161"/>
      <c r="AC10" s="161"/>
      <c r="AD10" s="161"/>
      <c r="AE10" s="162"/>
    </row>
    <row r="11" spans="1:31" ht="15" thickBot="1" x14ac:dyDescent="0.4">
      <c r="A11" s="34"/>
      <c r="B11" s="34"/>
      <c r="C11" s="34"/>
      <c r="D11" s="73"/>
      <c r="E11" s="73"/>
      <c r="F11" s="73"/>
      <c r="G11" s="73"/>
      <c r="H11" s="11"/>
      <c r="I11" s="11"/>
      <c r="J11" s="41"/>
      <c r="K11" s="41"/>
      <c r="L11" s="3"/>
      <c r="M11" s="19" t="s">
        <v>82</v>
      </c>
      <c r="N11" s="14"/>
      <c r="O11" s="100"/>
      <c r="P11" s="19"/>
      <c r="Q11" s="213"/>
      <c r="R11" s="213"/>
      <c r="S11" s="213"/>
      <c r="T11" s="213"/>
      <c r="U11" s="19"/>
      <c r="V11" s="15" t="s">
        <v>99</v>
      </c>
      <c r="W11" s="28" t="s">
        <v>26</v>
      </c>
      <c r="X11" s="156" t="s">
        <v>85</v>
      </c>
      <c r="Y11" s="156"/>
      <c r="Z11" s="160" t="s">
        <v>96</v>
      </c>
      <c r="AA11" s="161"/>
      <c r="AB11" s="161"/>
      <c r="AC11" s="161"/>
      <c r="AD11" s="161"/>
      <c r="AE11" s="162"/>
    </row>
    <row r="12" spans="1:31" ht="15.75" customHeight="1" thickBot="1" x14ac:dyDescent="0.4">
      <c r="A12" s="175" t="s">
        <v>4</v>
      </c>
      <c r="B12" s="175"/>
      <c r="C12" s="175"/>
      <c r="D12" s="178"/>
      <c r="E12" s="178"/>
      <c r="F12" s="178"/>
      <c r="G12" s="178"/>
      <c r="H12" s="176" t="s">
        <v>5</v>
      </c>
      <c r="I12" s="176"/>
      <c r="J12" s="222"/>
      <c r="K12" s="222"/>
      <c r="L12" s="3"/>
      <c r="M12" s="19" t="s">
        <v>83</v>
      </c>
      <c r="N12" s="19"/>
      <c r="O12" s="100"/>
      <c r="P12" s="19"/>
      <c r="Q12" s="213"/>
      <c r="R12" s="213"/>
      <c r="S12" s="213"/>
      <c r="T12" s="213"/>
      <c r="U12" s="19"/>
      <c r="V12" s="54" t="s">
        <v>100</v>
      </c>
      <c r="W12" s="28" t="s">
        <v>27</v>
      </c>
      <c r="X12" s="156" t="s">
        <v>86</v>
      </c>
      <c r="Y12" s="156"/>
      <c r="Z12" s="160" t="s">
        <v>210</v>
      </c>
      <c r="AA12" s="161"/>
      <c r="AB12" s="161"/>
      <c r="AC12" s="161"/>
      <c r="AD12" s="161"/>
      <c r="AE12" s="162"/>
    </row>
    <row r="13" spans="1:31" x14ac:dyDescent="0.35">
      <c r="A13" s="34"/>
      <c r="B13" s="34"/>
      <c r="C13" s="34"/>
      <c r="D13" s="35"/>
      <c r="E13" s="35"/>
      <c r="F13" s="35"/>
      <c r="G13" s="35"/>
      <c r="H13" s="11"/>
      <c r="I13" s="11"/>
      <c r="J13" s="6"/>
      <c r="K13" s="6"/>
      <c r="L13" s="3"/>
      <c r="M13" s="19" t="s">
        <v>90</v>
      </c>
      <c r="N13" s="19"/>
      <c r="O13" s="100"/>
      <c r="P13" s="19"/>
      <c r="Q13" s="213"/>
      <c r="R13" s="213"/>
      <c r="S13" s="213"/>
      <c r="T13" s="213"/>
      <c r="U13" s="19"/>
      <c r="V13" s="15"/>
      <c r="W13" s="28" t="s">
        <v>28</v>
      </c>
      <c r="X13" s="156" t="s">
        <v>85</v>
      </c>
      <c r="Y13" s="156"/>
      <c r="Z13" s="160" t="s">
        <v>204</v>
      </c>
      <c r="AA13" s="161"/>
      <c r="AB13" s="161"/>
      <c r="AC13" s="161"/>
      <c r="AD13" s="161"/>
      <c r="AE13" s="162"/>
    </row>
    <row r="14" spans="1:31" x14ac:dyDescent="0.35">
      <c r="A14" s="35" t="s">
        <v>6</v>
      </c>
      <c r="B14" s="35"/>
      <c r="C14" s="99"/>
      <c r="D14" s="210"/>
      <c r="E14" s="211"/>
      <c r="F14" s="211"/>
      <c r="G14" s="211"/>
      <c r="H14" s="212"/>
      <c r="I14" s="68" t="s">
        <v>7</v>
      </c>
      <c r="J14" s="222"/>
      <c r="K14" s="222"/>
      <c r="L14" s="3"/>
      <c r="M14" s="19"/>
      <c r="N14" s="19"/>
      <c r="O14" s="19"/>
      <c r="P14" s="19"/>
      <c r="Q14" s="19"/>
      <c r="R14" s="19"/>
      <c r="S14" s="19"/>
      <c r="T14" s="19"/>
      <c r="U14" s="19"/>
      <c r="V14" s="15" t="s">
        <v>101</v>
      </c>
      <c r="W14" s="28" t="s">
        <v>29</v>
      </c>
      <c r="X14" s="156" t="s">
        <v>85</v>
      </c>
      <c r="Y14" s="156"/>
      <c r="Z14" s="160" t="s">
        <v>93</v>
      </c>
      <c r="AA14" s="161"/>
      <c r="AB14" s="161"/>
      <c r="AC14" s="161"/>
      <c r="AD14" s="161"/>
      <c r="AE14" s="162"/>
    </row>
    <row r="15" spans="1:31" x14ac:dyDescent="0.35">
      <c r="A15" s="6"/>
      <c r="B15" s="6"/>
      <c r="C15" s="6"/>
      <c r="D15" s="7"/>
      <c r="E15" s="7"/>
      <c r="F15" s="7"/>
      <c r="G15" s="7"/>
      <c r="H15" s="7"/>
      <c r="I15" s="7"/>
      <c r="J15" s="41"/>
      <c r="K15" s="41"/>
      <c r="L15" s="3"/>
      <c r="M15" s="19"/>
      <c r="N15" s="19"/>
      <c r="O15" s="19"/>
      <c r="P15" s="19"/>
      <c r="Q15" s="19"/>
      <c r="R15" s="19"/>
      <c r="S15" s="19"/>
      <c r="T15" s="19"/>
      <c r="U15" s="19"/>
      <c r="V15" s="15" t="s">
        <v>102</v>
      </c>
      <c r="W15" s="28" t="s">
        <v>30</v>
      </c>
      <c r="X15" s="156" t="s">
        <v>85</v>
      </c>
      <c r="Y15" s="156"/>
      <c r="Z15" s="160" t="s">
        <v>94</v>
      </c>
      <c r="AA15" s="161"/>
      <c r="AB15" s="161"/>
      <c r="AC15" s="161"/>
      <c r="AD15" s="161"/>
      <c r="AE15" s="162"/>
    </row>
    <row r="16" spans="1:31" x14ac:dyDescent="0.35">
      <c r="A16" s="19" t="s">
        <v>156</v>
      </c>
      <c r="B16" s="19"/>
      <c r="C16" s="6"/>
      <c r="D16" s="180"/>
      <c r="E16" s="181"/>
      <c r="F16" s="181"/>
      <c r="G16" s="182"/>
      <c r="H16" s="182"/>
      <c r="I16" s="182"/>
      <c r="J16" s="182"/>
      <c r="K16" s="183"/>
      <c r="L16" s="3"/>
      <c r="M16" s="26"/>
      <c r="N16" s="26"/>
      <c r="O16" s="26"/>
      <c r="P16" s="26"/>
      <c r="Q16" s="26"/>
      <c r="R16" s="26"/>
      <c r="S16" s="26"/>
      <c r="T16" s="26"/>
      <c r="U16" s="26"/>
      <c r="V16" s="15" t="s">
        <v>103</v>
      </c>
      <c r="W16" s="28" t="s">
        <v>52</v>
      </c>
      <c r="X16" s="156" t="s">
        <v>85</v>
      </c>
      <c r="Y16" s="156"/>
      <c r="Z16" s="160" t="s">
        <v>95</v>
      </c>
      <c r="AA16" s="161"/>
      <c r="AB16" s="161"/>
      <c r="AC16" s="161"/>
      <c r="AD16" s="161"/>
      <c r="AE16" s="162"/>
    </row>
    <row r="17" spans="1:32" x14ac:dyDescent="0.35">
      <c r="A17" s="19"/>
      <c r="B17" s="19"/>
      <c r="C17" s="6"/>
      <c r="D17" s="186"/>
      <c r="E17" s="182"/>
      <c r="F17" s="182"/>
      <c r="G17" s="184"/>
      <c r="H17" s="184"/>
      <c r="I17" s="184"/>
      <c r="J17" s="184"/>
      <c r="K17" s="185"/>
      <c r="L17" s="3"/>
      <c r="M17" s="163" t="s">
        <v>171</v>
      </c>
      <c r="N17" s="163"/>
      <c r="O17" s="163"/>
      <c r="P17" s="163"/>
      <c r="Q17" s="163"/>
      <c r="R17" s="20"/>
      <c r="S17" s="163" t="s">
        <v>170</v>
      </c>
      <c r="T17" s="163"/>
      <c r="U17" s="163"/>
      <c r="V17" s="15"/>
      <c r="W17" s="45" t="s">
        <v>42</v>
      </c>
      <c r="X17" s="46"/>
      <c r="Y17" s="46"/>
      <c r="Z17" s="47"/>
      <c r="AA17" s="47"/>
      <c r="AB17" s="47"/>
      <c r="AC17" s="47"/>
      <c r="AD17" s="47"/>
      <c r="AE17" s="51"/>
    </row>
    <row r="18" spans="1:32" x14ac:dyDescent="0.35">
      <c r="A18" s="19" t="s">
        <v>157</v>
      </c>
      <c r="B18" s="19"/>
      <c r="C18" s="6"/>
      <c r="D18" s="189"/>
      <c r="E18" s="190"/>
      <c r="F18" s="190"/>
      <c r="G18" s="187"/>
      <c r="H18" s="187"/>
      <c r="I18" s="187"/>
      <c r="J18" s="187"/>
      <c r="K18" s="188"/>
      <c r="L18" s="3"/>
      <c r="M18" s="19" t="s">
        <v>172</v>
      </c>
      <c r="N18" s="19"/>
      <c r="O18" s="164" t="s">
        <v>78</v>
      </c>
      <c r="P18" s="165"/>
      <c r="Q18" s="166"/>
      <c r="R18" s="20"/>
      <c r="S18" s="19" t="s">
        <v>19</v>
      </c>
      <c r="T18" s="19"/>
      <c r="U18" s="107"/>
      <c r="V18" s="15"/>
      <c r="W18" s="28" t="s">
        <v>182</v>
      </c>
      <c r="X18" s="156" t="s">
        <v>85</v>
      </c>
      <c r="Y18" s="156"/>
      <c r="Z18" s="134" t="s">
        <v>213</v>
      </c>
      <c r="AA18" s="135"/>
      <c r="AB18" s="135"/>
      <c r="AC18" s="135"/>
      <c r="AD18" s="135"/>
      <c r="AE18" s="136"/>
    </row>
    <row r="19" spans="1:32" x14ac:dyDescent="0.35">
      <c r="A19" s="6"/>
      <c r="B19" s="6"/>
      <c r="C19" s="6"/>
      <c r="D19" s="7"/>
      <c r="E19" s="7"/>
      <c r="F19" s="7"/>
      <c r="G19" s="7"/>
      <c r="H19" s="7"/>
      <c r="I19" s="7"/>
      <c r="J19" s="41"/>
      <c r="K19" s="41"/>
      <c r="L19" s="3"/>
      <c r="M19" s="19" t="s">
        <v>173</v>
      </c>
      <c r="N19" s="96"/>
      <c r="O19" s="164" t="s">
        <v>78</v>
      </c>
      <c r="P19" s="165"/>
      <c r="Q19" s="166"/>
      <c r="R19" s="20"/>
      <c r="S19" s="19" t="s">
        <v>48</v>
      </c>
      <c r="T19" s="19"/>
      <c r="U19" s="108"/>
      <c r="V19" s="15" t="s">
        <v>104</v>
      </c>
      <c r="W19" s="28" t="s">
        <v>31</v>
      </c>
      <c r="X19" s="156" t="s">
        <v>85</v>
      </c>
      <c r="Y19" s="156"/>
      <c r="Z19" s="134" t="s">
        <v>88</v>
      </c>
      <c r="AA19" s="135"/>
      <c r="AB19" s="135"/>
      <c r="AC19" s="135"/>
      <c r="AD19" s="135"/>
      <c r="AE19" s="136"/>
    </row>
    <row r="20" spans="1:32" x14ac:dyDescent="0.35">
      <c r="A20" s="8"/>
      <c r="B20" s="9"/>
      <c r="C20" s="9"/>
      <c r="D20" s="9"/>
      <c r="E20" s="9"/>
      <c r="F20" s="9"/>
      <c r="G20" s="9"/>
      <c r="H20" s="9"/>
      <c r="I20" s="9"/>
      <c r="J20" s="9"/>
      <c r="K20" s="9"/>
      <c r="L20" s="2"/>
      <c r="M20" s="19" t="s">
        <v>174</v>
      </c>
      <c r="N20" s="168" t="s">
        <v>78</v>
      </c>
      <c r="O20" s="168"/>
      <c r="P20" s="168"/>
      <c r="Q20" s="169"/>
      <c r="R20" s="20"/>
      <c r="S20" s="19" t="s">
        <v>23</v>
      </c>
      <c r="T20" s="19"/>
      <c r="U20" s="109"/>
      <c r="V20" s="15" t="s">
        <v>105</v>
      </c>
      <c r="W20" s="28" t="s">
        <v>32</v>
      </c>
      <c r="X20" s="156" t="s">
        <v>85</v>
      </c>
      <c r="Y20" s="156"/>
      <c r="Z20" s="134" t="s">
        <v>169</v>
      </c>
      <c r="AA20" s="135"/>
      <c r="AB20" s="135"/>
      <c r="AC20" s="135"/>
      <c r="AD20" s="135"/>
      <c r="AE20" s="136"/>
    </row>
    <row r="21" spans="1:32" x14ac:dyDescent="0.35">
      <c r="A21" s="174" t="s">
        <v>8</v>
      </c>
      <c r="B21" s="174"/>
      <c r="C21" s="174"/>
      <c r="D21" s="174"/>
      <c r="E21" s="174"/>
      <c r="F21" s="174"/>
      <c r="G21" s="174"/>
      <c r="H21" s="174"/>
      <c r="I21" s="174"/>
      <c r="J21" s="174"/>
      <c r="K21" s="174"/>
      <c r="L21" s="174"/>
      <c r="M21" s="25"/>
      <c r="N21" s="25"/>
      <c r="O21" s="17"/>
      <c r="P21" s="17"/>
      <c r="Q21" s="17"/>
      <c r="R21" s="20"/>
      <c r="S21" s="25"/>
      <c r="T21" s="25"/>
      <c r="U21" s="97"/>
      <c r="V21" s="15" t="s">
        <v>106</v>
      </c>
      <c r="W21" s="28" t="s">
        <v>35</v>
      </c>
      <c r="X21" s="156" t="s">
        <v>85</v>
      </c>
      <c r="Y21" s="156"/>
      <c r="Z21" s="134" t="s">
        <v>89</v>
      </c>
      <c r="AA21" s="135"/>
      <c r="AB21" s="135"/>
      <c r="AC21" s="135"/>
      <c r="AD21" s="135"/>
      <c r="AE21" s="136"/>
    </row>
    <row r="22" spans="1:32" x14ac:dyDescent="0.35">
      <c r="A22" s="3"/>
      <c r="B22" s="3"/>
      <c r="C22" s="3"/>
      <c r="D22" s="3"/>
      <c r="E22" s="3"/>
      <c r="F22" s="3"/>
      <c r="G22" s="3"/>
      <c r="H22" s="3"/>
      <c r="I22" s="3"/>
      <c r="J22" s="3"/>
      <c r="K22" s="3"/>
      <c r="L22" s="3"/>
      <c r="M22" s="167" t="s">
        <v>0</v>
      </c>
      <c r="N22" s="167"/>
      <c r="O22" s="167"/>
      <c r="P22" s="167"/>
      <c r="Q22" s="167"/>
      <c r="R22" s="167"/>
      <c r="S22" s="167"/>
      <c r="T22" s="167"/>
      <c r="U22" s="167"/>
      <c r="V22" s="15" t="s">
        <v>107</v>
      </c>
      <c r="W22" s="28" t="s">
        <v>34</v>
      </c>
      <c r="X22" s="156" t="s">
        <v>85</v>
      </c>
      <c r="Y22" s="156"/>
      <c r="Z22" s="134" t="s">
        <v>91</v>
      </c>
      <c r="AA22" s="135"/>
      <c r="AB22" s="135"/>
      <c r="AC22" s="135"/>
      <c r="AD22" s="135"/>
      <c r="AE22" s="136"/>
    </row>
    <row r="23" spans="1:32" x14ac:dyDescent="0.35">
      <c r="A23" s="3"/>
      <c r="B23" s="3"/>
      <c r="C23" s="3"/>
      <c r="D23" s="3"/>
      <c r="E23" s="3"/>
      <c r="F23" s="3"/>
      <c r="G23" s="3"/>
      <c r="H23" s="3"/>
      <c r="I23" s="3"/>
      <c r="J23" s="3"/>
      <c r="K23" s="3"/>
      <c r="L23" s="3"/>
      <c r="M23" s="14"/>
      <c r="N23" s="14"/>
      <c r="O23" s="146" t="s">
        <v>155</v>
      </c>
      <c r="P23" s="147"/>
      <c r="Q23" s="19"/>
      <c r="R23" s="20"/>
      <c r="S23" s="19"/>
      <c r="T23" s="146" t="s">
        <v>155</v>
      </c>
      <c r="U23" s="147"/>
      <c r="V23" s="15" t="s">
        <v>108</v>
      </c>
      <c r="W23" s="28" t="s">
        <v>36</v>
      </c>
      <c r="X23" s="156" t="s">
        <v>85</v>
      </c>
      <c r="Y23" s="156"/>
      <c r="Z23" s="134" t="s">
        <v>97</v>
      </c>
      <c r="AA23" s="135"/>
      <c r="AB23" s="135"/>
      <c r="AC23" s="135"/>
      <c r="AD23" s="135"/>
      <c r="AE23" s="136"/>
    </row>
    <row r="24" spans="1:32" x14ac:dyDescent="0.35">
      <c r="A24" s="3"/>
      <c r="B24" s="3"/>
      <c r="C24" s="3"/>
      <c r="D24" s="3"/>
      <c r="E24" s="3"/>
      <c r="F24" s="3"/>
      <c r="G24" s="3"/>
      <c r="H24" s="3"/>
      <c r="I24" s="3"/>
      <c r="J24" s="3"/>
      <c r="K24" s="3"/>
      <c r="L24" s="3"/>
      <c r="M24" s="191" t="s">
        <v>163</v>
      </c>
      <c r="N24" s="191"/>
      <c r="O24" s="101"/>
      <c r="P24" s="102"/>
      <c r="Q24" s="31" t="s">
        <v>43</v>
      </c>
      <c r="R24" s="16"/>
      <c r="S24" s="27"/>
      <c r="T24" s="42" t="str">
        <f>IF(O24="","",O24)</f>
        <v/>
      </c>
      <c r="U24" s="98" t="str">
        <f>IF(P24="","",P24)</f>
        <v/>
      </c>
      <c r="V24" s="16" t="s">
        <v>109</v>
      </c>
      <c r="W24" s="28" t="s">
        <v>37</v>
      </c>
      <c r="X24" s="156" t="s">
        <v>85</v>
      </c>
      <c r="Y24" s="156"/>
      <c r="Z24" s="134" t="s">
        <v>92</v>
      </c>
      <c r="AA24" s="135"/>
      <c r="AB24" s="135"/>
      <c r="AC24" s="135"/>
      <c r="AD24" s="135"/>
      <c r="AE24" s="136"/>
    </row>
    <row r="25" spans="1:32" x14ac:dyDescent="0.35">
      <c r="A25" s="3"/>
      <c r="B25" s="209"/>
      <c r="C25" s="209"/>
      <c r="D25" s="209"/>
      <c r="E25" s="209"/>
      <c r="F25" s="209"/>
      <c r="G25" s="209"/>
      <c r="H25" s="209"/>
      <c r="I25" s="209"/>
      <c r="J25" s="209"/>
      <c r="K25" s="209"/>
      <c r="L25" s="3"/>
      <c r="M25" s="151" t="s">
        <v>41</v>
      </c>
      <c r="N25" s="152"/>
      <c r="O25" s="152"/>
      <c r="P25" s="152"/>
      <c r="Q25" s="153"/>
      <c r="R25" s="25"/>
      <c r="S25" s="111" t="s">
        <v>44</v>
      </c>
      <c r="T25" s="149"/>
      <c r="U25" s="149"/>
      <c r="V25" s="16"/>
      <c r="W25" s="28" t="s">
        <v>38</v>
      </c>
      <c r="X25" s="156" t="s">
        <v>85</v>
      </c>
      <c r="Y25" s="156"/>
      <c r="Z25" s="134" t="s">
        <v>181</v>
      </c>
      <c r="AA25" s="135"/>
      <c r="AB25" s="135"/>
      <c r="AC25" s="135"/>
      <c r="AD25" s="135"/>
      <c r="AE25" s="136"/>
    </row>
    <row r="26" spans="1:32" x14ac:dyDescent="0.35">
      <c r="A26" s="3"/>
      <c r="B26" s="3"/>
      <c r="C26" s="3"/>
      <c r="D26" s="3"/>
      <c r="E26" s="3"/>
      <c r="F26" s="3"/>
      <c r="G26" s="3"/>
      <c r="H26" s="3"/>
      <c r="I26" s="3"/>
      <c r="J26" s="3"/>
      <c r="K26" s="3"/>
      <c r="L26" s="3"/>
      <c r="M26" s="28" t="s">
        <v>21</v>
      </c>
      <c r="N26" s="18"/>
      <c r="O26" s="103"/>
      <c r="P26" s="104"/>
      <c r="Q26" s="117" t="str">
        <f>IFERROR(IF(O26="","",IF(P26="","",IF(P26&lt;0,-(O26/P26-1),O26/P26-1))),"")</f>
        <v/>
      </c>
      <c r="R26" s="21"/>
      <c r="S26" s="18" t="s">
        <v>81</v>
      </c>
      <c r="T26" s="117" t="str">
        <f>IFERROR(O30/O44,"")</f>
        <v/>
      </c>
      <c r="U26" s="118" t="str">
        <f>IFERROR(P30/P44,"")</f>
        <v/>
      </c>
      <c r="V26" s="15"/>
      <c r="W26" s="29" t="s">
        <v>39</v>
      </c>
      <c r="X26" s="156" t="s">
        <v>86</v>
      </c>
      <c r="Y26" s="156"/>
      <c r="Z26" s="134" t="s">
        <v>209</v>
      </c>
      <c r="AA26" s="135"/>
      <c r="AB26" s="135"/>
      <c r="AC26" s="135"/>
      <c r="AD26" s="135"/>
      <c r="AE26" s="136"/>
    </row>
    <row r="27" spans="1:32" x14ac:dyDescent="0.35">
      <c r="A27" s="3"/>
      <c r="B27" s="3"/>
      <c r="C27" s="3"/>
      <c r="D27" s="3"/>
      <c r="E27" s="3"/>
      <c r="F27" s="3"/>
      <c r="G27" s="3"/>
      <c r="H27" s="3"/>
      <c r="I27" s="3"/>
      <c r="J27" s="3"/>
      <c r="K27" s="3"/>
      <c r="L27" s="3"/>
      <c r="M27" s="28" t="s">
        <v>26</v>
      </c>
      <c r="N27" s="18"/>
      <c r="O27" s="103"/>
      <c r="P27" s="104"/>
      <c r="Q27" s="117" t="str">
        <f t="shared" ref="Q27:Q32" si="0">IFERROR(IF(O27="","",IF(P27="","",IF(P27&lt;0,-(O27/P27-1),O27/P27-1))),"")</f>
        <v/>
      </c>
      <c r="R27" s="21"/>
      <c r="S27" s="18" t="s">
        <v>51</v>
      </c>
      <c r="T27" s="117" t="str">
        <f>IFERROR(O28/O26,"")</f>
        <v/>
      </c>
      <c r="U27" s="118" t="str">
        <f>IFERROR(P28/P26,"")</f>
        <v/>
      </c>
      <c r="V27" s="15" t="s">
        <v>110</v>
      </c>
      <c r="W27" s="29" t="s">
        <v>57</v>
      </c>
      <c r="X27" s="148" t="s">
        <v>86</v>
      </c>
      <c r="Y27" s="148"/>
      <c r="Z27" s="137" t="s">
        <v>208</v>
      </c>
      <c r="AA27" s="138"/>
      <c r="AB27" s="138"/>
      <c r="AC27" s="138"/>
      <c r="AD27" s="138"/>
      <c r="AE27" s="139"/>
    </row>
    <row r="28" spans="1:32" x14ac:dyDescent="0.35">
      <c r="A28" s="3"/>
      <c r="B28" s="3"/>
      <c r="C28" s="3"/>
      <c r="D28" s="3"/>
      <c r="E28" s="3"/>
      <c r="F28" s="3"/>
      <c r="G28" s="3"/>
      <c r="H28" s="3"/>
      <c r="I28" s="3"/>
      <c r="J28" s="3"/>
      <c r="K28" s="3"/>
      <c r="L28" s="3"/>
      <c r="M28" s="28" t="s">
        <v>201</v>
      </c>
      <c r="N28" s="18"/>
      <c r="O28" s="103">
        <f>O26-O27</f>
        <v>0</v>
      </c>
      <c r="P28" s="103">
        <f>P26-P27</f>
        <v>0</v>
      </c>
      <c r="Q28" s="117" t="str">
        <f t="shared" si="0"/>
        <v/>
      </c>
      <c r="R28" s="21"/>
      <c r="S28" s="18" t="s">
        <v>48</v>
      </c>
      <c r="T28" s="117" t="str">
        <f>IFERROR(O30/O26,"")</f>
        <v/>
      </c>
      <c r="U28" s="118" t="str">
        <f>IFERROR(P30/P26,"")</f>
        <v/>
      </c>
    </row>
    <row r="29" spans="1:32" x14ac:dyDescent="0.35">
      <c r="A29" s="3"/>
      <c r="B29" s="3"/>
      <c r="C29" s="3"/>
      <c r="D29" s="3"/>
      <c r="E29" s="3"/>
      <c r="F29" s="3"/>
      <c r="G29" s="3"/>
      <c r="H29" s="3"/>
      <c r="I29" s="3"/>
      <c r="J29" s="3"/>
      <c r="K29" s="3"/>
      <c r="L29" s="3"/>
      <c r="M29" s="28" t="s">
        <v>203</v>
      </c>
      <c r="N29" s="18"/>
      <c r="O29" s="103"/>
      <c r="P29" s="104"/>
      <c r="Q29" s="117" t="str">
        <f t="shared" si="0"/>
        <v/>
      </c>
      <c r="R29" s="21"/>
      <c r="S29" s="18" t="s">
        <v>20</v>
      </c>
      <c r="T29" s="117" t="str">
        <f>IFERROR(O32/O26,"")</f>
        <v/>
      </c>
      <c r="U29" s="118" t="str">
        <f>IFERROR(P32/P26,"")</f>
        <v/>
      </c>
      <c r="W29" s="111" t="s">
        <v>118</v>
      </c>
      <c r="X29" s="24"/>
      <c r="Y29" s="50"/>
      <c r="Z29" s="50"/>
      <c r="AA29" s="50"/>
      <c r="AB29" s="43" t="s">
        <v>121</v>
      </c>
      <c r="AC29" s="43" t="s">
        <v>122</v>
      </c>
      <c r="AD29" s="43" t="s">
        <v>196</v>
      </c>
      <c r="AE29" s="43" t="s">
        <v>123</v>
      </c>
      <c r="AF29" s="81"/>
    </row>
    <row r="30" spans="1:32" ht="15" customHeight="1" x14ac:dyDescent="0.35">
      <c r="A30" s="3"/>
      <c r="B30" s="3"/>
      <c r="C30" s="3"/>
      <c r="D30" s="3"/>
      <c r="E30" s="3"/>
      <c r="F30" s="3"/>
      <c r="G30" s="3"/>
      <c r="H30" s="3"/>
      <c r="I30" s="3"/>
      <c r="J30" s="3"/>
      <c r="K30" s="3"/>
      <c r="L30" s="3"/>
      <c r="M30" s="28" t="s">
        <v>202</v>
      </c>
      <c r="N30" s="18"/>
      <c r="O30" s="103"/>
      <c r="P30" s="104"/>
      <c r="Q30" s="117" t="str">
        <f t="shared" si="0"/>
        <v/>
      </c>
      <c r="R30" s="17"/>
      <c r="S30" s="46" t="s">
        <v>45</v>
      </c>
      <c r="T30" s="119"/>
      <c r="U30" s="120"/>
      <c r="W30" s="126" t="s">
        <v>81</v>
      </c>
      <c r="X30" s="127"/>
      <c r="Y30" s="140" t="s">
        <v>200</v>
      </c>
      <c r="Z30" s="141"/>
      <c r="AA30" s="142" t="s">
        <v>112</v>
      </c>
      <c r="AB30" s="133" t="s">
        <v>142</v>
      </c>
      <c r="AC30" s="130" t="s">
        <v>141</v>
      </c>
      <c r="AD30" s="132" t="s">
        <v>143</v>
      </c>
      <c r="AE30" s="131" t="s">
        <v>144</v>
      </c>
    </row>
    <row r="31" spans="1:32" ht="15" customHeight="1" x14ac:dyDescent="0.35">
      <c r="A31" s="3"/>
      <c r="B31" s="3"/>
      <c r="C31" s="3"/>
      <c r="D31" s="3"/>
      <c r="E31" s="3"/>
      <c r="F31" s="3"/>
      <c r="G31" s="3"/>
      <c r="H31" s="3"/>
      <c r="I31" s="3"/>
      <c r="J31" s="3"/>
      <c r="K31" s="3"/>
      <c r="L31" s="3"/>
      <c r="M31" s="28" t="s">
        <v>30</v>
      </c>
      <c r="N31" s="18"/>
      <c r="O31" s="103"/>
      <c r="P31" s="104"/>
      <c r="Q31" s="117" t="str">
        <f t="shared" si="0"/>
        <v/>
      </c>
      <c r="R31" s="13"/>
      <c r="S31" s="18" t="s">
        <v>49</v>
      </c>
      <c r="T31" s="121" t="str">
        <f>IFERROR(O41/O44,"")</f>
        <v/>
      </c>
      <c r="U31" s="121" t="str">
        <f>IFERROR(P41/P44,"")</f>
        <v/>
      </c>
      <c r="W31" s="126"/>
      <c r="X31" s="127"/>
      <c r="Y31" s="140"/>
      <c r="Z31" s="141"/>
      <c r="AA31" s="142"/>
      <c r="AB31" s="133"/>
      <c r="AC31" s="130"/>
      <c r="AD31" s="132"/>
      <c r="AE31" s="131"/>
    </row>
    <row r="32" spans="1:32" x14ac:dyDescent="0.35">
      <c r="A32" s="3"/>
      <c r="B32" s="3"/>
      <c r="C32" s="3"/>
      <c r="D32" s="3"/>
      <c r="E32" s="3"/>
      <c r="F32" s="3"/>
      <c r="G32" s="3"/>
      <c r="H32" s="3"/>
      <c r="I32" s="3"/>
      <c r="J32" s="3"/>
      <c r="K32" s="3"/>
      <c r="L32" s="3"/>
      <c r="M32" s="28" t="s">
        <v>205</v>
      </c>
      <c r="N32" s="18"/>
      <c r="O32" s="103"/>
      <c r="P32" s="104"/>
      <c r="Q32" s="117" t="str">
        <f t="shared" si="0"/>
        <v/>
      </c>
      <c r="R32" s="26"/>
      <c r="S32" s="18" t="s">
        <v>111</v>
      </c>
      <c r="T32" s="122" t="str">
        <f>IFERROR(O30/O31,"")</f>
        <v/>
      </c>
      <c r="U32" s="123" t="str">
        <f>IFERROR(P30/P31,"")</f>
        <v/>
      </c>
      <c r="W32" s="126" t="s">
        <v>51</v>
      </c>
      <c r="X32" s="127"/>
      <c r="Y32" s="140" t="s">
        <v>175</v>
      </c>
      <c r="Z32" s="141"/>
      <c r="AA32" s="142" t="s">
        <v>197</v>
      </c>
      <c r="AB32" s="133" t="s">
        <v>145</v>
      </c>
      <c r="AC32" s="130" t="s">
        <v>151</v>
      </c>
      <c r="AD32" s="132" t="s">
        <v>152</v>
      </c>
      <c r="AE32" s="131" t="s">
        <v>129</v>
      </c>
    </row>
    <row r="33" spans="1:31" x14ac:dyDescent="0.35">
      <c r="A33" s="3"/>
      <c r="B33" s="3"/>
      <c r="C33" s="3"/>
      <c r="D33" s="3"/>
      <c r="E33" s="3"/>
      <c r="F33" s="3"/>
      <c r="G33" s="3"/>
      <c r="H33" s="3"/>
      <c r="I33" s="3"/>
      <c r="J33" s="3"/>
      <c r="K33" s="3"/>
      <c r="L33" s="3"/>
      <c r="M33" s="151" t="s">
        <v>42</v>
      </c>
      <c r="N33" s="152"/>
      <c r="O33" s="152"/>
      <c r="P33" s="152"/>
      <c r="Q33" s="153"/>
      <c r="R33" s="21"/>
      <c r="S33" s="46" t="s">
        <v>46</v>
      </c>
      <c r="T33" s="119"/>
      <c r="U33" s="120"/>
      <c r="W33" s="126"/>
      <c r="X33" s="127"/>
      <c r="Y33" s="140"/>
      <c r="Z33" s="141"/>
      <c r="AA33" s="142"/>
      <c r="AB33" s="133"/>
      <c r="AC33" s="130"/>
      <c r="AD33" s="132"/>
      <c r="AE33" s="131"/>
    </row>
    <row r="34" spans="1:31" ht="15" customHeight="1" x14ac:dyDescent="0.35">
      <c r="A34" s="3"/>
      <c r="B34" s="221" t="s">
        <v>12</v>
      </c>
      <c r="C34" s="221"/>
      <c r="D34" s="221"/>
      <c r="E34" s="221"/>
      <c r="F34" s="223"/>
      <c r="G34" s="223"/>
      <c r="H34" s="223"/>
      <c r="I34" s="223"/>
      <c r="J34" s="3"/>
      <c r="K34" s="3"/>
      <c r="L34" s="3"/>
      <c r="M34" s="28" t="s">
        <v>182</v>
      </c>
      <c r="N34" s="18"/>
      <c r="O34" s="103"/>
      <c r="P34" s="104"/>
      <c r="Q34" s="117" t="str">
        <f t="shared" ref="Q34:Q44" si="1">IFERROR(IF(O34="","",IF(P34="","",IF(P34&lt;0,-(O34/P34-1),O34/P34-1))),"")</f>
        <v/>
      </c>
      <c r="R34" s="21"/>
      <c r="S34" s="22" t="s">
        <v>23</v>
      </c>
      <c r="T34" s="122" t="str">
        <f>IFERROR(O35/O39,"")</f>
        <v/>
      </c>
      <c r="U34" s="123" t="str">
        <f>IFERROR(P35/P39,"")</f>
        <v/>
      </c>
      <c r="W34" s="126" t="s">
        <v>48</v>
      </c>
      <c r="X34" s="127"/>
      <c r="Y34" s="140" t="s">
        <v>176</v>
      </c>
      <c r="Z34" s="141"/>
      <c r="AA34" s="143" t="s">
        <v>113</v>
      </c>
      <c r="AB34" s="133" t="s">
        <v>142</v>
      </c>
      <c r="AC34" s="130" t="s">
        <v>145</v>
      </c>
      <c r="AD34" s="132" t="s">
        <v>146</v>
      </c>
      <c r="AE34" s="131" t="s">
        <v>147</v>
      </c>
    </row>
    <row r="35" spans="1:31" x14ac:dyDescent="0.35">
      <c r="A35" s="3"/>
      <c r="B35" s="221"/>
      <c r="C35" s="221"/>
      <c r="D35" s="221"/>
      <c r="E35" s="221"/>
      <c r="F35" s="223"/>
      <c r="G35" s="223"/>
      <c r="H35" s="223"/>
      <c r="I35" s="223"/>
      <c r="J35" s="3"/>
      <c r="K35" s="3"/>
      <c r="L35" s="3"/>
      <c r="M35" s="28" t="s">
        <v>31</v>
      </c>
      <c r="N35" s="18"/>
      <c r="O35" s="103"/>
      <c r="P35" s="104"/>
      <c r="Q35" s="117" t="str">
        <f t="shared" si="1"/>
        <v/>
      </c>
      <c r="R35" s="21"/>
      <c r="S35" s="18" t="s">
        <v>24</v>
      </c>
      <c r="T35" s="122" t="str">
        <f>IFERROR((O35-O38)/O39,"")</f>
        <v/>
      </c>
      <c r="U35" s="123" t="str">
        <f>IFERROR((P35-P38)/P39,"")</f>
        <v/>
      </c>
      <c r="W35" s="126"/>
      <c r="X35" s="127"/>
      <c r="Y35" s="140"/>
      <c r="Z35" s="141"/>
      <c r="AA35" s="143"/>
      <c r="AB35" s="133"/>
      <c r="AC35" s="130"/>
      <c r="AD35" s="132"/>
      <c r="AE35" s="131"/>
    </row>
    <row r="36" spans="1:31" x14ac:dyDescent="0.35">
      <c r="A36" s="3"/>
      <c r="B36" s="3"/>
      <c r="C36" s="3"/>
      <c r="D36" s="3"/>
      <c r="E36" s="3"/>
      <c r="F36" s="3"/>
      <c r="G36" s="3"/>
      <c r="H36" s="3"/>
      <c r="I36" s="3"/>
      <c r="J36" s="3"/>
      <c r="K36" s="3"/>
      <c r="L36" s="3"/>
      <c r="M36" s="28" t="s">
        <v>32</v>
      </c>
      <c r="N36" s="18"/>
      <c r="O36" s="103"/>
      <c r="P36" s="104"/>
      <c r="Q36" s="117" t="str">
        <f t="shared" si="1"/>
        <v/>
      </c>
      <c r="R36" s="21"/>
      <c r="S36" s="46" t="s">
        <v>47</v>
      </c>
      <c r="T36" s="119"/>
      <c r="U36" s="120"/>
      <c r="W36" s="128" t="s">
        <v>20</v>
      </c>
      <c r="X36" s="129"/>
      <c r="Y36" s="154" t="s">
        <v>177</v>
      </c>
      <c r="Z36" s="155"/>
      <c r="AA36" s="52" t="s">
        <v>114</v>
      </c>
      <c r="AB36" s="57" t="s">
        <v>142</v>
      </c>
      <c r="AC36" s="60" t="s">
        <v>148</v>
      </c>
      <c r="AD36" s="55" t="s">
        <v>149</v>
      </c>
      <c r="AE36" s="63" t="s">
        <v>150</v>
      </c>
    </row>
    <row r="37" spans="1:31" x14ac:dyDescent="0.35">
      <c r="A37" s="3"/>
      <c r="B37" s="220" t="s">
        <v>13</v>
      </c>
      <c r="C37" s="220"/>
      <c r="D37" s="220"/>
      <c r="E37" s="220"/>
      <c r="F37" s="220"/>
      <c r="G37" s="220"/>
      <c r="H37" s="220"/>
      <c r="I37" s="220"/>
      <c r="J37" s="220"/>
      <c r="K37" s="220"/>
      <c r="L37" s="3"/>
      <c r="M37" s="28" t="s">
        <v>33</v>
      </c>
      <c r="N37" s="18"/>
      <c r="O37" s="103"/>
      <c r="P37" s="104"/>
      <c r="Q37" s="117" t="str">
        <f t="shared" si="1"/>
        <v/>
      </c>
      <c r="R37" s="21"/>
      <c r="S37" s="18" t="s">
        <v>25</v>
      </c>
      <c r="T37" s="124" t="str">
        <f>IFERROR(O36*365/O26,"")</f>
        <v/>
      </c>
      <c r="U37" s="124" t="str">
        <f>IFERROR(P36*365/P26,"")</f>
        <v/>
      </c>
      <c r="W37" s="128" t="s">
        <v>49</v>
      </c>
      <c r="X37" s="129"/>
      <c r="Y37" s="154" t="s">
        <v>178</v>
      </c>
      <c r="Z37" s="155"/>
      <c r="AA37" s="52" t="s">
        <v>119</v>
      </c>
      <c r="AB37" s="57" t="s">
        <v>153</v>
      </c>
      <c r="AC37" s="60" t="s">
        <v>154</v>
      </c>
      <c r="AD37" s="55" t="s">
        <v>129</v>
      </c>
      <c r="AE37" s="63" t="s">
        <v>152</v>
      </c>
    </row>
    <row r="38" spans="1:31" x14ac:dyDescent="0.35">
      <c r="A38" s="3"/>
      <c r="B38" s="150" t="s">
        <v>199</v>
      </c>
      <c r="C38" s="150"/>
      <c r="D38" s="150"/>
      <c r="E38" s="150"/>
      <c r="F38" s="150"/>
      <c r="G38" s="150"/>
      <c r="H38" s="150"/>
      <c r="I38" s="150"/>
      <c r="J38" s="150"/>
      <c r="K38" s="150"/>
      <c r="L38" s="3"/>
      <c r="M38" s="28" t="s">
        <v>35</v>
      </c>
      <c r="N38" s="18"/>
      <c r="O38" s="103"/>
      <c r="P38" s="104"/>
      <c r="Q38" s="117" t="str">
        <f t="shared" si="1"/>
        <v/>
      </c>
      <c r="R38" s="21"/>
      <c r="S38" s="66" t="s">
        <v>50</v>
      </c>
      <c r="T38" s="124" t="str">
        <f>IFERROR(O40*365/O27,"")</f>
        <v/>
      </c>
      <c r="U38" s="124" t="str">
        <f>IFERROR(P40*365/P27,"")</f>
        <v/>
      </c>
      <c r="W38" s="128" t="s">
        <v>22</v>
      </c>
      <c r="X38" s="129"/>
      <c r="Y38" s="154" t="s">
        <v>214</v>
      </c>
      <c r="Z38" s="155"/>
      <c r="AA38" s="52" t="s">
        <v>115</v>
      </c>
      <c r="AB38" s="57" t="s">
        <v>125</v>
      </c>
      <c r="AC38" s="60" t="s">
        <v>126</v>
      </c>
      <c r="AD38" s="55" t="s">
        <v>130</v>
      </c>
      <c r="AE38" s="63" t="s">
        <v>127</v>
      </c>
    </row>
    <row r="39" spans="1:31" x14ac:dyDescent="0.35">
      <c r="A39" s="3"/>
      <c r="B39" s="150"/>
      <c r="C39" s="150"/>
      <c r="D39" s="150"/>
      <c r="E39" s="150"/>
      <c r="F39" s="150"/>
      <c r="G39" s="150"/>
      <c r="H39" s="150"/>
      <c r="I39" s="150"/>
      <c r="J39" s="150"/>
      <c r="K39" s="150"/>
      <c r="L39" s="3"/>
      <c r="M39" s="28" t="s">
        <v>34</v>
      </c>
      <c r="N39" s="18"/>
      <c r="O39" s="103"/>
      <c r="P39" s="104"/>
      <c r="Q39" s="117" t="str">
        <f t="shared" si="1"/>
        <v/>
      </c>
      <c r="R39" s="17"/>
      <c r="S39" s="112"/>
      <c r="T39" s="65"/>
      <c r="U39" s="65"/>
      <c r="W39" s="128" t="s">
        <v>23</v>
      </c>
      <c r="X39" s="129"/>
      <c r="Y39" s="154" t="s">
        <v>179</v>
      </c>
      <c r="Z39" s="155"/>
      <c r="AA39" s="52" t="s">
        <v>198</v>
      </c>
      <c r="AB39" s="57" t="s">
        <v>131</v>
      </c>
      <c r="AC39" s="60" t="s">
        <v>132</v>
      </c>
      <c r="AD39" s="55" t="s">
        <v>133</v>
      </c>
      <c r="AE39" s="63" t="s">
        <v>134</v>
      </c>
    </row>
    <row r="40" spans="1:31" x14ac:dyDescent="0.35">
      <c r="A40" s="3"/>
      <c r="B40" s="150"/>
      <c r="C40" s="150"/>
      <c r="D40" s="150"/>
      <c r="E40" s="150"/>
      <c r="F40" s="150"/>
      <c r="G40" s="150"/>
      <c r="H40" s="150"/>
      <c r="I40" s="150"/>
      <c r="J40" s="150"/>
      <c r="K40" s="150"/>
      <c r="L40" s="3"/>
      <c r="M40" s="28" t="s">
        <v>36</v>
      </c>
      <c r="N40" s="18"/>
      <c r="O40" s="103"/>
      <c r="P40" s="104"/>
      <c r="Q40" s="117" t="str">
        <f t="shared" si="1"/>
        <v/>
      </c>
      <c r="R40" s="16"/>
      <c r="S40" s="20"/>
      <c r="T40" s="20"/>
      <c r="U40" s="20"/>
      <c r="W40" s="126" t="s">
        <v>24</v>
      </c>
      <c r="X40" s="127"/>
      <c r="Y40" s="157" t="s">
        <v>180</v>
      </c>
      <c r="Z40" s="158"/>
      <c r="AA40" s="143" t="s">
        <v>116</v>
      </c>
      <c r="AB40" s="133" t="s">
        <v>135</v>
      </c>
      <c r="AC40" s="130" t="s">
        <v>131</v>
      </c>
      <c r="AD40" s="132" t="s">
        <v>137</v>
      </c>
      <c r="AE40" s="131" t="s">
        <v>136</v>
      </c>
    </row>
    <row r="41" spans="1:31" x14ac:dyDescent="0.35">
      <c r="A41" s="3"/>
      <c r="B41" s="150"/>
      <c r="C41" s="150"/>
      <c r="D41" s="150"/>
      <c r="E41" s="150"/>
      <c r="F41" s="150"/>
      <c r="G41" s="150"/>
      <c r="H41" s="150"/>
      <c r="I41" s="150"/>
      <c r="J41" s="150"/>
      <c r="K41" s="150"/>
      <c r="L41" s="3"/>
      <c r="M41" s="28" t="s">
        <v>37</v>
      </c>
      <c r="N41" s="22"/>
      <c r="O41" s="103"/>
      <c r="P41" s="104"/>
      <c r="Q41" s="117" t="str">
        <f t="shared" si="1"/>
        <v/>
      </c>
      <c r="R41" s="16"/>
      <c r="S41" s="22" t="s">
        <v>9</v>
      </c>
      <c r="T41" s="106"/>
      <c r="U41" s="106"/>
      <c r="W41" s="126"/>
      <c r="X41" s="127"/>
      <c r="Y41" s="159"/>
      <c r="Z41" s="158"/>
      <c r="AA41" s="143"/>
      <c r="AB41" s="133"/>
      <c r="AC41" s="130"/>
      <c r="AD41" s="132"/>
      <c r="AE41" s="131"/>
    </row>
    <row r="42" spans="1:31" x14ac:dyDescent="0.35">
      <c r="A42" s="3"/>
      <c r="B42" s="150"/>
      <c r="C42" s="150"/>
      <c r="D42" s="150"/>
      <c r="E42" s="150"/>
      <c r="F42" s="150"/>
      <c r="G42" s="150"/>
      <c r="H42" s="150"/>
      <c r="I42" s="150"/>
      <c r="J42" s="150"/>
      <c r="K42" s="150"/>
      <c r="L42" s="3"/>
      <c r="M42" s="28" t="s">
        <v>38</v>
      </c>
      <c r="N42" s="22"/>
      <c r="O42" s="103"/>
      <c r="P42" s="104"/>
      <c r="Q42" s="117" t="str">
        <f t="shared" si="1"/>
        <v/>
      </c>
      <c r="R42" s="15"/>
      <c r="S42" s="19" t="s">
        <v>10</v>
      </c>
      <c r="T42" s="106"/>
      <c r="U42" s="106"/>
      <c r="W42" s="227" t="s">
        <v>25</v>
      </c>
      <c r="X42" s="227"/>
      <c r="Y42" s="228" t="s">
        <v>206</v>
      </c>
      <c r="Z42" s="229"/>
      <c r="AA42" s="230" t="s">
        <v>120</v>
      </c>
      <c r="AB42" s="231" t="s">
        <v>138</v>
      </c>
      <c r="AC42" s="232" t="s">
        <v>139</v>
      </c>
      <c r="AD42" s="233" t="s">
        <v>167</v>
      </c>
      <c r="AE42" s="234" t="s">
        <v>140</v>
      </c>
    </row>
    <row r="43" spans="1:31" ht="15.75" customHeight="1" x14ac:dyDescent="0.35">
      <c r="A43" s="3"/>
      <c r="B43" s="150"/>
      <c r="C43" s="150"/>
      <c r="D43" s="150"/>
      <c r="E43" s="150"/>
      <c r="F43" s="150"/>
      <c r="G43" s="150"/>
      <c r="H43" s="150"/>
      <c r="I43" s="150"/>
      <c r="J43" s="150"/>
      <c r="K43" s="150"/>
      <c r="L43" s="3"/>
      <c r="M43" s="29" t="s">
        <v>39</v>
      </c>
      <c r="N43" s="22"/>
      <c r="O43" s="103">
        <f>O35-O39</f>
        <v>0</v>
      </c>
      <c r="P43" s="103">
        <f>P35-P39</f>
        <v>0</v>
      </c>
      <c r="Q43" s="117" t="str">
        <f t="shared" si="1"/>
        <v/>
      </c>
      <c r="R43" s="15"/>
      <c r="S43" s="19" t="s">
        <v>11</v>
      </c>
      <c r="T43" s="106"/>
      <c r="U43" s="106"/>
      <c r="W43" s="227"/>
      <c r="X43" s="227"/>
      <c r="Y43" s="229"/>
      <c r="Z43" s="229"/>
      <c r="AA43" s="230"/>
      <c r="AB43" s="231"/>
      <c r="AC43" s="232"/>
      <c r="AD43" s="233"/>
      <c r="AE43" s="234"/>
    </row>
    <row r="44" spans="1:31" x14ac:dyDescent="0.35">
      <c r="A44" s="3"/>
      <c r="B44" s="3"/>
      <c r="C44" s="3"/>
      <c r="D44" s="3"/>
      <c r="E44" s="3"/>
      <c r="F44" s="3"/>
      <c r="G44" s="3"/>
      <c r="H44" s="3"/>
      <c r="I44" s="3"/>
      <c r="J44" s="3"/>
      <c r="K44" s="3"/>
      <c r="L44" s="3"/>
      <c r="M44" s="29" t="s">
        <v>57</v>
      </c>
      <c r="N44" s="30"/>
      <c r="O44" s="105">
        <f>O34+O35-O39</f>
        <v>0</v>
      </c>
      <c r="P44" s="105">
        <f>P34+P35-P39</f>
        <v>0</v>
      </c>
      <c r="Q44" s="125" t="str">
        <f t="shared" si="1"/>
        <v/>
      </c>
      <c r="S44" s="19" t="s">
        <v>67</v>
      </c>
      <c r="T44" s="106"/>
      <c r="U44" s="106"/>
      <c r="W44" s="227" t="s">
        <v>50</v>
      </c>
      <c r="X44" s="227"/>
      <c r="Y44" s="228" t="s">
        <v>207</v>
      </c>
      <c r="Z44" s="229"/>
      <c r="AA44" s="230" t="s">
        <v>117</v>
      </c>
      <c r="AB44" s="231" t="s">
        <v>138</v>
      </c>
      <c r="AC44" s="232" t="s">
        <v>139</v>
      </c>
      <c r="AD44" s="233" t="s">
        <v>167</v>
      </c>
      <c r="AE44" s="234" t="s">
        <v>140</v>
      </c>
    </row>
    <row r="45" spans="1:31" x14ac:dyDescent="0.35">
      <c r="A45" s="4"/>
      <c r="B45" s="4"/>
      <c r="C45" s="4"/>
      <c r="D45" s="4"/>
      <c r="E45" s="4"/>
      <c r="F45" s="4"/>
      <c r="G45" s="4"/>
      <c r="H45" s="4"/>
      <c r="I45" s="4"/>
      <c r="J45" s="4"/>
      <c r="K45" s="4"/>
      <c r="L45" s="4"/>
      <c r="M45" s="10"/>
      <c r="N45" s="10"/>
      <c r="S45" s="10"/>
      <c r="T45" s="10"/>
      <c r="U45" s="10"/>
      <c r="W45" s="227"/>
      <c r="X45" s="227"/>
      <c r="Y45" s="229"/>
      <c r="Z45" s="229"/>
      <c r="AA45" s="230"/>
      <c r="AB45" s="231"/>
      <c r="AC45" s="232"/>
      <c r="AD45" s="233"/>
      <c r="AE45" s="234"/>
    </row>
    <row r="46" spans="1:31" ht="15" customHeight="1" x14ac:dyDescent="0.35">
      <c r="A46" s="174" t="s">
        <v>64</v>
      </c>
      <c r="B46" s="174"/>
      <c r="C46" s="174"/>
      <c r="D46" s="174"/>
      <c r="E46" s="174"/>
      <c r="F46" s="174"/>
      <c r="G46" s="174"/>
      <c r="H46" s="174"/>
      <c r="I46" s="174"/>
      <c r="J46" s="174"/>
      <c r="K46" s="174"/>
      <c r="L46" s="174"/>
      <c r="M46" s="199" t="s">
        <v>66</v>
      </c>
      <c r="N46" s="200"/>
      <c r="O46" s="200" t="s">
        <v>164</v>
      </c>
      <c r="P46" s="200"/>
      <c r="Q46" s="200"/>
      <c r="R46" s="200"/>
      <c r="S46" s="200"/>
      <c r="T46" s="200"/>
      <c r="U46" s="219"/>
      <c r="W46" s="173" t="s">
        <v>211</v>
      </c>
      <c r="X46" s="173"/>
      <c r="Y46" s="173"/>
      <c r="Z46" s="173"/>
      <c r="AA46" s="173"/>
      <c r="AB46" s="173"/>
      <c r="AC46" s="173"/>
      <c r="AD46" s="173"/>
      <c r="AE46" s="173"/>
    </row>
    <row r="47" spans="1:31" ht="19.5" customHeight="1" x14ac:dyDescent="0.35">
      <c r="A47" s="3"/>
      <c r="B47" s="39"/>
      <c r="C47" s="39"/>
      <c r="D47" s="39"/>
      <c r="E47" s="39"/>
      <c r="F47" s="39"/>
      <c r="G47" s="39"/>
      <c r="H47" s="39"/>
      <c r="I47" s="39"/>
      <c r="J47" s="39"/>
      <c r="K47" s="39"/>
      <c r="L47" s="3"/>
      <c r="M47" s="214"/>
      <c r="N47" s="215"/>
      <c r="O47" s="216"/>
      <c r="P47" s="217"/>
      <c r="Q47" s="217"/>
      <c r="R47" s="217"/>
      <c r="S47" s="217"/>
      <c r="T47" s="217"/>
      <c r="U47" s="218"/>
      <c r="W47" s="173"/>
      <c r="X47" s="173"/>
      <c r="Y47" s="173"/>
      <c r="Z47" s="173"/>
      <c r="AA47" s="173"/>
      <c r="AB47" s="173"/>
      <c r="AC47" s="173"/>
      <c r="AD47" s="173"/>
      <c r="AE47" s="173"/>
    </row>
    <row r="48" spans="1:31" ht="19.5" customHeight="1" x14ac:dyDescent="0.35">
      <c r="A48" s="3"/>
      <c r="B48" s="5"/>
      <c r="C48" s="192" t="s">
        <v>14</v>
      </c>
      <c r="D48" s="193"/>
      <c r="E48" s="193"/>
      <c r="F48" s="193"/>
      <c r="G48" s="113"/>
      <c r="H48" s="193" t="s">
        <v>54</v>
      </c>
      <c r="I48" s="193"/>
      <c r="J48" s="193"/>
      <c r="K48" s="226"/>
      <c r="L48" s="3"/>
      <c r="M48" s="214"/>
      <c r="N48" s="215"/>
      <c r="O48" s="216"/>
      <c r="P48" s="217"/>
      <c r="Q48" s="217"/>
      <c r="R48" s="217"/>
      <c r="S48" s="217"/>
      <c r="T48" s="217"/>
      <c r="U48" s="218"/>
      <c r="W48" s="173"/>
      <c r="X48" s="173"/>
      <c r="Y48" s="173"/>
      <c r="Z48" s="173"/>
      <c r="AA48" s="173"/>
      <c r="AB48" s="173"/>
      <c r="AC48" s="173"/>
      <c r="AD48" s="173"/>
      <c r="AE48" s="173"/>
    </row>
    <row r="49" spans="1:31" ht="19.5" customHeight="1" thickBot="1" x14ac:dyDescent="0.4">
      <c r="A49" s="3"/>
      <c r="B49" s="70" t="s">
        <v>15</v>
      </c>
      <c r="C49" s="194" t="s">
        <v>63</v>
      </c>
      <c r="D49" s="195"/>
      <c r="E49" s="195"/>
      <c r="F49" s="195"/>
      <c r="G49" s="114"/>
      <c r="H49" s="194" t="s">
        <v>63</v>
      </c>
      <c r="I49" s="195"/>
      <c r="J49" s="195"/>
      <c r="K49" s="195"/>
      <c r="L49" s="3"/>
      <c r="M49" s="214"/>
      <c r="N49" s="215"/>
      <c r="O49" s="216"/>
      <c r="P49" s="217"/>
      <c r="Q49" s="217"/>
      <c r="R49" s="217"/>
      <c r="S49" s="217"/>
      <c r="T49" s="217"/>
      <c r="U49" s="218"/>
      <c r="W49" s="173"/>
      <c r="X49" s="173"/>
      <c r="Y49" s="173"/>
      <c r="Z49" s="173"/>
      <c r="AA49" s="173"/>
      <c r="AB49" s="173"/>
      <c r="AC49" s="173"/>
      <c r="AD49" s="173"/>
      <c r="AE49" s="173"/>
    </row>
    <row r="50" spans="1:31" ht="19.5" customHeight="1" thickBot="1" x14ac:dyDescent="0.4">
      <c r="A50" s="3"/>
      <c r="B50" s="71" t="s">
        <v>16</v>
      </c>
      <c r="C50" s="196" t="s">
        <v>124</v>
      </c>
      <c r="D50" s="197"/>
      <c r="E50" s="197"/>
      <c r="F50" s="197"/>
      <c r="G50" s="115"/>
      <c r="H50" s="196" t="s">
        <v>53</v>
      </c>
      <c r="I50" s="197"/>
      <c r="J50" s="197"/>
      <c r="K50" s="197"/>
      <c r="L50" s="3"/>
      <c r="M50" s="214"/>
      <c r="N50" s="215"/>
      <c r="O50" s="216"/>
      <c r="P50" s="217"/>
      <c r="Q50" s="217"/>
      <c r="R50" s="217"/>
      <c r="S50" s="217"/>
      <c r="T50" s="217"/>
      <c r="U50" s="218"/>
      <c r="W50" s="173"/>
      <c r="X50" s="173"/>
      <c r="Y50" s="173"/>
      <c r="Z50" s="173"/>
      <c r="AA50" s="173"/>
      <c r="AB50" s="173"/>
      <c r="AC50" s="173"/>
      <c r="AD50" s="173"/>
      <c r="AE50" s="173"/>
    </row>
    <row r="51" spans="1:31" ht="19.5" customHeight="1" x14ac:dyDescent="0.35">
      <c r="A51" s="3"/>
      <c r="B51" s="72" t="s">
        <v>17</v>
      </c>
      <c r="C51" s="224" t="s">
        <v>63</v>
      </c>
      <c r="D51" s="225"/>
      <c r="E51" s="225"/>
      <c r="F51" s="225"/>
      <c r="G51" s="116"/>
      <c r="H51" s="224" t="s">
        <v>63</v>
      </c>
      <c r="I51" s="225"/>
      <c r="J51" s="225"/>
      <c r="K51" s="225"/>
      <c r="L51" s="3"/>
      <c r="M51" s="214"/>
      <c r="N51" s="215"/>
      <c r="O51" s="216"/>
      <c r="P51" s="217"/>
      <c r="Q51" s="217"/>
      <c r="R51" s="217"/>
      <c r="S51" s="217"/>
      <c r="T51" s="217"/>
      <c r="U51" s="218"/>
      <c r="W51" s="173"/>
      <c r="X51" s="173"/>
      <c r="Y51" s="173"/>
      <c r="Z51" s="173"/>
      <c r="AA51" s="173"/>
      <c r="AB51" s="173"/>
      <c r="AC51" s="173"/>
      <c r="AD51" s="173"/>
      <c r="AE51" s="173"/>
    </row>
    <row r="52" spans="1:31" ht="19.5" customHeight="1" x14ac:dyDescent="0.35">
      <c r="A52" s="3"/>
      <c r="B52" s="3"/>
      <c r="C52" s="3"/>
      <c r="D52" s="3"/>
      <c r="E52" s="3"/>
      <c r="F52" s="3"/>
      <c r="G52" s="3"/>
      <c r="H52" s="3"/>
      <c r="I52" s="3"/>
      <c r="J52" s="3"/>
      <c r="K52" s="3"/>
      <c r="L52" s="3"/>
      <c r="M52" s="214"/>
      <c r="N52" s="215"/>
      <c r="O52" s="216"/>
      <c r="P52" s="217"/>
      <c r="Q52" s="217"/>
      <c r="R52" s="217"/>
      <c r="S52" s="217"/>
      <c r="T52" s="217"/>
      <c r="U52" s="218"/>
      <c r="W52" s="173"/>
      <c r="X52" s="173"/>
      <c r="Y52" s="173"/>
      <c r="Z52" s="173"/>
      <c r="AA52" s="173"/>
      <c r="AB52" s="173"/>
      <c r="AC52" s="173"/>
      <c r="AD52" s="173"/>
      <c r="AE52" s="173"/>
    </row>
    <row r="53" spans="1:31" x14ac:dyDescent="0.35">
      <c r="A53" s="32"/>
      <c r="B53" s="32"/>
      <c r="C53" s="32"/>
      <c r="D53" s="32"/>
      <c r="E53" s="32"/>
      <c r="F53" s="32"/>
      <c r="G53" s="32"/>
      <c r="H53" s="32"/>
      <c r="I53" s="32"/>
      <c r="J53" s="32"/>
      <c r="K53" s="32"/>
      <c r="L53" s="32"/>
      <c r="M53" s="10"/>
      <c r="N53" s="10"/>
      <c r="O53" s="10"/>
      <c r="P53" s="10"/>
      <c r="Q53" s="10"/>
      <c r="R53" s="10"/>
      <c r="S53" s="10"/>
      <c r="T53" s="10"/>
      <c r="U53" s="10"/>
    </row>
    <row r="54" spans="1:31" x14ac:dyDescent="0.35">
      <c r="A54" s="1"/>
      <c r="B54" s="1"/>
      <c r="C54" s="1"/>
      <c r="D54" s="2"/>
      <c r="E54" s="2"/>
      <c r="F54" s="2"/>
      <c r="G54" s="2"/>
      <c r="H54" s="2"/>
      <c r="I54" s="2"/>
      <c r="J54" s="2"/>
      <c r="K54" s="2"/>
      <c r="L54" s="2"/>
      <c r="M54" s="10"/>
      <c r="N54" s="10"/>
      <c r="O54" s="10"/>
      <c r="P54" s="10" t="s">
        <v>71</v>
      </c>
      <c r="Q54" s="10"/>
      <c r="R54" s="10"/>
      <c r="S54" s="10"/>
      <c r="T54" s="10"/>
      <c r="U54" s="10"/>
    </row>
    <row r="55" spans="1:31" x14ac:dyDescent="0.35">
      <c r="M55" s="10"/>
      <c r="N55" s="10"/>
      <c r="O55" s="48"/>
      <c r="P55" s="10"/>
      <c r="Q55" s="10"/>
    </row>
  </sheetData>
  <mergeCells count="169">
    <mergeCell ref="C51:F51"/>
    <mergeCell ref="H48:K48"/>
    <mergeCell ref="H49:K49"/>
    <mergeCell ref="H50:K50"/>
    <mergeCell ref="H51:K51"/>
    <mergeCell ref="A9:C9"/>
    <mergeCell ref="A10:C10"/>
    <mergeCell ref="W46:AE52"/>
    <mergeCell ref="W42:X43"/>
    <mergeCell ref="Y42:Z43"/>
    <mergeCell ref="AA42:AA43"/>
    <mergeCell ref="AB42:AB43"/>
    <mergeCell ref="AC42:AC43"/>
    <mergeCell ref="AD42:AD43"/>
    <mergeCell ref="AE42:AE43"/>
    <mergeCell ref="AE44:AE45"/>
    <mergeCell ref="AD44:AD45"/>
    <mergeCell ref="AC44:AC45"/>
    <mergeCell ref="AB44:AB45"/>
    <mergeCell ref="AA44:AA45"/>
    <mergeCell ref="Y44:Z45"/>
    <mergeCell ref="W44:X45"/>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M49:N49"/>
    <mergeCell ref="C48:F48"/>
    <mergeCell ref="C49:F49"/>
    <mergeCell ref="C50:F50"/>
    <mergeCell ref="M2:U3"/>
    <mergeCell ref="T4:U4"/>
    <mergeCell ref="M5:U5"/>
    <mergeCell ref="M46:N46"/>
    <mergeCell ref="O8:T9"/>
    <mergeCell ref="P7:Q7"/>
    <mergeCell ref="P4:R4"/>
    <mergeCell ref="B2:L3"/>
    <mergeCell ref="J7:K7"/>
    <mergeCell ref="J9:K9"/>
    <mergeCell ref="J10:K10"/>
    <mergeCell ref="H9:I9"/>
    <mergeCell ref="H10:I10"/>
    <mergeCell ref="A12:C12"/>
    <mergeCell ref="B25:C25"/>
    <mergeCell ref="D25:E25"/>
    <mergeCell ref="D12:G12"/>
    <mergeCell ref="A21:L21"/>
    <mergeCell ref="D14:H14"/>
    <mergeCell ref="Q11:T13"/>
    <mergeCell ref="D9:G9"/>
    <mergeCell ref="A5:L5"/>
    <mergeCell ref="A7:C7"/>
    <mergeCell ref="H7:I7"/>
    <mergeCell ref="X16:Y16"/>
    <mergeCell ref="X26:Y26"/>
    <mergeCell ref="X18:Y18"/>
    <mergeCell ref="X19:Y19"/>
    <mergeCell ref="X20:Y20"/>
    <mergeCell ref="X21:Y21"/>
    <mergeCell ref="X23:Y23"/>
    <mergeCell ref="X24:Y24"/>
    <mergeCell ref="S17:U17"/>
    <mergeCell ref="X25:Y25"/>
    <mergeCell ref="X22:Y22"/>
    <mergeCell ref="D7:G7"/>
    <mergeCell ref="D10:G10"/>
    <mergeCell ref="D16:K16"/>
    <mergeCell ref="G17:K17"/>
    <mergeCell ref="D17:F17"/>
    <mergeCell ref="G18:K18"/>
    <mergeCell ref="D18:F18"/>
    <mergeCell ref="M24:N24"/>
    <mergeCell ref="M25:Q25"/>
    <mergeCell ref="O23:P23"/>
    <mergeCell ref="M17:Q17"/>
    <mergeCell ref="O18:Q18"/>
    <mergeCell ref="O19:Q19"/>
    <mergeCell ref="M22:U22"/>
    <mergeCell ref="N20:Q20"/>
    <mergeCell ref="AC1:AE1"/>
    <mergeCell ref="Y4:AA4"/>
    <mergeCell ref="AC4:AE4"/>
    <mergeCell ref="W2:AE3"/>
    <mergeCell ref="X10:Y10"/>
    <mergeCell ref="X11:Y11"/>
    <mergeCell ref="X12:Y12"/>
    <mergeCell ref="X13:Y13"/>
    <mergeCell ref="X14:Y14"/>
    <mergeCell ref="Z10:AE10"/>
    <mergeCell ref="Z11:AE11"/>
    <mergeCell ref="Z12:AE12"/>
    <mergeCell ref="Z13:AE13"/>
    <mergeCell ref="Z14:AE14"/>
    <mergeCell ref="W5:AE8"/>
    <mergeCell ref="Z19:AE19"/>
    <mergeCell ref="Z20:AE20"/>
    <mergeCell ref="Z21:AE21"/>
    <mergeCell ref="Z22:AE22"/>
    <mergeCell ref="K1:L1"/>
    <mergeCell ref="T1:U1"/>
    <mergeCell ref="T23:U23"/>
    <mergeCell ref="X27:Y27"/>
    <mergeCell ref="Y34:Z35"/>
    <mergeCell ref="T25:U25"/>
    <mergeCell ref="W32:X33"/>
    <mergeCell ref="Y32:Z33"/>
    <mergeCell ref="B38:K43"/>
    <mergeCell ref="M33:Q33"/>
    <mergeCell ref="Y36:Z36"/>
    <mergeCell ref="Y37:Z37"/>
    <mergeCell ref="Y38:Z38"/>
    <mergeCell ref="Y39:Z39"/>
    <mergeCell ref="X15:Y15"/>
    <mergeCell ref="W37:X37"/>
    <mergeCell ref="W38:X38"/>
    <mergeCell ref="W39:X39"/>
    <mergeCell ref="Y40:Z41"/>
    <mergeCell ref="W40:X41"/>
    <mergeCell ref="Z16:AE16"/>
    <mergeCell ref="Z18:AE18"/>
    <mergeCell ref="W34:X35"/>
    <mergeCell ref="Z15:AE15"/>
    <mergeCell ref="Z23:AE23"/>
    <mergeCell ref="AB40:AB41"/>
    <mergeCell ref="AC40:AC41"/>
    <mergeCell ref="AE40:AE41"/>
    <mergeCell ref="AD40:AD41"/>
    <mergeCell ref="AA40:AA41"/>
    <mergeCell ref="AC32:AC33"/>
    <mergeCell ref="AE32:AE33"/>
    <mergeCell ref="AD30:AD31"/>
    <mergeCell ref="AD32:AD33"/>
    <mergeCell ref="AA30:AA31"/>
    <mergeCell ref="W30:X31"/>
    <mergeCell ref="W36:X36"/>
    <mergeCell ref="AC34:AC35"/>
    <mergeCell ref="AE34:AE35"/>
    <mergeCell ref="AD34:AD35"/>
    <mergeCell ref="AB34:AB35"/>
    <mergeCell ref="Z24:AE24"/>
    <mergeCell ref="Z25:AE25"/>
    <mergeCell ref="Z26:AE26"/>
    <mergeCell ref="Z27:AE27"/>
    <mergeCell ref="Y30:Z31"/>
    <mergeCell ref="AA32:AA33"/>
    <mergeCell ref="AA34:AA35"/>
    <mergeCell ref="AB30:AB31"/>
    <mergeCell ref="AC30:AC31"/>
    <mergeCell ref="AE30:AE31"/>
    <mergeCell ref="AB32:AB33"/>
  </mergeCells>
  <conditionalFormatting sqref="R38">
    <cfRule type="cellIs" dxfId="33" priority="78" stopIfTrue="1" operator="lessThan">
      <formula>0</formula>
    </cfRule>
  </conditionalFormatting>
  <conditionalFormatting sqref="R28">
    <cfRule type="cellIs" dxfId="32" priority="56" stopIfTrue="1" operator="lessThan">
      <formula>0</formula>
    </cfRule>
  </conditionalFormatting>
  <conditionalFormatting sqref="O26">
    <cfRule type="containsBlanks" dxfId="31" priority="118">
      <formula>LEN(TRIM(O26))=0</formula>
    </cfRule>
  </conditionalFormatting>
  <conditionalFormatting sqref="O26:P27 O29:P32 O34:P42">
    <cfRule type="containsBlanks" dxfId="30" priority="31">
      <formula>LEN(TRIM(O26))=0</formula>
    </cfRule>
  </conditionalFormatting>
  <conditionalFormatting sqref="U26">
    <cfRule type="expression" dxfId="29" priority="121">
      <formula>$T$26&gt;#REF!</formula>
    </cfRule>
    <cfRule type="expression" dxfId="28" priority="122">
      <formula>$T$26&lt;#REF!</formula>
    </cfRule>
    <cfRule type="expression" dxfId="27" priority="123">
      <formula>$T$26&lt;#REF!</formula>
    </cfRule>
  </conditionalFormatting>
  <conditionalFormatting sqref="U31">
    <cfRule type="expression" dxfId="26" priority="133">
      <formula>U31&gt;#REF!</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14</xdr:row>
                    <xdr:rowOff>171450</xdr:rowOff>
                  </from>
                  <to>
                    <xdr:col>4</xdr:col>
                    <xdr:colOff>533400</xdr:colOff>
                    <xdr:row>16</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95250</xdr:colOff>
                    <xdr:row>15</xdr:row>
                    <xdr:rowOff>12700</xdr:rowOff>
                  </from>
                  <to>
                    <xdr:col>7</xdr:col>
                    <xdr:colOff>304800</xdr:colOff>
                    <xdr:row>16</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14</xdr:row>
                    <xdr:rowOff>184150</xdr:rowOff>
                  </from>
                  <to>
                    <xdr:col>10</xdr:col>
                    <xdr:colOff>457200</xdr:colOff>
                    <xdr:row>16</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15</xdr:row>
                    <xdr:rowOff>165100</xdr:rowOff>
                  </from>
                  <to>
                    <xdr:col>5</xdr:col>
                    <xdr:colOff>146050</xdr:colOff>
                    <xdr:row>17</xdr:row>
                    <xdr:rowOff>12700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3" operator="equal" id="{1E539194-0265-4016-8AB0-FEA7A8C88C01}">
            <xm:f>'Spreadsheet Settings'!$B$37</xm:f>
            <x14:dxf>
              <fill>
                <patternFill>
                  <bgColor rgb="FFFF0000"/>
                </patternFill>
              </fill>
            </x14:dxf>
          </x14:cfRule>
          <x14:cfRule type="cellIs" priority="115" operator="equal" id="{7D0ECBE3-E1EC-45C6-9DEB-88FA1CE0E49F}">
            <xm:f>'Spreadsheet Settings'!$B$36</xm:f>
            <x14:dxf>
              <fill>
                <patternFill>
                  <bgColor theme="7" tint="0.39994506668294322"/>
                </patternFill>
              </fill>
            </x14:dxf>
          </x14:cfRule>
          <x14:cfRule type="cellIs" priority="117"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2" operator="equal" id="{BD2BDE3C-216E-4BBB-885A-2A96A2C95E8C}">
            <xm:f>'Spreadsheet Settings'!$B$12</xm:f>
            <x14:dxf>
              <fill>
                <patternFill>
                  <bgColor rgb="FFFF0000"/>
                </patternFill>
              </fill>
            </x14:dxf>
          </x14:cfRule>
          <x14:cfRule type="cellIs" priority="23" operator="equal" id="{CFF260FA-2447-4E37-9333-AE3C6DCE6111}">
            <xm:f>'Spreadsheet Settings'!$B$11</xm:f>
            <x14:dxf>
              <fill>
                <patternFill>
                  <fgColor rgb="FFFF3300"/>
                  <bgColor rgb="FFFF6969"/>
                </patternFill>
              </fill>
            </x14:dxf>
          </x14:cfRule>
          <x14:cfRule type="cellIs" priority="24" operator="equal" id="{964C7D5B-148D-4553-9606-582AB593D428}">
            <xm:f>'Spreadsheet Settings'!$B$10</xm:f>
            <x14:dxf>
              <fill>
                <patternFill>
                  <bgColor theme="7" tint="0.39994506668294322"/>
                </patternFill>
              </fill>
            </x14:dxf>
          </x14:cfRule>
          <x14:cfRule type="cellIs" priority="25" operator="equal" id="{EABB3CFF-B794-4372-9FE3-11162B649E83}">
            <xm:f>'Spreadsheet Settings'!$B$9</xm:f>
            <x14:dxf>
              <fill>
                <patternFill>
                  <bgColor theme="9" tint="0.79998168889431442"/>
                </patternFill>
              </fill>
            </x14:dxf>
          </x14:cfRule>
          <x14:cfRule type="cellIs" priority="26"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2" operator="equal" id="{140BBD06-DA8B-4F1B-B550-35C5129291CF}">
            <xm:f>'Spreadsheet Settings'!$B$12</xm:f>
            <x14:dxf>
              <fill>
                <patternFill>
                  <bgColor rgb="FFFF0000"/>
                </patternFill>
              </fill>
            </x14:dxf>
          </x14:cfRule>
          <x14:cfRule type="cellIs" priority="13" operator="equal" id="{5462D7EA-06AF-4D08-8678-06CE46026487}">
            <xm:f>'Spreadsheet Settings'!$B$11</xm:f>
            <x14:dxf>
              <fill>
                <patternFill>
                  <fgColor rgb="FFFF3300"/>
                  <bgColor rgb="FFFF6969"/>
                </patternFill>
              </fill>
            </x14:dxf>
          </x14:cfRule>
          <x14:cfRule type="cellIs" priority="14" operator="equal" id="{CD2AFA32-B337-442C-90A9-E4A4B8665970}">
            <xm:f>'Spreadsheet Settings'!$B$10</xm:f>
            <x14:dxf>
              <fill>
                <patternFill>
                  <bgColor theme="7" tint="0.39994506668294322"/>
                </patternFill>
              </fill>
            </x14:dxf>
          </x14:cfRule>
          <x14:cfRule type="cellIs" priority="15" operator="equal" id="{A2CE1ACC-8A26-469E-B8CD-F3ADCD22D48B}">
            <xm:f>'Spreadsheet Settings'!$B$9</xm:f>
            <x14:dxf>
              <fill>
                <patternFill>
                  <bgColor theme="9" tint="0.79998168889431442"/>
                </patternFill>
              </fill>
            </x14:dxf>
          </x14:cfRule>
          <x14:cfRule type="cellIs" priority="16"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17" operator="equal" id="{177E0A45-1B8A-42C7-8C11-DE795F5426BE}">
            <xm:f>'Spreadsheet Settings'!$B$12</xm:f>
            <x14:dxf>
              <fill>
                <patternFill>
                  <bgColor rgb="FFFF0000"/>
                </patternFill>
              </fill>
            </x14:dxf>
          </x14:cfRule>
          <x14:cfRule type="cellIs" priority="18" operator="equal" id="{44D557F9-8ED1-4CFC-A208-C5E80915422C}">
            <xm:f>'Spreadsheet Settings'!$B$11</xm:f>
            <x14:dxf>
              <fill>
                <patternFill>
                  <fgColor rgb="FFFF3300"/>
                  <bgColor rgb="FFFF6969"/>
                </patternFill>
              </fill>
            </x14:dxf>
          </x14:cfRule>
          <x14:cfRule type="cellIs" priority="19" operator="equal" id="{56BCB716-A440-4A8E-B17B-33DB97F23ABE}">
            <xm:f>'Spreadsheet Settings'!$B$10</xm:f>
            <x14:dxf>
              <fill>
                <patternFill>
                  <bgColor theme="7" tint="0.39994506668294322"/>
                </patternFill>
              </fill>
            </x14:dxf>
          </x14:cfRule>
          <x14:cfRule type="cellIs" priority="20" operator="equal" id="{8DD5F816-EDDC-4566-A53F-6918D84BB600}">
            <xm:f>'Spreadsheet Settings'!$B$9</xm:f>
            <x14:dxf>
              <fill>
                <patternFill>
                  <bgColor theme="9" tint="0.79998168889431442"/>
                </patternFill>
              </fill>
            </x14:dxf>
          </x14:cfRule>
          <x14:cfRule type="cellIs" priority="21"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9" stopIfTrue="1" id="{D1E56B98-72DC-4BB9-BFAC-467E2C0EF99E}">
            <xm:f>T26&lt;'Spreadsheet Settings'!$H9</xm:f>
            <x14:dxf>
              <font>
                <color auto="1"/>
              </font>
              <fill>
                <patternFill>
                  <bgColor rgb="FFFF6969"/>
                </patternFill>
              </fill>
            </x14:dxf>
          </x14:cfRule>
          <x14:cfRule type="expression" priority="10" stopIfTrue="1" id="{41231DAD-8F84-4093-8606-76AD07239020}">
            <xm:f>T26&lt;'Spreadsheet Settings'!$I9</xm:f>
            <x14:dxf>
              <fill>
                <patternFill>
                  <bgColor theme="5" tint="0.59996337778862885"/>
                </patternFill>
              </fill>
            </x14:dxf>
          </x14:cfRule>
          <x14:cfRule type="expression" priority="11" id="{CEC27D9A-D8B6-4DA9-9929-C0FDE6B49917}">
            <xm:f>T26&gt;'Spreadsheet Settings'!$K9</xm:f>
            <x14:dxf>
              <fill>
                <patternFill>
                  <bgColor theme="9" tint="0.59996337778862885"/>
                </patternFill>
              </fill>
            </x14:dxf>
          </x14:cfRule>
          <xm:sqref>T26:U29 T32:U32 T34:U35</xm:sqref>
        </x14:conditionalFormatting>
        <x14:conditionalFormatting xmlns:xm="http://schemas.microsoft.com/office/excel/2006/main">
          <x14:cfRule type="expression" priority="1" id="{9419D331-6423-48DF-B3FE-7BA730506EBA}">
            <xm:f>T31&lt;'Spreadsheet Settings'!$K14</xm:f>
            <x14:dxf>
              <fill>
                <patternFill>
                  <bgColor theme="9" tint="0.59996337778862885"/>
                </patternFill>
              </fill>
            </x14:dxf>
          </x14:cfRule>
          <x14:cfRule type="expression" priority="2" id="{4FD10558-A69E-40F8-8ADB-E08036A21A71}">
            <xm:f>T31&gt;'Spreadsheet Settings'!$I14</xm:f>
            <x14:dxf>
              <fill>
                <patternFill>
                  <bgColor theme="5" tint="0.59996337778862885"/>
                </patternFill>
              </fill>
            </x14:dxf>
          </x14:cfRule>
          <x14:cfRule type="expression" priority="5" id="{32E4E51E-B87C-4726-AEF6-C60A07AA9B15}">
            <xm:f>T31&gt;'Spreadsheet Settings'!$H14</xm:f>
            <x14:dxf>
              <fill>
                <patternFill>
                  <bgColor rgb="FFFF7171"/>
                </patternFill>
              </fill>
            </x14:dxf>
          </x14:cfRule>
          <xm:sqref>T31:U31 T37:U38</xm:sqref>
        </x14:conditionalFormatting>
        <x14:conditionalFormatting xmlns:xm="http://schemas.microsoft.com/office/excel/2006/main">
          <x14:cfRule type="cellIs" priority="119" operator="equal" id="{B4460D8A-FA5B-4FED-8214-A9EC1E1B7AF8}">
            <xm:f>'Spreadsheet Settings'!$E$27</xm:f>
            <x14:dxf>
              <fill>
                <patternFill>
                  <bgColor rgb="FFFF6D6D"/>
                </patternFill>
              </fill>
            </x14:dxf>
          </x14:cfRule>
          <x14:cfRule type="cellIs" priority="120" operator="equal" id="{945C1D26-F601-479F-AD32-41F828D78E2B}">
            <xm:f>'Spreadsheet Settings'!$E$26</xm:f>
            <x14:dxf>
              <fill>
                <patternFill>
                  <bgColor theme="9" tint="0.79998168889431442"/>
                </patternFill>
              </fill>
            </x14:dxf>
          </x14:cfRule>
          <xm:sqref>M47:N52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Settings'!$E$8:$E$13</xm:f>
          </x14:formula1>
          <xm:sqref>D12:G12</xm:sqref>
        </x14:dataValidation>
        <x14:dataValidation type="list" allowBlank="1" showInputMessage="1" showErrorMessage="1">
          <x14:formula1>
            <xm:f>'Spreadsheet Settings'!$E$18:$E$22</xm:f>
          </x14:formula1>
          <xm:sqref>D18</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Settings'!$B$24:$B$26</xm:f>
          </x14:formula1>
          <xm:sqref>O11:O13</xm:sqref>
        </x14:dataValidation>
        <x14:dataValidation type="list" allowBlank="1" showInputMessage="1" showErrorMessage="1">
          <x14:formula1>
            <xm:f>'Spreadsheet Settings'!$B$17:$B$20</xm:f>
          </x14:formula1>
          <xm:sqref>M24:N24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L37"/>
  <sheetViews>
    <sheetView workbookViewId="0">
      <selection activeCell="E33" sqref="E33"/>
    </sheetView>
  </sheetViews>
  <sheetFormatPr defaultRowHeight="14.5" x14ac:dyDescent="0.35"/>
  <cols>
    <col min="2" max="2" width="15.54296875" customWidth="1"/>
    <col min="3" max="3" width="7.1796875" customWidth="1"/>
    <col min="4" max="4" width="4" customWidth="1"/>
    <col min="5" max="5" width="33.453125" customWidth="1"/>
    <col min="7" max="7" width="24.26953125" customWidth="1"/>
  </cols>
  <sheetData>
    <row r="3" spans="2:12" x14ac:dyDescent="0.35">
      <c r="B3" s="235" t="s">
        <v>168</v>
      </c>
      <c r="C3" s="235"/>
      <c r="D3" s="235"/>
      <c r="E3" s="235"/>
    </row>
    <row r="4" spans="2:12" x14ac:dyDescent="0.35">
      <c r="B4" s="235"/>
      <c r="C4" s="235"/>
      <c r="D4" s="235"/>
      <c r="E4" s="235"/>
    </row>
    <row r="5" spans="2:12" x14ac:dyDescent="0.35">
      <c r="B5" s="235"/>
      <c r="C5" s="235"/>
      <c r="D5" s="235"/>
      <c r="E5" s="235"/>
    </row>
    <row r="7" spans="2:12" x14ac:dyDescent="0.35">
      <c r="B7" s="23" t="s">
        <v>187</v>
      </c>
      <c r="C7" s="23"/>
      <c r="E7" s="38" t="s">
        <v>4</v>
      </c>
      <c r="G7" s="236" t="s">
        <v>166</v>
      </c>
      <c r="H7" s="236"/>
      <c r="I7" s="236"/>
      <c r="J7" s="236"/>
      <c r="K7" s="236"/>
    </row>
    <row r="8" spans="2:12" x14ac:dyDescent="0.35">
      <c r="B8" t="s">
        <v>72</v>
      </c>
      <c r="C8">
        <v>1</v>
      </c>
      <c r="E8" t="s">
        <v>59</v>
      </c>
      <c r="G8" s="82"/>
      <c r="H8" s="83" t="s">
        <v>121</v>
      </c>
      <c r="I8" s="83" t="s">
        <v>122</v>
      </c>
      <c r="J8" s="83" t="s">
        <v>128</v>
      </c>
      <c r="K8" s="83" t="s">
        <v>123</v>
      </c>
    </row>
    <row r="9" spans="2:12" x14ac:dyDescent="0.35">
      <c r="B9" t="s">
        <v>73</v>
      </c>
      <c r="C9">
        <v>2</v>
      </c>
      <c r="E9" t="s">
        <v>60</v>
      </c>
      <c r="G9" s="84" t="s">
        <v>81</v>
      </c>
      <c r="H9" s="78">
        <v>0</v>
      </c>
      <c r="I9" s="79">
        <v>0.06</v>
      </c>
      <c r="J9" s="90">
        <v>0.18</v>
      </c>
      <c r="K9" s="80">
        <v>0.18</v>
      </c>
      <c r="L9" s="95"/>
    </row>
    <row r="10" spans="2:12" x14ac:dyDescent="0.35">
      <c r="B10" t="s">
        <v>74</v>
      </c>
      <c r="C10">
        <v>3</v>
      </c>
      <c r="E10" t="s">
        <v>70</v>
      </c>
      <c r="G10" s="84" t="s">
        <v>51</v>
      </c>
      <c r="H10" s="78">
        <v>0.02</v>
      </c>
      <c r="I10" s="79">
        <v>0.1</v>
      </c>
      <c r="J10" s="90">
        <v>0.2</v>
      </c>
      <c r="K10" s="80">
        <v>0.2</v>
      </c>
      <c r="L10" s="95"/>
    </row>
    <row r="11" spans="2:12" x14ac:dyDescent="0.35">
      <c r="B11" t="s">
        <v>75</v>
      </c>
      <c r="C11">
        <v>4</v>
      </c>
      <c r="E11" t="s">
        <v>69</v>
      </c>
      <c r="G11" s="84" t="s">
        <v>48</v>
      </c>
      <c r="H11" s="78">
        <v>0</v>
      </c>
      <c r="I11" s="79">
        <v>0.02</v>
      </c>
      <c r="J11" s="90">
        <v>0.05</v>
      </c>
      <c r="K11" s="80">
        <v>0.05</v>
      </c>
      <c r="L11" s="95"/>
    </row>
    <row r="12" spans="2:12" x14ac:dyDescent="0.35">
      <c r="B12" t="s">
        <v>80</v>
      </c>
      <c r="C12">
        <v>5</v>
      </c>
      <c r="E12" t="s">
        <v>62</v>
      </c>
      <c r="G12" s="85" t="s">
        <v>20</v>
      </c>
      <c r="H12" s="74">
        <v>0</v>
      </c>
      <c r="I12" s="75">
        <v>1.4999999999999999E-2</v>
      </c>
      <c r="J12" s="91">
        <v>0.04</v>
      </c>
      <c r="K12" s="77">
        <v>0.04</v>
      </c>
      <c r="L12" s="95"/>
    </row>
    <row r="13" spans="2:12" x14ac:dyDescent="0.35">
      <c r="E13" t="s">
        <v>61</v>
      </c>
      <c r="G13" s="151"/>
      <c r="H13" s="152"/>
      <c r="I13" s="152"/>
      <c r="J13" s="152"/>
      <c r="K13" s="153"/>
    </row>
    <row r="14" spans="2:12" x14ac:dyDescent="0.35">
      <c r="G14" s="85" t="s">
        <v>49</v>
      </c>
      <c r="H14" s="74">
        <v>0.75</v>
      </c>
      <c r="I14" s="76">
        <v>0.5</v>
      </c>
      <c r="J14" s="91">
        <v>0.2</v>
      </c>
      <c r="K14" s="77">
        <v>0.2</v>
      </c>
      <c r="L14" s="95"/>
    </row>
    <row r="15" spans="2:12" x14ac:dyDescent="0.35">
      <c r="G15" s="85" t="s">
        <v>22</v>
      </c>
      <c r="H15" s="57">
        <v>0</v>
      </c>
      <c r="I15" s="60">
        <v>1.5</v>
      </c>
      <c r="J15" s="92">
        <v>4</v>
      </c>
      <c r="K15" s="63">
        <v>4</v>
      </c>
      <c r="L15" s="95"/>
    </row>
    <row r="16" spans="2:12" x14ac:dyDescent="0.35">
      <c r="B16" s="23" t="s">
        <v>40</v>
      </c>
      <c r="G16" s="151"/>
      <c r="H16" s="152"/>
      <c r="I16" s="152"/>
      <c r="J16" s="152"/>
      <c r="K16" s="153"/>
      <c r="L16" s="95"/>
    </row>
    <row r="17" spans="2:11" x14ac:dyDescent="0.35">
      <c r="B17" t="s">
        <v>163</v>
      </c>
      <c r="E17" s="67" t="s">
        <v>157</v>
      </c>
      <c r="G17" s="86" t="s">
        <v>23</v>
      </c>
      <c r="H17" s="57">
        <v>1</v>
      </c>
      <c r="I17" s="60">
        <v>1.5</v>
      </c>
      <c r="J17" s="92">
        <v>2</v>
      </c>
      <c r="K17" s="63">
        <v>2</v>
      </c>
    </row>
    <row r="18" spans="2:11" x14ac:dyDescent="0.35">
      <c r="B18" t="s">
        <v>185</v>
      </c>
      <c r="E18" t="s">
        <v>158</v>
      </c>
      <c r="G18" s="84" t="s">
        <v>24</v>
      </c>
      <c r="H18" s="56">
        <v>0.7</v>
      </c>
      <c r="I18" s="59">
        <v>1</v>
      </c>
      <c r="J18" s="93">
        <v>1.2</v>
      </c>
      <c r="K18" s="62">
        <v>1.2</v>
      </c>
    </row>
    <row r="19" spans="2:11" x14ac:dyDescent="0.35">
      <c r="B19" t="s">
        <v>183</v>
      </c>
      <c r="E19" t="s">
        <v>159</v>
      </c>
      <c r="G19" s="238"/>
      <c r="H19" s="238"/>
      <c r="I19" s="238"/>
      <c r="J19" s="238"/>
      <c r="K19" s="239"/>
    </row>
    <row r="20" spans="2:11" x14ac:dyDescent="0.35">
      <c r="B20" t="s">
        <v>184</v>
      </c>
      <c r="E20" t="s">
        <v>160</v>
      </c>
      <c r="G20" s="85" t="s">
        <v>25</v>
      </c>
      <c r="H20" s="57">
        <v>90</v>
      </c>
      <c r="I20" s="60">
        <v>70</v>
      </c>
      <c r="J20" s="92">
        <v>50</v>
      </c>
      <c r="K20" s="63">
        <v>50</v>
      </c>
    </row>
    <row r="21" spans="2:11" x14ac:dyDescent="0.35">
      <c r="E21" t="s">
        <v>161</v>
      </c>
      <c r="G21" s="85" t="s">
        <v>50</v>
      </c>
      <c r="H21" s="58">
        <v>90</v>
      </c>
      <c r="I21" s="61">
        <v>70</v>
      </c>
      <c r="J21" s="94">
        <v>50</v>
      </c>
      <c r="K21" s="64">
        <v>50</v>
      </c>
    </row>
    <row r="22" spans="2:11" x14ac:dyDescent="0.35">
      <c r="E22" t="s">
        <v>162</v>
      </c>
    </row>
    <row r="23" spans="2:11" x14ac:dyDescent="0.35">
      <c r="B23" s="38" t="s">
        <v>79</v>
      </c>
    </row>
    <row r="24" spans="2:11" x14ac:dyDescent="0.35">
      <c r="B24" t="s">
        <v>76</v>
      </c>
    </row>
    <row r="25" spans="2:11" x14ac:dyDescent="0.35">
      <c r="B25" t="s">
        <v>77</v>
      </c>
      <c r="E25" s="38" t="s">
        <v>65</v>
      </c>
    </row>
    <row r="26" spans="2:11" ht="15" thickBot="1" x14ac:dyDescent="0.4">
      <c r="B26" t="s">
        <v>78</v>
      </c>
      <c r="E26" s="37" t="s">
        <v>193</v>
      </c>
      <c r="G26" s="237" t="s">
        <v>165</v>
      </c>
      <c r="H26" s="237"/>
      <c r="I26" s="237"/>
    </row>
    <row r="27" spans="2:11" ht="15" thickBot="1" x14ac:dyDescent="0.4">
      <c r="E27" s="37" t="s">
        <v>192</v>
      </c>
      <c r="G27" s="87"/>
      <c r="H27" s="88" t="str">
        <f>Assessment!U24</f>
        <v/>
      </c>
      <c r="I27" s="88" t="str">
        <f>Assessment!T24</f>
        <v/>
      </c>
    </row>
    <row r="28" spans="2:11" ht="15" thickBot="1" x14ac:dyDescent="0.4">
      <c r="E28" s="37" t="s">
        <v>68</v>
      </c>
      <c r="G28" s="87" t="str">
        <f>Assessment!S41</f>
        <v>Profitability</v>
      </c>
      <c r="H28" s="89" t="e">
        <f>VLOOKUP(Assessment!U41,'Spreadsheet Settings'!$B$8:$C$12,2,FALSE)</f>
        <v>#N/A</v>
      </c>
      <c r="I28" s="89" t="e">
        <f>VLOOKUP(Assessment!T41,'Spreadsheet Settings'!$B$8:$C$12,2,FALSE)</f>
        <v>#N/A</v>
      </c>
    </row>
    <row r="29" spans="2:11" ht="15" thickBot="1" x14ac:dyDescent="0.4">
      <c r="G29" s="87" t="str">
        <f>Assessment!S42</f>
        <v>Solvency</v>
      </c>
      <c r="H29" s="89" t="e">
        <f>VLOOKUP(Assessment!U42,'Spreadsheet Settings'!$B$8:$C$12,2,FALSE)</f>
        <v>#N/A</v>
      </c>
      <c r="I29" s="89" t="e">
        <f>VLOOKUP(Assessment!T42,'Spreadsheet Settings'!$B$8:$C$12,2,FALSE)</f>
        <v>#N/A</v>
      </c>
    </row>
    <row r="30" spans="2:11" ht="15" thickBot="1" x14ac:dyDescent="0.4">
      <c r="G30" s="87" t="str">
        <f>Assessment!S43</f>
        <v>Liquidity</v>
      </c>
      <c r="H30" s="89" t="e">
        <f>VLOOKUP(Assessment!U43,'Spreadsheet Settings'!$B$8:$C$12,2,FALSE)</f>
        <v>#N/A</v>
      </c>
      <c r="I30" s="89" t="e">
        <f>VLOOKUP(Assessment!T43,'Spreadsheet Settings'!$B$8:$C$12,2,FALSE)</f>
        <v>#N/A</v>
      </c>
    </row>
    <row r="31" spans="2:11" ht="15" thickBot="1" x14ac:dyDescent="0.4">
      <c r="G31" s="87" t="str">
        <f>Assessment!S44</f>
        <v>Efficiency</v>
      </c>
      <c r="H31" s="89" t="e">
        <f>VLOOKUP(Assessment!U44,'Spreadsheet Settings'!$B$8:$C$12,2,FALSE)</f>
        <v>#N/A</v>
      </c>
      <c r="I31" s="89" t="e">
        <f>VLOOKUP(Assessment!T44,'Spreadsheet Settings'!$B$8:$C$12,2,FALSE)</f>
        <v>#N/A</v>
      </c>
    </row>
    <row r="32" spans="2:11" ht="15" thickBot="1" x14ac:dyDescent="0.4">
      <c r="G32" s="87"/>
      <c r="H32" s="89"/>
      <c r="I32" s="89"/>
    </row>
    <row r="34" spans="2:2" x14ac:dyDescent="0.35">
      <c r="B34" s="23" t="s">
        <v>18</v>
      </c>
    </row>
    <row r="35" spans="2:2" x14ac:dyDescent="0.35">
      <c r="B35" s="110" t="s">
        <v>188</v>
      </c>
    </row>
    <row r="36" spans="2:2" ht="43.5" x14ac:dyDescent="0.35">
      <c r="B36" s="110" t="s">
        <v>190</v>
      </c>
    </row>
    <row r="37" spans="2:2" x14ac:dyDescent="0.35">
      <c r="B37" s="110" t="s">
        <v>189</v>
      </c>
    </row>
  </sheetData>
  <sheetProtection algorithmName="SHA-512" hashValue="J75EpCxnFJ2cuz2wdR5oQAOGTDwxS1ZUTfkHgzZVKr9hFr8y3NsLEfX3g5z5A/IvENTCto//PP8b4Wu/5FdyAg==" saltValue="i5WmlcC3becnGjJ9LuCZCg=="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Sarah Everitt</cp:lastModifiedBy>
  <cp:lastPrinted>2015-11-10T11:15:58Z</cp:lastPrinted>
  <dcterms:created xsi:type="dcterms:W3CDTF">2015-05-27T10:50:00Z</dcterms:created>
  <dcterms:modified xsi:type="dcterms:W3CDTF">2016-03-16T16:46:18Z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