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ate.harris\Desktop\eDisclosure Documents\"/>
    </mc:Choice>
  </mc:AlternateContent>
  <bookViews>
    <workbookView xWindow="0" yWindow="0" windowWidth="19200" windowHeight="6760"/>
  </bookViews>
  <sheets>
    <sheet name="Instructions" sheetId="14" r:id="rId1"/>
    <sheet name="Practitioner Grade Descriptors" sheetId="15" r:id="rId2"/>
    <sheet name="Lot 1 Matrix" sheetId="2" r:id="rId3"/>
    <sheet name="Lot 2 Matrix" sheetId="3" r:id="rId4"/>
    <sheet name="Lot 3 Matrix" sheetId="4" r:id="rId5"/>
    <sheet name="Lot 4 Matrix" sheetId="5" r:id="rId6"/>
    <sheet name="Lot 5 Matrix" sheetId="6" r:id="rId7"/>
    <sheet name="Lot 6 Matrix" sheetId="7" r:id="rId8"/>
    <sheet name="Lot 7 Matrix" sheetId="8" r:id="rId9"/>
    <sheet name="Lot 8 Matrix" sheetId="9" r:id="rId10"/>
    <sheet name="_VARIABLES" sheetId="11" state="veryHidden" r:id="rId11"/>
    <sheet name="Lot 9 Matrix" sheetId="10" r:id="rId12"/>
    <sheet name="Additional Items" sheetId="13" r:id="rId13"/>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0" l="1"/>
  <c r="I8" i="10"/>
  <c r="I10" i="10"/>
  <c r="I19" i="10"/>
  <c r="I18" i="10"/>
  <c r="I9" i="9"/>
  <c r="I14" i="7"/>
  <c r="I13" i="7"/>
  <c r="I12" i="7"/>
  <c r="I13" i="3"/>
  <c r="J12" i="2"/>
  <c r="I8" i="4"/>
  <c r="I31" i="10"/>
  <c r="I30" i="10"/>
  <c r="I27" i="10"/>
  <c r="I26" i="10"/>
  <c r="I25" i="10"/>
  <c r="I24" i="10"/>
  <c r="I23" i="10"/>
  <c r="I13" i="10"/>
  <c r="J32" i="10"/>
  <c r="I8" i="9"/>
  <c r="J12" i="9"/>
  <c r="J9" i="8"/>
  <c r="J21" i="8"/>
  <c r="J20" i="8"/>
  <c r="J19" i="8"/>
  <c r="J18" i="8"/>
  <c r="J13" i="8"/>
  <c r="K22" i="8"/>
  <c r="I19" i="7"/>
  <c r="I18" i="7"/>
  <c r="I10" i="7"/>
  <c r="J20" i="7"/>
  <c r="H17" i="6"/>
  <c r="H16" i="6"/>
  <c r="H11" i="6"/>
  <c r="I18" i="6"/>
  <c r="G11" i="5"/>
  <c r="H15" i="5"/>
  <c r="I11" i="4"/>
  <c r="J11" i="4"/>
  <c r="J23" i="3"/>
</calcChain>
</file>

<file path=xl/sharedStrings.xml><?xml version="1.0" encoding="utf-8"?>
<sst xmlns="http://schemas.openxmlformats.org/spreadsheetml/2006/main" count="455" uniqueCount="249">
  <si>
    <t>Flat Rate</t>
  </si>
  <si>
    <t>Printing</t>
  </si>
  <si>
    <t>Project Manager</t>
  </si>
  <si>
    <t>Unit of charge</t>
  </si>
  <si>
    <t>Service</t>
  </si>
  <si>
    <t>Consultant</t>
  </si>
  <si>
    <t>Legal Reviewer</t>
  </si>
  <si>
    <t xml:space="preserve">Practitioner / Grade </t>
  </si>
  <si>
    <t>Charge Designation</t>
  </si>
  <si>
    <t>Data Hosting</t>
  </si>
  <si>
    <t xml:space="preserve">Reviewer License (per Reviewer) </t>
  </si>
  <si>
    <t>Practitioner Grade</t>
  </si>
  <si>
    <t>Table 1</t>
  </si>
  <si>
    <t>2b1</t>
  </si>
  <si>
    <t>2b2</t>
  </si>
  <si>
    <t>2b4</t>
  </si>
  <si>
    <t>2b5</t>
  </si>
  <si>
    <t>2a2</t>
  </si>
  <si>
    <t>2a3</t>
  </si>
  <si>
    <t>2a5</t>
  </si>
  <si>
    <t>Table 3</t>
  </si>
  <si>
    <t>Table 5</t>
  </si>
  <si>
    <t>Table 6</t>
  </si>
  <si>
    <t>Table 7</t>
  </si>
  <si>
    <t>Table 8</t>
  </si>
  <si>
    <t>9a1</t>
  </si>
  <si>
    <t>9a2</t>
  </si>
  <si>
    <t>9a3</t>
  </si>
  <si>
    <t>9a4</t>
  </si>
  <si>
    <t>9a5</t>
  </si>
  <si>
    <t>9b1</t>
  </si>
  <si>
    <t>9b2</t>
  </si>
  <si>
    <t>9b3</t>
  </si>
  <si>
    <t>9b4</t>
  </si>
  <si>
    <t>9b5</t>
  </si>
  <si>
    <t>8a</t>
  </si>
  <si>
    <t>8b</t>
  </si>
  <si>
    <t>8c</t>
  </si>
  <si>
    <t>8d</t>
  </si>
  <si>
    <t>1a</t>
  </si>
  <si>
    <t>1b</t>
  </si>
  <si>
    <t>1c</t>
  </si>
  <si>
    <t>1d</t>
  </si>
  <si>
    <t>Price Identifier</t>
  </si>
  <si>
    <t>1e</t>
  </si>
  <si>
    <t xml:space="preserve">Technician </t>
  </si>
  <si>
    <t>2a6</t>
  </si>
  <si>
    <t>2a7</t>
  </si>
  <si>
    <t>Table 9</t>
  </si>
  <si>
    <t>eDisclosure Service Extras</t>
  </si>
  <si>
    <t>Media Cost</t>
  </si>
  <si>
    <t xml:space="preserve">Courier </t>
  </si>
  <si>
    <t xml:space="preserve"> At Cost</t>
  </si>
  <si>
    <t xml:space="preserve">                                                                          </t>
  </si>
  <si>
    <t>9a6</t>
  </si>
  <si>
    <t>9a7</t>
  </si>
  <si>
    <r>
      <t>Lot 2: End to End Service package for documents and data with a security classification up to ‘Official’ ( and including  ‘Official Sensitive’).</t>
    </r>
    <r>
      <rPr>
        <sz val="9"/>
        <color theme="1"/>
        <rFont val="Arial"/>
        <family val="2"/>
      </rPr>
      <t xml:space="preserve"> </t>
    </r>
  </si>
  <si>
    <t>Lot 3: Project Management and Advice for documents and data with a security classification up to ‘Official’ (and including  ‘Official Sensitive’)</t>
  </si>
  <si>
    <t>Lot 5: Document Processing for documents and data with a security classification up to ‘Official’ (and including ‘Official Sensitive’)</t>
  </si>
  <si>
    <t>Lot 7: Disclosure from Other Opponent Parties for documents and data with a security classification up to ‘Official’ (and including ‘Official Sensitive’)</t>
  </si>
  <si>
    <t>Lot 8 Presentation at Trial for documents and data with a security classification up to ‘Official’ (and including ‘Official Sensitive’</t>
  </si>
  <si>
    <r>
      <t>Lot 9: End to End Service for documents and data with a security classification up to and including ‘Secret’ and ‘Top Secret’</t>
    </r>
    <r>
      <rPr>
        <sz val="9"/>
        <color theme="1"/>
        <rFont val="Arial"/>
        <family val="2"/>
      </rPr>
      <t xml:space="preserve"> </t>
    </r>
  </si>
  <si>
    <t>All prices submitted must be excluding VAT and in Great British Pounds Sterling (£).</t>
  </si>
  <si>
    <t>All values must be to two decimal places only.</t>
  </si>
  <si>
    <t xml:space="preserve">All costs of the Supplier’s standard employee benefits e.g. retirement funds, health and life assurances and any bonus schemes;      </t>
  </si>
  <si>
    <t xml:space="preserve">All costs associated with holidays with pay, sickness leave with pay, customary and public holidays;        </t>
  </si>
  <si>
    <t>Payroll Burden (all costs of taxes and contributions imposed by law, or regulations e.g. employer’s liability insurance, unemployment compensation, old age benefits, pensions and annuities and disability insurance);</t>
  </si>
  <si>
    <t>All costs associated with recruitment, training and security vetting;</t>
  </si>
  <si>
    <t>Profit;</t>
  </si>
  <si>
    <t xml:space="preserve">You are required to insert values in each of the cells in white.
Failure to insert an applicable value into a cell where a value is required may result in your Tender Submission being deemed non-compliant.  If your Tender is deemed non-compliant, your Tender may be excluded from further participation in this Procurement. 
In the event you are successful in this Procurement the information provided will be incorporated into Panel Agreement Schedule 3 (Pricing and Charging Structure) and are the maximum prices that you may charge pursuant to any Legal Services Contract.  </t>
  </si>
  <si>
    <t>You must not alter, amend or change the format or layout of these Pricing Matrices in any way. You must not insert or attach any notes or comments into any  worksheet. Any such additional information will be disregarded by the Authority.</t>
  </si>
  <si>
    <t>Providing all the Mandatory Requirements that specifically relate to the Lot(s) you are bidding for as set out in Framework Schedule 2: Services and Key Performance Indicators;</t>
  </si>
  <si>
    <t>Price (£0.00)</t>
  </si>
  <si>
    <t xml:space="preserve">Time spent on a particular matter, including attending meetings, correspondence, drafting, advising, emails, telephone calls, other secretarial and all other related administrative requirements; </t>
  </si>
  <si>
    <t>You are required to enter your organisation's name in each Tab in cell B-C2 highlighted blue for each Lot you are bidding for.</t>
  </si>
  <si>
    <t xml:space="preserve">All administration costs, including video conferencing, word processing services, on request typing, production of template documents i.e on request redaction of commercially sensitive terms based on the final agreed documents. </t>
  </si>
  <si>
    <t>Additional Items</t>
  </si>
  <si>
    <t xml:space="preserve">All costs incurred by the Potential Provider, except Reimbursable Expenses (as set out in………) must be calculated and charged through the values submitted in this Pricing Matrices. </t>
  </si>
  <si>
    <t>The values provided in this Pricing Matrices must include the following:</t>
  </si>
  <si>
    <t>Direct Labour Costs (the basic rate paid by the Supplier to its Staff including any premium time payment, benefits and bonus payments).</t>
  </si>
  <si>
    <t>CCS (The Authority) Management Charge;</t>
  </si>
  <si>
    <t>Document Processing, Review, Production &amp; Disclosure from Other Opponent Parties</t>
  </si>
  <si>
    <t xml:space="preserve">Practitioner Grade </t>
  </si>
  <si>
    <t>per Hour</t>
  </si>
  <si>
    <t>3a</t>
  </si>
  <si>
    <t>3b</t>
  </si>
  <si>
    <t>3d</t>
  </si>
  <si>
    <t>Lot 4: Data Preservation and Collection for documents and data with a security classification up to ‘Official’ (and including ‘Official Sensitive’)</t>
  </si>
  <si>
    <t>per Month</t>
  </si>
  <si>
    <t>Unit of Price - per Hour (£0.00)</t>
  </si>
  <si>
    <t>Price - per Hour (£0.00)</t>
  </si>
  <si>
    <t>INSTRUCTIONS FOR COMPLETION OF PRICING MATRICES - LOTS 1 to 9 [and Additional Items]</t>
  </si>
  <si>
    <t>Instructions for completion:</t>
  </si>
  <si>
    <t>Please ensure that you submit a price in respect of Line Items 1a, 1b 1c, 1d and 1e.</t>
  </si>
  <si>
    <t>Lot 6: Document Review and Document Production for documents and data with a security classification up to ‘Official’ (and including ‘Official Sensitive’)</t>
  </si>
  <si>
    <t xml:space="preserve"> Operator / Analyst</t>
  </si>
  <si>
    <t>9a8</t>
  </si>
  <si>
    <t>USB per unit</t>
  </si>
  <si>
    <t>DVD per unit</t>
  </si>
  <si>
    <t>Item</t>
  </si>
  <si>
    <t>Unit of Charge</t>
  </si>
  <si>
    <t>Function</t>
  </si>
  <si>
    <t>AI3</t>
  </si>
  <si>
    <t>AI4</t>
  </si>
  <si>
    <t>AI5</t>
  </si>
  <si>
    <t>AI6</t>
  </si>
  <si>
    <t>AI7</t>
  </si>
  <si>
    <t>AI8</t>
  </si>
  <si>
    <t>AI9</t>
  </si>
  <si>
    <t>AI10</t>
  </si>
  <si>
    <t>Please ensure that you submit a price in respect of Line Items 2b4 - 2b13 inclusive within Table 2b.</t>
  </si>
  <si>
    <t>Operator / Analyst</t>
  </si>
  <si>
    <t>All Inclusive Flat Rate per job to include all stages</t>
  </si>
  <si>
    <t>per Gb of ESI</t>
  </si>
  <si>
    <t>Reviewer Users Licenses</t>
  </si>
  <si>
    <t>Data Hosting - In Review</t>
  </si>
  <si>
    <t>Table 2a - Staff Costs</t>
  </si>
  <si>
    <t>Non Legal</t>
  </si>
  <si>
    <t>Partner / Director</t>
  </si>
  <si>
    <t>Team Leader</t>
  </si>
  <si>
    <t>Table 2b - Non Staff Costs</t>
  </si>
  <si>
    <t>Legal: For review process only, including review of opponents disclosure.</t>
  </si>
  <si>
    <t>In Review</t>
  </si>
  <si>
    <t>Outside of Review</t>
  </si>
  <si>
    <t>per Reviewer / per Month</t>
  </si>
  <si>
    <t>Reviewer License</t>
  </si>
  <si>
    <t>Please ensure that you submit a price in respect of Line Items 2a1 to 2a7 within Table 2a.</t>
  </si>
  <si>
    <t>Table 3: Staff Costs</t>
  </si>
  <si>
    <t>Please ensure that you submit a price in respect of Line Items 3a - 3d inclusive.</t>
  </si>
  <si>
    <t xml:space="preserve">Table 4: </t>
  </si>
  <si>
    <t>Table 4a: Staff Costs</t>
  </si>
  <si>
    <t>Table 4b - Non staff Costs</t>
  </si>
  <si>
    <t>4a1</t>
  </si>
  <si>
    <t>4a2</t>
  </si>
  <si>
    <t>4a3</t>
  </si>
  <si>
    <t>4a4</t>
  </si>
  <si>
    <t>4a5</t>
  </si>
  <si>
    <t>4a6</t>
  </si>
  <si>
    <t>4b1</t>
  </si>
  <si>
    <t>per Gb / per Month</t>
  </si>
  <si>
    <t>Table 5a: Staff Costs</t>
  </si>
  <si>
    <t>5a1</t>
  </si>
  <si>
    <t>5a2</t>
  </si>
  <si>
    <t>5a3</t>
  </si>
  <si>
    <t>5a4</t>
  </si>
  <si>
    <t>5a5</t>
  </si>
  <si>
    <t>5a6</t>
  </si>
  <si>
    <t>Table 5b - Non staff Costs</t>
  </si>
  <si>
    <t>5b1</t>
  </si>
  <si>
    <t>5b2</t>
  </si>
  <si>
    <t>5b3</t>
  </si>
  <si>
    <t>Table 6a: Staff Costs</t>
  </si>
  <si>
    <t>Legal: For review process only.</t>
  </si>
  <si>
    <t>Table 6b - Non staff Costs</t>
  </si>
  <si>
    <t>Review Manager</t>
  </si>
  <si>
    <t>6a1</t>
  </si>
  <si>
    <t>6a2</t>
  </si>
  <si>
    <t>6a3</t>
  </si>
  <si>
    <t>6a4</t>
  </si>
  <si>
    <t>6a5</t>
  </si>
  <si>
    <t>6a7</t>
  </si>
  <si>
    <t>6a8</t>
  </si>
  <si>
    <t>6b1</t>
  </si>
  <si>
    <t>6b2</t>
  </si>
  <si>
    <t>6b3</t>
  </si>
  <si>
    <t>Table 7a: Staff Costs</t>
  </si>
  <si>
    <t xml:space="preserve">Legal: </t>
  </si>
  <si>
    <t>Non Legal:</t>
  </si>
  <si>
    <t>Table 7b - Non staff Costs</t>
  </si>
  <si>
    <t>7a1</t>
  </si>
  <si>
    <t>7a2</t>
  </si>
  <si>
    <t>7a3</t>
  </si>
  <si>
    <t>7a4</t>
  </si>
  <si>
    <t>7a5</t>
  </si>
  <si>
    <t>7a7</t>
  </si>
  <si>
    <t>7a8</t>
  </si>
  <si>
    <t>7b1</t>
  </si>
  <si>
    <t>7b2</t>
  </si>
  <si>
    <t>7b3</t>
  </si>
  <si>
    <t>7b4</t>
  </si>
  <si>
    <t>7b5</t>
  </si>
  <si>
    <t>Please ensure that you submit a price in respect of Line Items 7a1 to 7a8 and 7b1 to 7b5.</t>
  </si>
  <si>
    <t>8e</t>
  </si>
  <si>
    <t>8f</t>
  </si>
  <si>
    <t>Please ensure that you submit a price in respect of Line Items 8a to 8f.</t>
  </si>
  <si>
    <t>Table 9a: Staff Costs</t>
  </si>
  <si>
    <t xml:space="preserve">Review Manager </t>
  </si>
  <si>
    <t>9c1</t>
  </si>
  <si>
    <t>9c2</t>
  </si>
  <si>
    <t>9c3</t>
  </si>
  <si>
    <t>9c4</t>
  </si>
  <si>
    <t>9c5</t>
  </si>
  <si>
    <t>Please ensure that you submit a price in respect of Line Items 9a1 - 9a8 inclusive within Table 9a.</t>
  </si>
  <si>
    <t>Please ensure that you submit a price in respect of Line Items 9b1 - 9b5 inclusive within Table 9b.</t>
  </si>
  <si>
    <t>Price not required, to be hosted on stand-alone system provided by contracting authority.</t>
  </si>
  <si>
    <t>Please ensure that you submit a price in respect of Line Items 9c1 - 9c4 inclusive within Table 9c.</t>
  </si>
  <si>
    <t>Table 9b: Non Staff Costs, - material protectively marked below Secret / Top Secret</t>
  </si>
  <si>
    <t>Removable Hard Drive per unit</t>
  </si>
  <si>
    <t>Per A4 Page - Single Sided Black &amp; White</t>
  </si>
  <si>
    <t>Per A4 Page - Double Sided Black &amp; White</t>
  </si>
  <si>
    <t>Per A4 Page - Single Sided Colour</t>
  </si>
  <si>
    <t>Per A3 Page - Double Sided Colour</t>
  </si>
  <si>
    <t>Per A3 Page - Single Sided Black &amp; White</t>
  </si>
  <si>
    <t>Per A3 Page - Double Sided Black &amp; White</t>
  </si>
  <si>
    <t>Per A3 Page - Single Sided Colour</t>
  </si>
  <si>
    <t>AI11</t>
  </si>
  <si>
    <t>AI12</t>
  </si>
  <si>
    <t>AI13</t>
  </si>
  <si>
    <t>AI14</t>
  </si>
  <si>
    <t>Data Hosting - Outside of Review</t>
  </si>
  <si>
    <t xml:space="preserve">Cells highlighted in grey will not be evaluated but will form part of Framwork Agreement Schedule 3 : Framework Prices and Charging Structure </t>
  </si>
  <si>
    <t>Zero values must not be submitted.</t>
  </si>
  <si>
    <t>per license / per month</t>
  </si>
  <si>
    <t xml:space="preserve">Lot 1 - Low Volume Work Service Package for documents and data with a security classification up to ‘Official’  (and including ‘Official Sensitive’) </t>
  </si>
  <si>
    <t xml:space="preserve">Per Document: To comprise a quantity of five (5) pages single sided, with mix of 90% colour and 10% B&amp;W, and with a mix of sizes 95% A4 to 5% A3. Price to include scanning, unitising, &amp; indexing. </t>
  </si>
  <si>
    <t>per Gb / per month</t>
  </si>
  <si>
    <t>Please ensure that you submit a price in respect of Line Items 4a1 to 4a6 and 4b1</t>
  </si>
  <si>
    <t>Please ensure that you submit a price in respect of Line Items 5a1 to 5a6, and 5b1 to 5b3.</t>
  </si>
  <si>
    <t>Please ensure that you submit a price in respect of Line Items 6a1 to 6a8, and 6b1 to 6b3.</t>
  </si>
  <si>
    <t>Table 9c: Non Staff Costs - material protectively marked at Secret / Top Secret</t>
  </si>
  <si>
    <t>Narrative: The above items are considered to be attendant to the standard offering, and may be required by Contracting Authorities from time to time. The prices entered will be for "indicative purposes only" and will not form part of the tender evaluation process.</t>
  </si>
  <si>
    <t>Secret</t>
  </si>
  <si>
    <t>Top Secret</t>
  </si>
  <si>
    <t>Individual Weightings (%) (Overall = 30%)</t>
  </si>
  <si>
    <t>9a9</t>
  </si>
  <si>
    <t>9a10</t>
  </si>
  <si>
    <t>9a11</t>
  </si>
  <si>
    <t>9a12</t>
  </si>
  <si>
    <t>Individual Weightings (%) (Overall = 60%)</t>
  </si>
  <si>
    <t>2b3</t>
  </si>
  <si>
    <t>6a9</t>
  </si>
  <si>
    <t>7a9</t>
  </si>
  <si>
    <t>Grade</t>
  </si>
  <si>
    <t>Non-Legal</t>
  </si>
  <si>
    <t>This individual would perform, or lead a team in the delivery of the project management elements of a particular matter or group of matters. They would have the ability to use project management tools and be able to provide advice to clients in the management of a project / matter.</t>
  </si>
  <si>
    <t>Technician</t>
  </si>
  <si>
    <t>This individual would be responsible for the delivery of the technical aspects of a project or matter. A comprehensive knowledge in the use of eDisclosure tools and techniques is required.</t>
  </si>
  <si>
    <t>This individual would generally manage the team of operators / analysts.</t>
  </si>
  <si>
    <t>This individual would carry out the tasks in support of an eDisclosure exercise or project at the direction of the Team Leader.</t>
  </si>
  <si>
    <t>Legal</t>
  </si>
  <si>
    <t>Legally-qualified document reviewers, graduate level (foreign-qualified acceptable).  </t>
  </si>
  <si>
    <t>Review Manager / Senior Lawyer</t>
  </si>
  <si>
    <t>A legally-qualified document reviewer, graduate level (foreign-qualified acceptable), with at least 3 years post qualification experience.  </t>
  </si>
  <si>
    <t>Grade descriptors</t>
  </si>
  <si>
    <t xml:space="preserve">This will be the most senior member of staff working on any project, and will have resonsibility for the overall oversight and management of any project. This person would be expected to have full technical mastery of the subject matter. </t>
  </si>
  <si>
    <t>This individual would be the classed as the “second in charge” staff member working on any project. A subject matter expert, who will provide specialist advice and expertise as required, and an ability to deputise effectively for the Partner / Director.</t>
  </si>
  <si>
    <t>Flat Rate for Processing</t>
  </si>
  <si>
    <t>Provision of project management, and non-legal advice.</t>
  </si>
  <si>
    <t>An insurance levels sufficient to cover the Limits of Liability listed in Clause 30 and Shedule 14 of the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</si>
</sst>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Arial"/>
      <family val="2"/>
    </font>
    <font>
      <sz val="9"/>
      <color theme="1"/>
      <name val="Arial"/>
      <family val="2"/>
    </font>
    <font>
      <b/>
      <sz val="11"/>
      <color rgb="FF000000"/>
      <name val="Calibri"/>
      <family val="2"/>
      <scheme val="minor"/>
    </font>
    <font>
      <sz val="11"/>
      <name val="Calibri"/>
      <family val="2"/>
      <scheme val="minor"/>
    </font>
    <font>
      <sz val="10"/>
      <color rgb="FF000000"/>
      <name val="Calibri"/>
      <family val="2"/>
      <scheme val="minor"/>
    </font>
    <font>
      <sz val="10"/>
      <color theme="1"/>
      <name val="Calibri"/>
      <family val="2"/>
      <scheme val="minor"/>
    </font>
    <font>
      <sz val="10"/>
      <name val="Calibri"/>
      <family val="2"/>
      <scheme val="minor"/>
    </font>
    <font>
      <b/>
      <u/>
      <sz val="11"/>
      <color theme="1"/>
      <name val="Calibri"/>
      <family val="2"/>
      <scheme val="minor"/>
    </font>
    <font>
      <i/>
      <sz val="11"/>
      <color theme="1"/>
      <name val="Calibri"/>
      <family val="2"/>
      <scheme val="minor"/>
    </font>
    <font>
      <sz val="11"/>
      <color rgb="FF000000"/>
      <name val="Calibri"/>
      <family val="2"/>
      <scheme val="minor"/>
    </font>
    <font>
      <b/>
      <sz val="12"/>
      <color rgb="FF000000"/>
      <name val="Calibri"/>
      <family val="2"/>
      <scheme val="minor"/>
    </font>
    <font>
      <b/>
      <sz val="12"/>
      <color theme="1"/>
      <name val="Calibri"/>
      <family val="2"/>
      <scheme val="minor"/>
    </font>
  </fonts>
  <fills count="17">
    <fill>
      <patternFill patternType="none"/>
    </fill>
    <fill>
      <patternFill patternType="gray125"/>
    </fill>
    <fill>
      <patternFill patternType="solid">
        <fgColor theme="9" tint="0.39997558519241921"/>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rgb="FFD9D9D9"/>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double">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top style="thin">
        <color indexed="64"/>
      </top>
      <bottom/>
      <diagonal/>
    </border>
    <border>
      <left/>
      <right/>
      <top/>
      <bottom style="double">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370">
    <xf numFmtId="0" fontId="0" fillId="0" borderId="0" xfId="0"/>
    <xf numFmtId="0" fontId="0" fillId="0" borderId="0" xfId="0" applyFill="1" applyBorder="1"/>
    <xf numFmtId="0" fontId="0" fillId="0" borderId="0" xfId="0" applyBorder="1"/>
    <xf numFmtId="164" fontId="0" fillId="0" borderId="0" xfId="0" applyNumberFormat="1" applyFill="1" applyBorder="1"/>
    <xf numFmtId="0" fontId="0" fillId="0" borderId="0" xfId="0" applyFill="1" applyBorder="1" applyAlignment="1">
      <alignment wrapText="1"/>
    </xf>
    <xf numFmtId="0" fontId="0" fillId="0" borderId="0" xfId="0" applyFont="1" applyFill="1" applyBorder="1"/>
    <xf numFmtId="0" fontId="0" fillId="0" borderId="0" xfId="0" applyFont="1" applyFill="1" applyBorder="1" applyAlignment="1">
      <alignment vertical="center" wrapText="1"/>
    </xf>
    <xf numFmtId="0" fontId="0" fillId="0" borderId="0" xfId="0" applyFill="1" applyBorder="1" applyAlignment="1"/>
    <xf numFmtId="0" fontId="0" fillId="0" borderId="0" xfId="0" applyBorder="1" applyAlignment="1"/>
    <xf numFmtId="164" fontId="0" fillId="0" borderId="15" xfId="0" applyNumberFormat="1" applyBorder="1"/>
    <xf numFmtId="164" fontId="0" fillId="0" borderId="16" xfId="0" applyNumberFormat="1" applyBorder="1"/>
    <xf numFmtId="164" fontId="0" fillId="0" borderId="21" xfId="0" applyNumberFormat="1" applyBorder="1"/>
    <xf numFmtId="0" fontId="0" fillId="0" borderId="0" xfId="0" applyAlignment="1">
      <alignment wrapText="1"/>
    </xf>
    <xf numFmtId="164" fontId="1" fillId="0" borderId="0" xfId="0" applyNumberFormat="1" applyFont="1" applyFill="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xf numFmtId="0" fontId="2" fillId="0" borderId="22" xfId="0" applyFont="1" applyBorder="1"/>
    <xf numFmtId="0" fontId="2" fillId="0" borderId="28" xfId="0" applyFont="1" applyBorder="1"/>
    <xf numFmtId="164" fontId="0" fillId="7" borderId="16" xfId="0" applyNumberFormat="1" applyFill="1" applyBorder="1"/>
    <xf numFmtId="0" fontId="0" fillId="0" borderId="0" xfId="0" applyFill="1" applyBorder="1" applyAlignment="1">
      <alignment vertical="center"/>
    </xf>
    <xf numFmtId="164" fontId="0" fillId="0" borderId="0" xfId="0" applyNumberFormat="1" applyBorder="1"/>
    <xf numFmtId="0" fontId="2" fillId="0" borderId="37" xfId="0" applyFont="1" applyBorder="1" applyAlignment="1">
      <alignment vertical="center"/>
    </xf>
    <xf numFmtId="0" fontId="2" fillId="0" borderId="45" xfId="0" applyFont="1" applyBorder="1" applyAlignment="1">
      <alignment vertical="center"/>
    </xf>
    <xf numFmtId="0" fontId="0" fillId="4" borderId="4" xfId="0" applyFill="1" applyBorder="1"/>
    <xf numFmtId="164" fontId="0" fillId="0" borderId="16" xfId="0" applyNumberFormat="1" applyFill="1" applyBorder="1"/>
    <xf numFmtId="0" fontId="0" fillId="4" borderId="19" xfId="0" applyFill="1" applyBorder="1"/>
    <xf numFmtId="0" fontId="0" fillId="4" borderId="8" xfId="0" applyFill="1" applyBorder="1" applyAlignment="1">
      <alignment vertical="center"/>
    </xf>
    <xf numFmtId="0" fontId="0" fillId="4" borderId="4" xfId="0" applyFill="1" applyBorder="1" applyAlignment="1">
      <alignment vertical="center"/>
    </xf>
    <xf numFmtId="0" fontId="0" fillId="4" borderId="19" xfId="0" applyFill="1" applyBorder="1" applyAlignment="1">
      <alignment vertical="center"/>
    </xf>
    <xf numFmtId="0" fontId="0" fillId="4" borderId="8" xfId="0" applyFill="1" applyBorder="1"/>
    <xf numFmtId="0" fontId="2" fillId="0" borderId="4" xfId="0" applyFont="1" applyBorder="1" applyAlignment="1">
      <alignment vertical="center"/>
    </xf>
    <xf numFmtId="0" fontId="2" fillId="0" borderId="16"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35" xfId="0" applyFont="1" applyBorder="1"/>
    <xf numFmtId="0" fontId="0" fillId="4" borderId="8" xfId="0" applyFill="1" applyBorder="1" applyAlignment="1"/>
    <xf numFmtId="0" fontId="0" fillId="4" borderId="4" xfId="0" applyFill="1" applyBorder="1" applyAlignment="1">
      <alignment vertical="top" wrapText="1"/>
    </xf>
    <xf numFmtId="164" fontId="0" fillId="0" borderId="16" xfId="0" applyNumberFormat="1" applyBorder="1" applyAlignment="1">
      <alignment vertical="center"/>
    </xf>
    <xf numFmtId="164" fontId="0" fillId="0" borderId="52" xfId="0" applyNumberFormat="1" applyBorder="1"/>
    <xf numFmtId="0" fontId="2" fillId="0" borderId="22" xfId="0" applyFont="1" applyFill="1" applyBorder="1"/>
    <xf numFmtId="0" fontId="2" fillId="0" borderId="48" xfId="0" applyFont="1" applyBorder="1" applyAlignment="1">
      <alignment horizontal="center" vertical="center"/>
    </xf>
    <xf numFmtId="0" fontId="2" fillId="0" borderId="56" xfId="0" applyFont="1" applyBorder="1"/>
    <xf numFmtId="0" fontId="2" fillId="0" borderId="57" xfId="0" applyFont="1" applyBorder="1" applyAlignment="1">
      <alignment vertical="center"/>
    </xf>
    <xf numFmtId="0" fontId="2" fillId="0" borderId="58" xfId="0" applyFont="1" applyBorder="1" applyAlignment="1">
      <alignment vertical="center"/>
    </xf>
    <xf numFmtId="0" fontId="2" fillId="0" borderId="59" xfId="0" applyFont="1" applyBorder="1"/>
    <xf numFmtId="0" fontId="0" fillId="3" borderId="24" xfId="0" applyFill="1" applyBorder="1"/>
    <xf numFmtId="0" fontId="0" fillId="3" borderId="20" xfId="0" applyFill="1" applyBorder="1"/>
    <xf numFmtId="0" fontId="5" fillId="0" borderId="0" xfId="0" applyFont="1" applyBorder="1" applyAlignment="1">
      <alignment horizontal="left" vertical="top" wrapText="1"/>
    </xf>
    <xf numFmtId="0" fontId="8" fillId="8" borderId="29" xfId="0" applyFont="1" applyFill="1" applyBorder="1" applyAlignment="1">
      <alignment horizontal="left" vertical="top" wrapText="1"/>
    </xf>
    <xf numFmtId="0" fontId="9" fillId="8" borderId="66"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8" fillId="0" borderId="2" xfId="0" applyFont="1" applyBorder="1" applyAlignment="1">
      <alignment wrapText="1"/>
    </xf>
    <xf numFmtId="0" fontId="8" fillId="0" borderId="11" xfId="0" applyFont="1" applyBorder="1" applyAlignment="1">
      <alignment wrapText="1"/>
    </xf>
    <xf numFmtId="0" fontId="8" fillId="0" borderId="3" xfId="0" applyFont="1" applyBorder="1" applyAlignment="1">
      <alignment wrapText="1"/>
    </xf>
    <xf numFmtId="0" fontId="2" fillId="0" borderId="22" xfId="0" applyFont="1" applyBorder="1" applyAlignment="1">
      <alignment horizontal="left"/>
    </xf>
    <xf numFmtId="0" fontId="2" fillId="0" borderId="22" xfId="0" applyFont="1" applyBorder="1" applyAlignment="1">
      <alignment vertical="center"/>
    </xf>
    <xf numFmtId="0" fontId="2" fillId="0" borderId="22" xfId="0" applyFont="1" applyFill="1" applyBorder="1" applyAlignment="1">
      <alignment vertical="center"/>
    </xf>
    <xf numFmtId="0" fontId="2" fillId="0" borderId="65" xfId="0" applyFont="1" applyFill="1" applyBorder="1" applyAlignment="1">
      <alignment vertical="center"/>
    </xf>
    <xf numFmtId="0" fontId="10" fillId="0" borderId="0" xfId="0" applyFont="1"/>
    <xf numFmtId="0" fontId="11" fillId="0" borderId="0" xfId="0" applyFont="1" applyBorder="1"/>
    <xf numFmtId="0" fontId="11" fillId="0" borderId="0" xfId="0" applyFont="1"/>
    <xf numFmtId="0" fontId="11" fillId="0" borderId="0" xfId="0" applyFont="1" applyFill="1" applyBorder="1" applyAlignment="1">
      <alignment vertical="center" wrapText="1"/>
    </xf>
    <xf numFmtId="0" fontId="11" fillId="0" borderId="0" xfId="0" applyFont="1" applyFill="1" applyBorder="1"/>
    <xf numFmtId="164" fontId="11" fillId="0" borderId="0" xfId="0" applyNumberFormat="1" applyFont="1" applyFill="1" applyBorder="1"/>
    <xf numFmtId="0" fontId="0" fillId="9" borderId="9" xfId="0" applyFill="1" applyBorder="1" applyAlignment="1">
      <alignment horizontal="center"/>
    </xf>
    <xf numFmtId="0" fontId="2" fillId="0" borderId="26" xfId="0" applyFont="1" applyBorder="1" applyAlignment="1">
      <alignment horizontal="center" vertical="center"/>
    </xf>
    <xf numFmtId="0" fontId="2" fillId="0" borderId="37" xfId="0" applyFont="1" applyBorder="1" applyAlignment="1">
      <alignment horizontal="center" vertical="center"/>
    </xf>
    <xf numFmtId="0" fontId="0" fillId="4" borderId="7" xfId="0" applyFill="1" applyBorder="1" applyAlignment="1">
      <alignment horizontal="left" wrapText="1"/>
    </xf>
    <xf numFmtId="0" fontId="2" fillId="0" borderId="8" xfId="0" applyFont="1" applyBorder="1" applyAlignment="1">
      <alignment horizontal="center" vertical="center"/>
    </xf>
    <xf numFmtId="164" fontId="0" fillId="0" borderId="21" xfId="0" applyNumberFormat="1" applyFill="1" applyBorder="1"/>
    <xf numFmtId="0" fontId="0" fillId="3" borderId="25" xfId="0" applyFill="1" applyBorder="1"/>
    <xf numFmtId="0" fontId="0" fillId="0" borderId="0" xfId="0" applyAlignment="1">
      <alignment horizontal="left"/>
    </xf>
    <xf numFmtId="0" fontId="2" fillId="0" borderId="6" xfId="0" applyFont="1" applyBorder="1" applyAlignment="1">
      <alignment horizontal="center"/>
    </xf>
    <xf numFmtId="0" fontId="0" fillId="0" borderId="8" xfId="0" applyBorder="1" applyAlignment="1">
      <alignment horizontal="center"/>
    </xf>
    <xf numFmtId="0" fontId="0" fillId="0" borderId="71" xfId="0" applyBorder="1" applyAlignment="1"/>
    <xf numFmtId="0" fontId="2" fillId="0" borderId="8" xfId="0" applyFont="1" applyBorder="1"/>
    <xf numFmtId="0" fontId="0" fillId="0" borderId="0" xfId="0" applyBorder="1" applyAlignment="1">
      <alignment vertical="top" wrapText="1"/>
    </xf>
    <xf numFmtId="0" fontId="2" fillId="0" borderId="18" xfId="0" applyFont="1" applyBorder="1"/>
    <xf numFmtId="0" fontId="2" fillId="0" borderId="30" xfId="0" applyFont="1" applyBorder="1"/>
    <xf numFmtId="0" fontId="2" fillId="0" borderId="26" xfId="0" applyFont="1" applyBorder="1"/>
    <xf numFmtId="0" fontId="2" fillId="0" borderId="18" xfId="0" applyFont="1" applyFill="1" applyBorder="1"/>
    <xf numFmtId="0" fontId="0" fillId="4" borderId="7" xfId="0" applyFill="1" applyBorder="1" applyAlignment="1">
      <alignment wrapText="1"/>
    </xf>
    <xf numFmtId="164" fontId="0" fillId="0" borderId="67" xfId="0" applyNumberFormat="1" applyBorder="1"/>
    <xf numFmtId="0" fontId="0" fillId="4" borderId="6" xfId="0" applyFill="1" applyBorder="1" applyAlignment="1">
      <alignment vertical="center"/>
    </xf>
    <xf numFmtId="0" fontId="0" fillId="4" borderId="54" xfId="0" applyFill="1" applyBorder="1"/>
    <xf numFmtId="0" fontId="0" fillId="4" borderId="19" xfId="0" applyFill="1" applyBorder="1" applyAlignment="1">
      <alignment horizontal="left" vertical="center" wrapText="1"/>
    </xf>
    <xf numFmtId="0" fontId="2" fillId="0" borderId="55" xfId="0" applyFont="1" applyBorder="1" applyAlignment="1">
      <alignment vertical="center"/>
    </xf>
    <xf numFmtId="0" fontId="0" fillId="4" borderId="4" xfId="0" applyFill="1" applyBorder="1" applyAlignment="1">
      <alignment horizontal="right"/>
    </xf>
    <xf numFmtId="0" fontId="0" fillId="4" borderId="4" xfId="0" applyFont="1" applyFill="1" applyBorder="1" applyAlignment="1">
      <alignment horizontal="right" vertical="center"/>
    </xf>
    <xf numFmtId="0" fontId="0" fillId="4" borderId="19" xfId="0" applyFont="1" applyFill="1" applyBorder="1" applyAlignment="1">
      <alignment horizontal="right" vertical="center"/>
    </xf>
    <xf numFmtId="0" fontId="2" fillId="0" borderId="21" xfId="0" applyFont="1" applyBorder="1" applyAlignment="1">
      <alignment vertical="center"/>
    </xf>
    <xf numFmtId="0" fontId="2" fillId="0" borderId="80" xfId="0" applyFont="1" applyBorder="1" applyAlignment="1">
      <alignment vertical="center"/>
    </xf>
    <xf numFmtId="0" fontId="0" fillId="4" borderId="19" xfId="0" applyFill="1" applyBorder="1" applyAlignment="1">
      <alignment horizontal="right"/>
    </xf>
    <xf numFmtId="0" fontId="2" fillId="0" borderId="16" xfId="0" applyFont="1" applyBorder="1" applyAlignment="1">
      <alignment horizontal="center" vertical="center"/>
    </xf>
    <xf numFmtId="0" fontId="2" fillId="0" borderId="16" xfId="0" applyFont="1" applyFill="1" applyBorder="1" applyAlignment="1">
      <alignment vertical="center"/>
    </xf>
    <xf numFmtId="0" fontId="2" fillId="0" borderId="9" xfId="0" applyFont="1" applyBorder="1" applyAlignment="1">
      <alignment horizontal="center"/>
    </xf>
    <xf numFmtId="0" fontId="0" fillId="4" borderId="9" xfId="0" applyFill="1" applyBorder="1" applyAlignment="1">
      <alignment horizontal="right"/>
    </xf>
    <xf numFmtId="0" fontId="0" fillId="4" borderId="19" xfId="0" applyFill="1" applyBorder="1" applyAlignment="1">
      <alignment horizontal="right" wrapText="1"/>
    </xf>
    <xf numFmtId="0" fontId="0" fillId="4" borderId="4" xfId="0" applyFill="1" applyBorder="1" applyAlignment="1">
      <alignment horizontal="right" vertical="center" wrapText="1"/>
    </xf>
    <xf numFmtId="0" fontId="0" fillId="4" borderId="19" xfId="0" applyFill="1" applyBorder="1" applyAlignment="1">
      <alignment horizontal="right" vertical="center" wrapText="1"/>
    </xf>
    <xf numFmtId="0" fontId="0" fillId="4" borderId="4" xfId="0" applyFill="1" applyBorder="1" applyAlignment="1">
      <alignment horizontal="right" wrapText="1"/>
    </xf>
    <xf numFmtId="0" fontId="2" fillId="0" borderId="15" xfId="0" applyFont="1" applyBorder="1" applyAlignment="1">
      <alignment horizontal="center" vertical="center"/>
    </xf>
    <xf numFmtId="164" fontId="0" fillId="0" borderId="16" xfId="0" applyNumberFormat="1" applyFill="1" applyBorder="1" applyAlignment="1"/>
    <xf numFmtId="164" fontId="0" fillId="0" borderId="16" xfId="0" applyNumberFormat="1" applyBorder="1" applyAlignment="1"/>
    <xf numFmtId="164" fontId="0" fillId="0" borderId="21" xfId="0" applyNumberFormat="1" applyBorder="1" applyAlignment="1"/>
    <xf numFmtId="0" fontId="2" fillId="0" borderId="16" xfId="0" applyFont="1" applyFill="1" applyBorder="1" applyAlignment="1"/>
    <xf numFmtId="0" fontId="2" fillId="0" borderId="28"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xf numFmtId="164" fontId="0" fillId="4" borderId="16" xfId="0" applyNumberFormat="1" applyFill="1" applyBorder="1"/>
    <xf numFmtId="164" fontId="0" fillId="4" borderId="21" xfId="0" applyNumberFormat="1" applyFill="1" applyBorder="1"/>
    <xf numFmtId="0" fontId="0" fillId="0" borderId="4" xfId="0" applyFill="1" applyBorder="1"/>
    <xf numFmtId="164" fontId="6" fillId="0" borderId="4" xfId="0" applyNumberFormat="1" applyFont="1" applyFill="1" applyBorder="1" applyAlignment="1">
      <alignment horizontal="left"/>
    </xf>
    <xf numFmtId="0" fontId="0" fillId="0" borderId="19" xfId="0" applyFill="1" applyBorder="1"/>
    <xf numFmtId="0" fontId="0" fillId="0" borderId="27" xfId="0" applyFill="1" applyBorder="1" applyAlignment="1">
      <alignment vertical="top"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54" xfId="0" applyFont="1" applyFill="1" applyBorder="1" applyAlignment="1">
      <alignment vertical="center" wrapText="1"/>
    </xf>
    <xf numFmtId="0" fontId="0" fillId="4" borderId="4" xfId="0" applyFill="1" applyBorder="1" applyAlignment="1">
      <alignment horizontal="right" vertical="center"/>
    </xf>
    <xf numFmtId="0" fontId="0" fillId="0" borderId="4" xfId="0" applyBorder="1" applyAlignment="1">
      <alignment horizontal="center"/>
    </xf>
    <xf numFmtId="0" fontId="2" fillId="0" borderId="9" xfId="0" applyFont="1" applyBorder="1" applyAlignment="1">
      <alignment horizontal="center"/>
    </xf>
    <xf numFmtId="0" fontId="2" fillId="0" borderId="27" xfId="0" applyFont="1" applyBorder="1" applyAlignment="1">
      <alignment horizontal="center"/>
    </xf>
    <xf numFmtId="0" fontId="2" fillId="0" borderId="4" xfId="0" applyFont="1" applyBorder="1" applyAlignment="1">
      <alignment horizontal="center" vertical="center"/>
    </xf>
    <xf numFmtId="0" fontId="0" fillId="4" borderId="4" xfId="0" applyFill="1" applyBorder="1" applyAlignment="1">
      <alignment horizontal="right"/>
    </xf>
    <xf numFmtId="0" fontId="2" fillId="0" borderId="49" xfId="0" applyFont="1" applyBorder="1" applyAlignment="1">
      <alignment horizontal="center" vertical="center"/>
    </xf>
    <xf numFmtId="0" fontId="0" fillId="10" borderId="4" xfId="0" applyFill="1" applyBorder="1"/>
    <xf numFmtId="0" fontId="0" fillId="11" borderId="4" xfId="0" applyFill="1" applyBorder="1"/>
    <xf numFmtId="0" fontId="0" fillId="11" borderId="4" xfId="0" applyFill="1" applyBorder="1" applyAlignment="1">
      <alignment horizontal="center"/>
    </xf>
    <xf numFmtId="0" fontId="0" fillId="11" borderId="4" xfId="0" applyFill="1" applyBorder="1" applyAlignment="1">
      <alignment horizontal="center" vertical="center"/>
    </xf>
    <xf numFmtId="0" fontId="0" fillId="0" borderId="0" xfId="0" applyFill="1" applyBorder="1" applyAlignment="1">
      <alignment horizontal="center"/>
    </xf>
    <xf numFmtId="0" fontId="0" fillId="0" borderId="1" xfId="0" applyFill="1" applyBorder="1"/>
    <xf numFmtId="0" fontId="0" fillId="0" borderId="29" xfId="0" applyFill="1" applyBorder="1"/>
    <xf numFmtId="0" fontId="0" fillId="0" borderId="3" xfId="0" applyFill="1" applyBorder="1"/>
    <xf numFmtId="0" fontId="0" fillId="11" borderId="5" xfId="0" applyFill="1" applyBorder="1" applyAlignment="1">
      <alignment horizontal="center"/>
    </xf>
    <xf numFmtId="0" fontId="0" fillId="11" borderId="8" xfId="0" applyFill="1" applyBorder="1"/>
    <xf numFmtId="0" fontId="0" fillId="11" borderId="6" xfId="0" applyFill="1" applyBorder="1" applyAlignment="1">
      <alignment horizontal="center" vertical="center"/>
    </xf>
    <xf numFmtId="0" fontId="0" fillId="4" borderId="82" xfId="0" applyFill="1" applyBorder="1" applyAlignment="1">
      <alignment horizontal="left" wrapText="1"/>
    </xf>
    <xf numFmtId="0" fontId="2" fillId="0" borderId="0" xfId="0" applyFont="1" applyAlignment="1">
      <alignment horizontal="center"/>
    </xf>
    <xf numFmtId="0" fontId="14" fillId="13" borderId="86" xfId="0" applyFont="1" applyFill="1" applyBorder="1" applyAlignment="1">
      <alignment horizontal="center" vertical="center"/>
    </xf>
    <xf numFmtId="0" fontId="13" fillId="12" borderId="87" xfId="0" applyFont="1" applyFill="1" applyBorder="1" applyAlignment="1">
      <alignment horizontal="center" vertical="center"/>
    </xf>
    <xf numFmtId="0" fontId="13" fillId="12" borderId="88" xfId="0" applyFont="1" applyFill="1" applyBorder="1" applyAlignment="1">
      <alignment horizontal="center" vertical="center" wrapText="1"/>
    </xf>
    <xf numFmtId="0" fontId="12" fillId="15" borderId="79" xfId="0" applyFont="1" applyFill="1" applyBorder="1" applyAlignment="1">
      <alignment vertical="center"/>
    </xf>
    <xf numFmtId="0" fontId="12" fillId="15" borderId="80" xfId="0" applyFont="1" applyFill="1" applyBorder="1" applyAlignment="1">
      <alignment horizontal="left" vertical="center" wrapText="1"/>
    </xf>
    <xf numFmtId="0" fontId="12" fillId="15" borderId="4" xfId="0" applyFont="1" applyFill="1" applyBorder="1" applyAlignment="1">
      <alignment vertical="center"/>
    </xf>
    <xf numFmtId="0" fontId="12" fillId="15" borderId="16" xfId="0" applyFont="1" applyFill="1" applyBorder="1" applyAlignment="1">
      <alignment horizontal="left" vertical="center" wrapText="1"/>
    </xf>
    <xf numFmtId="0" fontId="12" fillId="15" borderId="4" xfId="0" applyFont="1" applyFill="1" applyBorder="1" applyAlignment="1">
      <alignment vertical="top"/>
    </xf>
    <xf numFmtId="0" fontId="12" fillId="15" borderId="19" xfId="0" applyFont="1" applyFill="1" applyBorder="1" applyAlignment="1">
      <alignment vertical="center"/>
    </xf>
    <xf numFmtId="0" fontId="12" fillId="15" borderId="21" xfId="0" applyFont="1" applyFill="1" applyBorder="1" applyAlignment="1">
      <alignment vertical="center" wrapText="1"/>
    </xf>
    <xf numFmtId="0" fontId="12" fillId="15" borderId="80" xfId="0" applyFont="1" applyFill="1" applyBorder="1" applyAlignment="1">
      <alignment vertical="center" wrapText="1"/>
    </xf>
    <xf numFmtId="0" fontId="0" fillId="0" borderId="5" xfId="0" applyBorder="1" applyAlignment="1"/>
    <xf numFmtId="0" fontId="0" fillId="0" borderId="8" xfId="0" applyBorder="1" applyAlignment="1"/>
    <xf numFmtId="0" fontId="2" fillId="0" borderId="5" xfId="0" applyFont="1" applyBorder="1" applyAlignment="1">
      <alignment wrapText="1"/>
    </xf>
    <xf numFmtId="0" fontId="2" fillId="0" borderId="28" xfId="0" applyFont="1" applyFill="1" applyBorder="1"/>
    <xf numFmtId="0" fontId="9" fillId="8" borderId="66" xfId="0" applyFont="1" applyFill="1" applyBorder="1" applyAlignment="1">
      <alignment horizontal="left" vertical="top" wrapText="1"/>
    </xf>
    <xf numFmtId="0" fontId="9" fillId="8" borderId="0" xfId="0" applyFont="1" applyFill="1" applyBorder="1" applyAlignment="1">
      <alignment horizontal="left" vertical="top" wrapText="1"/>
    </xf>
    <xf numFmtId="0" fontId="9" fillId="8" borderId="29" xfId="0" applyFont="1" applyFill="1" applyBorder="1" applyAlignment="1">
      <alignment horizontal="left" vertical="top" wrapText="1"/>
    </xf>
    <xf numFmtId="0" fontId="7" fillId="0" borderId="53" xfId="0" applyFont="1" applyBorder="1" applyAlignment="1">
      <alignment horizontal="left" vertical="top" wrapText="1"/>
    </xf>
    <xf numFmtId="0" fontId="7" fillId="0" borderId="60" xfId="0" applyFont="1" applyBorder="1" applyAlignment="1">
      <alignment horizontal="left" vertical="top" wrapText="1"/>
    </xf>
    <xf numFmtId="0" fontId="7" fillId="0" borderId="1" xfId="0" applyFont="1" applyBorder="1" applyAlignment="1">
      <alignment horizontal="left" vertical="top" wrapText="1"/>
    </xf>
    <xf numFmtId="0" fontId="7" fillId="0" borderId="66" xfId="0" applyFont="1" applyBorder="1" applyAlignment="1">
      <alignment horizontal="left" vertical="top" wrapText="1"/>
    </xf>
    <xf numFmtId="0" fontId="7" fillId="0" borderId="0" xfId="0" applyFont="1" applyBorder="1" applyAlignment="1">
      <alignment horizontal="left" vertical="top" wrapText="1"/>
    </xf>
    <xf numFmtId="0" fontId="7" fillId="0" borderId="29" xfId="0" applyFont="1" applyBorder="1" applyAlignment="1">
      <alignment horizontal="left" vertical="top" wrapText="1"/>
    </xf>
    <xf numFmtId="49" fontId="9" fillId="16" borderId="66" xfId="0" applyNumberFormat="1" applyFont="1" applyFill="1" applyBorder="1" applyAlignment="1">
      <alignment horizontal="left" vertical="top" wrapText="1"/>
    </xf>
    <xf numFmtId="49" fontId="9" fillId="16" borderId="0" xfId="0" applyNumberFormat="1" applyFont="1" applyFill="1" applyBorder="1" applyAlignment="1">
      <alignment horizontal="left" vertical="top" wrapText="1"/>
    </xf>
    <xf numFmtId="49" fontId="9" fillId="16" borderId="29" xfId="0" applyNumberFormat="1" applyFont="1" applyFill="1" applyBorder="1" applyAlignment="1">
      <alignment horizontal="left" vertical="top" wrapText="1"/>
    </xf>
    <xf numFmtId="0" fontId="8" fillId="8" borderId="66"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8" borderId="29" xfId="0" applyFont="1" applyFill="1" applyBorder="1" applyAlignment="1">
      <alignment horizontal="left" vertical="top" wrapText="1"/>
    </xf>
    <xf numFmtId="0" fontId="8" fillId="16" borderId="66" xfId="0" applyFont="1" applyFill="1" applyBorder="1" applyAlignment="1">
      <alignment horizontal="left" vertical="center" wrapText="1"/>
    </xf>
    <xf numFmtId="0" fontId="8" fillId="16" borderId="0" xfId="0" applyFont="1" applyFill="1" applyBorder="1" applyAlignment="1">
      <alignment horizontal="left" vertical="center" wrapText="1"/>
    </xf>
    <xf numFmtId="0" fontId="9" fillId="16" borderId="66" xfId="0" applyFont="1" applyFill="1" applyBorder="1" applyAlignment="1">
      <alignment horizontal="left" vertical="top" wrapText="1"/>
    </xf>
    <xf numFmtId="0" fontId="9" fillId="16" borderId="0" xfId="0" applyFont="1" applyFill="1" applyBorder="1" applyAlignment="1">
      <alignment horizontal="left" vertical="top" wrapText="1"/>
    </xf>
    <xf numFmtId="0" fontId="9" fillId="16" borderId="29"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left" vertical="top" wrapText="1"/>
    </xf>
    <xf numFmtId="0" fontId="7" fillId="0" borderId="6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9" xfId="0" applyFont="1" applyFill="1" applyBorder="1" applyAlignment="1">
      <alignment horizontal="left" vertical="top" wrapText="1"/>
    </xf>
    <xf numFmtId="0" fontId="0" fillId="14" borderId="89" xfId="0" applyFill="1" applyBorder="1" applyAlignment="1">
      <alignment horizontal="center"/>
    </xf>
    <xf numFmtId="0" fontId="0" fillId="14" borderId="6" xfId="0" applyFill="1" applyBorder="1" applyAlignment="1">
      <alignment horizontal="center"/>
    </xf>
    <xf numFmtId="0" fontId="0" fillId="14" borderId="67" xfId="0" applyFill="1" applyBorder="1" applyAlignment="1">
      <alignment horizontal="center"/>
    </xf>
    <xf numFmtId="0" fontId="13" fillId="15" borderId="85" xfId="0" applyFont="1" applyFill="1" applyBorder="1" applyAlignment="1">
      <alignment horizontal="center" vertical="center"/>
    </xf>
    <xf numFmtId="0" fontId="13" fillId="15" borderId="28" xfId="0" applyFont="1" applyFill="1" applyBorder="1" applyAlignment="1">
      <alignment horizontal="center" vertical="center"/>
    </xf>
    <xf numFmtId="0" fontId="0" fillId="0" borderId="18" xfId="0" applyBorder="1" applyAlignment="1">
      <alignment horizontal="center"/>
    </xf>
    <xf numFmtId="0" fontId="0" fillId="0" borderId="0" xfId="0" applyBorder="1" applyAlignment="1">
      <alignment horizontal="center"/>
    </xf>
    <xf numFmtId="0" fontId="0" fillId="0" borderId="84" xfId="0" applyBorder="1" applyAlignment="1">
      <alignment horizontal="center"/>
    </xf>
    <xf numFmtId="0" fontId="13" fillId="15" borderId="22" xfId="0" applyFont="1" applyFill="1" applyBorder="1" applyAlignment="1">
      <alignment horizontal="center" vertical="center"/>
    </xf>
    <xf numFmtId="0" fontId="2" fillId="0" borderId="4" xfId="0" applyFont="1" applyBorder="1" applyAlignment="1">
      <alignment horizont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6" xfId="0" applyFont="1" applyBorder="1" applyAlignment="1">
      <alignment horizontal="center"/>
    </xf>
    <xf numFmtId="0" fontId="3" fillId="0" borderId="38" xfId="0" applyFont="1" applyBorder="1" applyAlignment="1">
      <alignment horizontal="left" vertical="center" wrapText="1"/>
    </xf>
    <xf numFmtId="0" fontId="3" fillId="0" borderId="60"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61" xfId="0" applyFont="1" applyBorder="1" applyAlignment="1">
      <alignment horizontal="left" vertical="center" wrapText="1"/>
    </xf>
    <xf numFmtId="0" fontId="3" fillId="0" borderId="64" xfId="0" applyFont="1" applyBorder="1" applyAlignment="1">
      <alignment horizontal="left" vertical="center" wrapText="1"/>
    </xf>
    <xf numFmtId="0" fontId="0" fillId="9" borderId="9" xfId="0" applyFill="1" applyBorder="1" applyAlignment="1">
      <alignment horizontal="center"/>
    </xf>
    <xf numFmtId="0" fontId="0" fillId="9" borderId="7" xfId="0" applyFill="1" applyBorder="1" applyAlignment="1">
      <alignment horizontal="center"/>
    </xf>
    <xf numFmtId="0" fontId="0" fillId="4" borderId="4" xfId="0" applyFill="1" applyBorder="1" applyAlignment="1">
      <alignment horizontal="left"/>
    </xf>
    <xf numFmtId="0" fontId="2" fillId="0" borderId="37" xfId="0" applyFont="1" applyBorder="1" applyAlignment="1">
      <alignment horizontal="center" vertical="center"/>
    </xf>
    <xf numFmtId="0" fontId="0" fillId="2" borderId="29"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0" fillId="4" borderId="50" xfId="0" applyFill="1" applyBorder="1" applyAlignment="1">
      <alignment horizontal="left" vertical="center" wrapText="1"/>
    </xf>
    <xf numFmtId="0" fontId="0" fillId="4" borderId="5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81" xfId="0" applyFill="1" applyBorder="1" applyAlignment="1">
      <alignment horizontal="left"/>
    </xf>
    <xf numFmtId="0" fontId="0" fillId="4" borderId="82" xfId="0" applyFill="1"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8" xfId="0" applyFont="1" applyBorder="1" applyAlignment="1">
      <alignment horizontal="center" wrapText="1"/>
    </xf>
    <xf numFmtId="0" fontId="0" fillId="4" borderId="4" xfId="0" applyFill="1" applyBorder="1" applyAlignment="1">
      <alignment horizontal="right" vertic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3" borderId="42" xfId="0" applyFill="1" applyBorder="1" applyAlignment="1">
      <alignment horizontal="center"/>
    </xf>
    <xf numFmtId="0" fontId="0" fillId="3" borderId="46" xfId="0" applyFill="1" applyBorder="1" applyAlignment="1">
      <alignment horizontal="center"/>
    </xf>
    <xf numFmtId="0" fontId="0" fillId="3" borderId="43" xfId="0" applyFill="1" applyBorder="1" applyAlignment="1">
      <alignment horizontal="center"/>
    </xf>
    <xf numFmtId="0" fontId="0" fillId="4" borderId="50" xfId="0" applyFont="1" applyFill="1" applyBorder="1" applyAlignment="1">
      <alignment horizontal="left" vertical="center"/>
    </xf>
    <xf numFmtId="0" fontId="0" fillId="4" borderId="51" xfId="0" applyFont="1" applyFill="1" applyBorder="1" applyAlignment="1">
      <alignment horizontal="left"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4" borderId="53" xfId="0" applyFill="1" applyBorder="1" applyAlignment="1">
      <alignment horizontal="left" vertical="center" wrapText="1"/>
    </xf>
    <xf numFmtId="0" fontId="0" fillId="4" borderId="1" xfId="0" applyFill="1" applyBorder="1" applyAlignment="1">
      <alignment horizontal="left" vertical="center" wrapText="1"/>
    </xf>
    <xf numFmtId="0" fontId="0" fillId="4" borderId="10" xfId="0" applyFill="1" applyBorder="1" applyAlignment="1">
      <alignment horizontal="left" vertical="center" wrapText="1"/>
    </xf>
    <xf numFmtId="0" fontId="0" fillId="4" borderId="7" xfId="0" applyFill="1" applyBorder="1" applyAlignment="1">
      <alignment horizontal="left" vertical="center" wrapText="1"/>
    </xf>
    <xf numFmtId="0" fontId="3" fillId="0" borderId="44"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2" fillId="6" borderId="5" xfId="0" applyFont="1" applyFill="1" applyBorder="1" applyAlignment="1">
      <alignment horizontal="left" vertical="center" wrapText="1"/>
    </xf>
    <xf numFmtId="0" fontId="2" fillId="6" borderId="54" xfId="0" applyFont="1" applyFill="1" applyBorder="1" applyAlignment="1">
      <alignment horizontal="left" vertical="center" wrapText="1"/>
    </xf>
    <xf numFmtId="0" fontId="2" fillId="0" borderId="72" xfId="0" applyFont="1" applyFill="1" applyBorder="1" applyAlignment="1">
      <alignment horizontal="center" wrapText="1"/>
    </xf>
    <xf numFmtId="0" fontId="2" fillId="0" borderId="73" xfId="0" applyFont="1" applyFill="1" applyBorder="1" applyAlignment="1">
      <alignment horizontal="center" wrapText="1"/>
    </xf>
    <xf numFmtId="0" fontId="2" fillId="0" borderId="74" xfId="0" applyFont="1" applyFill="1" applyBorder="1" applyAlignment="1">
      <alignment horizontal="center" wrapText="1"/>
    </xf>
    <xf numFmtId="0" fontId="0" fillId="4" borderId="4" xfId="0" applyFont="1" applyFill="1" applyBorder="1" applyAlignment="1">
      <alignment horizontal="right"/>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6" xfId="0" applyFont="1" applyBorder="1" applyAlignment="1">
      <alignment horizontal="center"/>
    </xf>
    <xf numFmtId="0" fontId="2" fillId="0" borderId="67" xfId="0" applyFont="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2" fillId="0" borderId="66" xfId="0" applyFont="1" applyBorder="1" applyAlignment="1">
      <alignment horizontal="center"/>
    </xf>
    <xf numFmtId="0" fontId="2" fillId="0" borderId="29" xfId="0" applyFont="1" applyBorder="1" applyAlignment="1">
      <alignment horizontal="center"/>
    </xf>
    <xf numFmtId="0" fontId="2" fillId="0" borderId="9" xfId="0" applyFont="1" applyBorder="1" applyAlignment="1">
      <alignment horizontal="center"/>
    </xf>
    <xf numFmtId="0" fontId="2" fillId="0" borderId="27" xfId="0" applyFont="1" applyBorder="1" applyAlignment="1">
      <alignment horizontal="center"/>
    </xf>
    <xf numFmtId="0" fontId="0" fillId="0" borderId="81" xfId="0" applyBorder="1" applyAlignment="1">
      <alignment horizontal="center"/>
    </xf>
    <xf numFmtId="0" fontId="0" fillId="4" borderId="75" xfId="0" applyFill="1" applyBorder="1" applyAlignment="1">
      <alignment horizontal="right"/>
    </xf>
    <xf numFmtId="0" fontId="0" fillId="4" borderId="49" xfId="0" applyFill="1" applyBorder="1" applyAlignment="1">
      <alignment horizontal="right"/>
    </xf>
    <xf numFmtId="0" fontId="0" fillId="4" borderId="9" xfId="0" applyFill="1" applyBorder="1" applyAlignment="1">
      <alignment horizontal="left" vertical="top" wrapText="1"/>
    </xf>
    <xf numFmtId="0" fontId="0" fillId="4" borderId="7" xfId="0" applyFill="1" applyBorder="1" applyAlignment="1">
      <alignment horizontal="left" vertical="top" wrapText="1"/>
    </xf>
    <xf numFmtId="0" fontId="0" fillId="4" borderId="81" xfId="0" applyFill="1" applyBorder="1" applyAlignment="1">
      <alignment horizontal="right" vertical="center"/>
    </xf>
    <xf numFmtId="0" fontId="0" fillId="4" borderId="82" xfId="0" applyFill="1" applyBorder="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2" xfId="0" applyFont="1" applyBorder="1" applyAlignment="1">
      <alignment horizontal="center"/>
    </xf>
    <xf numFmtId="0" fontId="2" fillId="0" borderId="46" xfId="0" applyFont="1" applyBorder="1" applyAlignment="1">
      <alignment horizontal="center"/>
    </xf>
    <xf numFmtId="0" fontId="2" fillId="0" borderId="43"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26" xfId="0" applyFont="1" applyFill="1" applyBorder="1" applyAlignment="1">
      <alignment horizontal="center" wrapText="1"/>
    </xf>
    <xf numFmtId="0" fontId="2" fillId="0" borderId="10" xfId="0" applyFont="1" applyFill="1" applyBorder="1" applyAlignment="1">
      <alignment horizontal="center" wrapText="1"/>
    </xf>
    <xf numFmtId="0" fontId="2" fillId="0" borderId="27" xfId="0" applyFont="1" applyFill="1" applyBorder="1" applyAlignment="1">
      <alignment horizontal="center" wrapText="1"/>
    </xf>
    <xf numFmtId="0" fontId="2" fillId="0" borderId="53" xfId="0" applyFont="1" applyBorder="1" applyAlignment="1">
      <alignment horizontal="center"/>
    </xf>
    <xf numFmtId="0" fontId="2" fillId="0" borderId="62" xfId="0" applyFont="1" applyBorder="1" applyAlignment="1">
      <alignment horizontal="center"/>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54" xfId="0" applyFont="1" applyFill="1" applyBorder="1" applyAlignment="1">
      <alignment horizontal="left" vertical="center" wrapText="1"/>
    </xf>
    <xf numFmtId="0" fontId="0" fillId="0" borderId="9" xfId="0" applyBorder="1" applyAlignment="1">
      <alignment horizontal="center"/>
    </xf>
    <xf numFmtId="0" fontId="0" fillId="0" borderId="27" xfId="0" applyBorder="1" applyAlignment="1">
      <alignment horizontal="center"/>
    </xf>
    <xf numFmtId="0" fontId="2" fillId="0" borderId="1" xfId="0" applyFont="1" applyBorder="1" applyAlignment="1">
      <alignment horizontal="center"/>
    </xf>
    <xf numFmtId="0" fontId="0" fillId="4" borderId="19" xfId="0" applyFill="1" applyBorder="1" applyAlignment="1">
      <alignment horizontal="right" vertical="center"/>
    </xf>
    <xf numFmtId="0" fontId="0" fillId="0" borderId="19" xfId="0" applyBorder="1" applyAlignment="1">
      <alignment horizontal="center"/>
    </xf>
    <xf numFmtId="0" fontId="0" fillId="0" borderId="21" xfId="0" applyBorder="1" applyAlignment="1">
      <alignment horizontal="center"/>
    </xf>
    <xf numFmtId="0" fontId="2" fillId="0" borderId="44"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8" xfId="0" applyFont="1" applyBorder="1" applyAlignment="1">
      <alignment horizontal="center" vertical="center" wrapText="1"/>
    </xf>
    <xf numFmtId="0" fontId="0" fillId="0" borderId="5" xfId="0" applyBorder="1" applyAlignment="1">
      <alignment horizontal="center"/>
    </xf>
    <xf numFmtId="0" fontId="0" fillId="0" borderId="8" xfId="0" applyBorder="1" applyAlignment="1">
      <alignment horizontal="center"/>
    </xf>
    <xf numFmtId="0" fontId="2" fillId="0" borderId="57" xfId="0" applyFont="1" applyBorder="1" applyAlignment="1">
      <alignment horizontal="center" vertical="center"/>
    </xf>
    <xf numFmtId="0" fontId="0" fillId="4" borderId="4" xfId="0" applyFill="1" applyBorder="1" applyAlignment="1">
      <alignment horizontal="left" vertical="center"/>
    </xf>
    <xf numFmtId="0" fontId="0" fillId="4" borderId="19" xfId="0" applyFill="1" applyBorder="1" applyAlignment="1">
      <alignment horizontal="center" vertical="center" wrapText="1"/>
    </xf>
    <xf numFmtId="0" fontId="0" fillId="4" borderId="53"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9" xfId="0" applyFill="1" applyBorder="1" applyAlignment="1">
      <alignment horizontal="left"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4" xfId="0" applyFont="1" applyBorder="1" applyAlignment="1">
      <alignment horizontal="center" vertical="center"/>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5" borderId="4" xfId="0" applyFont="1" applyFill="1" applyBorder="1" applyAlignment="1">
      <alignment horizontal="center" vertical="center"/>
    </xf>
    <xf numFmtId="0" fontId="2" fillId="6" borderId="4"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0" fillId="4" borderId="19" xfId="0" applyFill="1" applyBorder="1" applyAlignment="1">
      <alignment horizont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xf>
    <xf numFmtId="0" fontId="2" fillId="0" borderId="79" xfId="0" applyFont="1" applyBorder="1" applyAlignment="1">
      <alignment horizontal="center"/>
    </xf>
    <xf numFmtId="0" fontId="0" fillId="4" borderId="4" xfId="0"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6" borderId="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0" fillId="4" borderId="9" xfId="0" applyFill="1" applyBorder="1" applyAlignment="1">
      <alignment horizontal="center" wrapText="1"/>
    </xf>
    <xf numFmtId="0" fontId="0" fillId="4" borderId="7" xfId="0" applyFill="1" applyBorder="1" applyAlignment="1">
      <alignment horizontal="center" wrapText="1"/>
    </xf>
    <xf numFmtId="0" fontId="0" fillId="4" borderId="9" xfId="0" applyFill="1" applyBorder="1" applyAlignment="1">
      <alignment horizontal="right"/>
    </xf>
    <xf numFmtId="0" fontId="0" fillId="4" borderId="7" xfId="0" applyFill="1" applyBorder="1" applyAlignment="1">
      <alignment horizontal="right"/>
    </xf>
    <xf numFmtId="0" fontId="2" fillId="0" borderId="30" xfId="0" applyFont="1" applyBorder="1" applyAlignment="1">
      <alignment horizontal="center"/>
    </xf>
    <xf numFmtId="0" fontId="2" fillId="0" borderId="11" xfId="0" applyFont="1" applyBorder="1" applyAlignment="1">
      <alignment horizontal="center"/>
    </xf>
    <xf numFmtId="0" fontId="2" fillId="0" borderId="71" xfId="0" applyFont="1" applyBorder="1" applyAlignment="1">
      <alignment horizontal="center"/>
    </xf>
    <xf numFmtId="0" fontId="0" fillId="4" borderId="4" xfId="0" applyFill="1" applyBorder="1" applyAlignment="1">
      <alignment horizontal="right"/>
    </xf>
    <xf numFmtId="0" fontId="3" fillId="0" borderId="68" xfId="0" applyFont="1" applyBorder="1" applyAlignment="1">
      <alignment wrapText="1"/>
    </xf>
    <xf numFmtId="0" fontId="3" fillId="0" borderId="69" xfId="0" applyFont="1" applyBorder="1" applyAlignment="1">
      <alignment wrapText="1"/>
    </xf>
    <xf numFmtId="0" fontId="3" fillId="0" borderId="70" xfId="0" applyFont="1" applyBorder="1" applyAlignment="1">
      <alignment wrapText="1"/>
    </xf>
    <xf numFmtId="0" fontId="2" fillId="5" borderId="19" xfId="0" applyFont="1" applyFill="1" applyBorder="1" applyAlignment="1">
      <alignment horizontal="center" vertical="center"/>
    </xf>
    <xf numFmtId="0" fontId="0" fillId="4" borderId="9" xfId="0" applyFill="1" applyBorder="1" applyAlignment="1">
      <alignment horizontal="right" vertical="center"/>
    </xf>
    <xf numFmtId="0" fontId="0" fillId="4" borderId="7" xfId="0" applyFill="1" applyBorder="1" applyAlignment="1">
      <alignment horizontal="right"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6" xfId="0" applyFill="1" applyBorder="1" applyAlignment="1">
      <alignment horizontal="center" vertical="center"/>
    </xf>
    <xf numFmtId="0" fontId="0" fillId="4" borderId="53" xfId="0" applyFont="1" applyFill="1" applyBorder="1" applyAlignment="1">
      <alignment horizontal="left" vertical="center"/>
    </xf>
    <xf numFmtId="0" fontId="0" fillId="4" borderId="1" xfId="0" applyFont="1" applyFill="1" applyBorder="1" applyAlignment="1">
      <alignment horizontal="left" vertical="center"/>
    </xf>
    <xf numFmtId="0" fontId="0" fillId="4" borderId="9" xfId="0" applyFill="1" applyBorder="1" applyAlignment="1">
      <alignment horizontal="left" vertical="center" wrapText="1"/>
    </xf>
    <xf numFmtId="0" fontId="0" fillId="4" borderId="66" xfId="0" applyFill="1" applyBorder="1" applyAlignment="1">
      <alignment horizontal="left" vertical="center" wrapText="1"/>
    </xf>
    <xf numFmtId="0" fontId="0" fillId="4" borderId="29" xfId="0" applyFill="1" applyBorder="1" applyAlignment="1">
      <alignment horizontal="left" vertical="center" wrapText="1"/>
    </xf>
    <xf numFmtId="0" fontId="0" fillId="4" borderId="83" xfId="0" applyFill="1" applyBorder="1" applyAlignment="1">
      <alignment horizontal="left" vertical="center" wrapText="1"/>
    </xf>
    <xf numFmtId="0" fontId="0" fillId="4" borderId="47" xfId="0" applyFill="1" applyBorder="1" applyAlignment="1">
      <alignment horizontal="left" vertical="center" wrapText="1"/>
    </xf>
    <xf numFmtId="0" fontId="2" fillId="0" borderId="75" xfId="0" applyFont="1" applyBorder="1" applyAlignment="1">
      <alignment horizontal="center" vertical="center"/>
    </xf>
    <xf numFmtId="0" fontId="2" fillId="0" borderId="49" xfId="0" applyFont="1" applyBorder="1" applyAlignment="1">
      <alignment horizontal="center" vertical="center"/>
    </xf>
    <xf numFmtId="0" fontId="0" fillId="0" borderId="4" xfId="0" applyFill="1" applyBorder="1" applyAlignment="1">
      <alignment horizontal="left" vertical="top" wrapText="1"/>
    </xf>
    <xf numFmtId="0" fontId="0" fillId="0" borderId="16" xfId="0" applyFill="1" applyBorder="1" applyAlignment="1">
      <alignment horizontal="left" vertical="top" wrapText="1"/>
    </xf>
    <xf numFmtId="0" fontId="0" fillId="0" borderId="19" xfId="0" applyFill="1" applyBorder="1" applyAlignment="1">
      <alignment horizontal="left" vertical="top" wrapText="1"/>
    </xf>
    <xf numFmtId="0" fontId="0" fillId="0" borderId="21" xfId="0" applyFill="1" applyBorder="1" applyAlignment="1">
      <alignment horizontal="left" vertical="top" wrapText="1"/>
    </xf>
    <xf numFmtId="0" fontId="2" fillId="0" borderId="73" xfId="0" applyFont="1" applyBorder="1" applyAlignment="1">
      <alignment horizontal="center" vertical="center"/>
    </xf>
    <xf numFmtId="0" fontId="2" fillId="0" borderId="4" xfId="0" applyFont="1" applyBorder="1" applyAlignment="1">
      <alignment horizont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9" borderId="10" xfId="0" applyFill="1" applyBorder="1" applyAlignment="1">
      <alignment horizontal="center"/>
    </xf>
    <xf numFmtId="0" fontId="0" fillId="0" borderId="4" xfId="0" applyFill="1" applyBorder="1" applyAlignment="1">
      <alignment horizontal="center" vertical="center"/>
    </xf>
    <xf numFmtId="0" fontId="0" fillId="0" borderId="19" xfId="0" applyFill="1" applyBorder="1" applyAlignment="1">
      <alignment horizontal="center" vertical="center"/>
    </xf>
    <xf numFmtId="0" fontId="0" fillId="0" borderId="3" xfId="0" applyBorder="1" applyAlignment="1">
      <alignment horizontal="center"/>
    </xf>
    <xf numFmtId="0" fontId="0" fillId="0" borderId="0" xfId="0" applyFill="1" applyBorder="1" applyAlignment="1">
      <alignment horizontal="left" vertical="center"/>
    </xf>
    <xf numFmtId="0" fontId="0" fillId="0" borderId="0" xfId="0" applyFill="1" applyBorder="1" applyAlignment="1">
      <alignment horizontal="left"/>
    </xf>
    <xf numFmtId="0" fontId="0" fillId="0" borderId="4"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9"/>
  <sheetViews>
    <sheetView tabSelected="1" topLeftCell="A4" workbookViewId="0">
      <selection activeCell="B12" sqref="B12:M12"/>
    </sheetView>
  </sheetViews>
  <sheetFormatPr defaultRowHeight="14.5" x14ac:dyDescent="0.35"/>
  <cols>
    <col min="14" max="14" width="33.81640625" customWidth="1"/>
  </cols>
  <sheetData>
    <row r="2" spans="2:14" x14ac:dyDescent="0.35">
      <c r="B2" s="176" t="s">
        <v>91</v>
      </c>
      <c r="C2" s="177"/>
      <c r="D2" s="177"/>
      <c r="E2" s="177"/>
      <c r="F2" s="177"/>
      <c r="G2" s="177"/>
      <c r="H2" s="177"/>
      <c r="I2" s="177"/>
      <c r="J2" s="177"/>
      <c r="K2" s="177"/>
      <c r="L2" s="177"/>
      <c r="M2" s="177"/>
      <c r="N2" s="178"/>
    </row>
    <row r="3" spans="2:14" x14ac:dyDescent="0.35">
      <c r="B3" s="49"/>
      <c r="C3" s="49"/>
      <c r="D3" s="49"/>
      <c r="E3" s="49"/>
      <c r="F3" s="49"/>
      <c r="G3" s="49"/>
      <c r="H3" s="49"/>
      <c r="I3" s="49"/>
      <c r="J3" s="49"/>
      <c r="K3" s="49"/>
      <c r="L3" s="49"/>
      <c r="M3" s="49"/>
      <c r="N3" s="49"/>
    </row>
    <row r="4" spans="2:14" x14ac:dyDescent="0.35">
      <c r="B4" s="49"/>
      <c r="C4" s="49"/>
      <c r="D4" s="49"/>
      <c r="E4" s="49"/>
      <c r="F4" s="49"/>
      <c r="G4" s="49"/>
      <c r="H4" s="49"/>
      <c r="I4" s="49"/>
      <c r="J4" s="49"/>
      <c r="K4" s="49"/>
      <c r="L4" s="49"/>
      <c r="M4" s="49"/>
      <c r="N4" s="49"/>
    </row>
    <row r="5" spans="2:14" ht="14.5" customHeight="1" x14ac:dyDescent="0.35">
      <c r="B5" s="159" t="s">
        <v>70</v>
      </c>
      <c r="C5" s="160"/>
      <c r="D5" s="160"/>
      <c r="E5" s="160"/>
      <c r="F5" s="160"/>
      <c r="G5" s="160"/>
      <c r="H5" s="160"/>
      <c r="I5" s="160"/>
      <c r="J5" s="160"/>
      <c r="K5" s="160"/>
      <c r="L5" s="160"/>
      <c r="M5" s="160"/>
      <c r="N5" s="161"/>
    </row>
    <row r="6" spans="2:14" x14ac:dyDescent="0.35">
      <c r="B6" s="162"/>
      <c r="C6" s="163"/>
      <c r="D6" s="163"/>
      <c r="E6" s="163"/>
      <c r="F6" s="163"/>
      <c r="G6" s="163"/>
      <c r="H6" s="163"/>
      <c r="I6" s="163"/>
      <c r="J6" s="163"/>
      <c r="K6" s="163"/>
      <c r="L6" s="163"/>
      <c r="M6" s="163"/>
      <c r="N6" s="164"/>
    </row>
    <row r="7" spans="2:14" x14ac:dyDescent="0.35">
      <c r="B7" s="179" t="s">
        <v>74</v>
      </c>
      <c r="C7" s="180"/>
      <c r="D7" s="180"/>
      <c r="E7" s="180"/>
      <c r="F7" s="180"/>
      <c r="G7" s="180"/>
      <c r="H7" s="180"/>
      <c r="I7" s="180"/>
      <c r="J7" s="180"/>
      <c r="K7" s="180"/>
      <c r="L7" s="180"/>
      <c r="M7" s="180"/>
      <c r="N7" s="181"/>
    </row>
    <row r="8" spans="2:14" x14ac:dyDescent="0.35">
      <c r="B8" s="162" t="s">
        <v>69</v>
      </c>
      <c r="C8" s="163"/>
      <c r="D8" s="163"/>
      <c r="E8" s="163"/>
      <c r="F8" s="163"/>
      <c r="G8" s="163"/>
      <c r="H8" s="163"/>
      <c r="I8" s="163"/>
      <c r="J8" s="163"/>
      <c r="K8" s="163"/>
      <c r="L8" s="163"/>
      <c r="M8" s="163"/>
      <c r="N8" s="164"/>
    </row>
    <row r="9" spans="2:14" x14ac:dyDescent="0.35">
      <c r="B9" s="179" t="s">
        <v>210</v>
      </c>
      <c r="C9" s="180"/>
      <c r="D9" s="180"/>
      <c r="E9" s="180"/>
      <c r="F9" s="180"/>
      <c r="G9" s="180"/>
      <c r="H9" s="180"/>
      <c r="I9" s="180"/>
      <c r="J9" s="180"/>
      <c r="K9" s="180"/>
      <c r="L9" s="180"/>
      <c r="M9" s="180"/>
      <c r="N9" s="181"/>
    </row>
    <row r="10" spans="2:14" x14ac:dyDescent="0.35">
      <c r="B10" s="162" t="s">
        <v>77</v>
      </c>
      <c r="C10" s="163"/>
      <c r="D10" s="163"/>
      <c r="E10" s="163"/>
      <c r="F10" s="163"/>
      <c r="G10" s="163"/>
      <c r="H10" s="163"/>
      <c r="I10" s="163"/>
      <c r="J10" s="163"/>
      <c r="K10" s="163"/>
      <c r="L10" s="163"/>
      <c r="M10" s="163"/>
      <c r="N10" s="164"/>
    </row>
    <row r="11" spans="2:14" x14ac:dyDescent="0.35">
      <c r="B11" s="168" t="s">
        <v>62</v>
      </c>
      <c r="C11" s="169"/>
      <c r="D11" s="169"/>
      <c r="E11" s="169"/>
      <c r="F11" s="169"/>
      <c r="G11" s="169"/>
      <c r="H11" s="169"/>
      <c r="I11" s="169"/>
      <c r="J11" s="169"/>
      <c r="K11" s="169"/>
      <c r="L11" s="169"/>
      <c r="M11" s="169"/>
      <c r="N11" s="170"/>
    </row>
    <row r="12" spans="2:14" x14ac:dyDescent="0.35">
      <c r="B12" s="168" t="s">
        <v>63</v>
      </c>
      <c r="C12" s="169"/>
      <c r="D12" s="169"/>
      <c r="E12" s="169"/>
      <c r="F12" s="169"/>
      <c r="G12" s="169"/>
      <c r="H12" s="169"/>
      <c r="I12" s="169"/>
      <c r="J12" s="169"/>
      <c r="K12" s="169"/>
      <c r="L12" s="169"/>
      <c r="M12" s="169"/>
      <c r="N12" s="50"/>
    </row>
    <row r="13" spans="2:14" x14ac:dyDescent="0.35">
      <c r="B13" s="171" t="s">
        <v>211</v>
      </c>
      <c r="C13" s="172"/>
      <c r="D13" s="172"/>
      <c r="E13" s="172"/>
      <c r="F13" s="172"/>
      <c r="G13" s="172"/>
      <c r="H13" s="172"/>
      <c r="I13" s="172"/>
      <c r="J13" s="172"/>
      <c r="K13" s="172"/>
      <c r="L13" s="172"/>
      <c r="M13" s="172"/>
      <c r="N13" s="50"/>
    </row>
    <row r="14" spans="2:14" x14ac:dyDescent="0.35">
      <c r="B14" s="168" t="s">
        <v>78</v>
      </c>
      <c r="C14" s="169"/>
      <c r="D14" s="169"/>
      <c r="E14" s="169"/>
      <c r="F14" s="169"/>
      <c r="G14" s="169"/>
      <c r="H14" s="169"/>
      <c r="I14" s="169"/>
      <c r="J14" s="169"/>
      <c r="K14" s="169"/>
      <c r="L14" s="169"/>
      <c r="M14" s="169"/>
      <c r="N14" s="170"/>
    </row>
    <row r="15" spans="2:14" ht="14.5" customHeight="1" x14ac:dyDescent="0.35">
      <c r="B15" s="165" t="s">
        <v>71</v>
      </c>
      <c r="C15" s="166"/>
      <c r="D15" s="166"/>
      <c r="E15" s="166"/>
      <c r="F15" s="166"/>
      <c r="G15" s="166"/>
      <c r="H15" s="166"/>
      <c r="I15" s="166"/>
      <c r="J15" s="166"/>
      <c r="K15" s="166"/>
      <c r="L15" s="166"/>
      <c r="M15" s="166"/>
      <c r="N15" s="167"/>
    </row>
    <row r="16" spans="2:14" ht="3" customHeight="1" x14ac:dyDescent="0.35">
      <c r="B16" s="165"/>
      <c r="C16" s="166"/>
      <c r="D16" s="166"/>
      <c r="E16" s="166"/>
      <c r="F16" s="166"/>
      <c r="G16" s="166"/>
      <c r="H16" s="166"/>
      <c r="I16" s="166"/>
      <c r="J16" s="166"/>
      <c r="K16" s="166"/>
      <c r="L16" s="166"/>
      <c r="M16" s="166"/>
      <c r="N16" s="167"/>
    </row>
    <row r="17" spans="2:14" x14ac:dyDescent="0.35">
      <c r="B17" s="173" t="s">
        <v>248</v>
      </c>
      <c r="C17" s="174"/>
      <c r="D17" s="174"/>
      <c r="E17" s="174"/>
      <c r="F17" s="174"/>
      <c r="G17" s="174"/>
      <c r="H17" s="174"/>
      <c r="I17" s="174"/>
      <c r="J17" s="174"/>
      <c r="K17" s="174"/>
      <c r="L17" s="174"/>
      <c r="M17" s="174"/>
      <c r="N17" s="175"/>
    </row>
    <row r="18" spans="2:14" x14ac:dyDescent="0.35">
      <c r="B18" s="156" t="s">
        <v>79</v>
      </c>
      <c r="C18" s="157"/>
      <c r="D18" s="157"/>
      <c r="E18" s="157"/>
      <c r="F18" s="157"/>
      <c r="G18" s="157"/>
      <c r="H18" s="157"/>
      <c r="I18" s="157"/>
      <c r="J18" s="157"/>
      <c r="K18" s="157"/>
      <c r="L18" s="157"/>
      <c r="M18" s="157"/>
      <c r="N18" s="158"/>
    </row>
    <row r="19" spans="2:14" x14ac:dyDescent="0.35">
      <c r="B19" s="156" t="s">
        <v>64</v>
      </c>
      <c r="C19" s="157"/>
      <c r="D19" s="157"/>
      <c r="E19" s="157"/>
      <c r="F19" s="157"/>
      <c r="G19" s="157"/>
      <c r="H19" s="157"/>
      <c r="I19" s="157"/>
      <c r="J19" s="157"/>
      <c r="K19" s="157"/>
      <c r="L19" s="157"/>
      <c r="M19" s="157"/>
      <c r="N19" s="158"/>
    </row>
    <row r="20" spans="2:14" x14ac:dyDescent="0.35">
      <c r="B20" s="156" t="s">
        <v>65</v>
      </c>
      <c r="C20" s="157"/>
      <c r="D20" s="157"/>
      <c r="E20" s="157"/>
      <c r="F20" s="157"/>
      <c r="G20" s="157"/>
      <c r="H20" s="157"/>
      <c r="I20" s="157"/>
      <c r="J20" s="157"/>
      <c r="K20" s="157"/>
      <c r="L20" s="157"/>
      <c r="M20" s="157"/>
      <c r="N20" s="158"/>
    </row>
    <row r="21" spans="2:14" x14ac:dyDescent="0.35">
      <c r="B21" s="156" t="s">
        <v>66</v>
      </c>
      <c r="C21" s="157"/>
      <c r="D21" s="157"/>
      <c r="E21" s="157"/>
      <c r="F21" s="157"/>
      <c r="G21" s="157"/>
      <c r="H21" s="157"/>
      <c r="I21" s="157"/>
      <c r="J21" s="157"/>
      <c r="K21" s="157"/>
      <c r="L21" s="157"/>
      <c r="M21" s="157"/>
      <c r="N21" s="158"/>
    </row>
    <row r="22" spans="2:14" x14ac:dyDescent="0.35">
      <c r="B22" s="156" t="s">
        <v>67</v>
      </c>
      <c r="C22" s="157"/>
      <c r="D22" s="157"/>
      <c r="E22" s="157"/>
      <c r="F22" s="157"/>
      <c r="G22" s="157"/>
      <c r="H22" s="157"/>
      <c r="I22" s="157"/>
      <c r="J22" s="157"/>
      <c r="K22" s="157"/>
      <c r="L22" s="157"/>
      <c r="M22" s="157"/>
      <c r="N22" s="53"/>
    </row>
    <row r="23" spans="2:14" x14ac:dyDescent="0.35">
      <c r="B23" s="51" t="s">
        <v>68</v>
      </c>
      <c r="C23" s="52"/>
      <c r="D23" s="52"/>
      <c r="E23" s="52"/>
      <c r="F23" s="52"/>
      <c r="G23" s="52"/>
      <c r="H23" s="52"/>
      <c r="I23" s="52"/>
      <c r="J23" s="52"/>
      <c r="K23" s="52"/>
      <c r="L23" s="52"/>
      <c r="M23" s="52"/>
      <c r="N23" s="53"/>
    </row>
    <row r="24" spans="2:14" x14ac:dyDescent="0.35">
      <c r="B24" s="156" t="s">
        <v>80</v>
      </c>
      <c r="C24" s="157"/>
      <c r="D24" s="157"/>
      <c r="E24" s="157"/>
      <c r="F24" s="157"/>
      <c r="G24" s="157"/>
      <c r="H24" s="157"/>
      <c r="I24" s="157"/>
      <c r="J24" s="157"/>
      <c r="K24" s="157"/>
      <c r="L24" s="157"/>
      <c r="M24" s="157"/>
      <c r="N24" s="158"/>
    </row>
    <row r="25" spans="2:14" ht="14.5" customHeight="1" x14ac:dyDescent="0.35">
      <c r="B25" s="156" t="s">
        <v>73</v>
      </c>
      <c r="C25" s="157"/>
      <c r="D25" s="157"/>
      <c r="E25" s="157"/>
      <c r="F25" s="157"/>
      <c r="G25" s="157"/>
      <c r="H25" s="157"/>
      <c r="I25" s="157"/>
      <c r="J25" s="157"/>
      <c r="K25" s="157"/>
      <c r="L25" s="157"/>
      <c r="M25" s="157"/>
      <c r="N25" s="158"/>
    </row>
    <row r="26" spans="2:14" x14ac:dyDescent="0.35">
      <c r="B26" s="156"/>
      <c r="C26" s="157"/>
      <c r="D26" s="157"/>
      <c r="E26" s="157"/>
      <c r="F26" s="157"/>
      <c r="G26" s="157"/>
      <c r="H26" s="157"/>
      <c r="I26" s="157"/>
      <c r="J26" s="157"/>
      <c r="K26" s="157"/>
      <c r="L26" s="157"/>
      <c r="M26" s="157"/>
      <c r="N26" s="158"/>
    </row>
    <row r="27" spans="2:14" ht="14.5" customHeight="1" x14ac:dyDescent="0.35">
      <c r="B27" s="156" t="s">
        <v>75</v>
      </c>
      <c r="C27" s="157"/>
      <c r="D27" s="157"/>
      <c r="E27" s="157"/>
      <c r="F27" s="157"/>
      <c r="G27" s="157"/>
      <c r="H27" s="157"/>
      <c r="I27" s="157"/>
      <c r="J27" s="157"/>
      <c r="K27" s="157"/>
      <c r="L27" s="157"/>
      <c r="M27" s="157"/>
      <c r="N27" s="158"/>
    </row>
    <row r="28" spans="2:14" x14ac:dyDescent="0.35">
      <c r="B28" s="156"/>
      <c r="C28" s="157"/>
      <c r="D28" s="157"/>
      <c r="E28" s="157"/>
      <c r="F28" s="157"/>
      <c r="G28" s="157"/>
      <c r="H28" s="157"/>
      <c r="I28" s="157"/>
      <c r="J28" s="157"/>
      <c r="K28" s="157"/>
      <c r="L28" s="157"/>
      <c r="M28" s="157"/>
      <c r="N28" s="158"/>
    </row>
    <row r="29" spans="2:14" x14ac:dyDescent="0.35">
      <c r="B29" s="54"/>
      <c r="C29" s="55"/>
      <c r="D29" s="55"/>
      <c r="E29" s="55"/>
      <c r="F29" s="55"/>
      <c r="G29" s="55"/>
      <c r="H29" s="55"/>
      <c r="I29" s="55"/>
      <c r="J29" s="55"/>
      <c r="K29" s="55"/>
      <c r="L29" s="55"/>
      <c r="M29" s="55"/>
      <c r="N29" s="56"/>
    </row>
  </sheetData>
  <mergeCells count="20">
    <mergeCell ref="B2:N2"/>
    <mergeCell ref="B7:N7"/>
    <mergeCell ref="B8:N8"/>
    <mergeCell ref="B10:N10"/>
    <mergeCell ref="B9:N9"/>
    <mergeCell ref="B25:N26"/>
    <mergeCell ref="B27:N28"/>
    <mergeCell ref="B5:N6"/>
    <mergeCell ref="B15:N16"/>
    <mergeCell ref="B18:N18"/>
    <mergeCell ref="B19:N19"/>
    <mergeCell ref="B20:N20"/>
    <mergeCell ref="B21:N21"/>
    <mergeCell ref="B22:M22"/>
    <mergeCell ref="B24:N24"/>
    <mergeCell ref="B11:N11"/>
    <mergeCell ref="B12:M12"/>
    <mergeCell ref="B13:M13"/>
    <mergeCell ref="B14:N14"/>
    <mergeCell ref="B17:N17"/>
  </mergeCells>
  <pageMargins left="0.7" right="0.7" top="0.75" bottom="0.75" header="0.3" footer="0.3"/>
  <pageSetup paperSize="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showGridLines="0" zoomScale="75" zoomScaleNormal="75" workbookViewId="0">
      <selection activeCell="I5" sqref="I5:I6"/>
    </sheetView>
  </sheetViews>
  <sheetFormatPr defaultRowHeight="14.5" x14ac:dyDescent="0.35"/>
  <cols>
    <col min="2" max="2" width="16.7265625" customWidth="1"/>
    <col min="3" max="4" width="15.7265625" customWidth="1"/>
    <col min="5" max="5" width="28.26953125" customWidth="1"/>
    <col min="6" max="6" width="17.7265625" customWidth="1"/>
    <col min="7" max="7" width="12.81640625" customWidth="1"/>
    <col min="9" max="9" width="25" customWidth="1"/>
  </cols>
  <sheetData>
    <row r="2" spans="2:10" x14ac:dyDescent="0.35">
      <c r="B2" s="201"/>
      <c r="C2" s="202"/>
    </row>
    <row r="3" spans="2:10" ht="15" thickBot="1" x14ac:dyDescent="0.4"/>
    <row r="4" spans="2:10" x14ac:dyDescent="0.35">
      <c r="B4" s="284" t="s">
        <v>24</v>
      </c>
      <c r="C4" s="285"/>
      <c r="D4" s="285"/>
      <c r="E4" s="285"/>
      <c r="F4" s="285"/>
      <c r="G4" s="286"/>
    </row>
    <row r="5" spans="2:10" ht="30.75" customHeight="1" thickBot="1" x14ac:dyDescent="0.4">
      <c r="B5" s="336" t="s">
        <v>60</v>
      </c>
      <c r="C5" s="337"/>
      <c r="D5" s="337"/>
      <c r="E5" s="337"/>
      <c r="F5" s="337"/>
      <c r="G5" s="338"/>
      <c r="I5" s="213" t="s">
        <v>223</v>
      </c>
    </row>
    <row r="6" spans="2:10" ht="15" thickTop="1" x14ac:dyDescent="0.35">
      <c r="B6" s="43" t="s">
        <v>43</v>
      </c>
      <c r="C6" s="127" t="s">
        <v>4</v>
      </c>
      <c r="D6" s="295" t="s">
        <v>8</v>
      </c>
      <c r="E6" s="295"/>
      <c r="F6" s="44" t="s">
        <v>3</v>
      </c>
      <c r="G6" s="45" t="s">
        <v>72</v>
      </c>
      <c r="I6" s="215"/>
    </row>
    <row r="7" spans="2:10" ht="14.5" customHeight="1" x14ac:dyDescent="0.35">
      <c r="B7" s="18" t="s">
        <v>35</v>
      </c>
      <c r="C7" s="313" t="s">
        <v>117</v>
      </c>
      <c r="D7" s="242" t="s">
        <v>118</v>
      </c>
      <c r="E7" s="242"/>
      <c r="F7" s="91" t="s">
        <v>83</v>
      </c>
      <c r="G7" s="33"/>
      <c r="I7" s="130">
        <v>2</v>
      </c>
    </row>
    <row r="8" spans="2:10" ht="14.5" customHeight="1" x14ac:dyDescent="0.35">
      <c r="B8" s="18" t="s">
        <v>36</v>
      </c>
      <c r="C8" s="313"/>
      <c r="D8" s="216" t="s">
        <v>119</v>
      </c>
      <c r="E8" s="216"/>
      <c r="F8" s="91" t="s">
        <v>83</v>
      </c>
      <c r="G8" s="33"/>
      <c r="I8" s="130">
        <f>(I12*0.4)</f>
        <v>3.4000000000000004</v>
      </c>
    </row>
    <row r="9" spans="2:10" x14ac:dyDescent="0.35">
      <c r="B9" s="18" t="s">
        <v>37</v>
      </c>
      <c r="C9" s="313"/>
      <c r="D9" s="335" t="s">
        <v>5</v>
      </c>
      <c r="E9" s="335"/>
      <c r="F9" s="91" t="s">
        <v>83</v>
      </c>
      <c r="G9" s="33"/>
      <c r="I9" s="130">
        <f>I12*0.6</f>
        <v>5.0999999999999996</v>
      </c>
    </row>
    <row r="10" spans="2:10" x14ac:dyDescent="0.35">
      <c r="B10" s="18" t="s">
        <v>38</v>
      </c>
      <c r="C10" s="313"/>
      <c r="D10" s="216" t="s">
        <v>45</v>
      </c>
      <c r="E10" s="216"/>
      <c r="F10" s="91" t="s">
        <v>83</v>
      </c>
      <c r="G10" s="33"/>
      <c r="I10" s="130">
        <v>5.9</v>
      </c>
    </row>
    <row r="11" spans="2:10" x14ac:dyDescent="0.35">
      <c r="B11" s="18" t="s">
        <v>182</v>
      </c>
      <c r="C11" s="313"/>
      <c r="D11" s="216" t="s">
        <v>95</v>
      </c>
      <c r="E11" s="216"/>
      <c r="F11" s="91" t="s">
        <v>83</v>
      </c>
      <c r="G11" s="33"/>
      <c r="I11" s="130">
        <v>5.0999999999999996</v>
      </c>
    </row>
    <row r="12" spans="2:10" ht="15" thickBot="1" x14ac:dyDescent="0.4">
      <c r="B12" s="19" t="s">
        <v>183</v>
      </c>
      <c r="C12" s="339"/>
      <c r="D12" s="281" t="s">
        <v>2</v>
      </c>
      <c r="E12" s="281"/>
      <c r="F12" s="92" t="s">
        <v>83</v>
      </c>
      <c r="G12" s="93"/>
      <c r="I12" s="130">
        <v>8.5</v>
      </c>
      <c r="J12">
        <f>SUM(I7:I12)</f>
        <v>30</v>
      </c>
    </row>
    <row r="13" spans="2:10" ht="9" customHeight="1" x14ac:dyDescent="0.35"/>
    <row r="14" spans="2:10" x14ac:dyDescent="0.35">
      <c r="B14" t="s">
        <v>184</v>
      </c>
    </row>
    <row r="15" spans="2:10" ht="9" customHeight="1" x14ac:dyDescent="0.35"/>
  </sheetData>
  <mergeCells count="12">
    <mergeCell ref="C7:C12"/>
    <mergeCell ref="D7:E7"/>
    <mergeCell ref="D9:E9"/>
    <mergeCell ref="D10:E10"/>
    <mergeCell ref="D12:E12"/>
    <mergeCell ref="D8:E8"/>
    <mergeCell ref="D11:E11"/>
    <mergeCell ref="I5:I6"/>
    <mergeCell ref="B2:C2"/>
    <mergeCell ref="D6:E6"/>
    <mergeCell ref="B4:G4"/>
    <mergeCell ref="B5:G5"/>
  </mergeCells>
  <pageMargins left="0.7" right="0.7"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46"/>
  <sheetViews>
    <sheetView showGridLines="0" topLeftCell="A22" zoomScale="75" zoomScaleNormal="75" workbookViewId="0">
      <selection activeCell="I5" sqref="I5:I7"/>
    </sheetView>
  </sheetViews>
  <sheetFormatPr defaultRowHeight="14.5" x14ac:dyDescent="0.35"/>
  <cols>
    <col min="2" max="2" width="21" customWidth="1"/>
    <col min="3" max="3" width="25" customWidth="1"/>
    <col min="4" max="4" width="30.54296875" customWidth="1"/>
    <col min="5" max="5" width="42.36328125" bestFit="1" customWidth="1"/>
    <col min="6" max="6" width="18.81640625" customWidth="1"/>
    <col min="7" max="7" width="21" customWidth="1"/>
    <col min="9" max="9" width="16.90625" customWidth="1"/>
  </cols>
  <sheetData>
    <row r="2" spans="2:9" x14ac:dyDescent="0.35">
      <c r="B2" s="201"/>
      <c r="C2" s="202"/>
    </row>
    <row r="3" spans="2:9" ht="15" thickBot="1" x14ac:dyDescent="0.4"/>
    <row r="4" spans="2:9" ht="15" thickBot="1" x14ac:dyDescent="0.4">
      <c r="B4" s="264" t="s">
        <v>48</v>
      </c>
      <c r="C4" s="265"/>
      <c r="D4" s="265"/>
      <c r="E4" s="265"/>
      <c r="F4" s="265"/>
      <c r="G4" s="266"/>
    </row>
    <row r="5" spans="2:9" ht="15" customHeight="1" thickBot="1" x14ac:dyDescent="0.4">
      <c r="B5" s="267" t="s">
        <v>61</v>
      </c>
      <c r="C5" s="268"/>
      <c r="D5" s="268"/>
      <c r="E5" s="268"/>
      <c r="F5" s="268"/>
      <c r="G5" s="269"/>
      <c r="I5" s="213" t="s">
        <v>223</v>
      </c>
    </row>
    <row r="6" spans="2:9" ht="15" thickTop="1" x14ac:dyDescent="0.35">
      <c r="B6" s="239" t="s">
        <v>185</v>
      </c>
      <c r="C6" s="240"/>
      <c r="D6" s="240"/>
      <c r="E6" s="240"/>
      <c r="F6" s="240"/>
      <c r="G6" s="241"/>
      <c r="I6" s="214"/>
    </row>
    <row r="7" spans="2:9" x14ac:dyDescent="0.35">
      <c r="B7" s="18" t="s">
        <v>43</v>
      </c>
      <c r="C7" s="98" t="s">
        <v>101</v>
      </c>
      <c r="D7" s="359" t="s">
        <v>7</v>
      </c>
      <c r="E7" s="359"/>
      <c r="F7" s="252" t="s">
        <v>89</v>
      </c>
      <c r="G7" s="253"/>
      <c r="I7" s="215"/>
    </row>
    <row r="8" spans="2:9" x14ac:dyDescent="0.35">
      <c r="B8" s="81" t="s">
        <v>25</v>
      </c>
      <c r="C8" s="243" t="s">
        <v>117</v>
      </c>
      <c r="D8" s="242" t="s">
        <v>118</v>
      </c>
      <c r="E8" s="242"/>
      <c r="F8" s="252"/>
      <c r="G8" s="253"/>
      <c r="I8" s="129">
        <f>I32*0.3</f>
        <v>0.56999999999999995</v>
      </c>
    </row>
    <row r="9" spans="2:9" x14ac:dyDescent="0.35">
      <c r="B9" s="82" t="s">
        <v>26</v>
      </c>
      <c r="C9" s="244"/>
      <c r="D9" s="216" t="s">
        <v>119</v>
      </c>
      <c r="E9" s="216"/>
      <c r="F9" s="123"/>
      <c r="G9" s="124"/>
      <c r="I9" s="129">
        <f>I32*0.4</f>
        <v>0.76</v>
      </c>
    </row>
    <row r="10" spans="2:9" x14ac:dyDescent="0.35">
      <c r="B10" s="82" t="s">
        <v>27</v>
      </c>
      <c r="C10" s="244"/>
      <c r="D10" s="216" t="s">
        <v>5</v>
      </c>
      <c r="E10" s="216"/>
      <c r="F10" s="248"/>
      <c r="G10" s="249"/>
      <c r="I10" s="129">
        <f>I32*0.6</f>
        <v>1.1399999999999999</v>
      </c>
    </row>
    <row r="11" spans="2:9" x14ac:dyDescent="0.35">
      <c r="B11" s="82" t="s">
        <v>28</v>
      </c>
      <c r="C11" s="244"/>
      <c r="D11" s="216" t="s">
        <v>45</v>
      </c>
      <c r="E11" s="216"/>
      <c r="F11" s="248"/>
      <c r="G11" s="249"/>
      <c r="I11" s="129">
        <v>1.34</v>
      </c>
    </row>
    <row r="12" spans="2:9" x14ac:dyDescent="0.35">
      <c r="B12" s="82" t="s">
        <v>29</v>
      </c>
      <c r="C12" s="244"/>
      <c r="D12" s="216" t="s">
        <v>95</v>
      </c>
      <c r="E12" s="216"/>
      <c r="F12" s="248"/>
      <c r="G12" s="249"/>
      <c r="I12" s="129">
        <v>1.1399999999999999</v>
      </c>
    </row>
    <row r="13" spans="2:9" x14ac:dyDescent="0.35">
      <c r="B13" s="57" t="s">
        <v>54</v>
      </c>
      <c r="C13" s="244"/>
      <c r="D13" s="216" t="s">
        <v>2</v>
      </c>
      <c r="E13" s="216"/>
      <c r="F13" s="248"/>
      <c r="G13" s="249"/>
      <c r="I13" s="129">
        <f>I32</f>
        <v>1.9</v>
      </c>
    </row>
    <row r="14" spans="2:9" ht="21" customHeight="1" x14ac:dyDescent="0.35">
      <c r="B14" s="57" t="s">
        <v>55</v>
      </c>
      <c r="C14" s="314" t="s">
        <v>121</v>
      </c>
      <c r="D14" s="340" t="s">
        <v>6</v>
      </c>
      <c r="E14" s="341"/>
      <c r="F14" s="248"/>
      <c r="G14" s="249"/>
      <c r="I14" s="129">
        <v>1.51</v>
      </c>
    </row>
    <row r="15" spans="2:9" ht="21" customHeight="1" x14ac:dyDescent="0.35">
      <c r="B15" s="57" t="s">
        <v>96</v>
      </c>
      <c r="C15" s="314"/>
      <c r="D15" s="340" t="s">
        <v>186</v>
      </c>
      <c r="E15" s="341"/>
      <c r="F15" s="278"/>
      <c r="G15" s="279"/>
      <c r="I15" s="129">
        <v>1.1399999999999999</v>
      </c>
    </row>
    <row r="16" spans="2:9" ht="21" customHeight="1" x14ac:dyDescent="0.35">
      <c r="B16" s="57" t="s">
        <v>224</v>
      </c>
      <c r="C16" s="314"/>
      <c r="D16" s="342" t="s">
        <v>6</v>
      </c>
      <c r="E16" s="121" t="s">
        <v>221</v>
      </c>
      <c r="F16" s="278"/>
      <c r="G16" s="279"/>
      <c r="I16" s="129">
        <v>1.51</v>
      </c>
    </row>
    <row r="17" spans="2:10" ht="21" customHeight="1" x14ac:dyDescent="0.35">
      <c r="B17" s="57" t="s">
        <v>225</v>
      </c>
      <c r="C17" s="314"/>
      <c r="D17" s="343"/>
      <c r="E17" s="121" t="s">
        <v>222</v>
      </c>
      <c r="F17" s="278"/>
      <c r="G17" s="279"/>
      <c r="I17" s="129">
        <v>1.51</v>
      </c>
    </row>
    <row r="18" spans="2:10" ht="21" customHeight="1" x14ac:dyDescent="0.35">
      <c r="B18" s="57" t="s">
        <v>226</v>
      </c>
      <c r="C18" s="314"/>
      <c r="D18" s="342" t="s">
        <v>186</v>
      </c>
      <c r="E18" s="121" t="s">
        <v>221</v>
      </c>
      <c r="F18" s="278"/>
      <c r="G18" s="279"/>
      <c r="I18" s="129">
        <f>I32*0.6</f>
        <v>1.1399999999999999</v>
      </c>
    </row>
    <row r="19" spans="2:10" ht="22.5" customHeight="1" x14ac:dyDescent="0.35">
      <c r="B19" s="57" t="s">
        <v>227</v>
      </c>
      <c r="C19" s="314"/>
      <c r="D19" s="344"/>
      <c r="E19" s="121" t="s">
        <v>222</v>
      </c>
      <c r="F19" s="248"/>
      <c r="G19" s="249"/>
      <c r="I19" s="129">
        <f>I32*0.6</f>
        <v>1.1399999999999999</v>
      </c>
    </row>
    <row r="20" spans="2:10" ht="5.15" customHeight="1" thickBot="1" x14ac:dyDescent="0.4">
      <c r="B20" s="47"/>
      <c r="C20" s="48"/>
      <c r="D20" s="48"/>
      <c r="E20" s="48"/>
      <c r="F20" s="48"/>
      <c r="G20" s="73"/>
      <c r="I20" s="128"/>
    </row>
    <row r="21" spans="2:10" ht="15" thickBot="1" x14ac:dyDescent="0.4">
      <c r="B21" s="303" t="s">
        <v>196</v>
      </c>
      <c r="C21" s="304"/>
      <c r="D21" s="304"/>
      <c r="E21" s="304"/>
      <c r="F21" s="304"/>
      <c r="G21" s="305"/>
      <c r="I21" s="152"/>
    </row>
    <row r="22" spans="2:10" ht="15.5" thickTop="1" thickBot="1" x14ac:dyDescent="0.4">
      <c r="B22" s="17" t="s">
        <v>43</v>
      </c>
      <c r="C22" s="352" t="s">
        <v>8</v>
      </c>
      <c r="D22" s="358"/>
      <c r="E22" s="353"/>
      <c r="F22" s="34" t="s">
        <v>3</v>
      </c>
      <c r="G22" s="104" t="s">
        <v>72</v>
      </c>
      <c r="I22" s="153"/>
    </row>
    <row r="23" spans="2:10" ht="15" thickTop="1" x14ac:dyDescent="0.35">
      <c r="B23" s="16" t="s">
        <v>30</v>
      </c>
      <c r="C23" s="223" t="s">
        <v>246</v>
      </c>
      <c r="D23" s="224"/>
      <c r="E23" s="335" t="s">
        <v>113</v>
      </c>
      <c r="F23" s="335"/>
      <c r="G23" s="108"/>
      <c r="I23" s="129">
        <f>I32</f>
        <v>1.9</v>
      </c>
    </row>
    <row r="24" spans="2:10" ht="50" customHeight="1" x14ac:dyDescent="0.35">
      <c r="B24" s="14" t="s">
        <v>31</v>
      </c>
      <c r="C24" s="225"/>
      <c r="D24" s="226"/>
      <c r="E24" s="257" t="s">
        <v>214</v>
      </c>
      <c r="F24" s="258"/>
      <c r="G24" s="108"/>
      <c r="I24" s="129">
        <f>I32</f>
        <v>1.9</v>
      </c>
    </row>
    <row r="25" spans="2:10" ht="18" customHeight="1" x14ac:dyDescent="0.35">
      <c r="B25" s="14" t="s">
        <v>32</v>
      </c>
      <c r="C25" s="347" t="s">
        <v>10</v>
      </c>
      <c r="D25" s="229"/>
      <c r="E25" s="230"/>
      <c r="F25" s="99" t="s">
        <v>88</v>
      </c>
      <c r="G25" s="105"/>
      <c r="I25" s="129">
        <f>I32</f>
        <v>1.9</v>
      </c>
    </row>
    <row r="26" spans="2:10" x14ac:dyDescent="0.35">
      <c r="B26" s="15" t="s">
        <v>33</v>
      </c>
      <c r="C26" s="227" t="s">
        <v>9</v>
      </c>
      <c r="D26" s="228"/>
      <c r="E26" s="103"/>
      <c r="F26" s="90" t="s">
        <v>139</v>
      </c>
      <c r="G26" s="106"/>
      <c r="I26" s="129">
        <f>I32</f>
        <v>1.9</v>
      </c>
    </row>
    <row r="27" spans="2:10" ht="15" thickBot="1" x14ac:dyDescent="0.4">
      <c r="B27" s="15" t="s">
        <v>34</v>
      </c>
      <c r="C27" s="350"/>
      <c r="D27" s="351"/>
      <c r="E27" s="100"/>
      <c r="F27" s="95" t="s">
        <v>139</v>
      </c>
      <c r="G27" s="107"/>
      <c r="I27" s="129">
        <f>I32</f>
        <v>1.9</v>
      </c>
    </row>
    <row r="28" spans="2:10" ht="15" thickBot="1" x14ac:dyDescent="0.4">
      <c r="B28" s="303" t="s">
        <v>219</v>
      </c>
      <c r="C28" s="304"/>
      <c r="D28" s="304"/>
      <c r="E28" s="304"/>
      <c r="F28" s="304"/>
      <c r="G28" s="305"/>
      <c r="I28" s="152"/>
    </row>
    <row r="29" spans="2:10" ht="15" thickTop="1" x14ac:dyDescent="0.35">
      <c r="B29" s="17" t="s">
        <v>43</v>
      </c>
      <c r="C29" s="71" t="s">
        <v>4</v>
      </c>
      <c r="D29" s="352" t="s">
        <v>8</v>
      </c>
      <c r="E29" s="353"/>
      <c r="F29" s="34" t="s">
        <v>3</v>
      </c>
      <c r="G29" s="104" t="s">
        <v>72</v>
      </c>
      <c r="I29" s="153"/>
    </row>
    <row r="30" spans="2:10" x14ac:dyDescent="0.35">
      <c r="B30" s="14" t="s">
        <v>187</v>
      </c>
      <c r="C30" s="345" t="s">
        <v>0</v>
      </c>
      <c r="D30" s="346"/>
      <c r="E30" s="335" t="s">
        <v>113</v>
      </c>
      <c r="F30" s="335"/>
      <c r="G30" s="108"/>
      <c r="I30" s="129">
        <f>I32</f>
        <v>1.9</v>
      </c>
    </row>
    <row r="31" spans="2:10" ht="50.5" customHeight="1" x14ac:dyDescent="0.35">
      <c r="B31" s="14" t="s">
        <v>188</v>
      </c>
      <c r="C31" s="225"/>
      <c r="D31" s="226"/>
      <c r="E31" s="257" t="s">
        <v>214</v>
      </c>
      <c r="F31" s="258"/>
      <c r="G31" s="108"/>
      <c r="I31" s="129">
        <f>I32</f>
        <v>1.9</v>
      </c>
    </row>
    <row r="32" spans="2:10" ht="29" customHeight="1" x14ac:dyDescent="0.35">
      <c r="B32" s="14" t="s">
        <v>189</v>
      </c>
      <c r="C32" s="347" t="s">
        <v>10</v>
      </c>
      <c r="D32" s="229"/>
      <c r="E32" s="230"/>
      <c r="F32" s="121" t="s">
        <v>88</v>
      </c>
      <c r="G32" s="105"/>
      <c r="I32" s="129">
        <v>1.9</v>
      </c>
      <c r="J32">
        <f>SUM(I8:I32)</f>
        <v>29.999999999999989</v>
      </c>
    </row>
    <row r="33" spans="2:9" ht="44.5" customHeight="1" x14ac:dyDescent="0.35">
      <c r="B33" s="14" t="s">
        <v>190</v>
      </c>
      <c r="C33" s="348"/>
      <c r="D33" s="349"/>
      <c r="E33" s="101" t="s">
        <v>122</v>
      </c>
      <c r="F33" s="354" t="s">
        <v>194</v>
      </c>
      <c r="G33" s="355"/>
      <c r="I33" s="152"/>
    </row>
    <row r="34" spans="2:9" ht="47" customHeight="1" thickBot="1" x14ac:dyDescent="0.4">
      <c r="B34" s="109" t="s">
        <v>191</v>
      </c>
      <c r="C34" s="350"/>
      <c r="D34" s="351"/>
      <c r="E34" s="102" t="s">
        <v>123</v>
      </c>
      <c r="F34" s="356" t="s">
        <v>194</v>
      </c>
      <c r="G34" s="357"/>
      <c r="I34" s="153"/>
    </row>
    <row r="35" spans="2:9" x14ac:dyDescent="0.35">
      <c r="B35" s="21"/>
      <c r="C35" s="21"/>
      <c r="D35" s="7"/>
      <c r="E35" s="7"/>
      <c r="F35" s="1"/>
      <c r="G35" s="3"/>
    </row>
    <row r="36" spans="2:9" x14ac:dyDescent="0.35">
      <c r="B36" s="21"/>
      <c r="C36" s="21"/>
      <c r="D36" s="7"/>
      <c r="E36" s="7"/>
      <c r="F36" s="1"/>
      <c r="G36" s="3"/>
    </row>
    <row r="37" spans="2:9" x14ac:dyDescent="0.35">
      <c r="B37" s="7"/>
      <c r="C37" s="7"/>
      <c r="D37" s="7"/>
      <c r="E37" s="7"/>
      <c r="F37" s="7"/>
      <c r="G37" s="7"/>
    </row>
    <row r="38" spans="2:9" x14ac:dyDescent="0.35">
      <c r="B38" s="61" t="s">
        <v>92</v>
      </c>
      <c r="C38" s="6"/>
      <c r="D38" s="1"/>
      <c r="E38" s="1"/>
      <c r="F38" s="1"/>
      <c r="G38" s="3"/>
    </row>
    <row r="39" spans="2:9" ht="9" customHeight="1" x14ac:dyDescent="0.35">
      <c r="C39" s="6"/>
      <c r="D39" s="1"/>
      <c r="E39" s="1"/>
      <c r="F39" s="1"/>
      <c r="G39" s="3"/>
    </row>
    <row r="40" spans="2:9" x14ac:dyDescent="0.35">
      <c r="B40" t="s">
        <v>192</v>
      </c>
      <c r="C40" s="6"/>
      <c r="D40" s="1"/>
      <c r="E40" s="1"/>
      <c r="F40" s="1"/>
      <c r="G40" s="3"/>
    </row>
    <row r="41" spans="2:9" ht="9" customHeight="1" x14ac:dyDescent="0.35">
      <c r="C41" s="7"/>
      <c r="D41" s="7"/>
      <c r="E41" s="7"/>
      <c r="F41" s="7"/>
      <c r="G41" s="7"/>
    </row>
    <row r="42" spans="2:9" x14ac:dyDescent="0.35">
      <c r="B42" t="s">
        <v>193</v>
      </c>
      <c r="C42" s="6"/>
      <c r="D42" s="1"/>
      <c r="E42" s="1"/>
      <c r="F42" s="1"/>
      <c r="G42" s="3"/>
    </row>
    <row r="43" spans="2:9" ht="9" customHeight="1" x14ac:dyDescent="0.35">
      <c r="C43" s="6"/>
      <c r="D43" s="1"/>
      <c r="E43" s="1"/>
      <c r="F43" s="1"/>
      <c r="G43" s="3"/>
    </row>
    <row r="44" spans="2:9" x14ac:dyDescent="0.35">
      <c r="B44" t="s">
        <v>195</v>
      </c>
      <c r="C44" s="6"/>
      <c r="D44" s="1"/>
      <c r="E44" s="1"/>
      <c r="F44" s="1"/>
      <c r="G44" s="3"/>
    </row>
    <row r="45" spans="2:9" ht="9" customHeight="1" x14ac:dyDescent="0.35">
      <c r="B45" s="63"/>
      <c r="C45" s="6"/>
      <c r="D45" s="1"/>
      <c r="E45" s="1"/>
      <c r="F45" s="1"/>
      <c r="G45" s="3"/>
    </row>
    <row r="46" spans="2:9" x14ac:dyDescent="0.35">
      <c r="B46" s="7"/>
      <c r="C46" s="6"/>
      <c r="D46" s="1"/>
      <c r="E46" s="1"/>
      <c r="F46" s="13"/>
      <c r="G46" s="3"/>
    </row>
  </sheetData>
  <mergeCells count="46">
    <mergeCell ref="B2:C2"/>
    <mergeCell ref="B21:G21"/>
    <mergeCell ref="C8:C13"/>
    <mergeCell ref="D10:E10"/>
    <mergeCell ref="D13:E13"/>
    <mergeCell ref="C14:C19"/>
    <mergeCell ref="F14:G14"/>
    <mergeCell ref="F11:G11"/>
    <mergeCell ref="F12:G12"/>
    <mergeCell ref="F13:G13"/>
    <mergeCell ref="B6:G6"/>
    <mergeCell ref="F7:G7"/>
    <mergeCell ref="F8:G8"/>
    <mergeCell ref="F10:G10"/>
    <mergeCell ref="F19:G19"/>
    <mergeCell ref="C22:E22"/>
    <mergeCell ref="C25:E25"/>
    <mergeCell ref="C26:D27"/>
    <mergeCell ref="B4:G4"/>
    <mergeCell ref="B5:G5"/>
    <mergeCell ref="D7:E7"/>
    <mergeCell ref="D8:E8"/>
    <mergeCell ref="D12:E12"/>
    <mergeCell ref="D11:E11"/>
    <mergeCell ref="D9:E9"/>
    <mergeCell ref="D14:E14"/>
    <mergeCell ref="E23:F23"/>
    <mergeCell ref="E24:F24"/>
    <mergeCell ref="F15:G15"/>
    <mergeCell ref="F16:G16"/>
    <mergeCell ref="C30:D31"/>
    <mergeCell ref="C32:E32"/>
    <mergeCell ref="C33:D34"/>
    <mergeCell ref="B28:G28"/>
    <mergeCell ref="C23:D24"/>
    <mergeCell ref="D29:E29"/>
    <mergeCell ref="F33:G33"/>
    <mergeCell ref="F34:G34"/>
    <mergeCell ref="E30:F30"/>
    <mergeCell ref="E31:F31"/>
    <mergeCell ref="I5:I7"/>
    <mergeCell ref="F17:G17"/>
    <mergeCell ref="F18:G18"/>
    <mergeCell ref="D15:E15"/>
    <mergeCell ref="D16:D17"/>
    <mergeCell ref="D18:D19"/>
  </mergeCells>
  <pageMargins left="0.7" right="0.7" top="0.75" bottom="0.75" header="0.3" footer="0.3"/>
  <pageSetup paperSize="8" scale="91"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35"/>
  <sheetViews>
    <sheetView showGridLines="0" topLeftCell="A4" zoomScale="75" zoomScaleNormal="75" workbookViewId="0">
      <selection activeCell="K17" sqref="K17:L17"/>
    </sheetView>
  </sheetViews>
  <sheetFormatPr defaultRowHeight="14.5" x14ac:dyDescent="0.35"/>
  <cols>
    <col min="4" max="4" width="13.81640625" bestFit="1" customWidth="1"/>
    <col min="5" max="5" width="17" customWidth="1"/>
    <col min="6" max="6" width="16.1796875" customWidth="1"/>
    <col min="7" max="7" width="14.81640625" customWidth="1"/>
    <col min="8" max="8" width="36.7265625" customWidth="1"/>
    <col min="9" max="9" width="14.26953125" customWidth="1"/>
    <col min="10" max="10" width="18.54296875" customWidth="1"/>
    <col min="15" max="15" width="21.7265625" customWidth="1"/>
    <col min="16" max="16" width="15.1796875" customWidth="1"/>
  </cols>
  <sheetData>
    <row r="2" spans="3:17" x14ac:dyDescent="0.35">
      <c r="C2" s="201"/>
      <c r="D2" s="202"/>
    </row>
    <row r="5" spans="3:17" x14ac:dyDescent="0.35">
      <c r="D5" s="201" t="s">
        <v>76</v>
      </c>
      <c r="E5" s="363"/>
      <c r="F5" s="363"/>
      <c r="G5" s="363"/>
      <c r="H5" s="363"/>
      <c r="I5" s="202"/>
    </row>
    <row r="6" spans="3:17" ht="15" thickBot="1" x14ac:dyDescent="0.4"/>
    <row r="7" spans="3:17" ht="15" thickBot="1" x14ac:dyDescent="0.4">
      <c r="D7" s="303" t="s">
        <v>49</v>
      </c>
      <c r="E7" s="304"/>
      <c r="F7" s="304"/>
      <c r="G7" s="304"/>
      <c r="H7" s="304"/>
      <c r="I7" s="305"/>
    </row>
    <row r="8" spans="3:17" ht="15" thickTop="1" x14ac:dyDescent="0.35">
      <c r="D8" s="43" t="s">
        <v>43</v>
      </c>
      <c r="E8" s="366" t="s">
        <v>99</v>
      </c>
      <c r="F8" s="294"/>
      <c r="G8" s="294"/>
      <c r="H8" s="76" t="s">
        <v>100</v>
      </c>
      <c r="I8" s="77" t="s">
        <v>72</v>
      </c>
    </row>
    <row r="9" spans="3:17" x14ac:dyDescent="0.35">
      <c r="D9" s="18" t="s">
        <v>102</v>
      </c>
      <c r="E9" s="364" t="s">
        <v>50</v>
      </c>
      <c r="F9" s="364"/>
      <c r="G9" s="364"/>
      <c r="H9" s="114" t="s">
        <v>197</v>
      </c>
      <c r="I9" s="112"/>
    </row>
    <row r="10" spans="3:17" x14ac:dyDescent="0.35">
      <c r="D10" s="18" t="s">
        <v>103</v>
      </c>
      <c r="E10" s="364"/>
      <c r="F10" s="364"/>
      <c r="G10" s="364"/>
      <c r="H10" s="114" t="s">
        <v>97</v>
      </c>
      <c r="I10" s="112"/>
    </row>
    <row r="11" spans="3:17" x14ac:dyDescent="0.35">
      <c r="D11" s="18" t="s">
        <v>104</v>
      </c>
      <c r="E11" s="364"/>
      <c r="F11" s="364"/>
      <c r="G11" s="364"/>
      <c r="H11" s="114" t="s">
        <v>98</v>
      </c>
      <c r="I11" s="112"/>
    </row>
    <row r="12" spans="3:17" x14ac:dyDescent="0.35">
      <c r="D12" s="18" t="s">
        <v>105</v>
      </c>
      <c r="E12" s="369" t="s">
        <v>51</v>
      </c>
      <c r="F12" s="369"/>
      <c r="G12" s="369"/>
      <c r="H12" s="115" t="s">
        <v>52</v>
      </c>
      <c r="I12" s="20"/>
    </row>
    <row r="13" spans="3:17" x14ac:dyDescent="0.35">
      <c r="D13" s="18" t="s">
        <v>106</v>
      </c>
      <c r="E13" s="364" t="s">
        <v>1</v>
      </c>
      <c r="F13" s="364"/>
      <c r="G13" s="364"/>
      <c r="H13" s="114" t="s">
        <v>198</v>
      </c>
      <c r="I13" s="112"/>
    </row>
    <row r="14" spans="3:17" x14ac:dyDescent="0.35">
      <c r="D14" s="18" t="s">
        <v>107</v>
      </c>
      <c r="E14" s="364"/>
      <c r="F14" s="364"/>
      <c r="G14" s="364"/>
      <c r="H14" s="114" t="s">
        <v>199</v>
      </c>
      <c r="I14" s="112"/>
    </row>
    <row r="15" spans="3:17" x14ac:dyDescent="0.35">
      <c r="D15" s="18" t="s">
        <v>108</v>
      </c>
      <c r="E15" s="364"/>
      <c r="F15" s="364"/>
      <c r="G15" s="364"/>
      <c r="H15" s="114" t="s">
        <v>200</v>
      </c>
      <c r="I15" s="112"/>
      <c r="M15" s="367"/>
      <c r="N15" s="367"/>
      <c r="O15" s="1"/>
      <c r="P15" s="3"/>
      <c r="Q15" s="1"/>
    </row>
    <row r="16" spans="3:17" x14ac:dyDescent="0.35">
      <c r="D16" s="18" t="s">
        <v>109</v>
      </c>
      <c r="E16" s="364"/>
      <c r="F16" s="364"/>
      <c r="G16" s="364"/>
      <c r="H16" s="114" t="s">
        <v>201</v>
      </c>
      <c r="I16" s="112"/>
      <c r="M16" s="367"/>
      <c r="N16" s="367"/>
      <c r="O16" s="1"/>
      <c r="P16" s="3"/>
      <c r="Q16" s="1"/>
    </row>
    <row r="17" spans="4:17" x14ac:dyDescent="0.35">
      <c r="D17" s="41" t="s">
        <v>205</v>
      </c>
      <c r="E17" s="364"/>
      <c r="F17" s="364"/>
      <c r="G17" s="364"/>
      <c r="H17" s="114" t="s">
        <v>202</v>
      </c>
      <c r="I17" s="112"/>
      <c r="M17" s="367"/>
      <c r="N17" s="367"/>
      <c r="O17" s="1"/>
      <c r="P17" s="3"/>
      <c r="Q17" s="1"/>
    </row>
    <row r="18" spans="4:17" x14ac:dyDescent="0.35">
      <c r="D18" s="18" t="s">
        <v>206</v>
      </c>
      <c r="E18" s="364"/>
      <c r="F18" s="364"/>
      <c r="G18" s="364"/>
      <c r="H18" s="114" t="s">
        <v>203</v>
      </c>
      <c r="I18" s="112"/>
      <c r="M18" s="110"/>
      <c r="N18" s="110"/>
      <c r="O18" s="1"/>
      <c r="P18" s="3"/>
      <c r="Q18" s="1"/>
    </row>
    <row r="19" spans="4:17" x14ac:dyDescent="0.35">
      <c r="D19" s="18" t="s">
        <v>207</v>
      </c>
      <c r="E19" s="364"/>
      <c r="F19" s="364"/>
      <c r="G19" s="364"/>
      <c r="H19" s="114" t="s">
        <v>204</v>
      </c>
      <c r="I19" s="112"/>
      <c r="M19" s="110"/>
      <c r="N19" s="110"/>
      <c r="O19" s="1"/>
      <c r="P19" s="3"/>
      <c r="Q19" s="1"/>
    </row>
    <row r="20" spans="4:17" ht="15" thickBot="1" x14ac:dyDescent="0.4">
      <c r="D20" s="155" t="s">
        <v>208</v>
      </c>
      <c r="E20" s="365"/>
      <c r="F20" s="365"/>
      <c r="G20" s="365"/>
      <c r="H20" s="116" t="s">
        <v>201</v>
      </c>
      <c r="I20" s="113"/>
      <c r="M20" s="368"/>
      <c r="N20" s="368"/>
      <c r="O20" s="1"/>
      <c r="P20" s="3"/>
      <c r="Q20" s="1"/>
    </row>
    <row r="21" spans="4:17" x14ac:dyDescent="0.35">
      <c r="M21" s="368"/>
      <c r="N21" s="368"/>
      <c r="O21" s="1"/>
      <c r="P21" s="3"/>
      <c r="Q21" s="1"/>
    </row>
    <row r="22" spans="4:17" x14ac:dyDescent="0.35">
      <c r="L22" t="s">
        <v>53</v>
      </c>
      <c r="M22" s="1"/>
      <c r="N22" s="1"/>
      <c r="O22" s="1"/>
      <c r="P22" s="1"/>
      <c r="Q22" s="1"/>
    </row>
    <row r="23" spans="4:17" x14ac:dyDescent="0.35">
      <c r="M23" s="1"/>
      <c r="N23" s="1"/>
      <c r="O23" s="1"/>
      <c r="P23" s="1"/>
      <c r="Q23" s="1"/>
    </row>
    <row r="24" spans="4:17" ht="58" customHeight="1" x14ac:dyDescent="0.35">
      <c r="D24" s="360" t="s">
        <v>220</v>
      </c>
      <c r="E24" s="361"/>
      <c r="F24" s="361"/>
      <c r="G24" s="361"/>
      <c r="H24" s="361"/>
      <c r="I24" s="362"/>
    </row>
    <row r="27" spans="4:17" ht="14.5" customHeight="1" x14ac:dyDescent="0.35">
      <c r="E27" s="2"/>
      <c r="F27" s="79"/>
      <c r="G27" s="79"/>
      <c r="H27" s="79"/>
      <c r="I27" s="79"/>
    </row>
    <row r="28" spans="4:17" x14ac:dyDescent="0.35">
      <c r="E28" s="79"/>
      <c r="F28" s="79"/>
      <c r="G28" s="79"/>
      <c r="H28" s="79"/>
      <c r="I28" s="79"/>
    </row>
    <row r="29" spans="4:17" x14ac:dyDescent="0.35">
      <c r="E29" s="79"/>
      <c r="F29" s="79"/>
      <c r="G29" s="79"/>
      <c r="H29" s="79"/>
      <c r="I29" s="79"/>
    </row>
    <row r="30" spans="4:17" x14ac:dyDescent="0.35">
      <c r="E30" s="79"/>
      <c r="F30" s="79"/>
      <c r="G30" s="79"/>
      <c r="H30" s="79"/>
      <c r="I30" s="79"/>
    </row>
    <row r="31" spans="4:17" x14ac:dyDescent="0.35">
      <c r="E31" s="79"/>
      <c r="F31" s="79"/>
      <c r="G31" s="79"/>
      <c r="H31" s="79"/>
      <c r="I31" s="79"/>
    </row>
    <row r="32" spans="4:17" x14ac:dyDescent="0.35">
      <c r="E32" s="79"/>
      <c r="F32" s="79"/>
      <c r="G32" s="79"/>
      <c r="H32" s="79"/>
      <c r="I32" s="79"/>
    </row>
    <row r="33" spans="5:9" x14ac:dyDescent="0.35">
      <c r="E33" s="2"/>
      <c r="F33" s="2"/>
      <c r="G33" s="2"/>
      <c r="H33" s="2"/>
      <c r="I33" s="2"/>
    </row>
    <row r="34" spans="5:9" x14ac:dyDescent="0.35">
      <c r="E34" s="2"/>
      <c r="F34" s="2"/>
      <c r="G34" s="2"/>
      <c r="H34" s="2"/>
      <c r="I34" s="2"/>
    </row>
    <row r="35" spans="5:9" x14ac:dyDescent="0.35">
      <c r="E35" s="2"/>
      <c r="F35" s="2"/>
      <c r="G35" s="2"/>
      <c r="H35" s="2"/>
      <c r="I35" s="2"/>
    </row>
  </sheetData>
  <mergeCells count="11">
    <mergeCell ref="M15:N17"/>
    <mergeCell ref="M21:N21"/>
    <mergeCell ref="M20:N20"/>
    <mergeCell ref="E9:G11"/>
    <mergeCell ref="E12:G12"/>
    <mergeCell ref="C2:D2"/>
    <mergeCell ref="D7:I7"/>
    <mergeCell ref="D24:I24"/>
    <mergeCell ref="D5:I5"/>
    <mergeCell ref="E13:G20"/>
    <mergeCell ref="E8:G8"/>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topLeftCell="A7" zoomScale="85" zoomScaleNormal="85" workbookViewId="0">
      <selection activeCell="C18" sqref="C18"/>
    </sheetView>
  </sheetViews>
  <sheetFormatPr defaultRowHeight="14.5" x14ac:dyDescent="0.35"/>
  <cols>
    <col min="2" max="2" width="26.54296875" customWidth="1"/>
    <col min="3" max="3" width="33.6328125" customWidth="1"/>
    <col min="4" max="4" width="74.453125" customWidth="1"/>
  </cols>
  <sheetData>
    <row r="2" spans="2:4" ht="15" thickBot="1" x14ac:dyDescent="0.4">
      <c r="B2" s="140"/>
    </row>
    <row r="3" spans="2:4" ht="28.5" customHeight="1" thickBot="1" x14ac:dyDescent="0.4">
      <c r="B3" s="141" t="s">
        <v>101</v>
      </c>
      <c r="C3" s="142" t="s">
        <v>232</v>
      </c>
      <c r="D3" s="143" t="s">
        <v>243</v>
      </c>
    </row>
    <row r="4" spans="2:4" ht="15" thickBot="1" x14ac:dyDescent="0.4">
      <c r="B4" s="187"/>
      <c r="C4" s="188"/>
      <c r="D4" s="189"/>
    </row>
    <row r="5" spans="2:4" ht="97.5" customHeight="1" x14ac:dyDescent="0.35">
      <c r="B5" s="185" t="s">
        <v>233</v>
      </c>
      <c r="C5" s="144" t="s">
        <v>118</v>
      </c>
      <c r="D5" s="145" t="s">
        <v>244</v>
      </c>
    </row>
    <row r="6" spans="2:4" ht="109" customHeight="1" x14ac:dyDescent="0.35">
      <c r="B6" s="190"/>
      <c r="C6" s="146" t="s">
        <v>5</v>
      </c>
      <c r="D6" s="147" t="s">
        <v>245</v>
      </c>
    </row>
    <row r="7" spans="2:4" ht="73.5" customHeight="1" x14ac:dyDescent="0.35">
      <c r="B7" s="190"/>
      <c r="C7" s="148" t="s">
        <v>2</v>
      </c>
      <c r="D7" s="147" t="s">
        <v>234</v>
      </c>
    </row>
    <row r="8" spans="2:4" ht="50.5" customHeight="1" x14ac:dyDescent="0.35">
      <c r="B8" s="190"/>
      <c r="C8" s="146" t="s">
        <v>235</v>
      </c>
      <c r="D8" s="147" t="s">
        <v>236</v>
      </c>
    </row>
    <row r="9" spans="2:4" ht="25.5" customHeight="1" x14ac:dyDescent="0.35">
      <c r="B9" s="190"/>
      <c r="C9" s="146" t="s">
        <v>119</v>
      </c>
      <c r="D9" s="147" t="s">
        <v>237</v>
      </c>
    </row>
    <row r="10" spans="2:4" ht="51" customHeight="1" thickBot="1" x14ac:dyDescent="0.4">
      <c r="B10" s="186"/>
      <c r="C10" s="149" t="s">
        <v>111</v>
      </c>
      <c r="D10" s="150" t="s">
        <v>238</v>
      </c>
    </row>
    <row r="11" spans="2:4" ht="15" thickBot="1" x14ac:dyDescent="0.4">
      <c r="B11" s="182"/>
      <c r="C11" s="183"/>
      <c r="D11" s="184"/>
    </row>
    <row r="12" spans="2:4" ht="45" customHeight="1" x14ac:dyDescent="0.35">
      <c r="B12" s="185" t="s">
        <v>239</v>
      </c>
      <c r="C12" s="144" t="s">
        <v>6</v>
      </c>
      <c r="D12" s="151" t="s">
        <v>240</v>
      </c>
    </row>
    <row r="13" spans="2:4" ht="65.5" customHeight="1" thickBot="1" x14ac:dyDescent="0.4">
      <c r="B13" s="186"/>
      <c r="C13" s="149" t="s">
        <v>241</v>
      </c>
      <c r="D13" s="150" t="s">
        <v>242</v>
      </c>
    </row>
  </sheetData>
  <mergeCells count="4">
    <mergeCell ref="B11:D11"/>
    <mergeCell ref="B12:B13"/>
    <mergeCell ref="B4:D4"/>
    <mergeCell ref="B5:B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75" zoomScaleNormal="75" workbookViewId="0">
      <selection activeCell="G18" sqref="G18"/>
    </sheetView>
  </sheetViews>
  <sheetFormatPr defaultRowHeight="14.5" x14ac:dyDescent="0.35"/>
  <cols>
    <col min="2" max="2" width="16.26953125" customWidth="1"/>
    <col min="3" max="3" width="22.7265625" customWidth="1"/>
    <col min="4" max="4" width="16.1796875" customWidth="1"/>
    <col min="5" max="5" width="15.1796875" customWidth="1"/>
    <col min="6" max="6" width="37.26953125" customWidth="1"/>
    <col min="7" max="7" width="13.54296875" customWidth="1"/>
    <col min="9" max="9" width="21.6328125" customWidth="1"/>
  </cols>
  <sheetData>
    <row r="2" spans="2:10" x14ac:dyDescent="0.35">
      <c r="B2" s="201"/>
      <c r="C2" s="202"/>
    </row>
    <row r="3" spans="2:10" ht="15" thickBot="1" x14ac:dyDescent="0.4"/>
    <row r="4" spans="2:10" ht="43.5" customHeight="1" x14ac:dyDescent="0.35">
      <c r="B4" s="192" t="s">
        <v>12</v>
      </c>
      <c r="C4" s="193"/>
      <c r="D4" s="193"/>
      <c r="E4" s="193"/>
      <c r="F4" s="193"/>
      <c r="G4" s="194"/>
    </row>
    <row r="5" spans="2:10" x14ac:dyDescent="0.35">
      <c r="B5" s="195" t="s">
        <v>213</v>
      </c>
      <c r="C5" s="196"/>
      <c r="D5" s="196"/>
      <c r="E5" s="196"/>
      <c r="F5" s="196"/>
      <c r="G5" s="197"/>
      <c r="H5" s="2"/>
      <c r="I5" s="2"/>
    </row>
    <row r="6" spans="2:10" ht="15" customHeight="1" thickBot="1" x14ac:dyDescent="0.4">
      <c r="B6" s="198"/>
      <c r="C6" s="199"/>
      <c r="D6" s="199"/>
      <c r="E6" s="199"/>
      <c r="F6" s="199"/>
      <c r="G6" s="200"/>
      <c r="I6" s="191" t="s">
        <v>228</v>
      </c>
    </row>
    <row r="7" spans="2:10" ht="15.5" thickTop="1" thickBot="1" x14ac:dyDescent="0.4">
      <c r="B7" s="46" t="s">
        <v>43</v>
      </c>
      <c r="C7" s="42" t="s">
        <v>4</v>
      </c>
      <c r="D7" s="204" t="s">
        <v>8</v>
      </c>
      <c r="E7" s="204"/>
      <c r="F7" s="23" t="s">
        <v>3</v>
      </c>
      <c r="G7" s="24" t="s">
        <v>72</v>
      </c>
      <c r="I7" s="191"/>
    </row>
    <row r="8" spans="2:10" ht="18.649999999999999" customHeight="1" thickTop="1" x14ac:dyDescent="0.35">
      <c r="B8" s="58" t="s">
        <v>39</v>
      </c>
      <c r="C8" s="205" t="s">
        <v>81</v>
      </c>
      <c r="D8" s="207" t="s">
        <v>112</v>
      </c>
      <c r="E8" s="208"/>
      <c r="F8" s="25" t="s">
        <v>113</v>
      </c>
      <c r="G8" s="10"/>
      <c r="I8" s="130">
        <v>12</v>
      </c>
    </row>
    <row r="9" spans="2:10" ht="80.5" customHeight="1" x14ac:dyDescent="0.35">
      <c r="B9" s="59" t="s">
        <v>40</v>
      </c>
      <c r="C9" s="205"/>
      <c r="D9" s="209"/>
      <c r="E9" s="210"/>
      <c r="F9" s="38" t="s">
        <v>214</v>
      </c>
      <c r="G9" s="39"/>
      <c r="I9" s="130">
        <v>12</v>
      </c>
    </row>
    <row r="10" spans="2:10" ht="17.149999999999999" customHeight="1" x14ac:dyDescent="0.35">
      <c r="B10" s="59" t="s">
        <v>41</v>
      </c>
      <c r="C10" s="205"/>
      <c r="D10" s="203" t="s">
        <v>114</v>
      </c>
      <c r="E10" s="203"/>
      <c r="F10" s="25" t="s">
        <v>212</v>
      </c>
      <c r="G10" s="26"/>
      <c r="I10" s="130">
        <v>12</v>
      </c>
    </row>
    <row r="11" spans="2:10" ht="16" customHeight="1" x14ac:dyDescent="0.35">
      <c r="B11" s="59" t="s">
        <v>42</v>
      </c>
      <c r="C11" s="205"/>
      <c r="D11" s="25" t="s">
        <v>115</v>
      </c>
      <c r="E11" s="25"/>
      <c r="F11" s="25" t="s">
        <v>215</v>
      </c>
      <c r="G11" s="26"/>
      <c r="I11" s="130">
        <v>12</v>
      </c>
    </row>
    <row r="12" spans="2:10" ht="15.65" customHeight="1" thickBot="1" x14ac:dyDescent="0.4">
      <c r="B12" s="60" t="s">
        <v>44</v>
      </c>
      <c r="C12" s="206"/>
      <c r="D12" s="211" t="s">
        <v>209</v>
      </c>
      <c r="E12" s="212"/>
      <c r="F12" s="27" t="s">
        <v>215</v>
      </c>
      <c r="G12" s="72"/>
      <c r="I12" s="130">
        <v>12</v>
      </c>
      <c r="J12">
        <f>SUM(I8:I12)</f>
        <v>60</v>
      </c>
    </row>
    <row r="13" spans="2:10" ht="12" customHeight="1" x14ac:dyDescent="0.35">
      <c r="C13" s="6"/>
      <c r="D13" s="4"/>
      <c r="E13" s="1"/>
      <c r="F13" s="1"/>
      <c r="G13" s="3"/>
    </row>
    <row r="14" spans="2:10" ht="14.15" customHeight="1" x14ac:dyDescent="0.35">
      <c r="C14" s="6"/>
      <c r="D14" s="4"/>
      <c r="E14" s="1"/>
      <c r="F14" s="1"/>
      <c r="G14" s="3"/>
    </row>
    <row r="15" spans="2:10" x14ac:dyDescent="0.35">
      <c r="B15" s="61" t="s">
        <v>92</v>
      </c>
      <c r="C15" s="5"/>
      <c r="D15" s="1"/>
      <c r="E15" s="1"/>
      <c r="F15" s="1"/>
      <c r="G15" s="1"/>
    </row>
    <row r="16" spans="2:10" ht="6" customHeight="1" x14ac:dyDescent="0.35">
      <c r="C16" s="6"/>
      <c r="D16" s="1"/>
      <c r="E16" s="1"/>
      <c r="F16" s="1"/>
      <c r="G16" s="3"/>
    </row>
    <row r="17" spans="2:7" x14ac:dyDescent="0.35">
      <c r="B17" t="s">
        <v>93</v>
      </c>
      <c r="C17" s="6"/>
      <c r="D17" s="1"/>
      <c r="E17" s="1"/>
      <c r="F17" s="1"/>
      <c r="G17" s="3"/>
    </row>
    <row r="18" spans="2:7" ht="9" customHeight="1" x14ac:dyDescent="0.35">
      <c r="C18" s="6"/>
      <c r="D18" s="1"/>
      <c r="E18" s="1"/>
      <c r="F18" s="1"/>
      <c r="G18" s="3"/>
    </row>
    <row r="19" spans="2:7" x14ac:dyDescent="0.35">
      <c r="C19" s="6"/>
      <c r="D19" s="1"/>
      <c r="E19" s="7"/>
      <c r="F19" s="1"/>
      <c r="G19" s="3"/>
    </row>
    <row r="20" spans="2:7" x14ac:dyDescent="0.35">
      <c r="C20" s="6"/>
      <c r="D20" s="1"/>
      <c r="E20" s="1"/>
      <c r="F20" s="1"/>
      <c r="G20" s="3"/>
    </row>
    <row r="21" spans="2:7" x14ac:dyDescent="0.35">
      <c r="C21" s="6"/>
      <c r="D21" s="1"/>
      <c r="E21" s="1"/>
      <c r="F21" s="1"/>
      <c r="G21" s="3"/>
    </row>
    <row r="22" spans="2:7" x14ac:dyDescent="0.35">
      <c r="C22" s="5"/>
      <c r="D22" s="1"/>
      <c r="E22" s="1"/>
      <c r="F22" s="1"/>
      <c r="G22" s="1"/>
    </row>
    <row r="23" spans="2:7" ht="14.5" customHeight="1" x14ac:dyDescent="0.35">
      <c r="C23" s="6"/>
      <c r="D23" s="1"/>
      <c r="E23" s="1"/>
      <c r="F23" s="1"/>
      <c r="G23" s="3"/>
    </row>
    <row r="24" spans="2:7" x14ac:dyDescent="0.35">
      <c r="C24" s="6"/>
      <c r="D24" s="7"/>
      <c r="E24" s="7"/>
      <c r="F24" s="1"/>
      <c r="G24" s="3"/>
    </row>
    <row r="25" spans="2:7" x14ac:dyDescent="0.35">
      <c r="C25" s="6"/>
      <c r="D25" s="7"/>
      <c r="E25" s="7"/>
      <c r="F25" s="1"/>
      <c r="G25" s="3"/>
    </row>
    <row r="26" spans="2:7" x14ac:dyDescent="0.35">
      <c r="C26" s="6"/>
      <c r="D26" s="7"/>
      <c r="E26" s="7"/>
      <c r="F26" s="1"/>
      <c r="G26" s="3"/>
    </row>
    <row r="27" spans="2:7" x14ac:dyDescent="0.35">
      <c r="C27" s="6"/>
      <c r="D27" s="7"/>
      <c r="E27" s="7"/>
      <c r="F27" s="1"/>
      <c r="G27" s="3"/>
    </row>
  </sheetData>
  <mergeCells count="9">
    <mergeCell ref="I6:I7"/>
    <mergeCell ref="B4:G4"/>
    <mergeCell ref="B5:G6"/>
    <mergeCell ref="B2:C2"/>
    <mergeCell ref="D10:E10"/>
    <mergeCell ref="D7:E7"/>
    <mergeCell ref="C8:C12"/>
    <mergeCell ref="D8:E9"/>
    <mergeCell ref="D12:E12"/>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5"/>
  <sheetViews>
    <sheetView showGridLines="0" topLeftCell="A4" zoomScale="75" zoomScaleNormal="75" workbookViewId="0">
      <selection activeCell="K13" sqref="K13"/>
    </sheetView>
  </sheetViews>
  <sheetFormatPr defaultRowHeight="14.5" x14ac:dyDescent="0.35"/>
  <cols>
    <col min="2" max="2" width="15.54296875" customWidth="1"/>
    <col min="3" max="3" width="29.7265625" customWidth="1"/>
    <col min="4" max="4" width="30.7265625" customWidth="1"/>
    <col min="5" max="5" width="43" customWidth="1"/>
    <col min="6" max="6" width="27.6328125" customWidth="1"/>
    <col min="7" max="7" width="18.81640625" customWidth="1"/>
    <col min="9" max="9" width="17" customWidth="1"/>
  </cols>
  <sheetData>
    <row r="2" spans="2:9" x14ac:dyDescent="0.35">
      <c r="B2" s="201"/>
      <c r="C2" s="202"/>
    </row>
    <row r="3" spans="2:9" ht="15" thickBot="1" x14ac:dyDescent="0.4"/>
    <row r="4" spans="2:9" ht="14.5" customHeight="1" x14ac:dyDescent="0.35">
      <c r="B4" s="231" t="s">
        <v>56</v>
      </c>
      <c r="C4" s="232"/>
      <c r="D4" s="232"/>
      <c r="E4" s="232"/>
      <c r="F4" s="232"/>
      <c r="G4" s="233"/>
      <c r="H4" s="4"/>
      <c r="I4" s="213" t="s">
        <v>223</v>
      </c>
    </row>
    <row r="5" spans="2:9" ht="14.5" customHeight="1" thickBot="1" x14ac:dyDescent="0.4">
      <c r="B5" s="234"/>
      <c r="C5" s="235"/>
      <c r="D5" s="235"/>
      <c r="E5" s="235"/>
      <c r="F5" s="235"/>
      <c r="G5" s="236"/>
      <c r="H5" s="4"/>
      <c r="I5" s="214"/>
    </row>
    <row r="6" spans="2:9" ht="14.5" customHeight="1" thickTop="1" x14ac:dyDescent="0.35">
      <c r="B6" s="239" t="s">
        <v>116</v>
      </c>
      <c r="C6" s="240"/>
      <c r="D6" s="240"/>
      <c r="E6" s="240"/>
      <c r="F6" s="240"/>
      <c r="G6" s="241"/>
      <c r="H6" s="4"/>
      <c r="I6" s="214"/>
    </row>
    <row r="7" spans="2:9" ht="15" thickBot="1" x14ac:dyDescent="0.4">
      <c r="B7" s="46" t="s">
        <v>43</v>
      </c>
      <c r="C7" s="75" t="s">
        <v>4</v>
      </c>
      <c r="D7" s="250" t="s">
        <v>82</v>
      </c>
      <c r="E7" s="251"/>
      <c r="F7" s="246" t="s">
        <v>90</v>
      </c>
      <c r="G7" s="247"/>
      <c r="I7" s="215"/>
    </row>
    <row r="8" spans="2:9" ht="15" thickTop="1" x14ac:dyDescent="0.35">
      <c r="B8" s="80"/>
      <c r="C8" s="243" t="s">
        <v>117</v>
      </c>
      <c r="D8" s="242" t="s">
        <v>118</v>
      </c>
      <c r="E8" s="242"/>
      <c r="F8" s="252"/>
      <c r="G8" s="253"/>
      <c r="I8" s="130">
        <v>1</v>
      </c>
    </row>
    <row r="9" spans="2:9" x14ac:dyDescent="0.35">
      <c r="B9" s="80"/>
      <c r="C9" s="244"/>
      <c r="D9" s="216" t="s">
        <v>5</v>
      </c>
      <c r="E9" s="216"/>
      <c r="F9" s="248"/>
      <c r="G9" s="249"/>
      <c r="I9" s="130">
        <v>1.8</v>
      </c>
    </row>
    <row r="10" spans="2:9" x14ac:dyDescent="0.35">
      <c r="B10" s="80"/>
      <c r="C10" s="244"/>
      <c r="D10" s="216" t="s">
        <v>2</v>
      </c>
      <c r="E10" s="216"/>
      <c r="F10" s="248"/>
      <c r="G10" s="249"/>
      <c r="I10" s="130">
        <v>3</v>
      </c>
    </row>
    <row r="11" spans="2:9" ht="20.5" customHeight="1" x14ac:dyDescent="0.35">
      <c r="B11" s="82" t="s">
        <v>17</v>
      </c>
      <c r="C11" s="244"/>
      <c r="D11" s="216" t="s">
        <v>45</v>
      </c>
      <c r="E11" s="216"/>
      <c r="F11" s="248"/>
      <c r="G11" s="249"/>
      <c r="I11" s="130">
        <v>2</v>
      </c>
    </row>
    <row r="12" spans="2:9" ht="20.5" customHeight="1" x14ac:dyDescent="0.35">
      <c r="B12" s="82" t="s">
        <v>18</v>
      </c>
      <c r="C12" s="244"/>
      <c r="D12" s="216" t="s">
        <v>119</v>
      </c>
      <c r="E12" s="216"/>
      <c r="F12" s="123"/>
      <c r="G12" s="124"/>
      <c r="I12" s="130">
        <v>1.2</v>
      </c>
    </row>
    <row r="13" spans="2:9" ht="20.5" customHeight="1" x14ac:dyDescent="0.35">
      <c r="B13" s="82" t="s">
        <v>19</v>
      </c>
      <c r="C13" s="245"/>
      <c r="D13" s="216" t="s">
        <v>95</v>
      </c>
      <c r="E13" s="216"/>
      <c r="F13" s="248"/>
      <c r="G13" s="249"/>
      <c r="I13" s="130">
        <f>I23*0.6</f>
        <v>1.7999999999999998</v>
      </c>
    </row>
    <row r="14" spans="2:9" ht="24" customHeight="1" x14ac:dyDescent="0.35">
      <c r="B14" s="83" t="s">
        <v>46</v>
      </c>
      <c r="C14" s="237" t="s">
        <v>121</v>
      </c>
      <c r="D14" s="216" t="s">
        <v>6</v>
      </c>
      <c r="E14" s="216"/>
      <c r="F14" s="248"/>
      <c r="G14" s="249"/>
      <c r="I14" s="130">
        <v>2.4</v>
      </c>
    </row>
    <row r="15" spans="2:9" ht="26.5" customHeight="1" thickBot="1" x14ac:dyDescent="0.4">
      <c r="B15" s="82" t="s">
        <v>47</v>
      </c>
      <c r="C15" s="238"/>
      <c r="D15" s="259" t="s">
        <v>154</v>
      </c>
      <c r="E15" s="260"/>
      <c r="F15" s="254"/>
      <c r="G15" s="219"/>
      <c r="I15" s="136">
        <v>1.8</v>
      </c>
    </row>
    <row r="16" spans="2:9" ht="6.65" customHeight="1" thickBot="1" x14ac:dyDescent="0.4">
      <c r="B16" s="220"/>
      <c r="C16" s="221"/>
      <c r="D16" s="221"/>
      <c r="E16" s="221"/>
      <c r="F16" s="221"/>
      <c r="G16" s="222"/>
      <c r="I16" s="133"/>
    </row>
    <row r="17" spans="1:10" ht="20.149999999999999" customHeight="1" x14ac:dyDescent="0.35">
      <c r="B17" s="192" t="s">
        <v>120</v>
      </c>
      <c r="C17" s="193"/>
      <c r="D17" s="193"/>
      <c r="E17" s="193"/>
      <c r="F17" s="193"/>
      <c r="G17" s="194"/>
      <c r="I17" s="134"/>
    </row>
    <row r="18" spans="1:10" ht="18.649999999999999" customHeight="1" thickBot="1" x14ac:dyDescent="0.4">
      <c r="B18" s="36" t="s">
        <v>43</v>
      </c>
      <c r="C18" s="69" t="s">
        <v>4</v>
      </c>
      <c r="D18" s="204" t="s">
        <v>8</v>
      </c>
      <c r="E18" s="204"/>
      <c r="F18" s="23" t="s">
        <v>3</v>
      </c>
      <c r="G18" s="24" t="s">
        <v>72</v>
      </c>
      <c r="I18" s="135"/>
    </row>
    <row r="19" spans="1:10" ht="15" thickTop="1" x14ac:dyDescent="0.35">
      <c r="B19" s="68" t="s">
        <v>13</v>
      </c>
      <c r="C19" s="223" t="s">
        <v>246</v>
      </c>
      <c r="D19" s="224"/>
      <c r="E19" s="255" t="s">
        <v>113</v>
      </c>
      <c r="F19" s="256"/>
      <c r="G19" s="10"/>
      <c r="I19" s="137">
        <v>3</v>
      </c>
    </row>
    <row r="20" spans="1:10" ht="49" customHeight="1" x14ac:dyDescent="0.35">
      <c r="B20" s="68" t="s">
        <v>14</v>
      </c>
      <c r="C20" s="225"/>
      <c r="D20" s="226"/>
      <c r="E20" s="257" t="s">
        <v>214</v>
      </c>
      <c r="F20" s="258"/>
      <c r="G20" s="10"/>
      <c r="I20" s="129">
        <v>3</v>
      </c>
    </row>
    <row r="21" spans="1:10" ht="17.5" customHeight="1" x14ac:dyDescent="0.35">
      <c r="B21" s="68" t="s">
        <v>229</v>
      </c>
      <c r="C21" s="227" t="s">
        <v>9</v>
      </c>
      <c r="D21" s="228"/>
      <c r="E21" s="84" t="s">
        <v>122</v>
      </c>
      <c r="F21" s="25" t="s">
        <v>139</v>
      </c>
      <c r="G21" s="10"/>
      <c r="I21" s="129">
        <v>3</v>
      </c>
    </row>
    <row r="22" spans="1:10" ht="17.5" customHeight="1" x14ac:dyDescent="0.35">
      <c r="B22" s="68" t="s">
        <v>15</v>
      </c>
      <c r="C22" s="209"/>
      <c r="D22" s="210"/>
      <c r="E22" s="70" t="s">
        <v>123</v>
      </c>
      <c r="F22" s="25" t="s">
        <v>139</v>
      </c>
      <c r="G22" s="10"/>
      <c r="I22" s="129">
        <v>3</v>
      </c>
    </row>
    <row r="23" spans="1:10" ht="20.149999999999999" customHeight="1" x14ac:dyDescent="0.35">
      <c r="B23" s="68" t="s">
        <v>16</v>
      </c>
      <c r="C23" s="229" t="s">
        <v>125</v>
      </c>
      <c r="D23" s="229"/>
      <c r="E23" s="230"/>
      <c r="F23" s="25" t="s">
        <v>124</v>
      </c>
      <c r="G23" s="10"/>
      <c r="I23" s="129">
        <v>3</v>
      </c>
      <c r="J23">
        <f>SUM(I8:I23)</f>
        <v>30</v>
      </c>
    </row>
    <row r="24" spans="1:10" ht="15" thickBot="1" x14ac:dyDescent="0.4">
      <c r="B24" s="217"/>
      <c r="C24" s="218"/>
      <c r="D24" s="218"/>
      <c r="E24" s="218"/>
      <c r="F24" s="218"/>
      <c r="G24" s="219"/>
    </row>
    <row r="25" spans="1:10" x14ac:dyDescent="0.35">
      <c r="A25" s="2"/>
      <c r="B25" s="7"/>
      <c r="C25" s="6"/>
      <c r="D25" s="1"/>
      <c r="E25" s="1"/>
      <c r="F25" s="1"/>
      <c r="G25" s="3"/>
    </row>
    <row r="26" spans="1:10" x14ac:dyDescent="0.35">
      <c r="A26" s="2"/>
      <c r="B26" s="61" t="s">
        <v>92</v>
      </c>
      <c r="C26" s="7"/>
      <c r="D26" s="7"/>
      <c r="E26" s="7"/>
      <c r="F26" s="7"/>
      <c r="G26" s="7"/>
    </row>
    <row r="27" spans="1:10" ht="9" customHeight="1" x14ac:dyDescent="0.35">
      <c r="A27" s="2"/>
      <c r="C27" s="6"/>
      <c r="D27" s="1"/>
      <c r="E27" s="1"/>
      <c r="F27" s="1"/>
      <c r="G27" s="3"/>
    </row>
    <row r="28" spans="1:10" x14ac:dyDescent="0.35">
      <c r="A28" s="2"/>
      <c r="B28" t="s">
        <v>126</v>
      </c>
      <c r="C28" s="6"/>
      <c r="D28" s="1"/>
      <c r="E28" s="1"/>
      <c r="F28" s="1"/>
      <c r="G28" s="3"/>
    </row>
    <row r="29" spans="1:10" ht="9" customHeight="1" x14ac:dyDescent="0.35">
      <c r="A29" s="2"/>
      <c r="C29" s="6"/>
      <c r="D29" s="1"/>
      <c r="E29" s="1"/>
      <c r="F29" s="1"/>
      <c r="G29" s="3"/>
    </row>
    <row r="30" spans="1:10" ht="15" customHeight="1" x14ac:dyDescent="0.35">
      <c r="A30" s="2"/>
      <c r="B30" t="s">
        <v>110</v>
      </c>
      <c r="C30" s="6"/>
      <c r="D30" s="1"/>
      <c r="E30" s="1"/>
      <c r="F30" s="1"/>
      <c r="G30" s="3"/>
    </row>
    <row r="31" spans="1:10" ht="9" customHeight="1" x14ac:dyDescent="0.35">
      <c r="A31" s="2"/>
      <c r="C31" s="6"/>
      <c r="D31" s="1"/>
      <c r="E31" s="1"/>
      <c r="F31" s="1"/>
      <c r="G31" s="3"/>
    </row>
    <row r="32" spans="1:10" s="63" customFormat="1" ht="9" customHeight="1" x14ac:dyDescent="0.35">
      <c r="A32" s="62"/>
      <c r="C32" s="64"/>
      <c r="D32" s="65"/>
      <c r="E32" s="65"/>
      <c r="F32" s="65"/>
      <c r="G32" s="66"/>
    </row>
    <row r="33" spans="1:7" x14ac:dyDescent="0.35">
      <c r="A33" s="2"/>
      <c r="B33" s="7"/>
      <c r="C33" s="6"/>
      <c r="D33" s="1"/>
      <c r="E33" s="1"/>
      <c r="F33" s="1"/>
      <c r="G33" s="3"/>
    </row>
    <row r="34" spans="1:7" x14ac:dyDescent="0.35">
      <c r="A34" s="2"/>
      <c r="B34" s="7"/>
      <c r="C34" s="6"/>
      <c r="D34" s="1"/>
      <c r="E34" s="1"/>
      <c r="F34" s="13"/>
      <c r="G34" s="3"/>
    </row>
    <row r="35" spans="1:7" x14ac:dyDescent="0.35">
      <c r="A35" s="2"/>
      <c r="B35" s="8"/>
      <c r="C35" s="6"/>
    </row>
  </sheetData>
  <mergeCells count="32">
    <mergeCell ref="F14:G14"/>
    <mergeCell ref="F15:G15"/>
    <mergeCell ref="D9:E9"/>
    <mergeCell ref="E19:F19"/>
    <mergeCell ref="E20:F20"/>
    <mergeCell ref="D11:E11"/>
    <mergeCell ref="D13:E13"/>
    <mergeCell ref="D14:E14"/>
    <mergeCell ref="D15:E15"/>
    <mergeCell ref="F10:G10"/>
    <mergeCell ref="F7:G7"/>
    <mergeCell ref="F9:G9"/>
    <mergeCell ref="F11:G11"/>
    <mergeCell ref="F13:G13"/>
    <mergeCell ref="D7:E7"/>
    <mergeCell ref="F8:G8"/>
    <mergeCell ref="I4:I7"/>
    <mergeCell ref="D10:E10"/>
    <mergeCell ref="B2:C2"/>
    <mergeCell ref="B24:G24"/>
    <mergeCell ref="B16:G16"/>
    <mergeCell ref="D18:E18"/>
    <mergeCell ref="C19:D20"/>
    <mergeCell ref="C21:D22"/>
    <mergeCell ref="C23:E23"/>
    <mergeCell ref="B4:G5"/>
    <mergeCell ref="C14:C15"/>
    <mergeCell ref="B6:G6"/>
    <mergeCell ref="B17:G17"/>
    <mergeCell ref="D8:E8"/>
    <mergeCell ref="D12:E12"/>
    <mergeCell ref="C8:C13"/>
  </mergeCells>
  <pageMargins left="0.7" right="0.7" top="0.75" bottom="0.75" header="0.3" footer="0.3"/>
  <pageSetup paperSize="8"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
  <sheetViews>
    <sheetView showGridLines="0" topLeftCell="A11" zoomScale="75" zoomScaleNormal="75" workbookViewId="0">
      <selection activeCell="H18" sqref="H18"/>
    </sheetView>
  </sheetViews>
  <sheetFormatPr defaultRowHeight="14.5" x14ac:dyDescent="0.35"/>
  <cols>
    <col min="2" max="2" width="17.453125" customWidth="1"/>
    <col min="3" max="3" width="19.81640625" customWidth="1"/>
    <col min="4" max="4" width="29.81640625" customWidth="1"/>
    <col min="5" max="5" width="21.7265625" customWidth="1"/>
    <col min="6" max="6" width="16.54296875" customWidth="1"/>
    <col min="9" max="9" width="25" customWidth="1"/>
  </cols>
  <sheetData>
    <row r="2" spans="2:10" x14ac:dyDescent="0.35">
      <c r="B2" s="201"/>
      <c r="C2" s="202"/>
    </row>
    <row r="3" spans="2:10" ht="15" thickBot="1" x14ac:dyDescent="0.4"/>
    <row r="4" spans="2:10" ht="15" thickBot="1" x14ac:dyDescent="0.4">
      <c r="B4" s="264" t="s">
        <v>20</v>
      </c>
      <c r="C4" s="265"/>
      <c r="D4" s="265"/>
      <c r="E4" s="265"/>
      <c r="F4" s="265"/>
      <c r="G4" s="266"/>
    </row>
    <row r="5" spans="2:10" ht="15" customHeight="1" thickBot="1" x14ac:dyDescent="0.4">
      <c r="B5" s="267" t="s">
        <v>57</v>
      </c>
      <c r="C5" s="268"/>
      <c r="D5" s="268"/>
      <c r="E5" s="268"/>
      <c r="F5" s="268"/>
      <c r="G5" s="269"/>
      <c r="I5" s="261" t="s">
        <v>223</v>
      </c>
    </row>
    <row r="6" spans="2:10" ht="14.5" customHeight="1" thickTop="1" x14ac:dyDescent="0.35">
      <c r="B6" s="270" t="s">
        <v>127</v>
      </c>
      <c r="C6" s="271"/>
      <c r="D6" s="271"/>
      <c r="E6" s="271"/>
      <c r="F6" s="271"/>
      <c r="G6" s="272"/>
      <c r="I6" s="262"/>
    </row>
    <row r="7" spans="2:10" x14ac:dyDescent="0.35">
      <c r="B7" s="17" t="s">
        <v>43</v>
      </c>
      <c r="C7" s="78" t="s">
        <v>4</v>
      </c>
      <c r="D7" s="273" t="s">
        <v>7</v>
      </c>
      <c r="E7" s="280"/>
      <c r="F7" s="273" t="s">
        <v>90</v>
      </c>
      <c r="G7" s="274"/>
      <c r="I7" s="263"/>
    </row>
    <row r="8" spans="2:10" x14ac:dyDescent="0.35">
      <c r="B8" s="57" t="s">
        <v>84</v>
      </c>
      <c r="C8" s="275" t="s">
        <v>247</v>
      </c>
      <c r="D8" s="216" t="s">
        <v>118</v>
      </c>
      <c r="E8" s="216"/>
      <c r="F8" s="248"/>
      <c r="G8" s="249"/>
      <c r="I8" s="129">
        <f>(I10*0.3)</f>
        <v>3.4499999999999997</v>
      </c>
    </row>
    <row r="9" spans="2:10" x14ac:dyDescent="0.35">
      <c r="B9" s="57"/>
      <c r="C9" s="276"/>
      <c r="D9" s="216" t="s">
        <v>5</v>
      </c>
      <c r="E9" s="216"/>
      <c r="F9" s="248"/>
      <c r="G9" s="249"/>
      <c r="I9" s="129">
        <v>7</v>
      </c>
    </row>
    <row r="10" spans="2:10" x14ac:dyDescent="0.35">
      <c r="B10" s="57" t="s">
        <v>85</v>
      </c>
      <c r="C10" s="276"/>
      <c r="D10" s="216" t="s">
        <v>2</v>
      </c>
      <c r="E10" s="216"/>
      <c r="F10" s="278"/>
      <c r="G10" s="279"/>
      <c r="I10" s="129">
        <v>11.5</v>
      </c>
    </row>
    <row r="11" spans="2:10" ht="15" thickBot="1" x14ac:dyDescent="0.4">
      <c r="B11" s="19" t="s">
        <v>86</v>
      </c>
      <c r="C11" s="277"/>
      <c r="D11" s="281" t="s">
        <v>45</v>
      </c>
      <c r="E11" s="281"/>
      <c r="F11" s="282"/>
      <c r="G11" s="283"/>
      <c r="I11" s="129">
        <f>(I10*0.7)</f>
        <v>8.0499999999999989</v>
      </c>
      <c r="J11">
        <f>SUM(I8:I11)</f>
        <v>30</v>
      </c>
    </row>
    <row r="13" spans="2:10" x14ac:dyDescent="0.35">
      <c r="B13" s="61" t="s">
        <v>92</v>
      </c>
    </row>
    <row r="14" spans="2:10" ht="9" customHeight="1" x14ac:dyDescent="0.35"/>
    <row r="15" spans="2:10" x14ac:dyDescent="0.35">
      <c r="B15" t="s">
        <v>128</v>
      </c>
    </row>
    <row r="16" spans="2:10" ht="9" customHeight="1" x14ac:dyDescent="0.35"/>
  </sheetData>
  <mergeCells count="16">
    <mergeCell ref="C8:C11"/>
    <mergeCell ref="D10:E10"/>
    <mergeCell ref="F10:G10"/>
    <mergeCell ref="D7:E7"/>
    <mergeCell ref="D8:E8"/>
    <mergeCell ref="D9:E9"/>
    <mergeCell ref="D11:E11"/>
    <mergeCell ref="F8:G8"/>
    <mergeCell ref="F9:G9"/>
    <mergeCell ref="F11:G11"/>
    <mergeCell ref="I5:I7"/>
    <mergeCell ref="B4:G4"/>
    <mergeCell ref="B2:C2"/>
    <mergeCell ref="B5:G5"/>
    <mergeCell ref="B6:G6"/>
    <mergeCell ref="F7:G7"/>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showGridLines="0" zoomScale="75" zoomScaleNormal="75" workbookViewId="0">
      <selection activeCell="G6" sqref="G6:G7"/>
    </sheetView>
  </sheetViews>
  <sheetFormatPr defaultRowHeight="14.5" x14ac:dyDescent="0.35"/>
  <cols>
    <col min="2" max="2" width="19.7265625" customWidth="1"/>
    <col min="3" max="3" width="29" customWidth="1"/>
    <col min="4" max="4" width="23.54296875" customWidth="1"/>
    <col min="5" max="5" width="13.1796875" customWidth="1"/>
    <col min="7" max="7" width="27.90625" customWidth="1"/>
  </cols>
  <sheetData>
    <row r="2" spans="2:8" x14ac:dyDescent="0.35">
      <c r="B2" s="67"/>
    </row>
    <row r="3" spans="2:8" ht="15" thickBot="1" x14ac:dyDescent="0.4"/>
    <row r="4" spans="2:8" ht="15" thickBot="1" x14ac:dyDescent="0.4">
      <c r="B4" s="264" t="s">
        <v>129</v>
      </c>
      <c r="C4" s="265"/>
      <c r="D4" s="265"/>
      <c r="E4" s="266"/>
    </row>
    <row r="5" spans="2:8" ht="27.65" customHeight="1" thickBot="1" x14ac:dyDescent="0.4">
      <c r="B5" s="287" t="s">
        <v>87</v>
      </c>
      <c r="C5" s="288"/>
      <c r="D5" s="288"/>
      <c r="E5" s="289"/>
    </row>
    <row r="6" spans="2:8" ht="16" customHeight="1" thickTop="1" thickBot="1" x14ac:dyDescent="0.4">
      <c r="B6" s="290" t="s">
        <v>130</v>
      </c>
      <c r="C6" s="291"/>
      <c r="D6" s="291"/>
      <c r="E6" s="292"/>
      <c r="G6" s="261" t="s">
        <v>223</v>
      </c>
    </row>
    <row r="7" spans="2:8" ht="15" thickTop="1" x14ac:dyDescent="0.35">
      <c r="B7" s="43" t="s">
        <v>43</v>
      </c>
      <c r="C7" s="44" t="s">
        <v>11</v>
      </c>
      <c r="D7" s="44" t="s">
        <v>3</v>
      </c>
      <c r="E7" s="45" t="s">
        <v>72</v>
      </c>
      <c r="G7" s="263"/>
    </row>
    <row r="8" spans="2:8" ht="14.5" customHeight="1" x14ac:dyDescent="0.35">
      <c r="B8" s="17" t="s">
        <v>132</v>
      </c>
      <c r="C8" s="31" t="s">
        <v>118</v>
      </c>
      <c r="D8" s="31" t="s">
        <v>83</v>
      </c>
      <c r="E8" s="9"/>
      <c r="G8" s="131">
        <v>1.75</v>
      </c>
    </row>
    <row r="9" spans="2:8" x14ac:dyDescent="0.35">
      <c r="B9" s="18" t="s">
        <v>133</v>
      </c>
      <c r="C9" s="28" t="s">
        <v>5</v>
      </c>
      <c r="D9" s="31" t="s">
        <v>83</v>
      </c>
      <c r="E9" s="85"/>
      <c r="G9" s="130">
        <v>4</v>
      </c>
    </row>
    <row r="10" spans="2:8" x14ac:dyDescent="0.35">
      <c r="B10" s="18" t="s">
        <v>134</v>
      </c>
      <c r="C10" s="29" t="s">
        <v>45</v>
      </c>
      <c r="D10" s="31" t="s">
        <v>83</v>
      </c>
      <c r="E10" s="40"/>
      <c r="G10" s="130">
        <v>4.25</v>
      </c>
    </row>
    <row r="11" spans="2:8" x14ac:dyDescent="0.35">
      <c r="B11" s="18" t="s">
        <v>135</v>
      </c>
      <c r="C11" s="29" t="s">
        <v>2</v>
      </c>
      <c r="D11" s="31" t="s">
        <v>83</v>
      </c>
      <c r="E11" s="40"/>
      <c r="G11" s="130">
        <f>G15</f>
        <v>6.75</v>
      </c>
    </row>
    <row r="12" spans="2:8" x14ac:dyDescent="0.35">
      <c r="B12" s="18" t="s">
        <v>136</v>
      </c>
      <c r="C12" s="86" t="s">
        <v>119</v>
      </c>
      <c r="D12" s="31" t="s">
        <v>83</v>
      </c>
      <c r="E12" s="40"/>
      <c r="G12" s="130">
        <v>2.5</v>
      </c>
    </row>
    <row r="13" spans="2:8" ht="15" thickBot="1" x14ac:dyDescent="0.4">
      <c r="B13" s="19" t="s">
        <v>137</v>
      </c>
      <c r="C13" s="30" t="s">
        <v>111</v>
      </c>
      <c r="D13" s="87" t="s">
        <v>83</v>
      </c>
      <c r="E13" s="11"/>
      <c r="G13" s="130">
        <v>4</v>
      </c>
    </row>
    <row r="14" spans="2:8" x14ac:dyDescent="0.35">
      <c r="B14" s="284" t="s">
        <v>131</v>
      </c>
      <c r="C14" s="285"/>
      <c r="D14" s="285"/>
      <c r="E14" s="286"/>
      <c r="G14" s="122"/>
    </row>
    <row r="15" spans="2:8" ht="15" thickBot="1" x14ac:dyDescent="0.4">
      <c r="B15" s="19" t="s">
        <v>138</v>
      </c>
      <c r="C15" s="88" t="s">
        <v>9</v>
      </c>
      <c r="D15" s="27" t="s">
        <v>139</v>
      </c>
      <c r="E15" s="11"/>
      <c r="G15" s="130">
        <v>6.75</v>
      </c>
      <c r="H15">
        <f>SUM(G8:G15)</f>
        <v>30</v>
      </c>
    </row>
    <row r="16" spans="2:8" x14ac:dyDescent="0.35">
      <c r="C16" s="21"/>
      <c r="D16" s="2"/>
      <c r="E16" s="22"/>
    </row>
    <row r="17" spans="2:5" x14ac:dyDescent="0.35">
      <c r="B17" s="61" t="s">
        <v>92</v>
      </c>
      <c r="C17" s="1"/>
      <c r="D17" s="2"/>
      <c r="E17" s="22"/>
    </row>
    <row r="18" spans="2:5" ht="9" customHeight="1" x14ac:dyDescent="0.35">
      <c r="C18" s="2"/>
      <c r="D18" s="2"/>
      <c r="E18" s="2"/>
    </row>
    <row r="19" spans="2:5" x14ac:dyDescent="0.35">
      <c r="B19" t="s">
        <v>216</v>
      </c>
    </row>
    <row r="20" spans="2:5" ht="9" customHeight="1" x14ac:dyDescent="0.35"/>
  </sheetData>
  <mergeCells count="5">
    <mergeCell ref="G6:G7"/>
    <mergeCell ref="B14:E14"/>
    <mergeCell ref="B4:E4"/>
    <mergeCell ref="B5:E5"/>
    <mergeCell ref="B6:E6"/>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4"/>
  <sheetViews>
    <sheetView showGridLines="0" zoomScale="75" zoomScaleNormal="75" workbookViewId="0">
      <selection activeCell="H7" sqref="H7"/>
    </sheetView>
  </sheetViews>
  <sheetFormatPr defaultRowHeight="14.5" x14ac:dyDescent="0.35"/>
  <cols>
    <col min="2" max="2" width="21.7265625" customWidth="1"/>
    <col min="3" max="3" width="11.6328125" customWidth="1"/>
    <col min="4" max="4" width="19.7265625" customWidth="1"/>
    <col min="5" max="5" width="40.1796875" customWidth="1"/>
    <col min="6" max="6" width="12.1796875" customWidth="1"/>
    <col min="8" max="8" width="22.08984375" customWidth="1"/>
  </cols>
  <sheetData>
    <row r="2" spans="2:8" x14ac:dyDescent="0.35">
      <c r="B2" s="201"/>
      <c r="C2" s="202"/>
    </row>
    <row r="3" spans="2:8" ht="15" thickBot="1" x14ac:dyDescent="0.4"/>
    <row r="4" spans="2:8" ht="15" thickBot="1" x14ac:dyDescent="0.4">
      <c r="B4" s="264" t="s">
        <v>21</v>
      </c>
      <c r="C4" s="265"/>
      <c r="D4" s="265"/>
      <c r="E4" s="265"/>
      <c r="F4" s="266"/>
    </row>
    <row r="5" spans="2:8" ht="15" customHeight="1" thickBot="1" x14ac:dyDescent="0.4">
      <c r="B5" s="267" t="s">
        <v>58</v>
      </c>
      <c r="C5" s="268"/>
      <c r="D5" s="268"/>
      <c r="E5" s="268"/>
      <c r="F5" s="269"/>
    </row>
    <row r="6" spans="2:8" ht="15" customHeight="1" thickTop="1" thickBot="1" x14ac:dyDescent="0.4">
      <c r="B6" s="290" t="s">
        <v>140</v>
      </c>
      <c r="C6" s="291"/>
      <c r="D6" s="291"/>
      <c r="E6" s="291"/>
      <c r="F6" s="292"/>
    </row>
    <row r="7" spans="2:8" ht="30" customHeight="1" thickTop="1" x14ac:dyDescent="0.35">
      <c r="B7" s="43" t="s">
        <v>43</v>
      </c>
      <c r="C7" s="295" t="s">
        <v>8</v>
      </c>
      <c r="D7" s="295"/>
      <c r="E7" s="44" t="s">
        <v>3</v>
      </c>
      <c r="F7" s="45" t="s">
        <v>72</v>
      </c>
      <c r="H7" s="154" t="s">
        <v>223</v>
      </c>
    </row>
    <row r="8" spans="2:8" x14ac:dyDescent="0.35">
      <c r="B8" s="17" t="s">
        <v>141</v>
      </c>
      <c r="C8" s="203" t="s">
        <v>118</v>
      </c>
      <c r="D8" s="203"/>
      <c r="E8" s="31" t="s">
        <v>83</v>
      </c>
      <c r="F8" s="35"/>
      <c r="H8" s="130">
        <v>1.25</v>
      </c>
    </row>
    <row r="9" spans="2:8" x14ac:dyDescent="0.35">
      <c r="B9" s="18" t="s">
        <v>142</v>
      </c>
      <c r="C9" s="296" t="s">
        <v>5</v>
      </c>
      <c r="D9" s="296"/>
      <c r="E9" s="31" t="s">
        <v>83</v>
      </c>
      <c r="F9" s="35"/>
      <c r="H9" s="130">
        <v>2.75</v>
      </c>
    </row>
    <row r="10" spans="2:8" x14ac:dyDescent="0.35">
      <c r="B10" s="18" t="s">
        <v>143</v>
      </c>
      <c r="C10" s="296" t="s">
        <v>45</v>
      </c>
      <c r="D10" s="296"/>
      <c r="E10" s="31" t="s">
        <v>83</v>
      </c>
      <c r="F10" s="35"/>
      <c r="H10" s="130">
        <v>3.1</v>
      </c>
    </row>
    <row r="11" spans="2:8" x14ac:dyDescent="0.35">
      <c r="B11" s="18" t="s">
        <v>144</v>
      </c>
      <c r="C11" s="296" t="s">
        <v>2</v>
      </c>
      <c r="D11" s="296"/>
      <c r="E11" s="31" t="s">
        <v>83</v>
      </c>
      <c r="F11" s="35"/>
      <c r="H11" s="130">
        <f>H18</f>
        <v>4.5999999999999996</v>
      </c>
    </row>
    <row r="12" spans="2:8" x14ac:dyDescent="0.35">
      <c r="B12" s="18" t="s">
        <v>145</v>
      </c>
      <c r="C12" s="296" t="s">
        <v>119</v>
      </c>
      <c r="D12" s="296"/>
      <c r="E12" s="31" t="s">
        <v>83</v>
      </c>
      <c r="F12" s="35"/>
      <c r="H12" s="130">
        <v>1.75</v>
      </c>
    </row>
    <row r="13" spans="2:8" ht="15" thickBot="1" x14ac:dyDescent="0.4">
      <c r="B13" s="19" t="s">
        <v>146</v>
      </c>
      <c r="C13" s="302" t="s">
        <v>111</v>
      </c>
      <c r="D13" s="302"/>
      <c r="E13" s="87" t="s">
        <v>83</v>
      </c>
      <c r="F13" s="89"/>
      <c r="H13" s="130">
        <v>2.75</v>
      </c>
    </row>
    <row r="14" spans="2:8" ht="15" thickBot="1" x14ac:dyDescent="0.4">
      <c r="B14" s="303" t="s">
        <v>147</v>
      </c>
      <c r="C14" s="304"/>
      <c r="D14" s="304"/>
      <c r="E14" s="304"/>
      <c r="F14" s="305"/>
      <c r="H14" s="293"/>
    </row>
    <row r="15" spans="2:8" ht="15" thickTop="1" x14ac:dyDescent="0.35">
      <c r="B15" s="43" t="s">
        <v>43</v>
      </c>
      <c r="C15" s="295" t="s">
        <v>8</v>
      </c>
      <c r="D15" s="295"/>
      <c r="E15" s="44" t="s">
        <v>3</v>
      </c>
      <c r="F15" s="45" t="s">
        <v>72</v>
      </c>
      <c r="H15" s="294"/>
    </row>
    <row r="16" spans="2:8" x14ac:dyDescent="0.35">
      <c r="B16" s="17" t="s">
        <v>148</v>
      </c>
      <c r="C16" s="298" t="s">
        <v>0</v>
      </c>
      <c r="D16" s="299"/>
      <c r="E16" s="37" t="s">
        <v>113</v>
      </c>
      <c r="F16" s="9"/>
      <c r="H16" s="130">
        <f>H18</f>
        <v>4.5999999999999996</v>
      </c>
    </row>
    <row r="17" spans="2:9" ht="63.5" customHeight="1" x14ac:dyDescent="0.35">
      <c r="B17" s="58" t="s">
        <v>149</v>
      </c>
      <c r="C17" s="300"/>
      <c r="D17" s="301"/>
      <c r="E17" s="38" t="s">
        <v>214</v>
      </c>
      <c r="F17" s="117"/>
      <c r="H17" s="131">
        <f>H18</f>
        <v>4.5999999999999996</v>
      </c>
    </row>
    <row r="18" spans="2:9" ht="18.5" customHeight="1" thickBot="1" x14ac:dyDescent="0.4">
      <c r="B18" s="19" t="s">
        <v>150</v>
      </c>
      <c r="C18" s="297" t="s">
        <v>9</v>
      </c>
      <c r="D18" s="297"/>
      <c r="E18" s="30" t="s">
        <v>139</v>
      </c>
      <c r="F18" s="11"/>
      <c r="H18" s="130">
        <v>4.5999999999999996</v>
      </c>
      <c r="I18">
        <f>SUM(H8:H18)</f>
        <v>30</v>
      </c>
    </row>
    <row r="21" spans="2:9" x14ac:dyDescent="0.35">
      <c r="B21" s="61" t="s">
        <v>92</v>
      </c>
    </row>
    <row r="22" spans="2:9" ht="9" customHeight="1" x14ac:dyDescent="0.35"/>
    <row r="23" spans="2:9" x14ac:dyDescent="0.35">
      <c r="B23" s="111" t="s">
        <v>217</v>
      </c>
      <c r="C23" s="111"/>
      <c r="D23" s="111"/>
      <c r="E23" s="111"/>
      <c r="F23" s="111"/>
    </row>
    <row r="24" spans="2:9" ht="9" customHeight="1" x14ac:dyDescent="0.35">
      <c r="B24" s="111"/>
      <c r="C24" s="111"/>
      <c r="D24" s="111"/>
      <c r="E24" s="111"/>
      <c r="F24" s="111"/>
    </row>
  </sheetData>
  <mergeCells count="16">
    <mergeCell ref="C18:D18"/>
    <mergeCell ref="C16:D17"/>
    <mergeCell ref="C12:D12"/>
    <mergeCell ref="C13:D13"/>
    <mergeCell ref="B14:F14"/>
    <mergeCell ref="H14:H15"/>
    <mergeCell ref="B5:F5"/>
    <mergeCell ref="B4:F4"/>
    <mergeCell ref="B2:C2"/>
    <mergeCell ref="C7:D7"/>
    <mergeCell ref="C15:D15"/>
    <mergeCell ref="B6:F6"/>
    <mergeCell ref="C8:D8"/>
    <mergeCell ref="C9:D9"/>
    <mergeCell ref="C10:D10"/>
    <mergeCell ref="C11:D11"/>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6"/>
  <sheetViews>
    <sheetView showGridLines="0" zoomScale="75" zoomScaleNormal="75" workbookViewId="0">
      <selection activeCell="I6" sqref="I6:I7"/>
    </sheetView>
  </sheetViews>
  <sheetFormatPr defaultRowHeight="14.5" x14ac:dyDescent="0.35"/>
  <cols>
    <col min="2" max="2" width="17.453125" customWidth="1"/>
    <col min="3" max="3" width="21.81640625" customWidth="1"/>
    <col min="4" max="4" width="13.453125" customWidth="1"/>
    <col min="5" max="5" width="18.6328125" customWidth="1"/>
    <col min="6" max="6" width="20.26953125" customWidth="1"/>
    <col min="7" max="7" width="13.54296875" customWidth="1"/>
    <col min="9" max="9" width="18.81640625" customWidth="1"/>
  </cols>
  <sheetData>
    <row r="2" spans="2:10" x14ac:dyDescent="0.35">
      <c r="B2" s="201"/>
      <c r="C2" s="202"/>
    </row>
    <row r="3" spans="2:10" ht="15" thickBot="1" x14ac:dyDescent="0.4"/>
    <row r="4" spans="2:10" ht="15" thickBot="1" x14ac:dyDescent="0.4">
      <c r="B4" s="264" t="s">
        <v>22</v>
      </c>
      <c r="C4" s="265"/>
      <c r="D4" s="265"/>
      <c r="E4" s="265"/>
      <c r="F4" s="265"/>
      <c r="G4" s="266"/>
    </row>
    <row r="5" spans="2:10" ht="27" customHeight="1" thickBot="1" x14ac:dyDescent="0.4">
      <c r="B5" s="306" t="s">
        <v>94</v>
      </c>
      <c r="C5" s="307"/>
      <c r="D5" s="307"/>
      <c r="E5" s="307"/>
      <c r="F5" s="307"/>
      <c r="G5" s="308"/>
      <c r="I5" s="2"/>
    </row>
    <row r="6" spans="2:10" ht="27" customHeight="1" thickTop="1" x14ac:dyDescent="0.35">
      <c r="B6" s="310" t="s">
        <v>151</v>
      </c>
      <c r="C6" s="311"/>
      <c r="D6" s="311"/>
      <c r="E6" s="311"/>
      <c r="F6" s="311"/>
      <c r="G6" s="312"/>
      <c r="I6" s="213" t="s">
        <v>223</v>
      </c>
    </row>
    <row r="7" spans="2:10" ht="15" customHeight="1" x14ac:dyDescent="0.35">
      <c r="B7" s="18" t="s">
        <v>43</v>
      </c>
      <c r="C7" s="125" t="s">
        <v>4</v>
      </c>
      <c r="D7" s="309" t="s">
        <v>8</v>
      </c>
      <c r="E7" s="309"/>
      <c r="F7" s="32" t="s">
        <v>3</v>
      </c>
      <c r="G7" s="33" t="s">
        <v>72</v>
      </c>
      <c r="I7" s="215"/>
    </row>
    <row r="8" spans="2:10" ht="15" customHeight="1" x14ac:dyDescent="0.35">
      <c r="B8" s="18" t="s">
        <v>155</v>
      </c>
      <c r="C8" s="313" t="s">
        <v>117</v>
      </c>
      <c r="D8" s="242" t="s">
        <v>118</v>
      </c>
      <c r="E8" s="242"/>
      <c r="F8" s="91" t="s">
        <v>83</v>
      </c>
      <c r="G8" s="33"/>
      <c r="I8" s="131">
        <v>1</v>
      </c>
    </row>
    <row r="9" spans="2:10" ht="15" customHeight="1" x14ac:dyDescent="0.35">
      <c r="B9" s="18" t="s">
        <v>156</v>
      </c>
      <c r="C9" s="313"/>
      <c r="D9" s="216" t="s">
        <v>119</v>
      </c>
      <c r="E9" s="216"/>
      <c r="F9" s="91" t="s">
        <v>83</v>
      </c>
      <c r="G9" s="33"/>
      <c r="I9" s="131">
        <v>1.4</v>
      </c>
    </row>
    <row r="10" spans="2:10" ht="15" customHeight="1" x14ac:dyDescent="0.35">
      <c r="B10" s="18" t="s">
        <v>157</v>
      </c>
      <c r="C10" s="313"/>
      <c r="D10" s="216" t="s">
        <v>5</v>
      </c>
      <c r="E10" s="216"/>
      <c r="F10" s="91" t="s">
        <v>83</v>
      </c>
      <c r="G10" s="33"/>
      <c r="I10" s="131">
        <f>(I20*0.6)</f>
        <v>2.2799999999999998</v>
      </c>
    </row>
    <row r="11" spans="2:10" ht="15" customHeight="1" x14ac:dyDescent="0.35">
      <c r="B11" s="18" t="s">
        <v>158</v>
      </c>
      <c r="C11" s="313"/>
      <c r="D11" s="216" t="s">
        <v>45</v>
      </c>
      <c r="E11" s="216"/>
      <c r="F11" s="91" t="s">
        <v>83</v>
      </c>
      <c r="G11" s="33"/>
      <c r="I11" s="131">
        <v>2.5</v>
      </c>
    </row>
    <row r="12" spans="2:10" ht="15" customHeight="1" x14ac:dyDescent="0.35">
      <c r="B12" s="18" t="s">
        <v>159</v>
      </c>
      <c r="C12" s="313"/>
      <c r="D12" s="216" t="s">
        <v>95</v>
      </c>
      <c r="E12" s="216"/>
      <c r="F12" s="91" t="s">
        <v>83</v>
      </c>
      <c r="G12" s="33"/>
      <c r="I12" s="138">
        <f>(I20*0.6)</f>
        <v>2.2799999999999998</v>
      </c>
      <c r="J12" s="132"/>
    </row>
    <row r="13" spans="2:10" ht="15" customHeight="1" x14ac:dyDescent="0.35">
      <c r="B13" s="18" t="s">
        <v>160</v>
      </c>
      <c r="C13" s="313"/>
      <c r="D13" s="216" t="s">
        <v>2</v>
      </c>
      <c r="E13" s="216"/>
      <c r="F13" s="91" t="s">
        <v>83</v>
      </c>
      <c r="G13" s="33"/>
      <c r="I13" s="131">
        <f>I20</f>
        <v>3.8</v>
      </c>
    </row>
    <row r="14" spans="2:10" ht="15" customHeight="1" x14ac:dyDescent="0.35">
      <c r="B14" s="18" t="s">
        <v>161</v>
      </c>
      <c r="C14" s="314" t="s">
        <v>152</v>
      </c>
      <c r="D14" s="216" t="s">
        <v>6</v>
      </c>
      <c r="E14" s="216"/>
      <c r="F14" s="91" t="s">
        <v>83</v>
      </c>
      <c r="G14" s="33"/>
      <c r="I14" s="131">
        <f>I20*0.8</f>
        <v>3.04</v>
      </c>
    </row>
    <row r="15" spans="2:10" ht="14.5" customHeight="1" thickBot="1" x14ac:dyDescent="0.4">
      <c r="B15" s="18" t="s">
        <v>230</v>
      </c>
      <c r="C15" s="315"/>
      <c r="D15" s="281" t="s">
        <v>154</v>
      </c>
      <c r="E15" s="281"/>
      <c r="F15" s="92" t="s">
        <v>83</v>
      </c>
      <c r="G15" s="93"/>
      <c r="I15" s="131">
        <v>2.2999999999999998</v>
      </c>
    </row>
    <row r="16" spans="2:10" ht="21.5" customHeight="1" x14ac:dyDescent="0.35">
      <c r="B16" s="320" t="s">
        <v>153</v>
      </c>
      <c r="C16" s="321"/>
      <c r="D16" s="321"/>
      <c r="E16" s="321"/>
      <c r="F16" s="321"/>
      <c r="G16" s="94"/>
      <c r="I16" s="293"/>
    </row>
    <row r="17" spans="2:10" ht="15" customHeight="1" x14ac:dyDescent="0.35">
      <c r="B17" s="18" t="s">
        <v>43</v>
      </c>
      <c r="C17" s="317" t="s">
        <v>8</v>
      </c>
      <c r="D17" s="318"/>
      <c r="E17" s="319"/>
      <c r="F17" s="32" t="s">
        <v>3</v>
      </c>
      <c r="G17" s="33" t="s">
        <v>72</v>
      </c>
      <c r="I17" s="294"/>
    </row>
    <row r="18" spans="2:10" ht="14.5" customHeight="1" x14ac:dyDescent="0.35">
      <c r="B18" s="18" t="s">
        <v>162</v>
      </c>
      <c r="C18" s="322" t="s">
        <v>9</v>
      </c>
      <c r="D18" s="322"/>
      <c r="E18" s="84" t="s">
        <v>122</v>
      </c>
      <c r="F18" s="126" t="s">
        <v>139</v>
      </c>
      <c r="G18" s="10"/>
      <c r="I18" s="130">
        <f>I20</f>
        <v>3.8</v>
      </c>
    </row>
    <row r="19" spans="2:10" x14ac:dyDescent="0.35">
      <c r="B19" s="18" t="s">
        <v>163</v>
      </c>
      <c r="C19" s="322"/>
      <c r="D19" s="322"/>
      <c r="E19" s="70" t="s">
        <v>123</v>
      </c>
      <c r="F19" s="126" t="s">
        <v>139</v>
      </c>
      <c r="G19" s="10"/>
      <c r="I19" s="130">
        <f>I20</f>
        <v>3.8</v>
      </c>
    </row>
    <row r="20" spans="2:10" ht="14.5" customHeight="1" thickBot="1" x14ac:dyDescent="0.4">
      <c r="B20" s="19" t="s">
        <v>164</v>
      </c>
      <c r="C20" s="316" t="s">
        <v>10</v>
      </c>
      <c r="D20" s="316"/>
      <c r="E20" s="316"/>
      <c r="F20" s="95" t="s">
        <v>88</v>
      </c>
      <c r="G20" s="72"/>
      <c r="I20" s="130">
        <v>3.8</v>
      </c>
      <c r="J20">
        <f>SUM(I8:I20)</f>
        <v>30</v>
      </c>
    </row>
    <row r="21" spans="2:10" x14ac:dyDescent="0.35">
      <c r="I21" s="132"/>
    </row>
    <row r="23" spans="2:10" x14ac:dyDescent="0.35">
      <c r="B23" s="61" t="s">
        <v>92</v>
      </c>
    </row>
    <row r="24" spans="2:10" ht="9" customHeight="1" x14ac:dyDescent="0.35">
      <c r="H24" s="12"/>
    </row>
    <row r="25" spans="2:10" x14ac:dyDescent="0.35">
      <c r="B25" t="s">
        <v>218</v>
      </c>
    </row>
    <row r="26" spans="2:10" ht="9" customHeight="1" x14ac:dyDescent="0.35"/>
  </sheetData>
  <mergeCells count="21">
    <mergeCell ref="C20:E20"/>
    <mergeCell ref="C17:E17"/>
    <mergeCell ref="B16:F16"/>
    <mergeCell ref="C18:D19"/>
    <mergeCell ref="D9:E9"/>
    <mergeCell ref="I6:I7"/>
    <mergeCell ref="I16:I17"/>
    <mergeCell ref="B2:C2"/>
    <mergeCell ref="B5:G5"/>
    <mergeCell ref="D7:E7"/>
    <mergeCell ref="B6:G6"/>
    <mergeCell ref="C8:C13"/>
    <mergeCell ref="D8:E8"/>
    <mergeCell ref="D10:E10"/>
    <mergeCell ref="D11:E11"/>
    <mergeCell ref="D12:E12"/>
    <mergeCell ref="D13:E13"/>
    <mergeCell ref="C14:C15"/>
    <mergeCell ref="D14:E14"/>
    <mergeCell ref="D15:E15"/>
    <mergeCell ref="B4:G4"/>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8"/>
  <sheetViews>
    <sheetView showGridLines="0" topLeftCell="A4" zoomScale="75" zoomScaleNormal="75" workbookViewId="0">
      <selection activeCell="J6" sqref="J6:J7"/>
    </sheetView>
  </sheetViews>
  <sheetFormatPr defaultRowHeight="14.5" x14ac:dyDescent="0.35"/>
  <cols>
    <col min="2" max="2" width="17.1796875" customWidth="1"/>
    <col min="3" max="3" width="14.81640625" customWidth="1"/>
    <col min="4" max="4" width="22.453125" customWidth="1"/>
    <col min="5" max="5" width="6.81640625" customWidth="1"/>
    <col min="6" max="6" width="39.1796875" customWidth="1"/>
    <col min="7" max="7" width="18.26953125" customWidth="1"/>
    <col min="8" max="8" width="23.26953125" customWidth="1"/>
    <col min="10" max="10" width="25.7265625" customWidth="1"/>
  </cols>
  <sheetData>
    <row r="2" spans="2:10" x14ac:dyDescent="0.35">
      <c r="B2" s="201"/>
      <c r="C2" s="202"/>
    </row>
    <row r="3" spans="2:10" ht="15" thickBot="1" x14ac:dyDescent="0.4"/>
    <row r="4" spans="2:10" ht="15" thickBot="1" x14ac:dyDescent="0.4">
      <c r="B4" s="264" t="s">
        <v>23</v>
      </c>
      <c r="C4" s="265"/>
      <c r="D4" s="265"/>
      <c r="E4" s="265"/>
      <c r="F4" s="265"/>
      <c r="G4" s="265"/>
      <c r="H4" s="266"/>
    </row>
    <row r="5" spans="2:10" ht="15" customHeight="1" thickBot="1" x14ac:dyDescent="0.4">
      <c r="B5" s="323" t="s">
        <v>59</v>
      </c>
      <c r="C5" s="324"/>
      <c r="D5" s="324"/>
      <c r="E5" s="324"/>
      <c r="F5" s="324"/>
      <c r="G5" s="324"/>
      <c r="H5" s="325"/>
      <c r="J5" s="8"/>
    </row>
    <row r="6" spans="2:10" ht="15" customHeight="1" thickTop="1" x14ac:dyDescent="0.35">
      <c r="B6" s="310" t="s">
        <v>165</v>
      </c>
      <c r="C6" s="311"/>
      <c r="D6" s="311"/>
      <c r="E6" s="311"/>
      <c r="F6" s="311"/>
      <c r="G6" s="311"/>
      <c r="H6" s="312"/>
      <c r="J6" s="213" t="s">
        <v>223</v>
      </c>
    </row>
    <row r="7" spans="2:10" x14ac:dyDescent="0.35">
      <c r="B7" s="18" t="s">
        <v>43</v>
      </c>
      <c r="C7" s="125" t="s">
        <v>4</v>
      </c>
      <c r="D7" s="309" t="s">
        <v>8</v>
      </c>
      <c r="E7" s="309"/>
      <c r="F7" s="309"/>
      <c r="G7" s="32" t="s">
        <v>3</v>
      </c>
      <c r="H7" s="96" t="s">
        <v>72</v>
      </c>
      <c r="J7" s="215"/>
    </row>
    <row r="8" spans="2:10" x14ac:dyDescent="0.35">
      <c r="B8" s="18" t="s">
        <v>169</v>
      </c>
      <c r="C8" s="313" t="s">
        <v>167</v>
      </c>
      <c r="D8" s="242" t="s">
        <v>118</v>
      </c>
      <c r="E8" s="242"/>
      <c r="F8" s="242"/>
      <c r="G8" s="91" t="s">
        <v>83</v>
      </c>
      <c r="H8" s="33"/>
      <c r="J8" s="130">
        <v>0.75</v>
      </c>
    </row>
    <row r="9" spans="2:10" x14ac:dyDescent="0.35">
      <c r="B9" s="18" t="s">
        <v>170</v>
      </c>
      <c r="C9" s="313"/>
      <c r="D9" s="216" t="s">
        <v>119</v>
      </c>
      <c r="E9" s="216"/>
      <c r="F9" s="216"/>
      <c r="G9" s="91" t="s">
        <v>83</v>
      </c>
      <c r="H9" s="33"/>
      <c r="J9" s="130">
        <f>(J22*0.4)</f>
        <v>1.2000000000000002</v>
      </c>
    </row>
    <row r="10" spans="2:10" x14ac:dyDescent="0.35">
      <c r="B10" s="18" t="s">
        <v>171</v>
      </c>
      <c r="C10" s="313"/>
      <c r="D10" s="216" t="s">
        <v>5</v>
      </c>
      <c r="E10" s="216"/>
      <c r="F10" s="216"/>
      <c r="G10" s="91" t="s">
        <v>83</v>
      </c>
      <c r="H10" s="33"/>
      <c r="J10" s="130">
        <v>1.8</v>
      </c>
    </row>
    <row r="11" spans="2:10" x14ac:dyDescent="0.35">
      <c r="B11" s="18" t="s">
        <v>172</v>
      </c>
      <c r="C11" s="313"/>
      <c r="D11" s="216" t="s">
        <v>45</v>
      </c>
      <c r="E11" s="216"/>
      <c r="F11" s="216"/>
      <c r="G11" s="91" t="s">
        <v>83</v>
      </c>
      <c r="H11" s="33"/>
      <c r="J11" s="130">
        <v>2.1</v>
      </c>
    </row>
    <row r="12" spans="2:10" x14ac:dyDescent="0.35">
      <c r="B12" s="18" t="s">
        <v>173</v>
      </c>
      <c r="C12" s="313"/>
      <c r="D12" s="216" t="s">
        <v>95</v>
      </c>
      <c r="E12" s="216"/>
      <c r="F12" s="216"/>
      <c r="G12" s="91" t="s">
        <v>83</v>
      </c>
      <c r="H12" s="33"/>
      <c r="J12" s="130">
        <v>1.8</v>
      </c>
    </row>
    <row r="13" spans="2:10" x14ac:dyDescent="0.35">
      <c r="B13" s="18" t="s">
        <v>174</v>
      </c>
      <c r="C13" s="313"/>
      <c r="D13" s="216" t="s">
        <v>2</v>
      </c>
      <c r="E13" s="216"/>
      <c r="F13" s="216"/>
      <c r="G13" s="91" t="s">
        <v>83</v>
      </c>
      <c r="H13" s="33"/>
      <c r="J13" s="130">
        <f>J22</f>
        <v>3</v>
      </c>
    </row>
    <row r="14" spans="2:10" x14ac:dyDescent="0.35">
      <c r="B14" s="18" t="s">
        <v>175</v>
      </c>
      <c r="C14" s="326" t="s">
        <v>166</v>
      </c>
      <c r="D14" s="216" t="s">
        <v>6</v>
      </c>
      <c r="E14" s="216"/>
      <c r="F14" s="216"/>
      <c r="G14" s="91" t="s">
        <v>83</v>
      </c>
      <c r="H14" s="33"/>
      <c r="J14" s="130">
        <v>2.5</v>
      </c>
    </row>
    <row r="15" spans="2:10" ht="15" thickBot="1" x14ac:dyDescent="0.4">
      <c r="B15" s="19" t="s">
        <v>231</v>
      </c>
      <c r="C15" s="327"/>
      <c r="D15" s="281" t="s">
        <v>154</v>
      </c>
      <c r="E15" s="281"/>
      <c r="F15" s="281"/>
      <c r="G15" s="92" t="s">
        <v>83</v>
      </c>
      <c r="H15" s="93"/>
      <c r="J15" s="130">
        <v>1.85</v>
      </c>
    </row>
    <row r="16" spans="2:10" x14ac:dyDescent="0.35">
      <c r="B16" s="332" t="s">
        <v>168</v>
      </c>
      <c r="C16" s="333"/>
      <c r="D16" s="333"/>
      <c r="E16" s="333"/>
      <c r="F16" s="333"/>
      <c r="G16" s="333"/>
      <c r="H16" s="334"/>
      <c r="J16" s="293"/>
    </row>
    <row r="17" spans="2:13" ht="15" thickBot="1" x14ac:dyDescent="0.4">
      <c r="B17" s="18" t="s">
        <v>43</v>
      </c>
      <c r="C17" s="125" t="s">
        <v>4</v>
      </c>
      <c r="D17" s="309" t="s">
        <v>8</v>
      </c>
      <c r="E17" s="309"/>
      <c r="F17" s="309" t="s">
        <v>3</v>
      </c>
      <c r="G17" s="309"/>
      <c r="H17" s="96" t="s">
        <v>72</v>
      </c>
      <c r="J17" s="294"/>
    </row>
    <row r="18" spans="2:13" ht="15" thickTop="1" x14ac:dyDescent="0.35">
      <c r="B18" s="41" t="s">
        <v>176</v>
      </c>
      <c r="C18" s="118"/>
      <c r="D18" s="223" t="s">
        <v>246</v>
      </c>
      <c r="E18" s="224"/>
      <c r="F18" s="335" t="s">
        <v>113</v>
      </c>
      <c r="G18" s="335"/>
      <c r="H18" s="97"/>
      <c r="J18" s="130">
        <f>J22</f>
        <v>3</v>
      </c>
    </row>
    <row r="19" spans="2:13" ht="62" customHeight="1" x14ac:dyDescent="0.35">
      <c r="B19" s="41" t="s">
        <v>177</v>
      </c>
      <c r="C19" s="119"/>
      <c r="D19" s="225"/>
      <c r="E19" s="226"/>
      <c r="F19" s="257" t="s">
        <v>214</v>
      </c>
      <c r="G19" s="258"/>
      <c r="H19" s="97"/>
      <c r="J19" s="130">
        <f>J22</f>
        <v>3</v>
      </c>
      <c r="M19" s="111"/>
    </row>
    <row r="20" spans="2:13" ht="14.5" customHeight="1" x14ac:dyDescent="0.35">
      <c r="B20" s="18" t="s">
        <v>178</v>
      </c>
      <c r="C20" s="119"/>
      <c r="D20" s="328" t="s">
        <v>10</v>
      </c>
      <c r="E20" s="329"/>
      <c r="F20" s="330" t="s">
        <v>88</v>
      </c>
      <c r="G20" s="331"/>
      <c r="H20" s="26"/>
      <c r="J20" s="130">
        <f>J22</f>
        <v>3</v>
      </c>
    </row>
    <row r="21" spans="2:13" x14ac:dyDescent="0.35">
      <c r="B21" s="18" t="s">
        <v>179</v>
      </c>
      <c r="C21" s="119"/>
      <c r="D21" s="322" t="s">
        <v>9</v>
      </c>
      <c r="E21" s="322"/>
      <c r="F21" s="84" t="s">
        <v>122</v>
      </c>
      <c r="G21" s="126" t="s">
        <v>139</v>
      </c>
      <c r="H21" s="10"/>
      <c r="J21" s="130">
        <f>J22</f>
        <v>3</v>
      </c>
    </row>
    <row r="22" spans="2:13" ht="15" thickBot="1" x14ac:dyDescent="0.4">
      <c r="B22" s="19" t="s">
        <v>180</v>
      </c>
      <c r="C22" s="120"/>
      <c r="D22" s="297"/>
      <c r="E22" s="297"/>
      <c r="F22" s="139" t="s">
        <v>123</v>
      </c>
      <c r="G22" s="95" t="s">
        <v>139</v>
      </c>
      <c r="H22" s="11"/>
      <c r="J22" s="130">
        <v>3</v>
      </c>
      <c r="K22">
        <f>SUM(J8:J22)</f>
        <v>30</v>
      </c>
    </row>
    <row r="25" spans="2:13" x14ac:dyDescent="0.35">
      <c r="B25" s="61" t="s">
        <v>92</v>
      </c>
    </row>
    <row r="26" spans="2:13" ht="9" customHeight="1" x14ac:dyDescent="0.35">
      <c r="H26" s="74"/>
    </row>
    <row r="27" spans="2:13" x14ac:dyDescent="0.35">
      <c r="B27" t="s">
        <v>181</v>
      </c>
    </row>
    <row r="28" spans="2:13" ht="9" customHeight="1" x14ac:dyDescent="0.35"/>
  </sheetData>
  <mergeCells count="26">
    <mergeCell ref="C8:C13"/>
    <mergeCell ref="D21:E22"/>
    <mergeCell ref="D20:E20"/>
    <mergeCell ref="F20:G20"/>
    <mergeCell ref="B16:H16"/>
    <mergeCell ref="D18:E19"/>
    <mergeCell ref="D17:E17"/>
    <mergeCell ref="F17:G17"/>
    <mergeCell ref="F18:G18"/>
    <mergeCell ref="F19:G19"/>
    <mergeCell ref="J16:J17"/>
    <mergeCell ref="J6:J7"/>
    <mergeCell ref="B4:H4"/>
    <mergeCell ref="B2:C2"/>
    <mergeCell ref="B5:H5"/>
    <mergeCell ref="D7:F7"/>
    <mergeCell ref="B6:H6"/>
    <mergeCell ref="C14:C15"/>
    <mergeCell ref="D14:F14"/>
    <mergeCell ref="D15:F15"/>
    <mergeCell ref="D8:F8"/>
    <mergeCell ref="D10:F10"/>
    <mergeCell ref="D11:F11"/>
    <mergeCell ref="D13:F13"/>
    <mergeCell ref="D9:F9"/>
    <mergeCell ref="D12:F12"/>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Practitioner Grade Descriptors</vt:lpstr>
      <vt:lpstr>Lot 1 Matrix</vt:lpstr>
      <vt:lpstr>Lot 2 Matrix</vt:lpstr>
      <vt:lpstr>Lot 3 Matrix</vt:lpstr>
      <vt:lpstr>Lot 4 Matrix</vt:lpstr>
      <vt:lpstr>Lot 5 Matrix</vt:lpstr>
      <vt:lpstr>Lot 6 Matrix</vt:lpstr>
      <vt:lpstr>Lot 7 Matrix</vt:lpstr>
      <vt:lpstr>Lot 8 Matrix</vt:lpstr>
      <vt:lpstr>Lot 9 Matrix</vt:lpstr>
      <vt:lpstr>Additional Items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Simpson</dc:creator>
  <cp:lastModifiedBy>Kate Harris</cp:lastModifiedBy>
  <cp:lastPrinted>2017-01-19T09:00:43Z</cp:lastPrinted>
  <dcterms:created xsi:type="dcterms:W3CDTF">2016-10-06T09:13:43Z</dcterms:created>
  <dcterms:modified xsi:type="dcterms:W3CDTF">2017-02-10T15:29:10Z</dcterms:modified>
</cp:coreProperties>
</file>