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ichael.critchley\Desktop\"/>
    </mc:Choice>
  </mc:AlternateContent>
  <bookViews>
    <workbookView xWindow="0" yWindow="0" windowWidth="24000" windowHeight="8610" tabRatio="401" activeTab="1"/>
  </bookViews>
  <sheets>
    <sheet name="Instructions - Please Read" sheetId="14" r:id="rId1"/>
    <sheet name="Price Matrix" sheetId="5" r:id="rId2"/>
    <sheet name="Evaluation Summary" sheetId="9"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5" l="1"/>
  <c r="I16" i="9" l="1"/>
  <c r="J16" i="9" s="1"/>
  <c r="I17" i="9"/>
  <c r="J17" i="9" s="1"/>
  <c r="I18" i="9"/>
  <c r="J18" i="9" s="1"/>
  <c r="I19" i="9"/>
  <c r="J19" i="9" s="1"/>
  <c r="I15" i="9"/>
  <c r="J15" i="9" s="1"/>
  <c r="B4" i="9" l="1"/>
  <c r="F24" i="9" l="1"/>
  <c r="F22" i="9"/>
  <c r="B9" i="9" l="1"/>
  <c r="B10" i="9"/>
  <c r="B8" i="9"/>
  <c r="B32" i="9" l="1"/>
  <c r="D32" i="9" s="1"/>
  <c r="B31" i="9"/>
  <c r="D31" i="9" s="1"/>
  <c r="B29" i="9"/>
  <c r="D29" i="9" s="1"/>
  <c r="B30" i="9"/>
  <c r="D30" i="9" s="1"/>
  <c r="B11" i="9"/>
  <c r="F19" i="9" l="1"/>
  <c r="F18" i="9"/>
  <c r="H18" i="9" s="1"/>
  <c r="F15" i="9"/>
  <c r="H15" i="9" s="1"/>
  <c r="F17" i="9"/>
  <c r="H17" i="9" s="1"/>
  <c r="F16" i="9"/>
  <c r="H16" i="9" s="1"/>
  <c r="B37" i="9"/>
  <c r="H24" i="9"/>
  <c r="H22" i="9"/>
  <c r="H19" i="9"/>
  <c r="D5" i="5"/>
  <c r="B35" i="9" l="1"/>
</calcChain>
</file>

<file path=xl/sharedStrings.xml><?xml version="1.0" encoding="utf-8"?>
<sst xmlns="http://schemas.openxmlformats.org/spreadsheetml/2006/main" count="373" uniqueCount="227">
  <si>
    <t>Bidder name:</t>
  </si>
  <si>
    <t>Overhead &amp; Profit</t>
  </si>
  <si>
    <t>Unit of Measure</t>
  </si>
  <si>
    <t xml:space="preserve">Work Package C - Maintenance Services </t>
  </si>
  <si>
    <t xml:space="preserve">Work Package D - Horticultural Services </t>
  </si>
  <si>
    <t>Tree Surgery (Arboriculture)</t>
  </si>
  <si>
    <t>Y</t>
  </si>
  <si>
    <t>Work Package E - Statutory Obligations</t>
  </si>
  <si>
    <t>Water Hygiene Maintenance</t>
  </si>
  <si>
    <t>Statutory Inspections</t>
  </si>
  <si>
    <t>CAFM System</t>
  </si>
  <si>
    <t>Mandatory / 
Non Mandatory</t>
  </si>
  <si>
    <t>OH&amp;P Combined total</t>
  </si>
  <si>
    <t>Grounds Maintenance Services</t>
  </si>
  <si>
    <t>Pest Control Services</t>
  </si>
  <si>
    <t>N</t>
  </si>
  <si>
    <t>% (+)</t>
  </si>
  <si>
    <t>Section 1. Services</t>
  </si>
  <si>
    <t>Work Package</t>
  </si>
  <si>
    <t>Section 2. Key Variables</t>
  </si>
  <si>
    <t>Any alteration, amendment, change or addition will be disregarded by CCS and your price matrix may be deemed non-compliant.</t>
  </si>
  <si>
    <t xml:space="preserve">You must not alter, amend or change the format or layout of this price model in any way.  You must not insert or attach any notes or comments into any of the worksheets. </t>
  </si>
  <si>
    <t>Compliance Plans, Specialist Surveys and Audits</t>
  </si>
  <si>
    <t>Work Package A - Contract Management</t>
  </si>
  <si>
    <t>Integration</t>
  </si>
  <si>
    <t>Health and Safety</t>
  </si>
  <si>
    <t>Management Services</t>
  </si>
  <si>
    <t xml:space="preserve">Service Delivery Plans </t>
  </si>
  <si>
    <t>Fire Safety</t>
  </si>
  <si>
    <t>Permit to Work</t>
  </si>
  <si>
    <t>Accessibility Services</t>
  </si>
  <si>
    <t>Risk Management</t>
  </si>
  <si>
    <t>Customer Satisfaction</t>
  </si>
  <si>
    <t>Reporting</t>
  </si>
  <si>
    <t>Performance Self-Monitoring</t>
  </si>
  <si>
    <t xml:space="preserve">Quality Management System          </t>
  </si>
  <si>
    <t>Staff and Training</t>
  </si>
  <si>
    <t>Selection and Management of Sub-Contractors</t>
  </si>
  <si>
    <t>Property Information Mapping Service (EPIMS)</t>
  </si>
  <si>
    <t>Sustainability</t>
  </si>
  <si>
    <t>Social Value</t>
  </si>
  <si>
    <t>Work Package B - Contract Mobilisation</t>
  </si>
  <si>
    <t>Building Information Modelling and Government Soft Landings</t>
  </si>
  <si>
    <t>All values and percentages submitted must exclude VAT (in Great British Pounds Sterling) and must be a maximum of 2 decimal places.</t>
  </si>
  <si>
    <t>You must complete this price model as set out in these instructions.</t>
  </si>
  <si>
    <t>Column A</t>
  </si>
  <si>
    <t>Column B</t>
  </si>
  <si>
    <t>Column C</t>
  </si>
  <si>
    <t>Column D</t>
  </si>
  <si>
    <t>Column E</t>
  </si>
  <si>
    <t>Indicates the Work Package sections</t>
  </si>
  <si>
    <t>Column</t>
  </si>
  <si>
    <t>Input required (Y or N)</t>
  </si>
  <si>
    <t>Instructions</t>
  </si>
  <si>
    <t>Column F</t>
  </si>
  <si>
    <t>Table 1</t>
  </si>
  <si>
    <t>Price Matrix - Instructions for completion:</t>
  </si>
  <si>
    <t>Table 1 - Overhead and Profit</t>
  </si>
  <si>
    <t>Table 1 - Billable Works</t>
  </si>
  <si>
    <t>Asbestos Management</t>
  </si>
  <si>
    <t>You must enter your organisation's name in the cell highlighted in yellow - cell B4</t>
  </si>
  <si>
    <t>A.1</t>
  </si>
  <si>
    <t>A.2</t>
  </si>
  <si>
    <t>A.3</t>
  </si>
  <si>
    <t>A.4</t>
  </si>
  <si>
    <t>A.5</t>
  </si>
  <si>
    <t>A.6</t>
  </si>
  <si>
    <t>A.7</t>
  </si>
  <si>
    <t>A.8</t>
  </si>
  <si>
    <t>A.9</t>
  </si>
  <si>
    <t>A.10</t>
  </si>
  <si>
    <t>A.11</t>
  </si>
  <si>
    <t>A.12</t>
  </si>
  <si>
    <t>A.13</t>
  </si>
  <si>
    <t>A.14</t>
  </si>
  <si>
    <t>A.15</t>
  </si>
  <si>
    <t>A.16</t>
  </si>
  <si>
    <t>A.17</t>
  </si>
  <si>
    <t>A.18</t>
  </si>
  <si>
    <t>B.1</t>
  </si>
  <si>
    <t>C.1</t>
  </si>
  <si>
    <t>C.2</t>
  </si>
  <si>
    <t>C.3</t>
  </si>
  <si>
    <t>C.4</t>
  </si>
  <si>
    <t>C.5</t>
  </si>
  <si>
    <t>C.6</t>
  </si>
  <si>
    <t>C.7</t>
  </si>
  <si>
    <t>D.1</t>
  </si>
  <si>
    <t>D.2</t>
  </si>
  <si>
    <t>D.3</t>
  </si>
  <si>
    <t>D.4</t>
  </si>
  <si>
    <t>E.1</t>
  </si>
  <si>
    <t>E.2</t>
  </si>
  <si>
    <t>E.3</t>
  </si>
  <si>
    <t>E.4</t>
  </si>
  <si>
    <t>E.5</t>
  </si>
  <si>
    <t>E.6</t>
  </si>
  <si>
    <t>E.7</t>
  </si>
  <si>
    <t>E.8</t>
  </si>
  <si>
    <t>E.9</t>
  </si>
  <si>
    <t>F.1</t>
  </si>
  <si>
    <t>G.1</t>
  </si>
  <si>
    <t>H.1</t>
  </si>
  <si>
    <t>I.1</t>
  </si>
  <si>
    <t>I.2</t>
  </si>
  <si>
    <t>I.3</t>
  </si>
  <si>
    <t>J.1</t>
  </si>
  <si>
    <t>J.2</t>
  </si>
  <si>
    <t>J.3</t>
  </si>
  <si>
    <t>Indicates the Service Name</t>
  </si>
  <si>
    <t>Indicates the Service Reference</t>
  </si>
  <si>
    <t>Service Reference</t>
  </si>
  <si>
    <t>Service Name</t>
  </si>
  <si>
    <t xml:space="preserve">Business Continuity and Disaster Recovery (“BCDR”) Plans </t>
  </si>
  <si>
    <t>Contract Mobilisation</t>
  </si>
  <si>
    <t>Electrical Testing</t>
  </si>
  <si>
    <t>Fire Risk Assessments</t>
  </si>
  <si>
    <t>For Mandatory Services (priced at Call-Off only), the grey coloured cells indicate that further details are not required at this stage. Pricing for these Services will be competed at Call-Off stage only.</t>
  </si>
  <si>
    <t>Priced at Call-Off only</t>
  </si>
  <si>
    <t>service (per annum)</t>
  </si>
  <si>
    <t>Indicates the Unit of Measure for that Service:</t>
  </si>
  <si>
    <t>Please refer to the document called 'Attachment 2 - How to Bid', for further details and information.</t>
  </si>
  <si>
    <t>Mandatory (Priced at Call Off only)</t>
  </si>
  <si>
    <t>Mandatory (Priced at Framework and Call Off)</t>
  </si>
  <si>
    <r>
      <t xml:space="preserve">Reactive Maintenance Services </t>
    </r>
    <r>
      <rPr>
        <i/>
        <sz val="11"/>
        <color theme="1"/>
        <rFont val="Arial"/>
        <family val="2"/>
      </rPr>
      <t>(IRL level to be confirmed)</t>
    </r>
  </si>
  <si>
    <t>Are you able to provide this service?</t>
  </si>
  <si>
    <t>Housing Stock Management</t>
  </si>
  <si>
    <t>Special Need or Disability Adaptions</t>
  </si>
  <si>
    <t>Third Party Claims</t>
  </si>
  <si>
    <t>Radon Gas Management</t>
  </si>
  <si>
    <t>Priced at Framework (and Call Off) within Section 2: Key Variables Management Overhead</t>
  </si>
  <si>
    <t>Professional Snow and Ice Clearance - Communal Areas</t>
  </si>
  <si>
    <t>Portable Appliance Testing (PAT)</t>
  </si>
  <si>
    <t>Work Package F - CAFM</t>
  </si>
  <si>
    <t>Work Package G - Property Maintenance Support Desk Services</t>
  </si>
  <si>
    <t>Property Maintenance Support Desk Services</t>
  </si>
  <si>
    <t>Yes</t>
  </si>
  <si>
    <t>No</t>
  </si>
  <si>
    <t>Section 3. Billable Works</t>
  </si>
  <si>
    <t>Corporate Overhead and Profit (works &lt;£20,000)</t>
  </si>
  <si>
    <t>Corporate Overhead and Profit (works £20,000 - £100,000)</t>
  </si>
  <si>
    <t>Corporate Overhead and Profit (works £100,000 - £1,000,000)</t>
  </si>
  <si>
    <t>Corporate Overhead and Profit (works &gt; £1,000,000)</t>
  </si>
  <si>
    <t>Sub-Element Weighting</t>
  </si>
  <si>
    <t>N/A</t>
  </si>
  <si>
    <t>Management of Billable Works and Additional Services</t>
  </si>
  <si>
    <t>Priced within Section 3. Billable Works</t>
  </si>
  <si>
    <t>Percentage (%)</t>
  </si>
  <si>
    <t>Work Package H - Management of Billable Works and Additional Services</t>
  </si>
  <si>
    <t>Evaluation Rate</t>
  </si>
  <si>
    <t>Price per Call Out</t>
  </si>
  <si>
    <t xml:space="preserve">Work Package I - Property Management </t>
  </si>
  <si>
    <t>Percentage of Year 1 Deliverables Value (excluding Management and Corporate Overhead, and Profit) at call-off. (Max Capped proportion at Call Off stage)</t>
  </si>
  <si>
    <t>For Mandatory Services (as indicated in column B) the cells have been pre-populated with a 'Yes' to indicate ability to provide the Service.</t>
  </si>
  <si>
    <t>Section 3. Billable and Additional Works</t>
  </si>
  <si>
    <t>This table summarises the Corporate Overhead and Profit, and the combined sum</t>
  </si>
  <si>
    <t>Within the sheet called 'Price Matrix'.</t>
  </si>
  <si>
    <t>Price per Call Out - this is a rate for every occasion and visit this service takes place</t>
  </si>
  <si>
    <t>Columns G</t>
  </si>
  <si>
    <t>Price per Property (per annum)</t>
  </si>
  <si>
    <t>Table 2</t>
  </si>
  <si>
    <t>Table 3</t>
  </si>
  <si>
    <t xml:space="preserve">Table 3 </t>
  </si>
  <si>
    <t>Indicates whether the service is Mandatory or Non-Mandatory, and notes if it’s the service to  be priced at Call Off and/or Framework.</t>
  </si>
  <si>
    <t>Accommodation Stores Service</t>
  </si>
  <si>
    <t>Work Package J - Accommodation Management</t>
  </si>
  <si>
    <t>Accommodation Compliance</t>
  </si>
  <si>
    <t>Accommodation Maintenance</t>
  </si>
  <si>
    <t>Percentage of Year 1 Deliverables Value (this now includes Management and Corporate Overhead, and Profit) at call-off.</t>
  </si>
  <si>
    <t>Mechanical and Electrical Engineering Maintenance - Standard B</t>
  </si>
  <si>
    <t>Fire Detection and Firefighting Systems Maintenance - Standard B</t>
  </si>
  <si>
    <t>Lifts, Hoists &amp; Conveyance Systems Maintenance - Standard B</t>
  </si>
  <si>
    <t>Internal &amp; External Building Fabric Maintenance - Standard B</t>
  </si>
  <si>
    <t>Television Cabling Maintenance - Standard B</t>
  </si>
  <si>
    <t>Locksmith Services - Standard B</t>
  </si>
  <si>
    <t>RM6089</t>
  </si>
  <si>
    <t>service</t>
  </si>
  <si>
    <t xml:space="preserve">All values and percentages submitted must exclude Overhead and Profit. Overhead and Profit values will form part of your pricing submission (see Section 2 Key Variables) separately, and will be added to your input values automatically before evaluation. </t>
  </si>
  <si>
    <t>For Mandatory Services (priced at Framework and Call-Off), please enter a Standard Service Rate per Unit of Measure (UoM) per annum (where required) These 2 decimal place GBP values form part of the price evaluation. These values must be greater than zero. Values should not include Overhead and Profit.</t>
  </si>
  <si>
    <t>Please enter values for:</t>
  </si>
  <si>
    <t>Management Overhead (Work Package A - Contract Mgt)</t>
  </si>
  <si>
    <t>Values entered must be greater than or equal to zero. These values will form part of the price evaluation</t>
  </si>
  <si>
    <t>This sheet show the pricing that will be taken forward for price evaluation, and requires no input. It will automatically update using the values entered into the Price Matrix Sheet.</t>
  </si>
  <si>
    <t>This table pulls through the service rates, applies the management overhead, corporate overhead, and/or profit where appropriate, shows the price weightings per service, and calculates the evaluation rates</t>
  </si>
  <si>
    <t>This table pulls through the Corporate Overhead and Profit rates for Billable works, shows the price weightings per tier, and calculates the evaluation rates</t>
  </si>
  <si>
    <t>GBP (£) Pricing within Section 1 are subject to Indexation as per Framework Schedule 3</t>
  </si>
  <si>
    <t>Mandatory</t>
  </si>
  <si>
    <t>Standard Service Rate per Unit of Measure</t>
  </si>
  <si>
    <t>Standard Service Rate inc OHP</t>
  </si>
  <si>
    <t>Standard Service Rate</t>
  </si>
  <si>
    <t>Price per Property (per annum) - this is the rate to deliver the service to each property type for 1 year</t>
  </si>
  <si>
    <r>
      <t>Forming 90% of the Price Evaluation</t>
    </r>
    <r>
      <rPr>
        <b/>
        <i/>
        <sz val="16"/>
        <color theme="1"/>
        <rFont val="Arial"/>
        <family val="2"/>
      </rPr>
      <t xml:space="preserve">  (sum total of Evaluation rates in cells H15 to H20 inclusive, H23 and H25)</t>
    </r>
  </si>
  <si>
    <r>
      <t>Forming 10% of the Price Evaluation</t>
    </r>
    <r>
      <rPr>
        <b/>
        <i/>
        <sz val="16"/>
        <color theme="1"/>
        <rFont val="Arial"/>
        <family val="2"/>
      </rPr>
      <t xml:space="preserve">  (sum total of Evaluation rates in cells D30 to D33 inclusive)</t>
    </r>
  </si>
  <si>
    <t xml:space="preserve">Evaluation will be carried out on two rates. </t>
  </si>
  <si>
    <t>There is a warning message in cell F4 that can be referenced to ensure you do not leave any gaps. Any remaining highlighted yellow cells indicates a missing value or percentage where one is required and your bid could be deemed non-compliant and may be excluded from this competition</t>
  </si>
  <si>
    <t>Combined Evaluation Rate 1</t>
  </si>
  <si>
    <t>Combined Evaluation Rate 2</t>
  </si>
  <si>
    <r>
      <t>A</t>
    </r>
    <r>
      <rPr>
        <b/>
        <sz val="11"/>
        <color theme="1"/>
        <rFont val="Arial"/>
        <family val="2"/>
      </rPr>
      <t>ny cells where input is required are coloured yellow</t>
    </r>
    <r>
      <rPr>
        <sz val="11"/>
        <color theme="1"/>
        <rFont val="Arial"/>
        <family val="2"/>
      </rPr>
      <t xml:space="preserve">. All other cells will be locked. Once completed, the yellow cells will turn </t>
    </r>
    <r>
      <rPr>
        <b/>
        <sz val="11"/>
        <color theme="9"/>
        <rFont val="Arial"/>
        <family val="2"/>
      </rPr>
      <t>green</t>
    </r>
    <r>
      <rPr>
        <b/>
        <sz val="11"/>
        <color theme="1"/>
        <rFont val="Arial"/>
        <family val="2"/>
      </rPr>
      <t xml:space="preserve">. </t>
    </r>
  </si>
  <si>
    <t>These are the values that will form a max capped Overhead and Profit rate for any Billable and Additional Works the Buyer wishes to purchase throughout the duration of the Call-Off contract.</t>
  </si>
  <si>
    <t>Within the sheet called 'Evaluation Summary'.</t>
  </si>
  <si>
    <t>Percentage rates for Work Package F and G are applied to the Evaluation rates in Work Package C to calculate evaluation rates in GBP.</t>
  </si>
  <si>
    <t>Combined Evaluation Rate 1 - consisting of the sum of evaluation rates for tables 1 and 2, and will form 90% of total price evaluation score</t>
  </si>
  <si>
    <t>Combined Evaluation Rate 2 - based on the evaluation rate from table 3, and will form 10% of the total price evaluation score.</t>
  </si>
  <si>
    <t>Std Service Rate exc OHP</t>
  </si>
  <si>
    <t>Evaluation Rate exc OHP</t>
  </si>
  <si>
    <t>Calculations to feed into calculation for services F.1 and G.1</t>
  </si>
  <si>
    <t>Evaluation Rate inc OHP</t>
  </si>
  <si>
    <t>Corporate Overhead</t>
  </si>
  <si>
    <t>Profit</t>
  </si>
  <si>
    <t>Management of Billable and Additional Works*</t>
  </si>
  <si>
    <t>Works value &lt;£20,000</t>
  </si>
  <si>
    <t>Works value  £20,000 - £100,000</t>
  </si>
  <si>
    <t>Works value £100,000 - £1,000,000</t>
  </si>
  <si>
    <t>Works value &gt;£1,000,000</t>
  </si>
  <si>
    <t>% of Billable Works value</t>
  </si>
  <si>
    <t xml:space="preserve"> * Only Profit will be applied (not Management or Corporate Overhead)</t>
  </si>
  <si>
    <t>Management of Billable and Additional Works</t>
  </si>
  <si>
    <t>% (inc profit)</t>
  </si>
  <si>
    <t>Percentage</t>
  </si>
  <si>
    <t xml:space="preserve">  Management Overhead</t>
  </si>
  <si>
    <t xml:space="preserve">  Corporate Overhead</t>
  </si>
  <si>
    <t xml:space="preserve">  Profit</t>
  </si>
  <si>
    <t>The values entered must be percentages greater than zero. These values will form part of the price evaluation, with overhead and profit being applied to your Section 1 pricing, and only profit being applied to your Section 3 values.</t>
  </si>
  <si>
    <t>sub-lot 2b - Defence Housing Maintenance (Regional)</t>
  </si>
  <si>
    <t>Number (per lift per floor) per annum</t>
  </si>
  <si>
    <t>Evaluation rate calculated by applying the Standard Service Rate percentage to the sum of the Evaluation Rates for Work Package C excluding OHP, and then adding OHP onto the resulting value.</t>
  </si>
  <si>
    <t>Number (per lift per floor) - this is a rate for providing the Service for 1 year, and at Call-Off will be multiplied by the number of lifts and the number of floors to calculate a building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</si>
</sst>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8" formatCode="&quot;£&quot;#,##0.00;[Red]\-&quot;£&quot;#,##0.00"/>
    <numFmt numFmtId="164" formatCode="&quot;£&quot;#,##0.00"/>
    <numFmt numFmtId="165" formatCode="0.0%"/>
  </numFmts>
  <fonts count="38"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6"/>
      <color theme="1"/>
      <name val="Arial"/>
      <family val="2"/>
    </font>
    <font>
      <b/>
      <sz val="11"/>
      <color theme="1"/>
      <name val="Arial"/>
      <family val="2"/>
    </font>
    <font>
      <sz val="11"/>
      <color theme="1"/>
      <name val="Arial"/>
      <family val="2"/>
    </font>
    <font>
      <sz val="11"/>
      <color theme="1"/>
      <name val="Calibri"/>
      <family val="2"/>
      <scheme val="minor"/>
    </font>
    <font>
      <b/>
      <sz val="14"/>
      <color theme="1"/>
      <name val="Arial"/>
      <family val="2"/>
    </font>
    <font>
      <sz val="12"/>
      <name val="Arial"/>
      <family val="2"/>
    </font>
    <font>
      <b/>
      <sz val="18"/>
      <color rgb="FFFF0000"/>
      <name val="Arial"/>
      <family val="2"/>
    </font>
    <font>
      <b/>
      <sz val="16"/>
      <name val="Arial"/>
      <family val="2"/>
    </font>
    <font>
      <b/>
      <sz val="12"/>
      <color theme="1"/>
      <name val="Arial"/>
      <family val="2"/>
    </font>
    <font>
      <i/>
      <sz val="11"/>
      <color theme="1"/>
      <name val="Arial"/>
      <family val="2"/>
    </font>
    <font>
      <b/>
      <u/>
      <sz val="11"/>
      <color theme="1"/>
      <name val="Arial"/>
      <family val="2"/>
    </font>
    <font>
      <u/>
      <sz val="11"/>
      <color theme="1"/>
      <name val="Arial"/>
      <family val="2"/>
    </font>
    <font>
      <b/>
      <sz val="14"/>
      <color rgb="FFFF0000"/>
      <name val="Arial"/>
      <family val="2"/>
    </font>
    <font>
      <b/>
      <sz val="20"/>
      <color theme="1"/>
      <name val="Arial"/>
      <family val="2"/>
    </font>
    <font>
      <b/>
      <sz val="11"/>
      <color rgb="FFFF0000"/>
      <name val="Arial"/>
      <family val="2"/>
    </font>
    <font>
      <sz val="14"/>
      <color theme="1"/>
      <name val="Arial"/>
      <family val="2"/>
    </font>
    <font>
      <b/>
      <sz val="24"/>
      <color rgb="FFFF0000"/>
      <name val="Arial"/>
      <family val="2"/>
    </font>
    <font>
      <sz val="10"/>
      <color theme="1"/>
      <name val="Arial"/>
      <family val="2"/>
    </font>
    <font>
      <b/>
      <sz val="9"/>
      <color rgb="FFFF0000"/>
      <name val="Arial"/>
      <family val="2"/>
    </font>
    <font>
      <sz val="20"/>
      <color theme="1"/>
      <name val="Arial"/>
      <family val="2"/>
    </font>
    <font>
      <b/>
      <sz val="20"/>
      <color rgb="FFFF0000"/>
      <name val="Arial"/>
      <family val="2"/>
    </font>
    <font>
      <b/>
      <i/>
      <sz val="16"/>
      <color theme="1"/>
      <name val="Arial"/>
      <family val="2"/>
    </font>
    <font>
      <b/>
      <sz val="11"/>
      <color theme="9"/>
      <name val="Arial"/>
      <family val="2"/>
    </font>
    <font>
      <b/>
      <i/>
      <sz val="11"/>
      <color theme="2" tint="-0.499984740745262"/>
      <name val="Arial"/>
      <family val="2"/>
    </font>
    <font>
      <i/>
      <sz val="11"/>
      <color theme="2" tint="-0.499984740745262"/>
      <name val="Arial"/>
      <family val="2"/>
    </font>
  </fonts>
  <fills count="8">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0.34998626667073579"/>
        <bgColor indexed="64"/>
      </patternFill>
    </fill>
    <fill>
      <patternFill patternType="solid">
        <fgColor rgb="FF70AD47"/>
        <bgColor indexed="64"/>
      </patternFill>
    </fill>
  </fills>
  <borders count="45">
    <border>
      <left/>
      <right/>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thin">
        <color auto="1"/>
      </left>
      <right style="medium">
        <color indexed="64"/>
      </right>
      <top/>
      <bottom style="medium">
        <color indexed="64"/>
      </bottom>
      <diagonal/>
    </border>
    <border>
      <left style="medium">
        <color indexed="64"/>
      </left>
      <right/>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right style="thin">
        <color auto="1"/>
      </right>
      <top style="medium">
        <color indexed="64"/>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medium">
        <color auto="1"/>
      </top>
      <bottom style="medium">
        <color auto="1"/>
      </bottom>
      <diagonal/>
    </border>
    <border>
      <left style="medium">
        <color indexed="64"/>
      </left>
      <right/>
      <top/>
      <bottom style="thin">
        <color auto="1"/>
      </bottom>
      <diagonal/>
    </border>
    <border>
      <left/>
      <right style="medium">
        <color indexed="64"/>
      </right>
      <top/>
      <bottom style="thin">
        <color auto="1"/>
      </bottom>
      <diagonal/>
    </border>
    <border>
      <left/>
      <right/>
      <top/>
      <bottom style="thin">
        <color indexed="64"/>
      </bottom>
      <diagonal/>
    </border>
    <border>
      <left/>
      <right/>
      <top style="thin">
        <color auto="1"/>
      </top>
      <bottom style="medium">
        <color indexed="64"/>
      </bottom>
      <diagonal/>
    </border>
    <border>
      <left/>
      <right/>
      <top style="thin">
        <color auto="1"/>
      </top>
      <bottom style="thin">
        <color auto="1"/>
      </bottom>
      <diagonal/>
    </border>
    <border>
      <left style="medium">
        <color indexed="64"/>
      </left>
      <right/>
      <top style="thin">
        <color auto="1"/>
      </top>
      <bottom/>
      <diagonal/>
    </border>
    <border>
      <left/>
      <right/>
      <top style="medium">
        <color indexed="64"/>
      </top>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s>
  <cellStyleXfs count="3">
    <xf numFmtId="0" fontId="0" fillId="0" borderId="0"/>
    <xf numFmtId="9" fontId="18" fillId="0" borderId="0" applyFont="0" applyFill="0" applyBorder="0" applyAlignment="0" applyProtection="0"/>
    <xf numFmtId="9" fontId="16" fillId="0" borderId="0" applyFont="0" applyFill="0" applyBorder="0" applyAlignment="0" applyProtection="0"/>
  </cellStyleXfs>
  <cellXfs count="299">
    <xf numFmtId="0" fontId="0" fillId="0" borderId="0" xfId="0"/>
    <xf numFmtId="0" fontId="15" fillId="0" borderId="0" xfId="0" applyFont="1" applyProtection="1"/>
    <xf numFmtId="0" fontId="15" fillId="0" borderId="0" xfId="0" applyFont="1" applyFill="1" applyBorder="1" applyAlignment="1" applyProtection="1">
      <alignment horizontal="left" vertical="top"/>
    </xf>
    <xf numFmtId="0" fontId="13" fillId="0" borderId="0" xfId="0" applyFont="1" applyFill="1" applyAlignment="1" applyProtection="1">
      <alignment horizontal="center" vertical="center"/>
    </xf>
    <xf numFmtId="0" fontId="14" fillId="0" borderId="0" xfId="0" applyFont="1" applyFill="1" applyBorder="1" applyAlignment="1" applyProtection="1">
      <alignment horizontal="center" vertical="center"/>
    </xf>
    <xf numFmtId="0" fontId="17" fillId="0" borderId="10" xfId="0" applyFont="1" applyFill="1" applyBorder="1" applyAlignment="1" applyProtection="1">
      <alignment vertical="center"/>
    </xf>
    <xf numFmtId="0" fontId="15" fillId="0" borderId="0" xfId="0" applyFont="1" applyAlignment="1" applyProtection="1">
      <alignment vertical="center"/>
    </xf>
    <xf numFmtId="0" fontId="13" fillId="0" borderId="0" xfId="0" applyFont="1" applyFill="1" applyAlignment="1" applyProtection="1">
      <alignment horizontal="left" vertical="center"/>
    </xf>
    <xf numFmtId="0" fontId="14" fillId="0" borderId="0" xfId="0" applyFont="1" applyFill="1" applyBorder="1" applyAlignment="1" applyProtection="1">
      <alignment vertical="center"/>
    </xf>
    <xf numFmtId="0" fontId="15" fillId="0" borderId="0" xfId="0" applyFont="1" applyAlignment="1" applyProtection="1">
      <alignment horizontal="center" vertical="center"/>
    </xf>
    <xf numFmtId="0" fontId="15" fillId="0" borderId="0" xfId="0" applyFont="1" applyFill="1" applyBorder="1" applyAlignment="1" applyProtection="1">
      <alignment horizontal="center" vertical="center"/>
    </xf>
    <xf numFmtId="6" fontId="14" fillId="0" borderId="12" xfId="0" applyNumberFormat="1" applyFont="1" applyBorder="1" applyAlignment="1" applyProtection="1">
      <alignment horizontal="left" vertical="center"/>
    </xf>
    <xf numFmtId="0" fontId="26" fillId="0" borderId="0" xfId="0" applyFont="1" applyFill="1" applyAlignment="1" applyProtection="1">
      <alignment horizontal="left" vertical="center"/>
    </xf>
    <xf numFmtId="0" fontId="29" fillId="0" borderId="0" xfId="0" applyFont="1" applyFill="1" applyAlignment="1" applyProtection="1">
      <alignment horizontal="left" vertical="center"/>
    </xf>
    <xf numFmtId="0" fontId="9" fillId="0" borderId="0" xfId="0" applyFont="1" applyProtection="1"/>
    <xf numFmtId="0" fontId="9" fillId="0" borderId="0" xfId="0" applyFont="1" applyAlignment="1" applyProtection="1">
      <alignment vertical="center"/>
    </xf>
    <xf numFmtId="0" fontId="9" fillId="0" borderId="0" xfId="0" applyFont="1" applyAlignment="1" applyProtection="1">
      <alignment horizontal="center" vertical="center"/>
    </xf>
    <xf numFmtId="10" fontId="9" fillId="0" borderId="8" xfId="0" applyNumberFormat="1" applyFont="1" applyFill="1" applyBorder="1" applyAlignment="1" applyProtection="1">
      <alignment horizontal="center" vertical="center"/>
      <protection locked="0"/>
    </xf>
    <xf numFmtId="10" fontId="9" fillId="0" borderId="1" xfId="0" applyNumberFormat="1" applyFont="1" applyFill="1" applyBorder="1" applyAlignment="1" applyProtection="1">
      <alignment horizontal="center" vertical="center"/>
      <protection locked="0"/>
    </xf>
    <xf numFmtId="10" fontId="9" fillId="0" borderId="2" xfId="0" applyNumberFormat="1" applyFont="1" applyFill="1" applyBorder="1" applyAlignment="1" applyProtection="1">
      <alignment horizontal="center" vertical="center"/>
      <protection locked="0"/>
    </xf>
    <xf numFmtId="164" fontId="15" fillId="0" borderId="21" xfId="0" applyNumberFormat="1" applyFont="1" applyFill="1" applyBorder="1" applyAlignment="1" applyProtection="1">
      <alignment horizontal="center" vertical="center"/>
      <protection locked="0"/>
    </xf>
    <xf numFmtId="164" fontId="15" fillId="0" borderId="22" xfId="0" applyNumberFormat="1" applyFont="1" applyFill="1" applyBorder="1" applyAlignment="1" applyProtection="1">
      <alignment horizontal="center" vertical="center"/>
      <protection locked="0"/>
    </xf>
    <xf numFmtId="10" fontId="9" fillId="0" borderId="6" xfId="0" applyNumberFormat="1" applyFont="1" applyFill="1" applyBorder="1" applyAlignment="1" applyProtection="1">
      <alignment horizontal="center" vertical="center"/>
      <protection locked="0"/>
    </xf>
    <xf numFmtId="164" fontId="15" fillId="0" borderId="31" xfId="0" applyNumberFormat="1" applyFont="1" applyFill="1" applyBorder="1" applyAlignment="1" applyProtection="1">
      <alignment horizontal="center" vertical="center"/>
      <protection locked="0"/>
    </xf>
    <xf numFmtId="10" fontId="15" fillId="0" borderId="10" xfId="0" applyNumberFormat="1" applyFont="1" applyFill="1" applyBorder="1" applyAlignment="1" applyProtection="1">
      <alignment horizontal="center" vertical="center"/>
    </xf>
    <xf numFmtId="164" fontId="15" fillId="0" borderId="30" xfId="0" applyNumberFormat="1" applyFont="1" applyFill="1" applyBorder="1" applyAlignment="1" applyProtection="1">
      <alignment horizontal="center" vertical="center"/>
      <protection locked="0"/>
    </xf>
    <xf numFmtId="10" fontId="9" fillId="5" borderId="10" xfId="0" applyNumberFormat="1" applyFont="1" applyFill="1" applyBorder="1" applyAlignment="1" applyProtection="1">
      <alignment horizontal="center" vertical="center" wrapText="1"/>
      <protection locked="0"/>
    </xf>
    <xf numFmtId="0" fontId="19" fillId="0" borderId="0" xfId="0" applyFont="1" applyFill="1" applyAlignment="1" applyProtection="1">
      <alignment vertical="center"/>
    </xf>
    <xf numFmtId="0" fontId="15" fillId="0" borderId="0" xfId="0" applyFont="1" applyFill="1" applyAlignment="1" applyProtection="1">
      <alignment vertical="center"/>
    </xf>
    <xf numFmtId="0" fontId="25" fillId="0" borderId="0" xfId="0" applyFont="1" applyFill="1" applyAlignment="1" applyProtection="1">
      <alignment vertical="center"/>
    </xf>
    <xf numFmtId="0" fontId="9" fillId="0" borderId="0" xfId="0" applyFont="1" applyFill="1" applyAlignment="1" applyProtection="1">
      <alignment vertical="center"/>
    </xf>
    <xf numFmtId="0" fontId="9" fillId="0" borderId="0" xfId="0" applyFont="1" applyFill="1" applyAlignment="1" applyProtection="1">
      <alignment horizontal="center" vertical="center"/>
    </xf>
    <xf numFmtId="0" fontId="9" fillId="0" borderId="0" xfId="0" applyFont="1" applyFill="1" applyProtection="1"/>
    <xf numFmtId="0" fontId="15" fillId="0" borderId="0" xfId="0" applyFont="1" applyFill="1" applyProtection="1"/>
    <xf numFmtId="0" fontId="21" fillId="0" borderId="0" xfId="0" applyFont="1" applyFill="1" applyAlignment="1" applyProtection="1">
      <alignment vertical="center"/>
    </xf>
    <xf numFmtId="0" fontId="14" fillId="0" borderId="0" xfId="0" applyFont="1" applyFill="1" applyAlignment="1" applyProtection="1">
      <alignment horizontal="center" vertical="center"/>
    </xf>
    <xf numFmtId="0" fontId="15" fillId="0" borderId="0" xfId="0" applyFont="1" applyFill="1" applyAlignment="1" applyProtection="1">
      <alignment horizontal="center" vertical="center"/>
    </xf>
    <xf numFmtId="0" fontId="21" fillId="0" borderId="0" xfId="0" applyFont="1" applyAlignment="1" applyProtection="1">
      <alignment vertical="center"/>
    </xf>
    <xf numFmtId="0" fontId="14" fillId="2" borderId="10" xfId="0" applyFont="1" applyFill="1" applyBorder="1" applyAlignment="1" applyProtection="1">
      <alignment horizontal="center" vertical="center" wrapText="1"/>
    </xf>
    <xf numFmtId="0" fontId="14" fillId="0" borderId="0" xfId="0" applyFont="1" applyAlignment="1" applyProtection="1">
      <alignment vertical="center"/>
    </xf>
    <xf numFmtId="0" fontId="14" fillId="2" borderId="9" xfId="0" applyFont="1" applyFill="1" applyBorder="1" applyAlignment="1" applyProtection="1">
      <alignment horizontal="center" vertical="center"/>
    </xf>
    <xf numFmtId="0" fontId="14" fillId="2" borderId="32" xfId="0" applyFont="1" applyFill="1" applyBorder="1" applyAlignment="1" applyProtection="1">
      <alignment horizontal="center" vertical="center" wrapText="1"/>
    </xf>
    <xf numFmtId="0" fontId="14" fillId="2" borderId="10" xfId="0" applyFont="1" applyFill="1" applyBorder="1" applyAlignment="1" applyProtection="1">
      <alignment vertical="center"/>
    </xf>
    <xf numFmtId="0" fontId="14" fillId="2" borderId="4" xfId="0" applyFont="1" applyFill="1" applyBorder="1" applyAlignment="1" applyProtection="1">
      <alignment horizontal="center" vertical="center" wrapText="1"/>
    </xf>
    <xf numFmtId="0" fontId="14" fillId="2" borderId="19" xfId="0" applyFont="1" applyFill="1" applyBorder="1" applyAlignment="1" applyProtection="1">
      <alignment vertical="center"/>
    </xf>
    <xf numFmtId="0" fontId="14" fillId="2" borderId="20" xfId="0" applyFont="1" applyFill="1" applyBorder="1" applyAlignment="1" applyProtection="1">
      <alignment horizontal="center" vertical="center"/>
    </xf>
    <xf numFmtId="0" fontId="14" fillId="0" borderId="0" xfId="0" applyFont="1" applyFill="1" applyBorder="1" applyAlignment="1" applyProtection="1">
      <alignment horizontal="center" vertical="center" wrapText="1"/>
    </xf>
    <xf numFmtId="0" fontId="15" fillId="0" borderId="0" xfId="0" applyFont="1" applyAlignment="1" applyProtection="1"/>
    <xf numFmtId="6" fontId="9" fillId="0" borderId="16" xfId="0" applyNumberFormat="1" applyFont="1" applyBorder="1" applyAlignment="1" applyProtection="1">
      <alignment horizontal="left" vertical="center"/>
    </xf>
    <xf numFmtId="0" fontId="9" fillId="0" borderId="0" xfId="0" applyFont="1" applyFill="1" applyBorder="1" applyAlignment="1" applyProtection="1">
      <alignment vertical="center"/>
    </xf>
    <xf numFmtId="0" fontId="11" fillId="0" borderId="18" xfId="0" applyFont="1" applyBorder="1" applyAlignment="1" applyProtection="1">
      <alignment horizontal="center" vertical="center"/>
    </xf>
    <xf numFmtId="0" fontId="12" fillId="0" borderId="21" xfId="0" applyFont="1" applyFill="1" applyBorder="1" applyAlignment="1" applyProtection="1">
      <alignment horizontal="left" vertical="center"/>
    </xf>
    <xf numFmtId="6" fontId="9" fillId="0" borderId="11" xfId="0" applyNumberFormat="1" applyFont="1" applyBorder="1" applyAlignment="1" applyProtection="1">
      <alignment horizontal="left" vertical="center"/>
    </xf>
    <xf numFmtId="0" fontId="11" fillId="0" borderId="22" xfId="0" applyFont="1" applyBorder="1" applyAlignment="1" applyProtection="1">
      <alignment horizontal="center" vertical="center"/>
    </xf>
    <xf numFmtId="0" fontId="15" fillId="0" borderId="22" xfId="0" applyFont="1" applyFill="1" applyBorder="1" applyAlignment="1" applyProtection="1">
      <alignment horizontal="left" vertical="center"/>
    </xf>
    <xf numFmtId="6" fontId="9" fillId="0" borderId="12" xfId="0" applyNumberFormat="1" applyFont="1" applyBorder="1" applyAlignment="1" applyProtection="1">
      <alignment horizontal="left" vertical="center"/>
    </xf>
    <xf numFmtId="6" fontId="9" fillId="0" borderId="0" xfId="0" applyNumberFormat="1" applyFont="1" applyBorder="1" applyAlignment="1" applyProtection="1">
      <alignment horizontal="left" vertical="center"/>
    </xf>
    <xf numFmtId="10" fontId="9" fillId="0" borderId="0" xfId="0" applyNumberFormat="1" applyFont="1" applyFill="1" applyBorder="1" applyAlignment="1" applyProtection="1">
      <alignment horizontal="center" vertical="center"/>
    </xf>
    <xf numFmtId="6" fontId="9" fillId="0" borderId="0" xfId="0" applyNumberFormat="1"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Protection="1"/>
    <xf numFmtId="0" fontId="11" fillId="0" borderId="41" xfId="0" applyFont="1" applyBorder="1" applyAlignment="1" applyProtection="1">
      <alignment horizontal="center" vertical="center"/>
    </xf>
    <xf numFmtId="0" fontId="15" fillId="0" borderId="30" xfId="0" applyFont="1" applyFill="1" applyBorder="1" applyAlignment="1" applyProtection="1">
      <alignment horizontal="left" vertical="center"/>
    </xf>
    <xf numFmtId="0" fontId="9" fillId="0" borderId="10" xfId="0" applyFont="1" applyBorder="1" applyAlignment="1" applyProtection="1">
      <alignment horizontal="center" vertical="center"/>
    </xf>
    <xf numFmtId="0" fontId="11" fillId="0" borderId="35" xfId="0" applyFont="1" applyBorder="1" applyAlignment="1" applyProtection="1">
      <alignment horizontal="center" vertical="center"/>
    </xf>
    <xf numFmtId="0" fontId="15" fillId="0" borderId="10" xfId="0" applyFont="1" applyFill="1" applyBorder="1" applyAlignment="1" applyProtection="1">
      <alignment horizontal="left" vertical="center"/>
    </xf>
    <xf numFmtId="0" fontId="9" fillId="3" borderId="10" xfId="0" applyFont="1" applyFill="1" applyBorder="1" applyAlignment="1" applyProtection="1">
      <alignment horizontal="center" vertical="center"/>
    </xf>
    <xf numFmtId="0" fontId="14" fillId="0" borderId="9" xfId="0" applyFont="1" applyBorder="1" applyAlignment="1" applyProtection="1">
      <alignment horizontal="center" vertical="center"/>
    </xf>
    <xf numFmtId="0" fontId="9" fillId="0" borderId="3" xfId="0" applyFont="1" applyBorder="1" applyAlignment="1" applyProtection="1">
      <alignment horizontal="center" vertical="center" wrapText="1"/>
    </xf>
    <xf numFmtId="0" fontId="9" fillId="0" borderId="9" xfId="0" applyFont="1" applyBorder="1" applyAlignment="1" applyProtection="1">
      <alignment horizontal="center" vertical="center"/>
    </xf>
    <xf numFmtId="0" fontId="9" fillId="0" borderId="9" xfId="0" applyFont="1" applyFill="1" applyBorder="1" applyAlignment="1" applyProtection="1">
      <alignment horizontal="left" vertical="center"/>
    </xf>
    <xf numFmtId="0" fontId="9" fillId="0" borderId="10" xfId="0" applyFont="1" applyFill="1" applyBorder="1" applyAlignment="1" applyProtection="1">
      <alignment horizontal="center" vertical="center" wrapText="1"/>
    </xf>
    <xf numFmtId="10" fontId="9" fillId="6" borderId="10" xfId="0" applyNumberFormat="1" applyFont="1" applyFill="1" applyBorder="1" applyAlignment="1" applyProtection="1">
      <alignment horizontal="center" vertical="center" wrapText="1"/>
    </xf>
    <xf numFmtId="0" fontId="15" fillId="0" borderId="0" xfId="0" applyFont="1" applyFill="1" applyBorder="1" applyProtection="1"/>
    <xf numFmtId="0" fontId="31" fillId="0" borderId="0" xfId="0" applyFont="1" applyFill="1" applyBorder="1" applyAlignment="1" applyProtection="1">
      <alignment horizontal="center" vertical="center" wrapText="1"/>
    </xf>
    <xf numFmtId="0" fontId="11" fillId="0" borderId="21" xfId="0" applyFont="1" applyBorder="1" applyAlignment="1" applyProtection="1">
      <alignment horizontal="center" vertical="center"/>
    </xf>
    <xf numFmtId="0" fontId="9" fillId="0" borderId="21" xfId="0" applyFont="1" applyFill="1" applyBorder="1" applyAlignment="1" applyProtection="1">
      <alignment horizontal="left" vertical="center"/>
    </xf>
    <xf numFmtId="0" fontId="9" fillId="0" borderId="21" xfId="0" applyFont="1" applyBorder="1" applyAlignment="1" applyProtection="1">
      <alignment horizontal="center" vertical="center"/>
    </xf>
    <xf numFmtId="0" fontId="9" fillId="0" borderId="21" xfId="0" applyFont="1" applyFill="1" applyBorder="1" applyAlignment="1" applyProtection="1">
      <alignment horizontal="center" vertical="center"/>
    </xf>
    <xf numFmtId="164" fontId="15" fillId="0" borderId="21" xfId="0" applyNumberFormat="1" applyFont="1" applyFill="1" applyBorder="1" applyAlignment="1" applyProtection="1">
      <alignment horizontal="center" vertical="center"/>
    </xf>
    <xf numFmtId="0" fontId="27" fillId="0" borderId="0" xfId="0" applyFont="1" applyProtection="1"/>
    <xf numFmtId="0" fontId="9" fillId="0" borderId="31" xfId="0" applyFont="1" applyBorder="1" applyAlignment="1" applyProtection="1">
      <alignment horizontal="center" vertical="center"/>
    </xf>
    <xf numFmtId="0" fontId="9" fillId="0" borderId="31" xfId="0" applyFont="1" applyFill="1" applyBorder="1" applyAlignment="1" applyProtection="1">
      <alignment horizontal="left" vertical="center"/>
    </xf>
    <xf numFmtId="0" fontId="9" fillId="0" borderId="31" xfId="0" applyFont="1" applyFill="1" applyBorder="1" applyAlignment="1" applyProtection="1">
      <alignment horizontal="center" vertical="center"/>
    </xf>
    <xf numFmtId="0" fontId="9" fillId="0" borderId="22" xfId="0" applyFont="1" applyBorder="1" applyAlignment="1" applyProtection="1">
      <alignment horizontal="center" vertical="center"/>
    </xf>
    <xf numFmtId="0" fontId="9" fillId="0" borderId="22" xfId="0" applyFont="1" applyFill="1" applyBorder="1" applyAlignment="1" applyProtection="1">
      <alignment horizontal="left" vertical="center"/>
    </xf>
    <xf numFmtId="164" fontId="15" fillId="0" borderId="22" xfId="0" applyNumberFormat="1" applyFont="1" applyFill="1" applyBorder="1" applyAlignment="1" applyProtection="1">
      <alignment horizontal="center" vertical="center"/>
    </xf>
    <xf numFmtId="0" fontId="9" fillId="0" borderId="31" xfId="0" applyFont="1" applyFill="1" applyBorder="1" applyAlignment="1" applyProtection="1">
      <alignment vertical="center"/>
    </xf>
    <xf numFmtId="0" fontId="9" fillId="0" borderId="30" xfId="0" applyFont="1" applyBorder="1" applyAlignment="1" applyProtection="1">
      <alignment horizontal="center" vertical="center"/>
    </xf>
    <xf numFmtId="0" fontId="9" fillId="0" borderId="30" xfId="0" applyFont="1" applyFill="1" applyBorder="1" applyAlignment="1" applyProtection="1">
      <alignment vertical="center"/>
    </xf>
    <xf numFmtId="0" fontId="9" fillId="0" borderId="14"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15" fillId="0" borderId="0" xfId="0" applyFont="1" applyFill="1" applyBorder="1" applyAlignment="1" applyProtection="1">
      <alignment vertical="center"/>
    </xf>
    <xf numFmtId="8" fontId="15" fillId="0" borderId="0" xfId="0" applyNumberFormat="1" applyFont="1" applyFill="1" applyBorder="1" applyAlignment="1" applyProtection="1">
      <alignment horizontal="center" vertical="center"/>
    </xf>
    <xf numFmtId="0" fontId="12" fillId="0" borderId="21" xfId="0" applyFont="1" applyBorder="1" applyAlignment="1" applyProtection="1">
      <alignment vertical="center"/>
    </xf>
    <xf numFmtId="0" fontId="15" fillId="0" borderId="29" xfId="0" applyFont="1" applyFill="1" applyBorder="1" applyAlignment="1" applyProtection="1">
      <alignment horizontal="center" vertical="center"/>
    </xf>
    <xf numFmtId="0" fontId="9" fillId="0" borderId="31" xfId="0" applyFont="1" applyBorder="1" applyAlignment="1" applyProtection="1">
      <alignment vertical="center"/>
    </xf>
    <xf numFmtId="0" fontId="15" fillId="0" borderId="40" xfId="0" applyFont="1" applyFill="1" applyBorder="1" applyAlignment="1" applyProtection="1">
      <alignment horizontal="center" vertical="center"/>
    </xf>
    <xf numFmtId="0" fontId="9" fillId="0" borderId="14" xfId="0" applyFont="1" applyBorder="1" applyAlignment="1" applyProtection="1">
      <alignment vertical="center"/>
    </xf>
    <xf numFmtId="0" fontId="9" fillId="0" borderId="23" xfId="0" applyFont="1" applyBorder="1" applyAlignment="1" applyProtection="1">
      <alignment horizontal="center" vertical="center"/>
    </xf>
    <xf numFmtId="0" fontId="9" fillId="0" borderId="23" xfId="0" applyFont="1" applyBorder="1" applyAlignment="1" applyProtection="1">
      <alignment vertical="center"/>
    </xf>
    <xf numFmtId="0" fontId="15" fillId="0" borderId="39"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9" fillId="0" borderId="29" xfId="0" applyFont="1" applyBorder="1" applyAlignment="1" applyProtection="1">
      <alignment horizontal="center" vertical="center"/>
    </xf>
    <xf numFmtId="0" fontId="12" fillId="0" borderId="22" xfId="0" applyFont="1" applyBorder="1" applyAlignment="1" applyProtection="1">
      <alignment vertical="center"/>
    </xf>
    <xf numFmtId="0" fontId="9" fillId="0" borderId="22" xfId="0" applyFont="1" applyBorder="1" applyAlignment="1" applyProtection="1">
      <alignment vertical="center"/>
    </xf>
    <xf numFmtId="0" fontId="10" fillId="0" borderId="22" xfId="0" applyFont="1" applyBorder="1" applyAlignment="1" applyProtection="1">
      <alignment vertical="center"/>
    </xf>
    <xf numFmtId="0" fontId="12" fillId="0" borderId="22" xfId="0" applyFont="1" applyFill="1" applyBorder="1" applyAlignment="1" applyProtection="1">
      <alignment horizontal="left" vertical="center"/>
    </xf>
    <xf numFmtId="0" fontId="11" fillId="0" borderId="34" xfId="0" applyFont="1" applyBorder="1" applyAlignment="1" applyProtection="1">
      <alignment horizontal="center" vertical="center"/>
    </xf>
    <xf numFmtId="0" fontId="9" fillId="0" borderId="23"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9" fillId="0" borderId="3" xfId="0" applyFont="1" applyBorder="1" applyAlignment="1" applyProtection="1">
      <alignment horizontal="center" vertical="center"/>
    </xf>
    <xf numFmtId="0" fontId="12" fillId="0" borderId="9" xfId="0" applyFont="1" applyFill="1" applyBorder="1" applyAlignment="1" applyProtection="1">
      <alignment vertical="center"/>
    </xf>
    <xf numFmtId="6" fontId="9" fillId="0" borderId="10" xfId="0" applyNumberFormat="1" applyFont="1" applyFill="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9" fillId="0" borderId="9" xfId="0" applyFont="1" applyFill="1" applyBorder="1" applyAlignment="1" applyProtection="1">
      <alignment vertical="center"/>
    </xf>
    <xf numFmtId="0" fontId="15" fillId="0" borderId="10" xfId="0" applyFont="1" applyBorder="1" applyAlignment="1" applyProtection="1">
      <alignment horizontal="center" vertical="center"/>
    </xf>
    <xf numFmtId="0" fontId="14" fillId="0" borderId="10" xfId="0" applyFont="1" applyBorder="1" applyAlignment="1" applyProtection="1">
      <alignment horizontal="center" vertical="center" wrapText="1"/>
    </xf>
    <xf numFmtId="0" fontId="9" fillId="0" borderId="35"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28" xfId="0" applyFont="1" applyFill="1" applyBorder="1" applyAlignment="1" applyProtection="1">
      <alignment horizontal="center" vertical="center"/>
    </xf>
    <xf numFmtId="0" fontId="9" fillId="3" borderId="21" xfId="0" applyFont="1" applyFill="1" applyBorder="1" applyAlignment="1" applyProtection="1">
      <alignment horizontal="center" vertical="center"/>
    </xf>
    <xf numFmtId="0" fontId="9" fillId="0" borderId="33" xfId="0" applyFont="1" applyBorder="1" applyAlignment="1" applyProtection="1">
      <alignment horizontal="center" vertical="center"/>
    </xf>
    <xf numFmtId="0" fontId="9" fillId="0" borderId="36" xfId="0" applyFont="1" applyFill="1" applyBorder="1" applyAlignment="1" applyProtection="1">
      <alignment horizontal="center" vertical="center"/>
    </xf>
    <xf numFmtId="0" fontId="9" fillId="3" borderId="22" xfId="0" applyFont="1" applyFill="1" applyBorder="1" applyAlignment="1" applyProtection="1">
      <alignment horizontal="center" vertical="center"/>
    </xf>
    <xf numFmtId="0" fontId="9" fillId="0" borderId="34" xfId="0" applyFont="1" applyBorder="1" applyAlignment="1" applyProtection="1">
      <alignment horizontal="center" vertical="center"/>
    </xf>
    <xf numFmtId="0" fontId="9" fillId="0" borderId="7" xfId="0" applyFont="1" applyFill="1" applyBorder="1" applyAlignment="1" applyProtection="1">
      <alignment horizontal="center" vertical="center"/>
    </xf>
    <xf numFmtId="0" fontId="9" fillId="3" borderId="23" xfId="0" applyFont="1" applyFill="1" applyBorder="1" applyAlignment="1" applyProtection="1">
      <alignment horizontal="center" vertical="center"/>
    </xf>
    <xf numFmtId="0" fontId="9" fillId="0" borderId="18" xfId="0" applyFont="1" applyBorder="1" applyAlignment="1" applyProtection="1">
      <alignment horizontal="center" vertical="center"/>
    </xf>
    <xf numFmtId="0" fontId="9"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wrapText="1"/>
    </xf>
    <xf numFmtId="0" fontId="8" fillId="0" borderId="21" xfId="0" applyFont="1" applyBorder="1" applyAlignment="1" applyProtection="1">
      <alignment horizontal="center" vertical="center"/>
    </xf>
    <xf numFmtId="0" fontId="8" fillId="0" borderId="3" xfId="0" applyFont="1" applyBorder="1" applyAlignment="1" applyProtection="1">
      <alignment horizontal="center" vertical="center" wrapText="1"/>
    </xf>
    <xf numFmtId="0" fontId="26" fillId="0" borderId="18" xfId="0" applyFont="1" applyFill="1" applyBorder="1" applyAlignment="1" applyProtection="1">
      <alignment horizontal="left" vertical="center"/>
    </xf>
    <xf numFmtId="0" fontId="29" fillId="0" borderId="5" xfId="0" applyFont="1" applyFill="1" applyBorder="1" applyAlignment="1" applyProtection="1">
      <alignment horizontal="left" vertical="center"/>
    </xf>
    <xf numFmtId="0" fontId="28" fillId="0" borderId="0" xfId="0" applyFont="1" applyFill="1" applyBorder="1" applyAlignment="1" applyProtection="1">
      <alignment vertical="center"/>
    </xf>
    <xf numFmtId="9" fontId="9" fillId="0" borderId="0" xfId="0" applyNumberFormat="1" applyFont="1" applyAlignment="1" applyProtection="1">
      <alignment horizontal="center" vertical="center"/>
    </xf>
    <xf numFmtId="0" fontId="14" fillId="2" borderId="18" xfId="0" applyFont="1" applyFill="1" applyBorder="1" applyAlignment="1" applyProtection="1">
      <alignment vertical="center"/>
    </xf>
    <xf numFmtId="0" fontId="14" fillId="2" borderId="13" xfId="0" applyFont="1" applyFill="1" applyBorder="1" applyAlignment="1" applyProtection="1">
      <alignment horizontal="center" vertical="center"/>
    </xf>
    <xf numFmtId="6" fontId="9" fillId="0" borderId="28" xfId="0" applyNumberFormat="1" applyFont="1" applyBorder="1" applyAlignment="1" applyProtection="1">
      <alignment horizontal="left" vertical="center"/>
    </xf>
    <xf numFmtId="10" fontId="9" fillId="0" borderId="21" xfId="0" applyNumberFormat="1" applyFont="1" applyFill="1" applyBorder="1" applyAlignment="1" applyProtection="1">
      <alignment horizontal="center" vertical="center"/>
    </xf>
    <xf numFmtId="164" fontId="15" fillId="0" borderId="0" xfId="0" applyNumberFormat="1" applyFont="1" applyAlignment="1" applyProtection="1">
      <alignment vertical="center"/>
    </xf>
    <xf numFmtId="0" fontId="15" fillId="0" borderId="0" xfId="0" applyFont="1" applyAlignment="1" applyProtection="1">
      <alignment horizontal="center" vertical="center" wrapText="1"/>
    </xf>
    <xf numFmtId="6" fontId="9" fillId="0" borderId="33" xfId="0" applyNumberFormat="1" applyFont="1" applyBorder="1" applyAlignment="1" applyProtection="1">
      <alignment horizontal="left" vertical="center"/>
    </xf>
    <xf numFmtId="10" fontId="9" fillId="0" borderId="22" xfId="0" applyNumberFormat="1" applyFont="1" applyFill="1" applyBorder="1" applyAlignment="1" applyProtection="1">
      <alignment horizontal="center" vertical="center"/>
    </xf>
    <xf numFmtId="6" fontId="9" fillId="0" borderId="34" xfId="0" applyNumberFormat="1" applyFont="1" applyBorder="1" applyAlignment="1" applyProtection="1">
      <alignment horizontal="left" vertical="center"/>
    </xf>
    <xf numFmtId="10" fontId="9" fillId="0" borderId="23" xfId="0" applyNumberFormat="1" applyFont="1" applyFill="1" applyBorder="1" applyAlignment="1" applyProtection="1">
      <alignment horizontal="center" vertical="center"/>
    </xf>
    <xf numFmtId="9" fontId="9" fillId="0" borderId="0" xfId="0" applyNumberFormat="1" applyFont="1" applyProtection="1"/>
    <xf numFmtId="0" fontId="12" fillId="0" borderId="31" xfId="0" applyFont="1" applyFill="1" applyBorder="1" applyAlignment="1" applyProtection="1">
      <alignment vertical="center"/>
    </xf>
    <xf numFmtId="0" fontId="9" fillId="0" borderId="23" xfId="0" applyFont="1" applyFill="1" applyBorder="1" applyAlignment="1" applyProtection="1">
      <alignment vertical="center"/>
    </xf>
    <xf numFmtId="164" fontId="15" fillId="0" borderId="23" xfId="0" applyNumberFormat="1" applyFont="1" applyFill="1" applyBorder="1" applyAlignment="1" applyProtection="1">
      <alignment horizontal="center" vertical="center"/>
    </xf>
    <xf numFmtId="10" fontId="9" fillId="0" borderId="10" xfId="0" applyNumberFormat="1" applyFont="1" applyFill="1" applyBorder="1" applyAlignment="1" applyProtection="1">
      <alignment horizontal="center" vertical="center" wrapText="1"/>
    </xf>
    <xf numFmtId="164" fontId="9" fillId="0" borderId="10" xfId="2" applyNumberFormat="1" applyFont="1" applyFill="1" applyBorder="1" applyAlignment="1" applyProtection="1">
      <alignment horizontal="center" vertical="center" wrapText="1"/>
    </xf>
    <xf numFmtId="10" fontId="15" fillId="0" borderId="0" xfId="0" applyNumberFormat="1"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0" fontId="14" fillId="2" borderId="19" xfId="0" applyFont="1" applyFill="1" applyBorder="1" applyAlignment="1" applyProtection="1">
      <alignment vertical="center" wrapText="1"/>
    </xf>
    <xf numFmtId="0" fontId="32" fillId="0" borderId="0" xfId="0" applyFont="1" applyAlignment="1" applyProtection="1">
      <alignment vertical="center"/>
    </xf>
    <xf numFmtId="164" fontId="26" fillId="7" borderId="10" xfId="0" applyNumberFormat="1" applyFont="1" applyFill="1" applyBorder="1" applyAlignment="1" applyProtection="1">
      <alignment horizontal="center" vertical="center"/>
    </xf>
    <xf numFmtId="0" fontId="32" fillId="0" borderId="0" xfId="0" applyFont="1" applyFill="1" applyBorder="1" applyAlignment="1" applyProtection="1">
      <alignment horizontal="center" vertical="center" wrapText="1"/>
    </xf>
    <xf numFmtId="0" fontId="32" fillId="0" borderId="0" xfId="0" applyFont="1" applyAlignment="1" applyProtection="1">
      <alignment horizontal="center" vertical="center"/>
    </xf>
    <xf numFmtId="0" fontId="32" fillId="0" borderId="0" xfId="0" applyFont="1" applyFill="1" applyAlignment="1" applyProtection="1">
      <alignment horizontal="center" vertical="center"/>
    </xf>
    <xf numFmtId="0" fontId="33" fillId="0" borderId="0" xfId="0" applyFont="1" applyProtection="1"/>
    <xf numFmtId="0" fontId="32" fillId="0" borderId="0" xfId="0" applyFont="1" applyProtection="1"/>
    <xf numFmtId="10" fontId="26" fillId="7" borderId="10" xfId="0" applyNumberFormat="1" applyFont="1" applyFill="1" applyBorder="1" applyAlignment="1" applyProtection="1">
      <alignment horizontal="center" vertical="center"/>
    </xf>
    <xf numFmtId="0" fontId="20" fillId="0" borderId="42" xfId="0" applyFont="1" applyFill="1" applyBorder="1" applyAlignment="1" applyProtection="1">
      <alignment vertical="top"/>
    </xf>
    <xf numFmtId="0" fontId="9" fillId="0" borderId="42" xfId="0" applyFont="1" applyBorder="1" applyProtection="1"/>
    <xf numFmtId="0" fontId="9" fillId="0" borderId="24" xfId="0" applyFont="1" applyBorder="1" applyProtection="1"/>
    <xf numFmtId="0" fontId="9" fillId="0" borderId="0" xfId="0" applyFont="1" applyFill="1" applyBorder="1" applyAlignment="1" applyProtection="1">
      <alignment vertical="top"/>
    </xf>
    <xf numFmtId="0" fontId="9" fillId="0" borderId="25" xfId="0" applyFont="1" applyFill="1" applyBorder="1" applyProtection="1"/>
    <xf numFmtId="0" fontId="9" fillId="0" borderId="14" xfId="0" applyFont="1" applyBorder="1" applyAlignment="1" applyProtection="1">
      <alignment vertical="top"/>
    </xf>
    <xf numFmtId="0" fontId="9" fillId="0" borderId="0" xfId="0" applyFont="1" applyBorder="1" applyAlignment="1" applyProtection="1">
      <alignment vertical="top"/>
    </xf>
    <xf numFmtId="0" fontId="9" fillId="0" borderId="0" xfId="0" applyFont="1" applyBorder="1" applyAlignment="1" applyProtection="1">
      <alignment vertical="top" wrapText="1"/>
    </xf>
    <xf numFmtId="0" fontId="9" fillId="0" borderId="0" xfId="0" applyFont="1" applyBorder="1" applyProtection="1"/>
    <xf numFmtId="0" fontId="9" fillId="0" borderId="25" xfId="0" applyFont="1" applyBorder="1" applyProtection="1"/>
    <xf numFmtId="0" fontId="23" fillId="0" borderId="5" xfId="0" applyFont="1" applyBorder="1" applyAlignment="1" applyProtection="1">
      <alignment vertical="top"/>
    </xf>
    <xf numFmtId="0" fontId="7" fillId="0" borderId="5" xfId="0" applyFont="1" applyBorder="1" applyAlignment="1" applyProtection="1">
      <alignment vertical="top"/>
    </xf>
    <xf numFmtId="0" fontId="23" fillId="0" borderId="5" xfId="0" applyFont="1" applyBorder="1" applyAlignment="1" applyProtection="1">
      <alignment vertical="top" wrapText="1"/>
    </xf>
    <xf numFmtId="0" fontId="23" fillId="0" borderId="0" xfId="0" applyFont="1" applyBorder="1" applyAlignment="1" applyProtection="1">
      <alignment horizontal="center" vertical="top"/>
    </xf>
    <xf numFmtId="0" fontId="23" fillId="0" borderId="0" xfId="0" applyFont="1" applyBorder="1" applyAlignment="1" applyProtection="1">
      <alignment vertical="top" wrapText="1"/>
    </xf>
    <xf numFmtId="0" fontId="9" fillId="0" borderId="5" xfId="0" applyFont="1" applyBorder="1" applyAlignment="1" applyProtection="1">
      <alignment vertical="center"/>
    </xf>
    <xf numFmtId="0" fontId="9" fillId="0" borderId="0" xfId="0" applyFont="1" applyBorder="1" applyAlignment="1" applyProtection="1">
      <alignment horizontal="center" vertical="center"/>
    </xf>
    <xf numFmtId="0" fontId="9" fillId="0" borderId="0" xfId="0" applyFont="1" applyBorder="1" applyAlignment="1" applyProtection="1">
      <alignment vertical="center"/>
    </xf>
    <xf numFmtId="0" fontId="9" fillId="0" borderId="25" xfId="0" applyFont="1" applyBorder="1" applyAlignment="1" applyProtection="1">
      <alignment vertical="center"/>
    </xf>
    <xf numFmtId="0" fontId="30" fillId="0" borderId="5" xfId="0" applyFont="1" applyFill="1" applyBorder="1" applyAlignment="1" applyProtection="1">
      <alignment horizontal="left" vertical="center" indent="3"/>
    </xf>
    <xf numFmtId="0" fontId="30" fillId="0" borderId="0" xfId="0" applyFont="1" applyFill="1" applyBorder="1" applyAlignment="1" applyProtection="1">
      <alignment horizontal="left" vertical="center" indent="3"/>
    </xf>
    <xf numFmtId="0" fontId="30" fillId="0" borderId="25" xfId="0" applyFont="1" applyBorder="1" applyAlignment="1" applyProtection="1">
      <alignment horizontal="left" vertical="center" indent="3"/>
    </xf>
    <xf numFmtId="0" fontId="30" fillId="0" borderId="0" xfId="0" applyFont="1" applyAlignment="1" applyProtection="1">
      <alignment horizontal="left" vertical="center" indent="3"/>
    </xf>
    <xf numFmtId="0" fontId="9" fillId="0" borderId="5" xfId="0" applyFont="1" applyFill="1" applyBorder="1" applyAlignment="1" applyProtection="1">
      <alignment vertical="center"/>
    </xf>
    <xf numFmtId="0" fontId="8" fillId="0" borderId="0" xfId="0" applyFont="1" applyFill="1" applyBorder="1" applyAlignment="1" applyProtection="1">
      <alignment vertical="center"/>
    </xf>
    <xf numFmtId="0" fontId="9" fillId="0" borderId="36" xfId="0" applyFont="1" applyBorder="1" applyAlignment="1" applyProtection="1">
      <alignment vertical="center"/>
    </xf>
    <xf numFmtId="0" fontId="9" fillId="0" borderId="38" xfId="0" applyFont="1" applyBorder="1" applyAlignment="1" applyProtection="1">
      <alignment horizontal="center" vertical="center"/>
    </xf>
    <xf numFmtId="0" fontId="9" fillId="0" borderId="38" xfId="0" applyFont="1" applyBorder="1" applyAlignment="1" applyProtection="1">
      <alignment vertical="center"/>
    </xf>
    <xf numFmtId="0" fontId="9" fillId="0" borderId="37" xfId="0" applyFont="1" applyBorder="1" applyAlignment="1" applyProtection="1">
      <alignment vertical="center"/>
    </xf>
    <xf numFmtId="0" fontId="24" fillId="0" borderId="5" xfId="0" applyFont="1" applyBorder="1" applyAlignment="1" applyProtection="1">
      <alignment vertical="top"/>
    </xf>
    <xf numFmtId="0" fontId="8" fillId="0" borderId="5" xfId="0" applyFont="1" applyBorder="1" applyAlignment="1" applyProtection="1">
      <alignment vertical="top"/>
    </xf>
    <xf numFmtId="0" fontId="9" fillId="0" borderId="5" xfId="0" applyFont="1" applyBorder="1" applyAlignment="1" applyProtection="1">
      <alignment horizontal="left" vertical="top" indent="2"/>
    </xf>
    <xf numFmtId="0" fontId="9" fillId="0" borderId="5" xfId="0" applyFont="1" applyBorder="1" applyAlignment="1" applyProtection="1">
      <alignment vertical="top" wrapText="1"/>
    </xf>
    <xf numFmtId="0" fontId="24" fillId="0" borderId="5" xfId="0" applyFont="1" applyFill="1" applyBorder="1" applyAlignment="1" applyProtection="1">
      <alignment vertical="top" wrapText="1"/>
    </xf>
    <xf numFmtId="0" fontId="8" fillId="0" borderId="5" xfId="0" applyFont="1" applyFill="1" applyBorder="1" applyAlignment="1" applyProtection="1">
      <alignment vertical="center"/>
    </xf>
    <xf numFmtId="0" fontId="9" fillId="0" borderId="5" xfId="0" applyFont="1" applyBorder="1" applyAlignment="1" applyProtection="1">
      <alignment vertical="top"/>
    </xf>
    <xf numFmtId="0" fontId="8" fillId="0" borderId="18" xfId="0" applyFont="1" applyBorder="1" applyAlignment="1" applyProtection="1">
      <alignment vertical="top"/>
    </xf>
    <xf numFmtId="0" fontId="9" fillId="0" borderId="42" xfId="0" applyFont="1" applyBorder="1" applyAlignment="1" applyProtection="1">
      <alignment vertical="top"/>
    </xf>
    <xf numFmtId="0" fontId="9" fillId="0" borderId="27" xfId="0" applyFont="1" applyBorder="1" applyProtection="1"/>
    <xf numFmtId="0" fontId="9" fillId="0" borderId="26" xfId="0" applyFont="1" applyBorder="1" applyProtection="1"/>
    <xf numFmtId="0" fontId="9" fillId="0" borderId="0" xfId="0" applyFont="1" applyAlignment="1" applyProtection="1">
      <alignment vertical="top"/>
    </xf>
    <xf numFmtId="0" fontId="26" fillId="0" borderId="0" xfId="0" applyFont="1" applyAlignment="1" applyProtection="1">
      <alignment vertical="center"/>
    </xf>
    <xf numFmtId="0" fontId="26" fillId="0" borderId="0" xfId="0" applyFont="1" applyAlignment="1" applyProtection="1">
      <alignment horizontal="left" vertical="center"/>
    </xf>
    <xf numFmtId="0" fontId="32" fillId="0" borderId="0" xfId="0" applyFont="1" applyFill="1" applyBorder="1" applyAlignment="1" applyProtection="1">
      <alignment horizontal="center" vertical="center"/>
    </xf>
    <xf numFmtId="0" fontId="26" fillId="0" borderId="0" xfId="0" applyFont="1" applyFill="1" applyBorder="1" applyAlignment="1" applyProtection="1">
      <alignment vertical="center"/>
    </xf>
    <xf numFmtId="164" fontId="26" fillId="0" borderId="0" xfId="0" applyNumberFormat="1" applyFont="1" applyFill="1" applyBorder="1" applyAlignment="1" applyProtection="1">
      <alignment horizontal="center" vertical="center"/>
    </xf>
    <xf numFmtId="0" fontId="26" fillId="0" borderId="0" xfId="0" applyFont="1" applyFill="1" applyBorder="1" applyAlignment="1" applyProtection="1">
      <alignment horizontal="left" vertical="center"/>
    </xf>
    <xf numFmtId="0" fontId="32" fillId="0" borderId="0" xfId="0" applyFont="1" applyFill="1" applyBorder="1" applyAlignment="1" applyProtection="1">
      <alignment vertical="center"/>
    </xf>
    <xf numFmtId="0" fontId="33" fillId="0" borderId="0" xfId="0" applyFont="1" applyFill="1" applyBorder="1" applyProtection="1"/>
    <xf numFmtId="0" fontId="32" fillId="0" borderId="0" xfId="0" applyFont="1" applyFill="1" applyBorder="1" applyProtection="1"/>
    <xf numFmtId="0" fontId="5" fillId="0" borderId="0" xfId="0" applyFont="1" applyFill="1" applyBorder="1" applyAlignment="1" applyProtection="1">
      <alignment vertical="center"/>
    </xf>
    <xf numFmtId="0" fontId="9" fillId="0" borderId="7" xfId="0" applyFont="1" applyBorder="1" applyAlignment="1" applyProtection="1">
      <alignment vertical="top"/>
    </xf>
    <xf numFmtId="0" fontId="9" fillId="0" borderId="27" xfId="0" applyFont="1" applyBorder="1" applyAlignment="1" applyProtection="1">
      <alignment vertical="top"/>
    </xf>
    <xf numFmtId="9" fontId="6" fillId="0" borderId="10" xfId="0" applyNumberFormat="1" applyFont="1" applyBorder="1" applyAlignment="1" applyProtection="1">
      <alignment horizontal="center" vertical="center"/>
    </xf>
    <xf numFmtId="165" fontId="15" fillId="0" borderId="21" xfId="2" applyNumberFormat="1" applyFont="1" applyFill="1" applyBorder="1" applyAlignment="1" applyProtection="1">
      <alignment horizontal="center" vertical="center"/>
    </xf>
    <xf numFmtId="165" fontId="15" fillId="0" borderId="22" xfId="2" applyNumberFormat="1" applyFont="1" applyFill="1" applyBorder="1" applyAlignment="1" applyProtection="1">
      <alignment horizontal="center" vertical="center"/>
    </xf>
    <xf numFmtId="165" fontId="15" fillId="0" borderId="23" xfId="2" applyNumberFormat="1" applyFont="1" applyFill="1" applyBorder="1" applyAlignment="1" applyProtection="1">
      <alignment horizontal="center" vertical="center"/>
    </xf>
    <xf numFmtId="0" fontId="15" fillId="0" borderId="0" xfId="0" applyFont="1" applyAlignment="1" applyProtection="1">
      <alignment wrapText="1"/>
    </xf>
    <xf numFmtId="165" fontId="9" fillId="0" borderId="21" xfId="2" applyNumberFormat="1" applyFont="1" applyBorder="1" applyAlignment="1" applyProtection="1">
      <alignment horizontal="center" vertical="center"/>
    </xf>
    <xf numFmtId="165" fontId="9" fillId="0" borderId="22" xfId="2" applyNumberFormat="1" applyFont="1" applyBorder="1" applyAlignment="1" applyProtection="1">
      <alignment horizontal="center" vertical="center"/>
    </xf>
    <xf numFmtId="165" fontId="9" fillId="0" borderId="23" xfId="2" applyNumberFormat="1" applyFont="1" applyBorder="1" applyAlignment="1" applyProtection="1">
      <alignment horizontal="center" vertical="center"/>
    </xf>
    <xf numFmtId="10" fontId="9" fillId="0" borderId="21" xfId="2" applyNumberFormat="1" applyFont="1" applyBorder="1" applyAlignment="1" applyProtection="1">
      <alignment horizontal="center" vertical="center"/>
    </xf>
    <xf numFmtId="10" fontId="9" fillId="0" borderId="22" xfId="2" applyNumberFormat="1" applyFont="1" applyBorder="1" applyAlignment="1" applyProtection="1">
      <alignment horizontal="center" vertical="center"/>
    </xf>
    <xf numFmtId="10" fontId="9" fillId="0" borderId="23" xfId="2" applyNumberFormat="1" applyFont="1" applyBorder="1" applyAlignment="1" applyProtection="1">
      <alignment horizontal="center" vertical="center"/>
    </xf>
    <xf numFmtId="0" fontId="4" fillId="0" borderId="10" xfId="0" applyFont="1" applyFill="1" applyBorder="1" applyAlignment="1" applyProtection="1">
      <alignment horizontal="center" vertical="center" wrapText="1"/>
    </xf>
    <xf numFmtId="0" fontId="4" fillId="0" borderId="5"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Border="1" applyAlignment="1" applyProtection="1">
      <alignment horizontal="left" vertical="center" indent="2"/>
    </xf>
    <xf numFmtId="0" fontId="4" fillId="0" borderId="27" xfId="0" applyFont="1" applyFill="1" applyBorder="1" applyAlignment="1" applyProtection="1">
      <alignment horizontal="left" vertical="center" indent="2"/>
    </xf>
    <xf numFmtId="0" fontId="37" fillId="0" borderId="0" xfId="0" applyFont="1" applyAlignment="1" applyProtection="1"/>
    <xf numFmtId="0" fontId="37" fillId="0" borderId="0" xfId="0" applyFont="1" applyProtection="1"/>
    <xf numFmtId="8" fontId="37" fillId="0" borderId="43" xfId="0" applyNumberFormat="1" applyFont="1" applyBorder="1" applyAlignment="1" applyProtection="1">
      <alignment horizontal="center" vertical="center"/>
    </xf>
    <xf numFmtId="0" fontId="36" fillId="0" borderId="43" xfId="0" applyFont="1" applyBorder="1" applyAlignment="1" applyProtection="1">
      <alignment horizontal="center" vertical="center" wrapText="1"/>
    </xf>
    <xf numFmtId="0" fontId="36" fillId="0" borderId="44" xfId="0" applyFont="1" applyBorder="1" applyAlignment="1" applyProtection="1">
      <alignment horizontal="center" vertical="center"/>
    </xf>
    <xf numFmtId="164" fontId="37" fillId="0" borderId="44" xfId="0" applyNumberFormat="1" applyFont="1" applyBorder="1" applyAlignment="1" applyProtection="1">
      <alignment horizontal="center" vertical="center"/>
    </xf>
    <xf numFmtId="0" fontId="3" fillId="0" borderId="0" xfId="0" applyFont="1" applyFill="1" applyBorder="1" applyAlignment="1" applyProtection="1">
      <alignment vertical="center" wrapText="1"/>
    </xf>
    <xf numFmtId="0" fontId="14" fillId="2" borderId="2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7" xfId="0" applyFont="1" applyBorder="1" applyAlignment="1" applyProtection="1">
      <alignment horizontal="center" vertical="center"/>
    </xf>
    <xf numFmtId="0" fontId="14" fillId="4" borderId="9" xfId="0" applyFont="1" applyFill="1" applyBorder="1" applyAlignment="1" applyProtection="1">
      <alignment horizontal="left" vertical="top"/>
    </xf>
    <xf numFmtId="0" fontId="14" fillId="4" borderId="35" xfId="0" applyFont="1" applyFill="1" applyBorder="1" applyAlignment="1" applyProtection="1">
      <alignment horizontal="left" vertical="top"/>
    </xf>
    <xf numFmtId="0" fontId="14" fillId="4" borderId="17" xfId="0" applyFont="1" applyFill="1" applyBorder="1" applyAlignment="1" applyProtection="1">
      <alignment horizontal="left" vertical="top"/>
    </xf>
    <xf numFmtId="0" fontId="9" fillId="0" borderId="5"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25" xfId="0" applyFont="1" applyFill="1" applyBorder="1" applyAlignment="1" applyProtection="1">
      <alignment horizontal="left" vertical="top" wrapText="1"/>
    </xf>
    <xf numFmtId="0" fontId="4" fillId="0" borderId="5"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9" fillId="0" borderId="25" xfId="0" applyFont="1" applyFill="1" applyBorder="1" applyAlignment="1" applyProtection="1">
      <alignment horizontal="left" vertical="top"/>
    </xf>
    <xf numFmtId="0" fontId="8" fillId="0" borderId="5" xfId="0" applyFont="1" applyFill="1" applyBorder="1" applyAlignment="1" applyProtection="1">
      <alignment horizontal="left" vertical="top"/>
    </xf>
    <xf numFmtId="0" fontId="9" fillId="0" borderId="5"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25" xfId="0" applyFont="1" applyBorder="1" applyAlignment="1" applyProtection="1">
      <alignment horizontal="left" vertical="top" wrapText="1"/>
    </xf>
    <xf numFmtId="0" fontId="5" fillId="0" borderId="5" xfId="0" applyFont="1" applyFill="1" applyBorder="1" applyAlignment="1">
      <alignment horizontal="left" vertical="top"/>
    </xf>
    <xf numFmtId="0" fontId="5" fillId="0" borderId="0" xfId="0" applyFont="1" applyFill="1" applyBorder="1" applyAlignment="1">
      <alignment horizontal="left" vertical="top"/>
    </xf>
    <xf numFmtId="0" fontId="5" fillId="0" borderId="25" xfId="0" applyFont="1" applyFill="1" applyBorder="1" applyAlignment="1">
      <alignment horizontal="left" vertical="top"/>
    </xf>
    <xf numFmtId="0" fontId="15" fillId="3" borderId="13" xfId="0" applyFont="1" applyFill="1" applyBorder="1" applyAlignment="1" applyProtection="1">
      <alignment horizontal="center" vertical="center" wrapText="1"/>
    </xf>
    <xf numFmtId="0" fontId="15" fillId="3" borderId="14"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3" borderId="13"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9" fillId="0" borderId="14" xfId="0" applyFont="1" applyFill="1" applyBorder="1" applyAlignment="1" applyProtection="1">
      <alignment horizontal="center" vertical="center" wrapText="1"/>
    </xf>
    <xf numFmtId="0" fontId="28" fillId="0" borderId="9" xfId="0" applyFont="1" applyFill="1" applyBorder="1" applyAlignment="1" applyProtection="1">
      <alignment horizontal="left" vertical="center"/>
      <protection locked="0"/>
    </xf>
    <xf numFmtId="0" fontId="28" fillId="0" borderId="35" xfId="0" applyFont="1" applyFill="1" applyBorder="1" applyAlignment="1" applyProtection="1">
      <alignment horizontal="left" vertical="center"/>
      <protection locked="0"/>
    </xf>
    <xf numFmtId="0" fontId="28" fillId="0" borderId="17" xfId="0" applyFont="1" applyFill="1" applyBorder="1" applyAlignment="1" applyProtection="1">
      <alignment horizontal="left" vertical="center"/>
      <protection locked="0"/>
    </xf>
    <xf numFmtId="0" fontId="14" fillId="0" borderId="13" xfId="0" applyFont="1" applyFill="1" applyBorder="1" applyAlignment="1" applyProtection="1">
      <alignment horizontal="center" vertical="center"/>
    </xf>
    <xf numFmtId="0" fontId="14" fillId="0" borderId="14" xfId="0" applyFont="1" applyFill="1" applyBorder="1" applyAlignment="1" applyProtection="1">
      <alignment horizontal="center" vertical="center"/>
    </xf>
    <xf numFmtId="0" fontId="14" fillId="0" borderId="15" xfId="0" applyFont="1" applyFill="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8" fillId="0" borderId="13"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18"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7" xfId="0" applyFont="1" applyBorder="1" applyAlignment="1" applyProtection="1">
      <alignment horizontal="center" vertical="center"/>
    </xf>
    <xf numFmtId="9" fontId="6" fillId="0" borderId="13" xfId="0" applyNumberFormat="1" applyFont="1" applyBorder="1" applyAlignment="1" applyProtection="1">
      <alignment horizontal="center" vertical="center"/>
    </xf>
    <xf numFmtId="9" fontId="6" fillId="0" borderId="14" xfId="0" applyNumberFormat="1" applyFont="1" applyBorder="1" applyAlignment="1" applyProtection="1">
      <alignment horizontal="center" vertical="center"/>
    </xf>
    <xf numFmtId="9" fontId="6" fillId="0" borderId="15" xfId="0" applyNumberFormat="1" applyFont="1" applyBorder="1" applyAlignment="1" applyProtection="1">
      <alignment horizontal="center" vertical="center"/>
    </xf>
    <xf numFmtId="0" fontId="17" fillId="0" borderId="9" xfId="0" applyFont="1" applyFill="1" applyBorder="1" applyAlignment="1" applyProtection="1">
      <alignment horizontal="center" vertical="center"/>
    </xf>
    <xf numFmtId="0" fontId="17" fillId="0" borderId="35" xfId="0" applyFont="1" applyFill="1" applyBorder="1" applyAlignment="1" applyProtection="1">
      <alignment horizontal="center" vertical="center"/>
    </xf>
    <xf numFmtId="0" fontId="17" fillId="0" borderId="17" xfId="0" applyFont="1" applyFill="1" applyBorder="1" applyAlignment="1" applyProtection="1">
      <alignment horizontal="center" vertical="center"/>
    </xf>
    <xf numFmtId="0" fontId="36" fillId="0" borderId="43" xfId="0" applyFont="1" applyBorder="1" applyAlignment="1" applyProtection="1">
      <alignment horizontal="center" vertical="center"/>
    </xf>
    <xf numFmtId="0" fontId="1" fillId="0" borderId="22" xfId="0" applyFont="1" applyBorder="1" applyAlignment="1" applyProtection="1">
      <alignment horizontal="center" vertical="center"/>
    </xf>
    <xf numFmtId="0" fontId="1" fillId="0" borderId="0" xfId="0" applyFont="1" applyAlignment="1" applyProtection="1">
      <alignment vertical="center" wrapText="1"/>
    </xf>
    <xf numFmtId="0" fontId="8" fillId="0" borderId="15" xfId="0" applyFont="1" applyBorder="1" applyAlignment="1" applyProtection="1">
      <alignment horizontal="center" vertical="center" wrapText="1"/>
    </xf>
    <xf numFmtId="0" fontId="9" fillId="3" borderId="15"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3" borderId="13" xfId="0" applyFont="1" applyFill="1" applyBorder="1" applyAlignment="1" applyProtection="1">
      <alignment horizontal="center" vertical="center"/>
    </xf>
    <xf numFmtId="0" fontId="1" fillId="0" borderId="0" xfId="0" applyFont="1" applyFill="1" applyBorder="1" applyAlignment="1" applyProtection="1">
      <alignment vertical="center"/>
    </xf>
  </cellXfs>
  <cellStyles count="3">
    <cellStyle name="Normal" xfId="0" builtinId="0"/>
    <cellStyle name="Percent" xfId="2" builtinId="5"/>
    <cellStyle name="Percent 2" xfId="1"/>
  </cellStyles>
  <dxfs count="18">
    <dxf>
      <fill>
        <patternFill>
          <bgColor rgb="FF70AD47"/>
        </patternFill>
      </fill>
    </dxf>
    <dxf>
      <fill>
        <patternFill>
          <bgColor rgb="FF70AD47"/>
        </patternFill>
      </fill>
    </dxf>
    <dxf>
      <fill>
        <patternFill>
          <bgColor rgb="FF70AD47"/>
        </patternFill>
      </fill>
    </dxf>
    <dxf>
      <fill>
        <patternFill>
          <bgColor rgb="FFFF0000"/>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rgb="FFFFFF00"/>
        </patternFill>
      </fill>
    </dxf>
    <dxf>
      <fill>
        <patternFill>
          <bgColor theme="9"/>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s>
  <tableStyles count="0" defaultTableStyle="TableStyleMedium2" defaultPivotStyle="PivotStyleLight16"/>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56"/>
  <sheetViews>
    <sheetView zoomScale="80" zoomScaleNormal="80" workbookViewId="0">
      <selection activeCell="C27" sqref="C27"/>
    </sheetView>
  </sheetViews>
  <sheetFormatPr defaultColWidth="9.140625" defaultRowHeight="14.25" x14ac:dyDescent="0.2"/>
  <cols>
    <col min="1" max="1" width="40.28515625" style="204" customWidth="1"/>
    <col min="2" max="2" width="33.140625" style="204" customWidth="1"/>
    <col min="3" max="3" width="164.140625" style="204" customWidth="1"/>
    <col min="4" max="7" width="9.140625" style="14"/>
    <col min="8" max="8" width="14.140625" style="14" customWidth="1"/>
    <col min="9" max="9" width="22.85546875" style="14" customWidth="1"/>
    <col min="10" max="11" width="9.140625" style="14"/>
    <col min="12" max="13" width="11.140625" style="14" customWidth="1"/>
    <col min="14" max="16384" width="9.140625" style="14"/>
  </cols>
  <sheetData>
    <row r="1" spans="1:15" ht="26.25" x14ac:dyDescent="0.2">
      <c r="A1" s="133" t="s">
        <v>175</v>
      </c>
      <c r="B1" s="164"/>
      <c r="C1" s="164"/>
      <c r="D1" s="165"/>
      <c r="E1" s="165"/>
      <c r="F1" s="165"/>
      <c r="G1" s="165"/>
      <c r="H1" s="165"/>
      <c r="I1" s="165"/>
      <c r="J1" s="165"/>
      <c r="K1" s="165"/>
      <c r="L1" s="165"/>
      <c r="M1" s="165"/>
      <c r="N1" s="165"/>
      <c r="O1" s="166"/>
    </row>
    <row r="2" spans="1:15" s="32" customFormat="1" ht="30" x14ac:dyDescent="0.2">
      <c r="A2" s="134" t="s">
        <v>223</v>
      </c>
      <c r="B2" s="167"/>
      <c r="C2" s="167"/>
      <c r="D2" s="60"/>
      <c r="E2" s="60"/>
      <c r="F2" s="60"/>
      <c r="G2" s="60"/>
      <c r="H2" s="60"/>
      <c r="I2" s="60"/>
      <c r="J2" s="60"/>
      <c r="K2" s="60"/>
      <c r="L2" s="60"/>
      <c r="M2" s="60"/>
      <c r="N2" s="60"/>
      <c r="O2" s="168"/>
    </row>
    <row r="3" spans="1:15" s="32" customFormat="1" ht="30.75" thickBot="1" x14ac:dyDescent="0.25">
      <c r="A3" s="134"/>
      <c r="B3" s="167"/>
      <c r="C3" s="167"/>
      <c r="D3" s="60"/>
      <c r="E3" s="60"/>
      <c r="F3" s="60"/>
      <c r="G3" s="60"/>
      <c r="H3" s="60"/>
      <c r="I3" s="60"/>
      <c r="J3" s="60"/>
      <c r="K3" s="60"/>
      <c r="L3" s="60"/>
      <c r="M3" s="60"/>
      <c r="N3" s="60"/>
      <c r="O3" s="168"/>
    </row>
    <row r="4" spans="1:15" s="32" customFormat="1" ht="15.75" thickBot="1" x14ac:dyDescent="0.25">
      <c r="A4" s="243" t="s">
        <v>56</v>
      </c>
      <c r="B4" s="244"/>
      <c r="C4" s="244"/>
      <c r="D4" s="244"/>
      <c r="E4" s="244"/>
      <c r="F4" s="244"/>
      <c r="G4" s="244"/>
      <c r="H4" s="244"/>
      <c r="I4" s="244"/>
      <c r="J4" s="244"/>
      <c r="K4" s="244"/>
      <c r="L4" s="244"/>
      <c r="M4" s="244"/>
      <c r="N4" s="244"/>
      <c r="O4" s="245"/>
    </row>
    <row r="5" spans="1:15" s="32" customFormat="1" ht="18.95" customHeight="1" x14ac:dyDescent="0.2">
      <c r="A5" s="246" t="s">
        <v>44</v>
      </c>
      <c r="B5" s="247"/>
      <c r="C5" s="247"/>
      <c r="D5" s="247"/>
      <c r="E5" s="247"/>
      <c r="F5" s="247"/>
      <c r="G5" s="247"/>
      <c r="H5" s="247"/>
      <c r="I5" s="247"/>
      <c r="J5" s="247"/>
      <c r="K5" s="247"/>
      <c r="L5" s="247"/>
      <c r="M5" s="247"/>
      <c r="N5" s="247"/>
      <c r="O5" s="248"/>
    </row>
    <row r="6" spans="1:15" s="32" customFormat="1" ht="18.95" customHeight="1" x14ac:dyDescent="0.2">
      <c r="A6" s="246" t="s">
        <v>121</v>
      </c>
      <c r="B6" s="247"/>
      <c r="C6" s="247"/>
      <c r="D6" s="247"/>
      <c r="E6" s="247"/>
      <c r="F6" s="247"/>
      <c r="G6" s="247"/>
      <c r="H6" s="247"/>
      <c r="I6" s="247"/>
      <c r="J6" s="247"/>
      <c r="K6" s="247"/>
      <c r="L6" s="247"/>
      <c r="M6" s="247"/>
      <c r="N6" s="247"/>
      <c r="O6" s="248"/>
    </row>
    <row r="7" spans="1:15" s="32" customFormat="1" ht="18.95" customHeight="1" x14ac:dyDescent="0.2">
      <c r="A7" s="249" t="s">
        <v>197</v>
      </c>
      <c r="B7" s="250"/>
      <c r="C7" s="250"/>
      <c r="D7" s="250"/>
      <c r="E7" s="250"/>
      <c r="F7" s="250"/>
      <c r="G7" s="250"/>
      <c r="H7" s="250"/>
      <c r="I7" s="250"/>
      <c r="J7" s="250"/>
      <c r="K7" s="250"/>
      <c r="L7" s="250"/>
      <c r="M7" s="250"/>
      <c r="N7" s="250"/>
      <c r="O7" s="251"/>
    </row>
    <row r="8" spans="1:15" s="32" customFormat="1" ht="18.95" customHeight="1" x14ac:dyDescent="0.2">
      <c r="A8" s="256" t="s">
        <v>194</v>
      </c>
      <c r="B8" s="257"/>
      <c r="C8" s="257"/>
      <c r="D8" s="257"/>
      <c r="E8" s="257"/>
      <c r="F8" s="257"/>
      <c r="G8" s="257"/>
      <c r="H8" s="257"/>
      <c r="I8" s="257"/>
      <c r="J8" s="257"/>
      <c r="K8" s="257"/>
      <c r="L8" s="257"/>
      <c r="M8" s="257"/>
      <c r="N8" s="257"/>
      <c r="O8" s="258"/>
    </row>
    <row r="9" spans="1:15" s="32" customFormat="1" ht="18.95" customHeight="1" x14ac:dyDescent="0.2">
      <c r="A9" s="252" t="s">
        <v>177</v>
      </c>
      <c r="B9" s="250"/>
      <c r="C9" s="250"/>
      <c r="D9" s="250"/>
      <c r="E9" s="250"/>
      <c r="F9" s="250"/>
      <c r="G9" s="250"/>
      <c r="H9" s="250"/>
      <c r="I9" s="250"/>
      <c r="J9" s="250"/>
      <c r="K9" s="250"/>
      <c r="L9" s="250"/>
      <c r="M9" s="250"/>
      <c r="N9" s="250"/>
      <c r="O9" s="251"/>
    </row>
    <row r="10" spans="1:15" s="32" customFormat="1" ht="18.95" customHeight="1" x14ac:dyDescent="0.2">
      <c r="A10" s="246" t="s">
        <v>43</v>
      </c>
      <c r="B10" s="247"/>
      <c r="C10" s="247"/>
      <c r="D10" s="247"/>
      <c r="E10" s="247"/>
      <c r="F10" s="247"/>
      <c r="G10" s="247"/>
      <c r="H10" s="247"/>
      <c r="I10" s="247"/>
      <c r="J10" s="247"/>
      <c r="K10" s="247"/>
      <c r="L10" s="247"/>
      <c r="M10" s="247"/>
      <c r="N10" s="247"/>
      <c r="O10" s="248"/>
    </row>
    <row r="11" spans="1:15" ht="18.95" customHeight="1" x14ac:dyDescent="0.2">
      <c r="A11" s="253" t="s">
        <v>21</v>
      </c>
      <c r="B11" s="254"/>
      <c r="C11" s="254"/>
      <c r="D11" s="254"/>
      <c r="E11" s="254"/>
      <c r="F11" s="254"/>
      <c r="G11" s="254"/>
      <c r="H11" s="254"/>
      <c r="I11" s="254"/>
      <c r="J11" s="254"/>
      <c r="K11" s="254"/>
      <c r="L11" s="254"/>
      <c r="M11" s="254"/>
      <c r="N11" s="254"/>
      <c r="O11" s="255"/>
    </row>
    <row r="12" spans="1:15" ht="18.95" customHeight="1" thickBot="1" x14ac:dyDescent="0.25">
      <c r="A12" s="253" t="s">
        <v>20</v>
      </c>
      <c r="B12" s="254"/>
      <c r="C12" s="254"/>
      <c r="D12" s="254"/>
      <c r="E12" s="254"/>
      <c r="F12" s="254"/>
      <c r="G12" s="254"/>
      <c r="H12" s="254"/>
      <c r="I12" s="254"/>
      <c r="J12" s="254"/>
      <c r="K12" s="254"/>
      <c r="L12" s="254"/>
      <c r="M12" s="254"/>
      <c r="N12" s="254"/>
      <c r="O12" s="255"/>
    </row>
    <row r="13" spans="1:15" ht="18.95" customHeight="1" thickBot="1" x14ac:dyDescent="0.25">
      <c r="A13" s="243" t="s">
        <v>156</v>
      </c>
      <c r="B13" s="244"/>
      <c r="C13" s="244"/>
      <c r="D13" s="244"/>
      <c r="E13" s="244"/>
      <c r="F13" s="244"/>
      <c r="G13" s="244"/>
      <c r="H13" s="244"/>
      <c r="I13" s="244"/>
      <c r="J13" s="244"/>
      <c r="K13" s="244"/>
      <c r="L13" s="244"/>
      <c r="M13" s="244"/>
      <c r="N13" s="244"/>
      <c r="O13" s="245"/>
    </row>
    <row r="14" spans="1:15" ht="18.95" customHeight="1" x14ac:dyDescent="0.2">
      <c r="A14" s="169" t="s">
        <v>60</v>
      </c>
      <c r="B14" s="170"/>
      <c r="C14" s="171"/>
      <c r="D14" s="172"/>
      <c r="E14" s="172"/>
      <c r="F14" s="172"/>
      <c r="G14" s="172"/>
      <c r="H14" s="172"/>
      <c r="I14" s="172"/>
      <c r="J14" s="172"/>
      <c r="K14" s="172"/>
      <c r="L14" s="172"/>
      <c r="M14" s="172"/>
      <c r="N14" s="172"/>
      <c r="O14" s="173"/>
    </row>
    <row r="15" spans="1:15" ht="18.95" customHeight="1" x14ac:dyDescent="0.2">
      <c r="A15" s="174" t="s">
        <v>17</v>
      </c>
      <c r="B15" s="170"/>
      <c r="C15" s="171"/>
      <c r="D15" s="172"/>
      <c r="E15" s="172"/>
      <c r="F15" s="172"/>
      <c r="G15" s="172"/>
      <c r="H15" s="172"/>
      <c r="I15" s="172"/>
      <c r="J15" s="172"/>
      <c r="K15" s="172"/>
      <c r="L15" s="172"/>
      <c r="M15" s="172"/>
      <c r="N15" s="172"/>
      <c r="O15" s="173"/>
    </row>
    <row r="16" spans="1:15" ht="18.95" customHeight="1" x14ac:dyDescent="0.2">
      <c r="A16" s="175" t="s">
        <v>185</v>
      </c>
      <c r="B16" s="170"/>
      <c r="C16" s="171"/>
      <c r="D16" s="172"/>
      <c r="E16" s="172"/>
      <c r="F16" s="172"/>
      <c r="G16" s="172"/>
      <c r="H16" s="172"/>
      <c r="I16" s="172"/>
      <c r="J16" s="172"/>
      <c r="K16" s="172"/>
      <c r="L16" s="172"/>
      <c r="M16" s="172"/>
      <c r="N16" s="172"/>
      <c r="O16" s="173"/>
    </row>
    <row r="17" spans="1:15" ht="18.95" customHeight="1" x14ac:dyDescent="0.2">
      <c r="A17" s="176" t="s">
        <v>51</v>
      </c>
      <c r="B17" s="177" t="s">
        <v>52</v>
      </c>
      <c r="C17" s="178" t="s">
        <v>53</v>
      </c>
      <c r="D17" s="172"/>
      <c r="E17" s="172"/>
      <c r="F17" s="172"/>
      <c r="G17" s="172"/>
      <c r="H17" s="172"/>
      <c r="I17" s="172"/>
      <c r="J17" s="172"/>
      <c r="K17" s="172"/>
      <c r="L17" s="172"/>
      <c r="M17" s="172"/>
      <c r="N17" s="172"/>
      <c r="O17" s="173"/>
    </row>
    <row r="18" spans="1:15" s="15" customFormat="1" ht="18.95" customHeight="1" x14ac:dyDescent="0.25">
      <c r="A18" s="179" t="s">
        <v>45</v>
      </c>
      <c r="B18" s="180" t="s">
        <v>15</v>
      </c>
      <c r="C18" s="181" t="s">
        <v>50</v>
      </c>
      <c r="D18" s="181"/>
      <c r="E18" s="181"/>
      <c r="F18" s="181"/>
      <c r="G18" s="181"/>
      <c r="H18" s="181"/>
      <c r="I18" s="181"/>
      <c r="J18" s="181"/>
      <c r="K18" s="181"/>
      <c r="L18" s="181"/>
      <c r="M18" s="181"/>
      <c r="N18" s="181"/>
      <c r="O18" s="182"/>
    </row>
    <row r="19" spans="1:15" s="15" customFormat="1" ht="18.95" customHeight="1" x14ac:dyDescent="0.25">
      <c r="A19" s="179" t="s">
        <v>46</v>
      </c>
      <c r="B19" s="180" t="s">
        <v>15</v>
      </c>
      <c r="C19" s="181" t="s">
        <v>163</v>
      </c>
      <c r="D19" s="181"/>
      <c r="E19" s="181"/>
      <c r="F19" s="181"/>
      <c r="G19" s="181"/>
      <c r="H19" s="181"/>
      <c r="I19" s="181"/>
      <c r="J19" s="181"/>
      <c r="K19" s="181"/>
      <c r="L19" s="181"/>
      <c r="M19" s="181"/>
      <c r="N19" s="181"/>
      <c r="O19" s="182"/>
    </row>
    <row r="20" spans="1:15" s="15" customFormat="1" ht="18.95" customHeight="1" x14ac:dyDescent="0.25">
      <c r="A20" s="179" t="s">
        <v>47</v>
      </c>
      <c r="B20" s="180" t="s">
        <v>15</v>
      </c>
      <c r="C20" s="181" t="s">
        <v>110</v>
      </c>
      <c r="D20" s="181"/>
      <c r="E20" s="181"/>
      <c r="F20" s="181"/>
      <c r="G20" s="181"/>
      <c r="H20" s="181"/>
      <c r="I20" s="181"/>
      <c r="J20" s="181"/>
      <c r="K20" s="181"/>
      <c r="L20" s="181"/>
      <c r="M20" s="181"/>
      <c r="N20" s="181"/>
      <c r="O20" s="182"/>
    </row>
    <row r="21" spans="1:15" s="15" customFormat="1" ht="18.95" customHeight="1" x14ac:dyDescent="0.25">
      <c r="A21" s="179" t="s">
        <v>48</v>
      </c>
      <c r="B21" s="180" t="s">
        <v>15</v>
      </c>
      <c r="C21" s="181" t="s">
        <v>109</v>
      </c>
      <c r="D21" s="181"/>
      <c r="E21" s="181"/>
      <c r="F21" s="181"/>
      <c r="G21" s="181"/>
      <c r="H21" s="181"/>
      <c r="I21" s="181"/>
      <c r="J21" s="181"/>
      <c r="K21" s="181"/>
      <c r="L21" s="181"/>
      <c r="M21" s="181"/>
      <c r="N21" s="181"/>
      <c r="O21" s="182"/>
    </row>
    <row r="22" spans="1:15" s="15" customFormat="1" ht="18.75" customHeight="1" x14ac:dyDescent="0.25">
      <c r="A22" s="179" t="s">
        <v>49</v>
      </c>
      <c r="B22" s="180" t="s">
        <v>15</v>
      </c>
      <c r="C22" s="49" t="s">
        <v>120</v>
      </c>
      <c r="D22" s="181"/>
      <c r="E22" s="181"/>
      <c r="F22" s="181"/>
      <c r="G22" s="181"/>
      <c r="H22" s="181"/>
      <c r="I22" s="181"/>
      <c r="J22" s="181"/>
      <c r="K22" s="181"/>
      <c r="L22" s="181"/>
      <c r="M22" s="181"/>
      <c r="N22" s="181"/>
      <c r="O22" s="182"/>
    </row>
    <row r="23" spans="1:15" s="186" customFormat="1" ht="16.5" customHeight="1" x14ac:dyDescent="0.25">
      <c r="A23" s="183"/>
      <c r="B23" s="184"/>
      <c r="C23" s="239" t="s">
        <v>190</v>
      </c>
      <c r="D23" s="184"/>
      <c r="E23" s="184"/>
      <c r="F23" s="184"/>
      <c r="G23" s="184"/>
      <c r="H23" s="184"/>
      <c r="I23" s="184"/>
      <c r="J23" s="184"/>
      <c r="K23" s="184"/>
      <c r="L23" s="184"/>
      <c r="M23" s="184"/>
      <c r="N23" s="184"/>
      <c r="O23" s="185"/>
    </row>
    <row r="24" spans="1:15" s="186" customFormat="1" ht="16.5" customHeight="1" x14ac:dyDescent="0.25">
      <c r="A24" s="183"/>
      <c r="B24" s="184"/>
      <c r="C24" s="239" t="s">
        <v>157</v>
      </c>
      <c r="D24" s="184"/>
      <c r="E24" s="184"/>
      <c r="F24" s="184"/>
      <c r="G24" s="184"/>
      <c r="H24" s="184"/>
      <c r="I24" s="184"/>
      <c r="J24" s="184"/>
      <c r="K24" s="184"/>
      <c r="L24" s="184"/>
      <c r="M24" s="184"/>
      <c r="N24" s="184"/>
      <c r="O24" s="185"/>
    </row>
    <row r="25" spans="1:15" s="186" customFormat="1" ht="16.5" customHeight="1" x14ac:dyDescent="0.25">
      <c r="A25" s="183"/>
      <c r="B25" s="184"/>
      <c r="C25" s="298" t="s">
        <v>226</v>
      </c>
      <c r="D25" s="184"/>
      <c r="E25" s="184"/>
      <c r="F25" s="184"/>
      <c r="G25" s="184"/>
      <c r="H25" s="184"/>
      <c r="I25" s="184"/>
      <c r="J25" s="184"/>
      <c r="K25" s="184"/>
      <c r="L25" s="184"/>
      <c r="M25" s="184"/>
      <c r="N25" s="184"/>
      <c r="O25" s="185"/>
    </row>
    <row r="26" spans="1:15" s="15" customFormat="1" ht="18.95" customHeight="1" x14ac:dyDescent="0.25">
      <c r="A26" s="187" t="s">
        <v>54</v>
      </c>
      <c r="B26" s="59" t="s">
        <v>15</v>
      </c>
      <c r="C26" s="49" t="s">
        <v>153</v>
      </c>
      <c r="D26" s="49"/>
      <c r="E26" s="49"/>
      <c r="F26" s="49"/>
      <c r="G26" s="49"/>
      <c r="H26" s="49"/>
      <c r="I26" s="49"/>
      <c r="J26" s="49"/>
      <c r="K26" s="49"/>
      <c r="L26" s="49"/>
      <c r="M26" s="49"/>
      <c r="N26" s="49"/>
      <c r="O26" s="182"/>
    </row>
    <row r="27" spans="1:15" s="15" customFormat="1" ht="18.95" customHeight="1" x14ac:dyDescent="0.25">
      <c r="A27" s="187" t="s">
        <v>158</v>
      </c>
      <c r="B27" s="59" t="s">
        <v>6</v>
      </c>
      <c r="C27" s="188" t="s">
        <v>178</v>
      </c>
      <c r="D27" s="49"/>
      <c r="E27" s="49"/>
      <c r="F27" s="49"/>
      <c r="G27" s="49"/>
      <c r="H27" s="49"/>
      <c r="I27" s="49"/>
      <c r="J27" s="49"/>
      <c r="K27" s="49"/>
      <c r="L27" s="49"/>
      <c r="M27" s="49"/>
      <c r="N27" s="49"/>
      <c r="O27" s="182"/>
    </row>
    <row r="28" spans="1:15" s="15" customFormat="1" ht="18.95" customHeight="1" x14ac:dyDescent="0.25">
      <c r="A28" s="187" t="s">
        <v>158</v>
      </c>
      <c r="B28" s="59" t="s">
        <v>15</v>
      </c>
      <c r="C28" s="49" t="s">
        <v>117</v>
      </c>
      <c r="D28" s="49"/>
      <c r="E28" s="49"/>
      <c r="F28" s="49"/>
      <c r="G28" s="49"/>
      <c r="H28" s="49"/>
      <c r="I28" s="49"/>
      <c r="J28" s="49"/>
      <c r="K28" s="49"/>
      <c r="L28" s="49"/>
      <c r="M28" s="49"/>
      <c r="N28" s="49"/>
      <c r="O28" s="182"/>
    </row>
    <row r="29" spans="1:15" s="15" customFormat="1" ht="17.100000000000001" customHeight="1" x14ac:dyDescent="0.25">
      <c r="A29" s="189"/>
      <c r="B29" s="190"/>
      <c r="C29" s="191"/>
      <c r="D29" s="191"/>
      <c r="E29" s="191"/>
      <c r="F29" s="191"/>
      <c r="G29" s="191"/>
      <c r="H29" s="191"/>
      <c r="I29" s="191"/>
      <c r="J29" s="191"/>
      <c r="K29" s="191"/>
      <c r="L29" s="191"/>
      <c r="M29" s="191"/>
      <c r="N29" s="191"/>
      <c r="O29" s="192"/>
    </row>
    <row r="30" spans="1:15" ht="18.600000000000001" customHeight="1" x14ac:dyDescent="0.2">
      <c r="A30" s="174" t="s">
        <v>19</v>
      </c>
      <c r="B30" s="170"/>
      <c r="C30" s="170"/>
      <c r="D30" s="172"/>
      <c r="E30" s="172"/>
      <c r="F30" s="172"/>
      <c r="G30" s="172"/>
      <c r="H30" s="172"/>
      <c r="I30" s="172"/>
      <c r="J30" s="172"/>
      <c r="K30" s="172"/>
      <c r="L30" s="172"/>
      <c r="M30" s="172"/>
      <c r="N30" s="172"/>
      <c r="O30" s="173"/>
    </row>
    <row r="31" spans="1:15" ht="18.600000000000001" customHeight="1" x14ac:dyDescent="0.2">
      <c r="A31" s="193" t="s">
        <v>57</v>
      </c>
      <c r="B31" s="170"/>
      <c r="C31" s="170"/>
      <c r="D31" s="172"/>
      <c r="E31" s="172"/>
      <c r="F31" s="172"/>
      <c r="G31" s="172"/>
      <c r="H31" s="172"/>
      <c r="I31" s="172"/>
      <c r="J31" s="172"/>
      <c r="K31" s="172"/>
      <c r="L31" s="172"/>
      <c r="M31" s="172"/>
      <c r="N31" s="172"/>
      <c r="O31" s="173"/>
    </row>
    <row r="32" spans="1:15" ht="18.600000000000001" customHeight="1" x14ac:dyDescent="0.2">
      <c r="A32" s="194" t="s">
        <v>179</v>
      </c>
      <c r="B32" s="170"/>
      <c r="C32" s="170"/>
      <c r="D32" s="172"/>
      <c r="E32" s="172"/>
      <c r="F32" s="172"/>
      <c r="G32" s="172"/>
      <c r="H32" s="172"/>
      <c r="I32" s="172"/>
      <c r="J32" s="172"/>
      <c r="K32" s="172"/>
      <c r="L32" s="172"/>
      <c r="M32" s="172"/>
      <c r="N32" s="172"/>
      <c r="O32" s="173"/>
    </row>
    <row r="33" spans="1:15" ht="18.600000000000001" customHeight="1" x14ac:dyDescent="0.2">
      <c r="A33" s="195" t="s">
        <v>219</v>
      </c>
      <c r="B33" s="170"/>
      <c r="C33" s="170"/>
      <c r="D33" s="172"/>
      <c r="E33" s="172"/>
      <c r="F33" s="172"/>
      <c r="G33" s="172"/>
      <c r="H33" s="172"/>
      <c r="I33" s="172"/>
      <c r="J33" s="172"/>
      <c r="K33" s="172"/>
      <c r="L33" s="172"/>
      <c r="M33" s="172"/>
      <c r="N33" s="172"/>
      <c r="O33" s="173"/>
    </row>
    <row r="34" spans="1:15" ht="18.600000000000001" customHeight="1" x14ac:dyDescent="0.2">
      <c r="A34" s="195" t="s">
        <v>220</v>
      </c>
      <c r="B34" s="170"/>
      <c r="C34" s="170"/>
      <c r="D34" s="172"/>
      <c r="E34" s="172"/>
      <c r="F34" s="172"/>
      <c r="G34" s="172"/>
      <c r="H34" s="172"/>
      <c r="I34" s="172"/>
      <c r="J34" s="172"/>
      <c r="K34" s="172"/>
      <c r="L34" s="172"/>
      <c r="M34" s="172"/>
      <c r="N34" s="172"/>
      <c r="O34" s="173"/>
    </row>
    <row r="35" spans="1:15" ht="18.600000000000001" customHeight="1" x14ac:dyDescent="0.2">
      <c r="A35" s="195" t="s">
        <v>221</v>
      </c>
      <c r="B35" s="170"/>
      <c r="C35" s="170"/>
      <c r="D35" s="172"/>
      <c r="E35" s="172"/>
      <c r="F35" s="172"/>
      <c r="G35" s="172"/>
      <c r="H35" s="172"/>
      <c r="I35" s="172"/>
      <c r="J35" s="172"/>
      <c r="K35" s="172"/>
      <c r="L35" s="172"/>
      <c r="M35" s="172"/>
      <c r="N35" s="172"/>
      <c r="O35" s="173"/>
    </row>
    <row r="36" spans="1:15" ht="18.600000000000001" customHeight="1" x14ac:dyDescent="0.2">
      <c r="A36" s="194" t="s">
        <v>222</v>
      </c>
      <c r="B36" s="170"/>
      <c r="C36" s="170"/>
      <c r="D36" s="172"/>
      <c r="E36" s="172"/>
      <c r="F36" s="172"/>
      <c r="G36" s="172"/>
      <c r="H36" s="172"/>
      <c r="I36" s="172"/>
      <c r="J36" s="172"/>
      <c r="K36" s="172"/>
      <c r="L36" s="172"/>
      <c r="M36" s="172"/>
      <c r="N36" s="172"/>
      <c r="O36" s="173"/>
    </row>
    <row r="37" spans="1:15" ht="18.600000000000001" customHeight="1" x14ac:dyDescent="0.2">
      <c r="A37" s="196"/>
      <c r="B37" s="170"/>
      <c r="C37" s="170"/>
      <c r="D37" s="172"/>
      <c r="E37" s="172"/>
      <c r="F37" s="172"/>
      <c r="G37" s="172"/>
      <c r="H37" s="172"/>
      <c r="I37" s="172"/>
      <c r="J37" s="172"/>
      <c r="K37" s="172"/>
      <c r="L37" s="172"/>
      <c r="M37" s="172"/>
      <c r="N37" s="172"/>
      <c r="O37" s="173"/>
    </row>
    <row r="38" spans="1:15" ht="18.600000000000001" customHeight="1" x14ac:dyDescent="0.2">
      <c r="A38" s="174" t="s">
        <v>154</v>
      </c>
      <c r="B38" s="170"/>
      <c r="C38" s="170"/>
      <c r="D38" s="172"/>
      <c r="E38" s="172"/>
      <c r="F38" s="172"/>
      <c r="G38" s="172"/>
      <c r="H38" s="172"/>
      <c r="I38" s="172"/>
      <c r="J38" s="172"/>
      <c r="K38" s="172"/>
      <c r="L38" s="172"/>
      <c r="M38" s="172"/>
      <c r="N38" s="172"/>
      <c r="O38" s="173"/>
    </row>
    <row r="39" spans="1:15" ht="18.600000000000001" customHeight="1" x14ac:dyDescent="0.2">
      <c r="A39" s="197" t="s">
        <v>58</v>
      </c>
      <c r="B39" s="172"/>
      <c r="C39" s="170"/>
      <c r="D39" s="172"/>
      <c r="E39" s="172"/>
      <c r="F39" s="172"/>
      <c r="G39" s="172"/>
      <c r="H39" s="172"/>
      <c r="I39" s="172"/>
      <c r="J39" s="172"/>
      <c r="K39" s="172"/>
      <c r="L39" s="172"/>
      <c r="M39" s="172"/>
      <c r="N39" s="172"/>
      <c r="O39" s="173"/>
    </row>
    <row r="40" spans="1:15" ht="18.600000000000001" customHeight="1" x14ac:dyDescent="0.2">
      <c r="A40" s="194" t="s">
        <v>179</v>
      </c>
      <c r="B40" s="172"/>
      <c r="C40" s="170"/>
      <c r="D40" s="172"/>
      <c r="E40" s="172"/>
      <c r="F40" s="172"/>
      <c r="G40" s="172"/>
      <c r="H40" s="172"/>
      <c r="I40" s="172"/>
      <c r="J40" s="172"/>
      <c r="K40" s="172"/>
      <c r="L40" s="172"/>
      <c r="M40" s="172"/>
      <c r="N40" s="172"/>
      <c r="O40" s="173"/>
    </row>
    <row r="41" spans="1:15" ht="18.600000000000001" customHeight="1" x14ac:dyDescent="0.2">
      <c r="A41" s="195" t="s">
        <v>139</v>
      </c>
      <c r="B41" s="172"/>
      <c r="C41" s="170"/>
      <c r="D41" s="172"/>
      <c r="E41" s="172"/>
      <c r="F41" s="172"/>
      <c r="G41" s="172"/>
      <c r="H41" s="172"/>
      <c r="I41" s="172"/>
      <c r="J41" s="172"/>
      <c r="K41" s="172"/>
      <c r="L41" s="172"/>
      <c r="M41" s="172"/>
      <c r="N41" s="172"/>
      <c r="O41" s="173"/>
    </row>
    <row r="42" spans="1:15" ht="18.600000000000001" customHeight="1" x14ac:dyDescent="0.2">
      <c r="A42" s="195" t="s">
        <v>140</v>
      </c>
      <c r="B42" s="172"/>
      <c r="C42" s="170"/>
      <c r="D42" s="172"/>
      <c r="E42" s="172"/>
      <c r="F42" s="172"/>
      <c r="G42" s="172"/>
      <c r="H42" s="172"/>
      <c r="I42" s="172"/>
      <c r="J42" s="172"/>
      <c r="K42" s="172"/>
      <c r="L42" s="172"/>
      <c r="M42" s="172"/>
      <c r="N42" s="172"/>
      <c r="O42" s="173"/>
    </row>
    <row r="43" spans="1:15" ht="18.600000000000001" customHeight="1" x14ac:dyDescent="0.2">
      <c r="A43" s="195" t="s">
        <v>141</v>
      </c>
      <c r="B43" s="170"/>
      <c r="C43" s="170"/>
      <c r="D43" s="172"/>
      <c r="E43" s="172"/>
      <c r="F43" s="172"/>
      <c r="G43" s="172"/>
      <c r="H43" s="172"/>
      <c r="I43" s="172"/>
      <c r="J43" s="172"/>
      <c r="K43" s="172"/>
      <c r="L43" s="172"/>
      <c r="M43" s="172"/>
      <c r="N43" s="172"/>
      <c r="O43" s="173"/>
    </row>
    <row r="44" spans="1:15" ht="18.600000000000001" customHeight="1" x14ac:dyDescent="0.2">
      <c r="A44" s="195" t="s">
        <v>142</v>
      </c>
      <c r="B44" s="170"/>
      <c r="C44" s="170"/>
      <c r="D44" s="172"/>
      <c r="E44" s="172"/>
      <c r="F44" s="172"/>
      <c r="G44" s="172"/>
      <c r="H44" s="172"/>
      <c r="I44" s="172"/>
      <c r="J44" s="172"/>
      <c r="K44" s="172"/>
      <c r="L44" s="172"/>
      <c r="M44" s="172"/>
      <c r="N44" s="172"/>
      <c r="O44" s="173"/>
    </row>
    <row r="45" spans="1:15" s="15" customFormat="1" ht="22.5" customHeight="1" x14ac:dyDescent="0.25">
      <c r="A45" s="198" t="s">
        <v>181</v>
      </c>
      <c r="B45" s="181"/>
      <c r="C45" s="181"/>
      <c r="D45" s="181"/>
      <c r="E45" s="181"/>
      <c r="F45" s="181"/>
      <c r="G45" s="181"/>
      <c r="H45" s="181"/>
      <c r="I45" s="181"/>
      <c r="J45" s="181"/>
      <c r="K45" s="181"/>
      <c r="L45" s="181"/>
      <c r="M45" s="181"/>
      <c r="N45" s="181"/>
      <c r="O45" s="182"/>
    </row>
    <row r="46" spans="1:15" s="15" customFormat="1" ht="24" customHeight="1" x14ac:dyDescent="0.25">
      <c r="A46" s="229" t="s">
        <v>198</v>
      </c>
      <c r="B46" s="181"/>
      <c r="C46" s="181"/>
      <c r="D46" s="181"/>
      <c r="E46" s="181"/>
      <c r="F46" s="181"/>
      <c r="G46" s="181"/>
      <c r="H46" s="181"/>
      <c r="I46" s="181"/>
      <c r="J46" s="181"/>
      <c r="K46" s="181"/>
      <c r="L46" s="181"/>
      <c r="M46" s="181"/>
      <c r="N46" s="181"/>
      <c r="O46" s="182"/>
    </row>
    <row r="47" spans="1:15" ht="18.600000000000001" customHeight="1" thickBot="1" x14ac:dyDescent="0.25">
      <c r="A47" s="199"/>
      <c r="B47" s="170"/>
      <c r="C47" s="170"/>
      <c r="D47" s="172"/>
      <c r="E47" s="172"/>
      <c r="F47" s="172"/>
      <c r="G47" s="172"/>
      <c r="H47" s="172"/>
      <c r="I47" s="172"/>
      <c r="J47" s="172"/>
      <c r="K47" s="172"/>
      <c r="L47" s="172"/>
      <c r="M47" s="172"/>
      <c r="N47" s="172"/>
      <c r="O47" s="173"/>
    </row>
    <row r="48" spans="1:15" ht="18.600000000000001" customHeight="1" thickBot="1" x14ac:dyDescent="0.25">
      <c r="A48" s="243" t="s">
        <v>199</v>
      </c>
      <c r="B48" s="244"/>
      <c r="C48" s="244"/>
      <c r="D48" s="244"/>
      <c r="E48" s="244"/>
      <c r="F48" s="244"/>
      <c r="G48" s="244"/>
      <c r="H48" s="244"/>
      <c r="I48" s="244"/>
      <c r="J48" s="244"/>
      <c r="K48" s="244"/>
      <c r="L48" s="244"/>
      <c r="M48" s="244"/>
      <c r="N48" s="244"/>
      <c r="O48" s="245"/>
    </row>
    <row r="49" spans="1:15" s="172" customFormat="1" ht="18.600000000000001" customHeight="1" x14ac:dyDescent="0.2">
      <c r="A49" s="200" t="s">
        <v>182</v>
      </c>
      <c r="B49" s="201"/>
      <c r="C49" s="201"/>
      <c r="D49" s="165"/>
      <c r="E49" s="165"/>
      <c r="F49" s="165"/>
      <c r="G49" s="165"/>
      <c r="H49" s="165"/>
      <c r="I49" s="165"/>
      <c r="J49" s="165"/>
      <c r="K49" s="165"/>
      <c r="L49" s="165"/>
      <c r="M49" s="165"/>
      <c r="N49" s="165"/>
      <c r="O49" s="166"/>
    </row>
    <row r="50" spans="1:15" s="181" customFormat="1" ht="23.1" customHeight="1" x14ac:dyDescent="0.25">
      <c r="A50" s="187" t="s">
        <v>55</v>
      </c>
      <c r="B50" s="49" t="s">
        <v>155</v>
      </c>
      <c r="C50" s="49"/>
      <c r="O50" s="182"/>
    </row>
    <row r="51" spans="1:15" s="181" customFormat="1" ht="23.1" customHeight="1" x14ac:dyDescent="0.25">
      <c r="A51" s="198" t="s">
        <v>160</v>
      </c>
      <c r="B51" s="188" t="s">
        <v>183</v>
      </c>
      <c r="C51" s="49"/>
      <c r="O51" s="182"/>
    </row>
    <row r="52" spans="1:15" s="181" customFormat="1" ht="23.1" customHeight="1" x14ac:dyDescent="0.25">
      <c r="A52" s="187"/>
      <c r="B52" s="230" t="s">
        <v>200</v>
      </c>
      <c r="C52" s="49"/>
      <c r="O52" s="182"/>
    </row>
    <row r="53" spans="1:15" s="181" customFormat="1" ht="22.5" customHeight="1" x14ac:dyDescent="0.25">
      <c r="A53" s="187" t="s">
        <v>162</v>
      </c>
      <c r="B53" s="188" t="s">
        <v>184</v>
      </c>
      <c r="C53" s="49"/>
      <c r="O53" s="182"/>
    </row>
    <row r="54" spans="1:15" ht="19.5" customHeight="1" x14ac:dyDescent="0.2">
      <c r="A54" s="199"/>
      <c r="B54" s="214" t="s">
        <v>193</v>
      </c>
      <c r="C54" s="170"/>
      <c r="D54" s="172"/>
      <c r="E54" s="172"/>
      <c r="F54" s="172"/>
      <c r="G54" s="172"/>
      <c r="H54" s="172"/>
      <c r="I54" s="172"/>
      <c r="J54" s="172"/>
      <c r="K54" s="172"/>
      <c r="L54" s="172"/>
      <c r="M54" s="172"/>
      <c r="N54" s="172"/>
      <c r="O54" s="173"/>
    </row>
    <row r="55" spans="1:15" ht="19.5" customHeight="1" x14ac:dyDescent="0.2">
      <c r="A55" s="199"/>
      <c r="B55" s="231" t="s">
        <v>201</v>
      </c>
      <c r="C55" s="170"/>
      <c r="D55" s="172"/>
      <c r="E55" s="172"/>
      <c r="F55" s="172"/>
      <c r="G55" s="172"/>
      <c r="H55" s="172"/>
      <c r="I55" s="172"/>
      <c r="J55" s="172"/>
      <c r="K55" s="172"/>
      <c r="L55" s="172"/>
      <c r="M55" s="172"/>
      <c r="N55" s="172"/>
      <c r="O55" s="173"/>
    </row>
    <row r="56" spans="1:15" ht="19.5" customHeight="1" thickBot="1" x14ac:dyDescent="0.25">
      <c r="A56" s="215"/>
      <c r="B56" s="232" t="s">
        <v>202</v>
      </c>
      <c r="C56" s="216"/>
      <c r="D56" s="202"/>
      <c r="E56" s="202"/>
      <c r="F56" s="202"/>
      <c r="G56" s="202"/>
      <c r="H56" s="202"/>
      <c r="I56" s="202"/>
      <c r="J56" s="202"/>
      <c r="K56" s="202"/>
      <c r="L56" s="202"/>
      <c r="M56" s="202"/>
      <c r="N56" s="202"/>
      <c r="O56" s="203"/>
    </row>
  </sheetData>
  <sheetProtection algorithmName="SHA-512" hashValue="Syw+6Ydl6rgSs8pIQpyIAbOgFZJ0975z6ljHp5cUdVALoszBEIPfKcRk+KBBIF1xgV+D7O0NxKbJg3MWa39ZTQ==" saltValue="zBUu3YvI+MzCBkQzvmxi9w==" spinCount="100000" sheet="1" objects="1" scenarios="1"/>
  <mergeCells count="11">
    <mergeCell ref="A48:O48"/>
    <mergeCell ref="A4:O4"/>
    <mergeCell ref="A5:O5"/>
    <mergeCell ref="A6:O6"/>
    <mergeCell ref="A7:O7"/>
    <mergeCell ref="A9:O9"/>
    <mergeCell ref="A10:O10"/>
    <mergeCell ref="A11:O11"/>
    <mergeCell ref="A12:O12"/>
    <mergeCell ref="A13:O13"/>
    <mergeCell ref="A8:O8"/>
  </mergeCells>
  <pageMargins left="0.70866141732283472" right="0.70866141732283472" top="0.74803149606299213" bottom="0.74803149606299213" header="0.31496062992125984" footer="0.31496062992125984"/>
  <pageSetup paperSize="8" scale="52" fitToHeight="0" orientation="landscape" r:id="rId1"/>
  <headerFooter>
    <oddHeader>&amp;C&amp;F</oddHead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K66"/>
  <sheetViews>
    <sheetView tabSelected="1" zoomScale="60" zoomScaleNormal="60" workbookViewId="0">
      <selection activeCell="F4" sqref="F4"/>
    </sheetView>
  </sheetViews>
  <sheetFormatPr defaultColWidth="8.7109375" defaultRowHeight="14.25" x14ac:dyDescent="0.2"/>
  <cols>
    <col min="1" max="1" width="63.7109375" style="6" customWidth="1"/>
    <col min="2" max="2" width="40.7109375" style="9" customWidth="1"/>
    <col min="3" max="3" width="19.140625" style="9" customWidth="1"/>
    <col min="4" max="4" width="89.7109375" style="6" bestFit="1" customWidth="1"/>
    <col min="5" max="5" width="62.28515625" style="9" customWidth="1"/>
    <col min="6" max="6" width="19.28515625" style="9" customWidth="1"/>
    <col min="7" max="7" width="42.42578125" style="9" customWidth="1"/>
    <col min="8" max="8" width="4.42578125" style="1" customWidth="1"/>
    <col min="9" max="9" width="103.5703125" style="15" customWidth="1"/>
    <col min="10" max="10" width="15.42578125" style="16" customWidth="1"/>
    <col min="11" max="11" width="8.7109375" style="14"/>
    <col min="12" max="12" width="63.28515625" style="14" bestFit="1" customWidth="1"/>
    <col min="13" max="13" width="13.42578125" style="14" customWidth="1"/>
    <col min="14" max="23" width="8.7109375" style="14"/>
    <col min="24" max="24" width="8.7109375" style="14" customWidth="1"/>
    <col min="25" max="25" width="8.7109375" style="14"/>
    <col min="26" max="27" width="0" style="14" hidden="1" customWidth="1"/>
    <col min="28" max="193" width="8.7109375" style="14"/>
    <col min="194" max="16384" width="8.7109375" style="1"/>
  </cols>
  <sheetData>
    <row r="1" spans="1:193" ht="26.25" x14ac:dyDescent="0.2">
      <c r="A1" s="12" t="s">
        <v>175</v>
      </c>
      <c r="B1" s="3"/>
      <c r="C1" s="3"/>
      <c r="E1" s="3"/>
      <c r="F1" s="3"/>
      <c r="X1" s="16"/>
      <c r="Z1" s="14" t="s">
        <v>136</v>
      </c>
    </row>
    <row r="2" spans="1:193" ht="30" x14ac:dyDescent="0.2">
      <c r="A2" s="134" t="s">
        <v>223</v>
      </c>
      <c r="B2" s="3"/>
      <c r="C2" s="3"/>
      <c r="E2" s="3"/>
      <c r="F2" s="3"/>
      <c r="X2" s="16"/>
      <c r="Z2" s="14" t="s">
        <v>137</v>
      </c>
    </row>
    <row r="3" spans="1:193" ht="21" thickBot="1" x14ac:dyDescent="0.25">
      <c r="A3" s="7"/>
      <c r="B3" s="3"/>
      <c r="C3" s="3"/>
      <c r="E3" s="3"/>
      <c r="F3" s="3"/>
      <c r="X3" s="16"/>
    </row>
    <row r="4" spans="1:193" s="6" customFormat="1" ht="26.25" customHeight="1" thickBot="1" x14ac:dyDescent="0.3">
      <c r="A4" s="5" t="s">
        <v>0</v>
      </c>
      <c r="B4" s="269"/>
      <c r="C4" s="270"/>
      <c r="D4" s="271"/>
      <c r="F4" s="27" t="str">
        <f ca="1">IF(SUM(COUNTIF(INDIRECT({"B4","G31:G35","G54","G56","J9:J11","M9:M12"}),""))&gt;0,"Please complete all yellow input cells to ensure a compliant bid","")</f>
        <v>Please complete all yellow input cells to ensure a compliant bid</v>
      </c>
      <c r="G4" s="9"/>
      <c r="H4" s="28"/>
      <c r="I4" s="15"/>
      <c r="J4" s="16"/>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row>
    <row r="5" spans="1:193" s="33" customFormat="1" ht="18" x14ac:dyDescent="0.2">
      <c r="A5" s="8"/>
      <c r="B5" s="4"/>
      <c r="C5" s="4"/>
      <c r="D5" s="29" t="str">
        <f>IF(B4="","Please enter your organisations name in the yellow box above","")</f>
        <v>Please enter your organisations name in the yellow box above</v>
      </c>
      <c r="E5" s="4"/>
      <c r="F5" s="4"/>
      <c r="G5" s="10"/>
      <c r="H5" s="2"/>
      <c r="I5" s="30"/>
      <c r="J5" s="31"/>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row>
    <row r="6" spans="1:193" ht="15.75" x14ac:dyDescent="0.2">
      <c r="A6" s="34" t="s">
        <v>17</v>
      </c>
      <c r="B6" s="35"/>
      <c r="C6" s="35"/>
      <c r="E6" s="35"/>
      <c r="F6" s="35"/>
      <c r="G6" s="36"/>
      <c r="H6" s="33"/>
      <c r="I6" s="37" t="s">
        <v>19</v>
      </c>
      <c r="K6" s="30"/>
      <c r="L6" s="37" t="s">
        <v>138</v>
      </c>
    </row>
    <row r="7" spans="1:193" ht="54.75" customHeight="1" thickBot="1" x14ac:dyDescent="0.25">
      <c r="G7" s="1"/>
      <c r="I7" s="39" t="s">
        <v>55</v>
      </c>
      <c r="K7" s="30"/>
      <c r="L7" s="39" t="s">
        <v>55</v>
      </c>
      <c r="M7" s="16"/>
    </row>
    <row r="8" spans="1:193" s="6" customFormat="1" ht="119.25" customHeight="1" thickBot="1" x14ac:dyDescent="0.3">
      <c r="A8" s="40" t="s">
        <v>18</v>
      </c>
      <c r="B8" s="38" t="s">
        <v>11</v>
      </c>
      <c r="C8" s="41" t="s">
        <v>111</v>
      </c>
      <c r="D8" s="42" t="s">
        <v>112</v>
      </c>
      <c r="E8" s="41" t="s">
        <v>2</v>
      </c>
      <c r="F8" s="43" t="s">
        <v>125</v>
      </c>
      <c r="G8" s="38" t="s">
        <v>187</v>
      </c>
      <c r="I8" s="44" t="s">
        <v>1</v>
      </c>
      <c r="J8" s="45" t="s">
        <v>16</v>
      </c>
      <c r="K8" s="4"/>
      <c r="L8" s="155" t="s">
        <v>209</v>
      </c>
      <c r="M8" s="240" t="s">
        <v>214</v>
      </c>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row>
    <row r="9" spans="1:193" ht="45" customHeight="1" thickBot="1" x14ac:dyDescent="0.25">
      <c r="A9" s="4"/>
      <c r="B9" s="46"/>
      <c r="C9" s="46"/>
      <c r="D9" s="8"/>
      <c r="E9" s="46"/>
      <c r="F9" s="46"/>
      <c r="G9" s="46"/>
      <c r="H9" s="47"/>
      <c r="I9" s="48" t="s">
        <v>180</v>
      </c>
      <c r="J9" s="17"/>
      <c r="K9" s="49"/>
      <c r="L9" s="48" t="s">
        <v>210</v>
      </c>
      <c r="M9" s="17"/>
    </row>
    <row r="10" spans="1:193" ht="38.1" customHeight="1" x14ac:dyDescent="0.2">
      <c r="A10" s="275" t="s">
        <v>23</v>
      </c>
      <c r="B10" s="262" t="s">
        <v>123</v>
      </c>
      <c r="C10" s="50" t="s">
        <v>61</v>
      </c>
      <c r="D10" s="51" t="s">
        <v>24</v>
      </c>
      <c r="E10" s="267" t="s">
        <v>147</v>
      </c>
      <c r="F10" s="267" t="s">
        <v>136</v>
      </c>
      <c r="G10" s="265" t="s">
        <v>130</v>
      </c>
      <c r="H10" s="47"/>
      <c r="I10" s="52" t="s">
        <v>207</v>
      </c>
      <c r="J10" s="18"/>
      <c r="K10" s="49"/>
      <c r="L10" s="52" t="s">
        <v>211</v>
      </c>
      <c r="M10" s="18"/>
    </row>
    <row r="11" spans="1:193" ht="38.1" customHeight="1" thickBot="1" x14ac:dyDescent="0.25">
      <c r="A11" s="276"/>
      <c r="B11" s="266"/>
      <c r="C11" s="53" t="s">
        <v>62</v>
      </c>
      <c r="D11" s="54" t="s">
        <v>25</v>
      </c>
      <c r="E11" s="268"/>
      <c r="F11" s="268"/>
      <c r="G11" s="266"/>
      <c r="H11" s="47"/>
      <c r="I11" s="55" t="s">
        <v>208</v>
      </c>
      <c r="J11" s="19"/>
      <c r="K11" s="49"/>
      <c r="L11" s="52" t="s">
        <v>212</v>
      </c>
      <c r="M11" s="18"/>
    </row>
    <row r="12" spans="1:193" ht="38.1" customHeight="1" thickBot="1" x14ac:dyDescent="0.25">
      <c r="A12" s="276"/>
      <c r="B12" s="266"/>
      <c r="C12" s="53" t="s">
        <v>63</v>
      </c>
      <c r="D12" s="54" t="s">
        <v>26</v>
      </c>
      <c r="E12" s="268"/>
      <c r="F12" s="268"/>
      <c r="G12" s="266"/>
      <c r="H12" s="47"/>
      <c r="I12" s="56"/>
      <c r="J12" s="57"/>
      <c r="K12" s="49"/>
      <c r="L12" s="55" t="s">
        <v>213</v>
      </c>
      <c r="M12" s="22"/>
    </row>
    <row r="13" spans="1:193" ht="38.1" customHeight="1" x14ac:dyDescent="0.2">
      <c r="A13" s="276"/>
      <c r="B13" s="266"/>
      <c r="C13" s="53" t="s">
        <v>64</v>
      </c>
      <c r="D13" s="54" t="s">
        <v>27</v>
      </c>
      <c r="E13" s="268"/>
      <c r="F13" s="268"/>
      <c r="G13" s="266"/>
      <c r="H13" s="47"/>
      <c r="I13" s="58"/>
      <c r="J13" s="57"/>
      <c r="L13" s="14" t="s">
        <v>215</v>
      </c>
    </row>
    <row r="14" spans="1:193" ht="38.1" customHeight="1" x14ac:dyDescent="0.2">
      <c r="A14" s="276"/>
      <c r="B14" s="266"/>
      <c r="C14" s="53" t="s">
        <v>65</v>
      </c>
      <c r="D14" s="54" t="s">
        <v>28</v>
      </c>
      <c r="E14" s="268"/>
      <c r="F14" s="268"/>
      <c r="G14" s="266"/>
      <c r="H14" s="47"/>
      <c r="I14" s="58"/>
      <c r="J14" s="59"/>
    </row>
    <row r="15" spans="1:193" ht="38.1" customHeight="1" x14ac:dyDescent="0.2">
      <c r="A15" s="276"/>
      <c r="B15" s="266"/>
      <c r="C15" s="53" t="s">
        <v>66</v>
      </c>
      <c r="D15" s="54" t="s">
        <v>29</v>
      </c>
      <c r="E15" s="268"/>
      <c r="F15" s="268"/>
      <c r="G15" s="266"/>
      <c r="H15" s="47"/>
      <c r="I15" s="8"/>
      <c r="J15" s="59"/>
    </row>
    <row r="16" spans="1:193" ht="38.1" customHeight="1" x14ac:dyDescent="0.2">
      <c r="A16" s="276"/>
      <c r="B16" s="266"/>
      <c r="C16" s="53" t="s">
        <v>67</v>
      </c>
      <c r="D16" s="54" t="s">
        <v>30</v>
      </c>
      <c r="E16" s="268"/>
      <c r="F16" s="268"/>
      <c r="G16" s="266"/>
      <c r="H16" s="47"/>
      <c r="I16" s="49"/>
      <c r="J16" s="59"/>
    </row>
    <row r="17" spans="1:193" ht="38.1" customHeight="1" x14ac:dyDescent="0.2">
      <c r="A17" s="276"/>
      <c r="B17" s="266"/>
      <c r="C17" s="53" t="s">
        <v>68</v>
      </c>
      <c r="D17" s="54" t="s">
        <v>31</v>
      </c>
      <c r="E17" s="268"/>
      <c r="F17" s="268"/>
      <c r="G17" s="266"/>
      <c r="I17" s="49"/>
    </row>
    <row r="18" spans="1:193" ht="38.1" customHeight="1" x14ac:dyDescent="0.2">
      <c r="A18" s="276"/>
      <c r="B18" s="266"/>
      <c r="C18" s="53" t="s">
        <v>69</v>
      </c>
      <c r="D18" s="54" t="s">
        <v>32</v>
      </c>
      <c r="E18" s="268"/>
      <c r="F18" s="268"/>
      <c r="G18" s="266"/>
    </row>
    <row r="19" spans="1:193" ht="38.1" customHeight="1" x14ac:dyDescent="0.2">
      <c r="A19" s="276"/>
      <c r="B19" s="266"/>
      <c r="C19" s="53" t="s">
        <v>70</v>
      </c>
      <c r="D19" s="54" t="s">
        <v>33</v>
      </c>
      <c r="E19" s="268"/>
      <c r="F19" s="268"/>
      <c r="G19" s="266"/>
    </row>
    <row r="20" spans="1:193" ht="38.1" customHeight="1" x14ac:dyDescent="0.2">
      <c r="A20" s="276"/>
      <c r="B20" s="266"/>
      <c r="C20" s="53" t="s">
        <v>71</v>
      </c>
      <c r="D20" s="54" t="s">
        <v>34</v>
      </c>
      <c r="E20" s="268"/>
      <c r="F20" s="268"/>
      <c r="G20" s="266"/>
      <c r="L20" s="60"/>
    </row>
    <row r="21" spans="1:193" ht="38.1" customHeight="1" x14ac:dyDescent="0.2">
      <c r="A21" s="276"/>
      <c r="B21" s="266"/>
      <c r="C21" s="53" t="s">
        <v>72</v>
      </c>
      <c r="D21" s="54" t="s">
        <v>113</v>
      </c>
      <c r="E21" s="268"/>
      <c r="F21" s="268"/>
      <c r="G21" s="266"/>
      <c r="K21" s="60"/>
    </row>
    <row r="22" spans="1:193" ht="38.1" customHeight="1" x14ac:dyDescent="0.2">
      <c r="A22" s="276"/>
      <c r="B22" s="266"/>
      <c r="C22" s="53" t="s">
        <v>73</v>
      </c>
      <c r="D22" s="54" t="s">
        <v>35</v>
      </c>
      <c r="E22" s="268"/>
      <c r="F22" s="268"/>
      <c r="G22" s="266"/>
    </row>
    <row r="23" spans="1:193" ht="38.1" customHeight="1" x14ac:dyDescent="0.2">
      <c r="A23" s="276"/>
      <c r="B23" s="266"/>
      <c r="C23" s="53" t="s">
        <v>74</v>
      </c>
      <c r="D23" s="54" t="s">
        <v>36</v>
      </c>
      <c r="E23" s="268"/>
      <c r="F23" s="268"/>
      <c r="G23" s="266"/>
      <c r="M23" s="60"/>
    </row>
    <row r="24" spans="1:193" ht="38.1" customHeight="1" x14ac:dyDescent="0.2">
      <c r="A24" s="276"/>
      <c r="B24" s="266"/>
      <c r="C24" s="53" t="s">
        <v>75</v>
      </c>
      <c r="D24" s="54" t="s">
        <v>37</v>
      </c>
      <c r="E24" s="268"/>
      <c r="F24" s="268"/>
      <c r="G24" s="266"/>
    </row>
    <row r="25" spans="1:193" ht="38.1" customHeight="1" x14ac:dyDescent="0.2">
      <c r="A25" s="276"/>
      <c r="B25" s="266"/>
      <c r="C25" s="53" t="s">
        <v>76</v>
      </c>
      <c r="D25" s="54" t="s">
        <v>38</v>
      </c>
      <c r="E25" s="268"/>
      <c r="F25" s="268"/>
      <c r="G25" s="266"/>
    </row>
    <row r="26" spans="1:193" ht="38.1" customHeight="1" thickBot="1" x14ac:dyDescent="0.25">
      <c r="A26" s="276"/>
      <c r="B26" s="266"/>
      <c r="C26" s="61" t="s">
        <v>77</v>
      </c>
      <c r="D26" s="62" t="s">
        <v>39</v>
      </c>
      <c r="E26" s="268"/>
      <c r="F26" s="268"/>
      <c r="G26" s="266"/>
    </row>
    <row r="27" spans="1:193" ht="18" customHeight="1" thickBot="1" x14ac:dyDescent="0.25">
      <c r="A27" s="277"/>
      <c r="B27" s="63" t="s">
        <v>122</v>
      </c>
      <c r="C27" s="64" t="s">
        <v>78</v>
      </c>
      <c r="D27" s="65" t="s">
        <v>40</v>
      </c>
      <c r="E27" s="228" t="s">
        <v>119</v>
      </c>
      <c r="F27" s="228" t="s">
        <v>136</v>
      </c>
      <c r="G27" s="66" t="s">
        <v>118</v>
      </c>
    </row>
    <row r="28" spans="1:193" ht="18" customHeight="1" thickBot="1" x14ac:dyDescent="0.25">
      <c r="A28" s="4"/>
      <c r="B28" s="46"/>
      <c r="C28" s="46"/>
      <c r="D28" s="8"/>
      <c r="E28" s="46"/>
      <c r="F28" s="46"/>
      <c r="G28" s="46"/>
    </row>
    <row r="29" spans="1:193" s="73" customFormat="1" ht="57.75" customHeight="1" thickBot="1" x14ac:dyDescent="0.25">
      <c r="A29" s="67" t="s">
        <v>41</v>
      </c>
      <c r="B29" s="68" t="s">
        <v>122</v>
      </c>
      <c r="C29" s="69" t="s">
        <v>79</v>
      </c>
      <c r="D29" s="70" t="s">
        <v>114</v>
      </c>
      <c r="E29" s="130" t="s">
        <v>176</v>
      </c>
      <c r="F29" s="129" t="s">
        <v>136</v>
      </c>
      <c r="G29" s="72" t="s">
        <v>118</v>
      </c>
      <c r="I29" s="15"/>
      <c r="J29" s="16"/>
      <c r="K29" s="14"/>
      <c r="L29" s="14"/>
      <c r="M29" s="14"/>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row>
    <row r="30" spans="1:193" ht="22.5" customHeight="1" thickBot="1" x14ac:dyDescent="0.25">
      <c r="A30" s="4"/>
      <c r="B30" s="46"/>
      <c r="C30" s="46"/>
      <c r="D30" s="8"/>
      <c r="E30" s="46"/>
      <c r="F30" s="46"/>
      <c r="G30" s="74"/>
      <c r="L30" s="60"/>
    </row>
    <row r="31" spans="1:193" ht="36.950000000000003" customHeight="1" x14ac:dyDescent="0.25">
      <c r="A31" s="275" t="s">
        <v>3</v>
      </c>
      <c r="B31" s="262" t="s">
        <v>123</v>
      </c>
      <c r="C31" s="75" t="s">
        <v>80</v>
      </c>
      <c r="D31" s="76" t="s">
        <v>169</v>
      </c>
      <c r="E31" s="131" t="s">
        <v>159</v>
      </c>
      <c r="F31" s="78" t="s">
        <v>136</v>
      </c>
      <c r="G31" s="20"/>
      <c r="H31" s="80"/>
      <c r="K31" s="60"/>
      <c r="L31" s="60"/>
    </row>
    <row r="32" spans="1:193" ht="36.950000000000003" customHeight="1" x14ac:dyDescent="0.25">
      <c r="A32" s="276"/>
      <c r="B32" s="266"/>
      <c r="C32" s="81" t="s">
        <v>81</v>
      </c>
      <c r="D32" s="82" t="s">
        <v>170</v>
      </c>
      <c r="E32" s="81" t="s">
        <v>159</v>
      </c>
      <c r="F32" s="83" t="s">
        <v>136</v>
      </c>
      <c r="G32" s="23"/>
      <c r="H32" s="80"/>
      <c r="K32" s="60"/>
      <c r="M32" s="60"/>
    </row>
    <row r="33" spans="1:193" ht="36.950000000000003" customHeight="1" x14ac:dyDescent="0.25">
      <c r="A33" s="276"/>
      <c r="B33" s="266"/>
      <c r="C33" s="84" t="s">
        <v>82</v>
      </c>
      <c r="D33" s="85" t="s">
        <v>171</v>
      </c>
      <c r="E33" s="292" t="s">
        <v>224</v>
      </c>
      <c r="F33" s="83" t="s">
        <v>136</v>
      </c>
      <c r="G33" s="21"/>
      <c r="H33" s="80"/>
      <c r="K33" s="60"/>
      <c r="M33" s="60"/>
    </row>
    <row r="34" spans="1:193" ht="36.950000000000003" customHeight="1" x14ac:dyDescent="0.25">
      <c r="A34" s="276"/>
      <c r="B34" s="266"/>
      <c r="C34" s="81" t="s">
        <v>85</v>
      </c>
      <c r="D34" s="87" t="s">
        <v>173</v>
      </c>
      <c r="E34" s="81" t="s">
        <v>159</v>
      </c>
      <c r="F34" s="83" t="s">
        <v>136</v>
      </c>
      <c r="G34" s="21"/>
      <c r="H34" s="80"/>
    </row>
    <row r="35" spans="1:193" ht="36.950000000000003" customHeight="1" thickBot="1" x14ac:dyDescent="0.3">
      <c r="A35" s="276"/>
      <c r="B35" s="266"/>
      <c r="C35" s="88" t="s">
        <v>86</v>
      </c>
      <c r="D35" s="89" t="s">
        <v>174</v>
      </c>
      <c r="E35" s="88" t="s">
        <v>150</v>
      </c>
      <c r="F35" s="90" t="s">
        <v>136</v>
      </c>
      <c r="G35" s="25"/>
      <c r="H35" s="80"/>
    </row>
    <row r="36" spans="1:193" ht="36.950000000000003" customHeight="1" x14ac:dyDescent="0.25">
      <c r="A36" s="276"/>
      <c r="B36" s="278" t="s">
        <v>122</v>
      </c>
      <c r="C36" s="77" t="s">
        <v>83</v>
      </c>
      <c r="D36" s="76" t="s">
        <v>172</v>
      </c>
      <c r="E36" s="77" t="s">
        <v>159</v>
      </c>
      <c r="F36" s="78" t="s">
        <v>136</v>
      </c>
      <c r="G36" s="297" t="s">
        <v>118</v>
      </c>
      <c r="H36" s="80"/>
    </row>
    <row r="37" spans="1:193" ht="36.950000000000003" customHeight="1" thickBot="1" x14ac:dyDescent="0.3">
      <c r="A37" s="277"/>
      <c r="B37" s="294"/>
      <c r="C37" s="99" t="s">
        <v>84</v>
      </c>
      <c r="D37" s="109" t="s">
        <v>124</v>
      </c>
      <c r="E37" s="296" t="s">
        <v>159</v>
      </c>
      <c r="F37" s="296" t="s">
        <v>136</v>
      </c>
      <c r="G37" s="295"/>
      <c r="H37" s="80"/>
    </row>
    <row r="38" spans="1:193" ht="18" customHeight="1" thickBot="1" x14ac:dyDescent="0.3">
      <c r="A38" s="4"/>
      <c r="B38" s="10"/>
      <c r="C38" s="10"/>
      <c r="D38" s="92"/>
      <c r="E38" s="10"/>
      <c r="F38" s="10"/>
      <c r="G38" s="93"/>
      <c r="H38" s="8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row>
    <row r="39" spans="1:193" ht="36.950000000000003" customHeight="1" x14ac:dyDescent="0.25">
      <c r="A39" s="272" t="s">
        <v>4</v>
      </c>
      <c r="B39" s="262" t="s">
        <v>122</v>
      </c>
      <c r="C39" s="50" t="s">
        <v>87</v>
      </c>
      <c r="D39" s="94" t="s">
        <v>13</v>
      </c>
      <c r="E39" s="95" t="s">
        <v>119</v>
      </c>
      <c r="F39" s="78" t="s">
        <v>136</v>
      </c>
      <c r="G39" s="259" t="s">
        <v>118</v>
      </c>
      <c r="H39" s="8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row>
    <row r="40" spans="1:193" ht="36.950000000000003" customHeight="1" x14ac:dyDescent="0.25">
      <c r="A40" s="273"/>
      <c r="B40" s="263"/>
      <c r="C40" s="53" t="s">
        <v>88</v>
      </c>
      <c r="D40" s="96" t="s">
        <v>14</v>
      </c>
      <c r="E40" s="97" t="s">
        <v>119</v>
      </c>
      <c r="F40" s="83" t="s">
        <v>136</v>
      </c>
      <c r="G40" s="260"/>
      <c r="H40" s="80"/>
    </row>
    <row r="41" spans="1:193" ht="36.950000000000003" customHeight="1" x14ac:dyDescent="0.25">
      <c r="A41" s="273"/>
      <c r="B41" s="263"/>
      <c r="C41" s="88" t="s">
        <v>89</v>
      </c>
      <c r="D41" s="98" t="s">
        <v>5</v>
      </c>
      <c r="E41" s="97" t="s">
        <v>119</v>
      </c>
      <c r="F41" s="83" t="s">
        <v>136</v>
      </c>
      <c r="G41" s="260"/>
      <c r="H41" s="80"/>
    </row>
    <row r="42" spans="1:193" ht="36.950000000000003" customHeight="1" thickBot="1" x14ac:dyDescent="0.3">
      <c r="A42" s="274"/>
      <c r="B42" s="264"/>
      <c r="C42" s="99" t="s">
        <v>90</v>
      </c>
      <c r="D42" s="100" t="s">
        <v>131</v>
      </c>
      <c r="E42" s="101" t="s">
        <v>119</v>
      </c>
      <c r="F42" s="102" t="s">
        <v>136</v>
      </c>
      <c r="G42" s="261"/>
      <c r="H42" s="80"/>
    </row>
    <row r="43" spans="1:193" ht="27" customHeight="1" thickBot="1" x14ac:dyDescent="0.3">
      <c r="A43" s="4"/>
      <c r="B43" s="10"/>
      <c r="C43" s="10"/>
      <c r="D43" s="92"/>
      <c r="E43" s="10"/>
      <c r="F43" s="10"/>
      <c r="G43" s="74"/>
      <c r="H43" s="80"/>
    </row>
    <row r="44" spans="1:193" ht="36.950000000000003" customHeight="1" x14ac:dyDescent="0.25">
      <c r="A44" s="275" t="s">
        <v>7</v>
      </c>
      <c r="B44" s="278" t="s">
        <v>122</v>
      </c>
      <c r="C44" s="75" t="s">
        <v>91</v>
      </c>
      <c r="D44" s="94" t="s">
        <v>59</v>
      </c>
      <c r="E44" s="103" t="s">
        <v>119</v>
      </c>
      <c r="F44" s="78" t="s">
        <v>136</v>
      </c>
      <c r="G44" s="259" t="s">
        <v>118</v>
      </c>
      <c r="H44" s="80"/>
    </row>
    <row r="45" spans="1:193" ht="36.950000000000003" customHeight="1" x14ac:dyDescent="0.25">
      <c r="A45" s="276"/>
      <c r="B45" s="263"/>
      <c r="C45" s="53" t="s">
        <v>92</v>
      </c>
      <c r="D45" s="104" t="s">
        <v>8</v>
      </c>
      <c r="E45" s="97" t="s">
        <v>119</v>
      </c>
      <c r="F45" s="83" t="s">
        <v>136</v>
      </c>
      <c r="G45" s="260"/>
      <c r="H45" s="80"/>
    </row>
    <row r="46" spans="1:193" ht="36.950000000000003" customHeight="1" x14ac:dyDescent="0.25">
      <c r="A46" s="276"/>
      <c r="B46" s="263"/>
      <c r="C46" s="53" t="s">
        <v>93</v>
      </c>
      <c r="D46" s="104" t="s">
        <v>9</v>
      </c>
      <c r="E46" s="97" t="s">
        <v>119</v>
      </c>
      <c r="F46" s="83" t="s">
        <v>136</v>
      </c>
      <c r="G46" s="260"/>
      <c r="H46" s="80"/>
    </row>
    <row r="47" spans="1:193" ht="36.950000000000003" customHeight="1" x14ac:dyDescent="0.25">
      <c r="A47" s="276"/>
      <c r="B47" s="263"/>
      <c r="C47" s="84" t="s">
        <v>94</v>
      </c>
      <c r="D47" s="105" t="s">
        <v>22</v>
      </c>
      <c r="E47" s="97" t="s">
        <v>119</v>
      </c>
      <c r="F47" s="83" t="s">
        <v>136</v>
      </c>
      <c r="G47" s="260"/>
      <c r="H47" s="80"/>
    </row>
    <row r="48" spans="1:193" ht="36.950000000000003" customHeight="1" x14ac:dyDescent="0.25">
      <c r="A48" s="276"/>
      <c r="B48" s="263"/>
      <c r="C48" s="53" t="s">
        <v>95</v>
      </c>
      <c r="D48" s="106" t="s">
        <v>115</v>
      </c>
      <c r="E48" s="97" t="s">
        <v>119</v>
      </c>
      <c r="F48" s="83" t="s">
        <v>136</v>
      </c>
      <c r="G48" s="260"/>
      <c r="H48" s="80"/>
    </row>
    <row r="49" spans="1:193" ht="36.950000000000003" customHeight="1" x14ac:dyDescent="0.25">
      <c r="A49" s="276"/>
      <c r="B49" s="263"/>
      <c r="C49" s="53" t="s">
        <v>96</v>
      </c>
      <c r="D49" s="105" t="s">
        <v>132</v>
      </c>
      <c r="E49" s="97" t="s">
        <v>119</v>
      </c>
      <c r="F49" s="83" t="s">
        <v>136</v>
      </c>
      <c r="G49" s="260"/>
      <c r="H49" s="80"/>
    </row>
    <row r="50" spans="1:193" ht="36.950000000000003" customHeight="1" x14ac:dyDescent="0.25">
      <c r="A50" s="276"/>
      <c r="B50" s="263"/>
      <c r="C50" s="53" t="s">
        <v>97</v>
      </c>
      <c r="D50" s="106" t="s">
        <v>116</v>
      </c>
      <c r="E50" s="97" t="s">
        <v>119</v>
      </c>
      <c r="F50" s="83" t="s">
        <v>136</v>
      </c>
      <c r="G50" s="260"/>
      <c r="H50" s="80"/>
    </row>
    <row r="51" spans="1:193" ht="36.950000000000003" customHeight="1" x14ac:dyDescent="0.25">
      <c r="A51" s="276"/>
      <c r="B51" s="263"/>
      <c r="C51" s="53" t="s">
        <v>98</v>
      </c>
      <c r="D51" s="107" t="s">
        <v>42</v>
      </c>
      <c r="E51" s="97" t="s">
        <v>119</v>
      </c>
      <c r="F51" s="83" t="s">
        <v>136</v>
      </c>
      <c r="G51" s="260"/>
      <c r="H51" s="80"/>
    </row>
    <row r="52" spans="1:193" ht="36.950000000000003" customHeight="1" thickBot="1" x14ac:dyDescent="0.3">
      <c r="A52" s="277"/>
      <c r="B52" s="264"/>
      <c r="C52" s="108" t="s">
        <v>99</v>
      </c>
      <c r="D52" s="109" t="s">
        <v>129</v>
      </c>
      <c r="E52" s="101" t="s">
        <v>119</v>
      </c>
      <c r="F52" s="102" t="s">
        <v>136</v>
      </c>
      <c r="G52" s="261"/>
      <c r="H52" s="80"/>
    </row>
    <row r="53" spans="1:193" ht="15.75" thickBot="1" x14ac:dyDescent="0.3">
      <c r="A53" s="4"/>
      <c r="B53" s="10"/>
      <c r="C53" s="10"/>
      <c r="D53" s="110"/>
      <c r="E53" s="10"/>
      <c r="F53" s="10"/>
      <c r="G53" s="93"/>
      <c r="H53" s="80"/>
    </row>
    <row r="54" spans="1:193" ht="63.95" customHeight="1" thickBot="1" x14ac:dyDescent="0.25">
      <c r="A54" s="67" t="s">
        <v>133</v>
      </c>
      <c r="B54" s="132" t="s">
        <v>123</v>
      </c>
      <c r="C54" s="111" t="s">
        <v>100</v>
      </c>
      <c r="D54" s="112" t="s">
        <v>10</v>
      </c>
      <c r="E54" s="113" t="s">
        <v>152</v>
      </c>
      <c r="F54" s="91" t="s">
        <v>136</v>
      </c>
      <c r="G54" s="26"/>
    </row>
    <row r="55" spans="1:193" ht="20.100000000000001" customHeight="1" thickBot="1" x14ac:dyDescent="0.3">
      <c r="A55" s="10"/>
      <c r="B55" s="10"/>
      <c r="C55" s="10"/>
      <c r="D55" s="92"/>
      <c r="E55" s="10"/>
      <c r="F55" s="10"/>
      <c r="G55" s="93"/>
      <c r="H55" s="80"/>
    </row>
    <row r="56" spans="1:193" ht="53.1" customHeight="1" thickBot="1" x14ac:dyDescent="0.25">
      <c r="A56" s="114" t="s">
        <v>134</v>
      </c>
      <c r="B56" s="132" t="s">
        <v>123</v>
      </c>
      <c r="C56" s="111" t="s">
        <v>101</v>
      </c>
      <c r="D56" s="115" t="s">
        <v>135</v>
      </c>
      <c r="E56" s="113" t="s">
        <v>152</v>
      </c>
      <c r="F56" s="91" t="s">
        <v>136</v>
      </c>
      <c r="G56" s="26"/>
    </row>
    <row r="57" spans="1:193" ht="20.100000000000001" customHeight="1" thickBot="1" x14ac:dyDescent="0.3">
      <c r="C57" s="116"/>
      <c r="F57" s="36"/>
      <c r="H57" s="80"/>
    </row>
    <row r="58" spans="1:193" ht="45.75" customHeight="1" thickBot="1" x14ac:dyDescent="0.25">
      <c r="A58" s="117" t="s">
        <v>148</v>
      </c>
      <c r="B58" s="242" t="s">
        <v>186</v>
      </c>
      <c r="C58" s="118" t="s">
        <v>102</v>
      </c>
      <c r="D58" s="115" t="s">
        <v>145</v>
      </c>
      <c r="E58" s="241" t="s">
        <v>218</v>
      </c>
      <c r="F58" s="91" t="s">
        <v>136</v>
      </c>
      <c r="G58" s="66" t="s">
        <v>146</v>
      </c>
    </row>
    <row r="59" spans="1:193" ht="19.5" customHeight="1" thickBot="1" x14ac:dyDescent="0.25">
      <c r="F59" s="36"/>
    </row>
    <row r="60" spans="1:193" s="14" customFormat="1" ht="37.5" customHeight="1" x14ac:dyDescent="0.2">
      <c r="A60" s="279" t="s">
        <v>151</v>
      </c>
      <c r="B60" s="278" t="s">
        <v>122</v>
      </c>
      <c r="C60" s="119" t="s">
        <v>103</v>
      </c>
      <c r="D60" s="76" t="s">
        <v>126</v>
      </c>
      <c r="E60" s="77" t="s">
        <v>159</v>
      </c>
      <c r="F60" s="120" t="s">
        <v>136</v>
      </c>
      <c r="G60" s="121" t="s">
        <v>118</v>
      </c>
      <c r="I60" s="15"/>
      <c r="J60" s="16"/>
    </row>
    <row r="61" spans="1:193" s="60" customFormat="1" ht="37.5" customHeight="1" x14ac:dyDescent="0.2">
      <c r="A61" s="280"/>
      <c r="B61" s="263"/>
      <c r="C61" s="122" t="s">
        <v>104</v>
      </c>
      <c r="D61" s="85" t="s">
        <v>128</v>
      </c>
      <c r="E61" s="84" t="s">
        <v>159</v>
      </c>
      <c r="F61" s="123" t="s">
        <v>136</v>
      </c>
      <c r="G61" s="124" t="s">
        <v>118</v>
      </c>
      <c r="I61" s="15"/>
      <c r="J61" s="16"/>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row>
    <row r="62" spans="1:193" s="14" customFormat="1" ht="37.5" customHeight="1" thickBot="1" x14ac:dyDescent="0.25">
      <c r="A62" s="281"/>
      <c r="B62" s="264"/>
      <c r="C62" s="125" t="s">
        <v>105</v>
      </c>
      <c r="D62" s="109" t="s">
        <v>164</v>
      </c>
      <c r="E62" s="99" t="s">
        <v>159</v>
      </c>
      <c r="F62" s="126" t="s">
        <v>136</v>
      </c>
      <c r="G62" s="127" t="s">
        <v>118</v>
      </c>
      <c r="I62" s="15"/>
      <c r="J62" s="16"/>
    </row>
    <row r="63" spans="1:193" ht="15" thickBot="1" x14ac:dyDescent="0.25">
      <c r="F63" s="36"/>
    </row>
    <row r="64" spans="1:193" s="14" customFormat="1" ht="37.5" customHeight="1" x14ac:dyDescent="0.2">
      <c r="A64" s="279" t="s">
        <v>165</v>
      </c>
      <c r="B64" s="278" t="s">
        <v>122</v>
      </c>
      <c r="C64" s="128" t="s">
        <v>106</v>
      </c>
      <c r="D64" s="76" t="s">
        <v>166</v>
      </c>
      <c r="E64" s="77" t="s">
        <v>159</v>
      </c>
      <c r="F64" s="120" t="s">
        <v>136</v>
      </c>
      <c r="G64" s="121" t="s">
        <v>118</v>
      </c>
      <c r="I64" s="15"/>
      <c r="J64" s="16"/>
    </row>
    <row r="65" spans="1:10" s="14" customFormat="1" ht="37.5" customHeight="1" x14ac:dyDescent="0.2">
      <c r="A65" s="280"/>
      <c r="B65" s="263"/>
      <c r="C65" s="122" t="s">
        <v>107</v>
      </c>
      <c r="D65" s="85" t="s">
        <v>167</v>
      </c>
      <c r="E65" s="84" t="s">
        <v>159</v>
      </c>
      <c r="F65" s="123" t="s">
        <v>136</v>
      </c>
      <c r="G65" s="124" t="s">
        <v>118</v>
      </c>
      <c r="I65" s="15"/>
      <c r="J65" s="16"/>
    </row>
    <row r="66" spans="1:10" s="14" customFormat="1" ht="37.5" customHeight="1" thickBot="1" x14ac:dyDescent="0.25">
      <c r="A66" s="281"/>
      <c r="B66" s="264"/>
      <c r="C66" s="125" t="s">
        <v>108</v>
      </c>
      <c r="D66" s="109" t="s">
        <v>127</v>
      </c>
      <c r="E66" s="99" t="s">
        <v>159</v>
      </c>
      <c r="F66" s="126" t="s">
        <v>136</v>
      </c>
      <c r="G66" s="127" t="s">
        <v>118</v>
      </c>
      <c r="I66" s="15"/>
      <c r="J66" s="16"/>
    </row>
  </sheetData>
  <sheetProtection algorithmName="SHA-512" hashValue="1BlX6vhxsO4D02MX2lFgFImmuD32LVHCylN+pWAZn6gyCBJdpS42cw2xQV5gxjjdHyPU5eBiDOxA/hPuTsNonQ==" saltValue="f/NglkJcTpZ+dajwQIrqBQ==" spinCount="100000" sheet="1" objects="1" scenarios="1"/>
  <mergeCells count="20">
    <mergeCell ref="A64:A66"/>
    <mergeCell ref="B64:B66"/>
    <mergeCell ref="A60:A62"/>
    <mergeCell ref="B60:B62"/>
    <mergeCell ref="G44:G52"/>
    <mergeCell ref="B4:D4"/>
    <mergeCell ref="A39:A42"/>
    <mergeCell ref="A44:A52"/>
    <mergeCell ref="A10:A27"/>
    <mergeCell ref="A31:A37"/>
    <mergeCell ref="B44:B52"/>
    <mergeCell ref="B10:B26"/>
    <mergeCell ref="B36:B37"/>
    <mergeCell ref="G39:G42"/>
    <mergeCell ref="B39:B42"/>
    <mergeCell ref="G10:G26"/>
    <mergeCell ref="B31:B35"/>
    <mergeCell ref="E10:E26"/>
    <mergeCell ref="F10:F26"/>
    <mergeCell ref="G36:G37"/>
  </mergeCells>
  <conditionalFormatting sqref="G31 G34">
    <cfRule type="containsBlanks" dxfId="17" priority="185">
      <formula>LEN(TRIM(G31))=0</formula>
    </cfRule>
  </conditionalFormatting>
  <conditionalFormatting sqref="G31 G34">
    <cfRule type="notContainsBlanks" dxfId="16" priority="141">
      <formula>LEN(TRIM(G31))&gt;0</formula>
    </cfRule>
  </conditionalFormatting>
  <conditionalFormatting sqref="B4:C4">
    <cfRule type="containsBlanks" dxfId="15" priority="140">
      <formula>LEN(TRIM(B4))=0</formula>
    </cfRule>
  </conditionalFormatting>
  <conditionalFormatting sqref="B4:C4">
    <cfRule type="notContainsBlanks" dxfId="14" priority="139">
      <formula>LEN(TRIM(B4))&gt;0</formula>
    </cfRule>
  </conditionalFormatting>
  <conditionalFormatting sqref="J9:J11">
    <cfRule type="containsBlanks" dxfId="13" priority="27">
      <formula>LEN(TRIM(J9))=0</formula>
    </cfRule>
  </conditionalFormatting>
  <conditionalFormatting sqref="J9:J11">
    <cfRule type="notContainsBlanks" dxfId="12" priority="26">
      <formula>LEN(TRIM(J9))&gt;0</formula>
    </cfRule>
  </conditionalFormatting>
  <conditionalFormatting sqref="M9:M12">
    <cfRule type="notContainsBlanks" dxfId="11" priority="24">
      <formula>LEN(TRIM(M9))&gt;0</formula>
    </cfRule>
  </conditionalFormatting>
  <conditionalFormatting sqref="M9:M12">
    <cfRule type="containsBlanks" dxfId="10" priority="25">
      <formula>LEN(TRIM(M9))=0</formula>
    </cfRule>
  </conditionalFormatting>
  <conditionalFormatting sqref="G35">
    <cfRule type="containsBlanks" dxfId="9" priority="19">
      <formula>LEN(TRIM(G35))=0</formula>
    </cfRule>
  </conditionalFormatting>
  <conditionalFormatting sqref="G35">
    <cfRule type="notContainsBlanks" dxfId="8" priority="18">
      <formula>LEN(TRIM(G35))&gt;0</formula>
    </cfRule>
  </conditionalFormatting>
  <conditionalFormatting sqref="G32:G33">
    <cfRule type="containsBlanks" dxfId="7" priority="13">
      <formula>LEN(TRIM(G32))=0</formula>
    </cfRule>
  </conditionalFormatting>
  <conditionalFormatting sqref="G32:G33">
    <cfRule type="notContainsBlanks" dxfId="6" priority="12">
      <formula>LEN(TRIM(G32))&gt;0</formula>
    </cfRule>
  </conditionalFormatting>
  <conditionalFormatting sqref="F9">
    <cfRule type="containsText" dxfId="3" priority="6" operator="containsText" text="No">
      <formula>NOT(ISERROR(SEARCH("No",F9)))</formula>
    </cfRule>
    <cfRule type="containsText" dxfId="2" priority="7" operator="containsText" text="Yes">
      <formula>NOT(ISERROR(SEARCH("Yes",F9)))</formula>
    </cfRule>
  </conditionalFormatting>
  <conditionalFormatting sqref="G54">
    <cfRule type="notContainsBlanks" dxfId="1" priority="2">
      <formula>LEN(TRIM(G54))&gt;0</formula>
    </cfRule>
  </conditionalFormatting>
  <conditionalFormatting sqref="G56">
    <cfRule type="notContainsBlanks" dxfId="0" priority="1">
      <formula>LEN(TRIM(G56))&gt;0</formula>
    </cfRule>
  </conditionalFormatting>
  <dataValidations count="3">
    <dataValidation type="custom" operator="greaterThan" allowBlank="1" showInputMessage="1" showErrorMessage="1" error="Please enter a value greater than 0, and to no more than 2 decimal places" sqref="M9:M12 J9:J13">
      <formula1>AND(J9&gt;0,OR(IF(ISERROR(FIND(".",J9)),LEN(J9)&gt;0,LEN(MID(J9,FIND(".",J9)+1,25))&lt;5)))</formula1>
    </dataValidation>
    <dataValidation type="custom" operator="greaterThan" allowBlank="1" showInputMessage="1" showErrorMessage="1" error="Please enter a value greater than 0 and to no more than two decimal places." sqref="G54 G56">
      <formula1>AND(G54&gt;0,OR(IF(ISERROR(FIND(".",G54)),LEN(G54)&gt;0,LEN(MID(G54,FIND(".",G54)+1,25))&lt;5)))</formula1>
    </dataValidation>
    <dataValidation type="custom" operator="greaterThan" allowBlank="1" showInputMessage="1" showErrorMessage="1" error="Please enter a value greater than 0, to no more than two decimal places." sqref="G31:G35">
      <formula1>AND(G31&gt;0,OR(IF(ISERROR(FIND(".",G31)),LEN(G31)&gt;0,LEN(MID(G31,FIND(".",G31)+1,25))&lt;3)))</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Header>&amp;C&amp;F</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N54"/>
  <sheetViews>
    <sheetView zoomScale="55" zoomScaleNormal="55" workbookViewId="0">
      <selection activeCell="G9" sqref="G9"/>
    </sheetView>
  </sheetViews>
  <sheetFormatPr defaultColWidth="8.7109375" defaultRowHeight="14.25" x14ac:dyDescent="0.2"/>
  <cols>
    <col min="1" max="1" width="63.7109375" style="6" customWidth="1"/>
    <col min="2" max="2" width="23" style="6" bestFit="1" customWidth="1"/>
    <col min="3" max="3" width="44.85546875" style="9" customWidth="1"/>
    <col min="4" max="4" width="58.28515625" style="9" bestFit="1" customWidth="1"/>
    <col min="5" max="5" width="56.7109375" style="6" customWidth="1"/>
    <col min="6" max="6" width="27.7109375" style="9" customWidth="1"/>
    <col min="7" max="7" width="27" style="9" customWidth="1"/>
    <col min="8" max="8" width="22.5703125" style="9" customWidth="1"/>
    <col min="9" max="9" width="64.140625" style="9" customWidth="1"/>
    <col min="10" max="10" width="22.42578125" style="1" customWidth="1"/>
    <col min="11" max="11" width="103.5703125" style="15" customWidth="1"/>
    <col min="12" max="13" width="15.42578125" style="16" customWidth="1"/>
    <col min="14" max="14" width="8.7109375" style="14"/>
    <col min="15" max="15" width="63.28515625" style="14" bestFit="1" customWidth="1"/>
    <col min="16" max="16" width="13.42578125" style="14" customWidth="1"/>
    <col min="17" max="196" width="8.7109375" style="14"/>
    <col min="197" max="16384" width="8.7109375" style="1"/>
  </cols>
  <sheetData>
    <row r="1" spans="1:196" ht="26.25" x14ac:dyDescent="0.2">
      <c r="A1" s="12" t="s">
        <v>175</v>
      </c>
      <c r="B1" s="12"/>
      <c r="C1" s="3"/>
      <c r="D1" s="3"/>
      <c r="F1" s="3"/>
      <c r="G1" s="3"/>
      <c r="AA1" s="16"/>
      <c r="AC1" s="14" t="s">
        <v>136</v>
      </c>
    </row>
    <row r="2" spans="1:196" ht="30" x14ac:dyDescent="0.2">
      <c r="A2" s="134" t="s">
        <v>223</v>
      </c>
      <c r="B2" s="13"/>
      <c r="C2" s="3"/>
      <c r="D2" s="3"/>
      <c r="F2" s="3"/>
      <c r="G2" s="3"/>
      <c r="AA2" s="16"/>
      <c r="AC2" s="14" t="s">
        <v>137</v>
      </c>
    </row>
    <row r="3" spans="1:196" ht="21" thickBot="1" x14ac:dyDescent="0.25">
      <c r="A3" s="7"/>
      <c r="B3" s="7"/>
      <c r="C3" s="3"/>
      <c r="D3" s="3"/>
      <c r="F3" s="3"/>
      <c r="G3" s="3"/>
      <c r="AA3" s="16"/>
    </row>
    <row r="4" spans="1:196" s="6" customFormat="1" ht="26.25" customHeight="1" thickBot="1" x14ac:dyDescent="0.3">
      <c r="A4" s="5" t="s">
        <v>0</v>
      </c>
      <c r="B4" s="288">
        <f>'Price Matrix'!B4</f>
        <v>0</v>
      </c>
      <c r="C4" s="289"/>
      <c r="D4" s="290"/>
      <c r="E4" s="135"/>
      <c r="F4" s="9"/>
      <c r="G4" s="9"/>
      <c r="H4" s="9"/>
      <c r="I4" s="9"/>
      <c r="J4" s="28"/>
      <c r="K4" s="15"/>
      <c r="L4" s="16"/>
      <c r="M4" s="16"/>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row>
    <row r="5" spans="1:196" s="33" customFormat="1" ht="18" x14ac:dyDescent="0.2">
      <c r="A5" s="8"/>
      <c r="B5" s="8"/>
      <c r="C5" s="4"/>
      <c r="D5" s="4"/>
      <c r="E5" s="29"/>
      <c r="F5" s="4"/>
      <c r="G5" s="4"/>
      <c r="H5" s="10"/>
      <c r="I5" s="10"/>
      <c r="J5" s="2"/>
      <c r="K5" s="30"/>
      <c r="L5" s="31"/>
      <c r="M5" s="31"/>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row>
    <row r="6" spans="1:196" ht="18" customHeight="1" thickBot="1" x14ac:dyDescent="0.3">
      <c r="A6" s="39" t="s">
        <v>55</v>
      </c>
      <c r="B6" s="39"/>
      <c r="C6" s="16"/>
      <c r="D6" s="136"/>
      <c r="I6" s="36"/>
      <c r="J6" s="80"/>
    </row>
    <row r="7" spans="1:196" ht="18" customHeight="1" thickBot="1" x14ac:dyDescent="0.3">
      <c r="A7" s="137" t="s">
        <v>1</v>
      </c>
      <c r="B7" s="138" t="s">
        <v>16</v>
      </c>
      <c r="C7" s="1"/>
      <c r="D7" s="4"/>
      <c r="I7" s="36"/>
      <c r="J7" s="80"/>
    </row>
    <row r="8" spans="1:196" ht="18" customHeight="1" x14ac:dyDescent="0.25">
      <c r="A8" s="139" t="s">
        <v>180</v>
      </c>
      <c r="B8" s="140">
        <f>'Price Matrix'!J9</f>
        <v>0</v>
      </c>
      <c r="C8" s="1"/>
      <c r="D8" s="57"/>
      <c r="E8" s="141"/>
      <c r="H8" s="142"/>
      <c r="I8" s="36"/>
      <c r="J8" s="8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row>
    <row r="9" spans="1:196" ht="18" customHeight="1" x14ac:dyDescent="0.25">
      <c r="A9" s="143" t="s">
        <v>207</v>
      </c>
      <c r="B9" s="144">
        <f>'Price Matrix'!J10</f>
        <v>0</v>
      </c>
      <c r="C9" s="1"/>
      <c r="D9" s="57"/>
      <c r="E9" s="141"/>
      <c r="I9" s="36"/>
      <c r="J9" s="8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row>
    <row r="10" spans="1:196" ht="18" customHeight="1" thickBot="1" x14ac:dyDescent="0.3">
      <c r="A10" s="145" t="s">
        <v>208</v>
      </c>
      <c r="B10" s="146">
        <f>'Price Matrix'!J11</f>
        <v>0</v>
      </c>
      <c r="C10" s="1"/>
      <c r="D10" s="57"/>
      <c r="E10" s="141"/>
      <c r="I10" s="36"/>
      <c r="J10" s="80"/>
    </row>
    <row r="11" spans="1:196" ht="18" customHeight="1" thickBot="1" x14ac:dyDescent="0.3">
      <c r="A11" s="11" t="s">
        <v>12</v>
      </c>
      <c r="B11" s="24">
        <f>SUM(SUM(B8:B9)*(1+B10))+B10</f>
        <v>0</v>
      </c>
      <c r="I11" s="36"/>
      <c r="J11" s="80"/>
    </row>
    <row r="12" spans="1:196" ht="54.75" customHeight="1" thickBot="1" x14ac:dyDescent="0.25">
      <c r="A12" s="39" t="s">
        <v>160</v>
      </c>
      <c r="D12" s="6"/>
      <c r="E12" s="9"/>
      <c r="I12" s="291" t="s">
        <v>205</v>
      </c>
      <c r="J12" s="291"/>
      <c r="K12" s="1"/>
      <c r="L12" s="1"/>
      <c r="M12" s="30"/>
      <c r="GJ12" s="1"/>
      <c r="GK12" s="1"/>
      <c r="GL12" s="1"/>
      <c r="GM12" s="1"/>
      <c r="GN12" s="1"/>
    </row>
    <row r="13" spans="1:196" s="6" customFormat="1" ht="30.75" thickBot="1" x14ac:dyDescent="0.3">
      <c r="A13" s="40" t="s">
        <v>18</v>
      </c>
      <c r="B13" s="154" t="s">
        <v>186</v>
      </c>
      <c r="C13" s="41" t="s">
        <v>111</v>
      </c>
      <c r="D13" s="42" t="s">
        <v>112</v>
      </c>
      <c r="E13" s="41" t="s">
        <v>2</v>
      </c>
      <c r="F13" s="38" t="s">
        <v>188</v>
      </c>
      <c r="G13" s="38" t="s">
        <v>143</v>
      </c>
      <c r="H13" s="38" t="s">
        <v>206</v>
      </c>
      <c r="I13" s="237" t="s">
        <v>203</v>
      </c>
      <c r="J13" s="236" t="s">
        <v>204</v>
      </c>
      <c r="M13" s="4"/>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row>
    <row r="14" spans="1:196" ht="18" customHeight="1" thickBot="1" x14ac:dyDescent="0.25">
      <c r="A14" s="4"/>
      <c r="B14" s="4"/>
      <c r="C14" s="46"/>
      <c r="D14" s="8"/>
      <c r="E14" s="46"/>
      <c r="F14" s="46"/>
      <c r="G14" s="46"/>
      <c r="H14" s="46"/>
      <c r="I14" s="233"/>
      <c r="J14" s="234"/>
      <c r="K14" s="1"/>
      <c r="L14" s="1"/>
      <c r="M14" s="49"/>
      <c r="GJ14" s="1"/>
      <c r="GK14" s="1"/>
      <c r="GL14" s="1"/>
      <c r="GM14" s="1"/>
      <c r="GN14" s="1"/>
    </row>
    <row r="15" spans="1:196" ht="15" customHeight="1" thickBot="1" x14ac:dyDescent="0.25">
      <c r="A15" s="282" t="s">
        <v>3</v>
      </c>
      <c r="B15" s="285" t="s">
        <v>186</v>
      </c>
      <c r="C15" s="75" t="s">
        <v>80</v>
      </c>
      <c r="D15" s="76" t="s">
        <v>169</v>
      </c>
      <c r="E15" s="77" t="s">
        <v>159</v>
      </c>
      <c r="F15" s="79">
        <f>'Price Matrix'!G31*(1*$B$11)</f>
        <v>0</v>
      </c>
      <c r="G15" s="218">
        <v>0.59</v>
      </c>
      <c r="H15" s="79">
        <f>(F15*G15)</f>
        <v>0</v>
      </c>
      <c r="I15" s="238">
        <f>'Price Matrix'!G31</f>
        <v>0</v>
      </c>
      <c r="J15" s="235">
        <f>I15*G15</f>
        <v>0</v>
      </c>
      <c r="K15" s="57"/>
      <c r="L15" s="57"/>
      <c r="M15" s="49"/>
      <c r="GJ15" s="1"/>
      <c r="GK15" s="1"/>
      <c r="GL15" s="1"/>
      <c r="GM15" s="1"/>
      <c r="GN15" s="1"/>
    </row>
    <row r="16" spans="1:196" ht="15" customHeight="1" thickBot="1" x14ac:dyDescent="0.25">
      <c r="A16" s="283"/>
      <c r="B16" s="286"/>
      <c r="C16" s="81" t="s">
        <v>81</v>
      </c>
      <c r="D16" s="82" t="s">
        <v>170</v>
      </c>
      <c r="E16" s="81" t="s">
        <v>159</v>
      </c>
      <c r="F16" s="86">
        <f>'Price Matrix'!G32*(1*$B$11)</f>
        <v>0</v>
      </c>
      <c r="G16" s="219">
        <v>0.15</v>
      </c>
      <c r="H16" s="86">
        <f>(F16*G16)</f>
        <v>0</v>
      </c>
      <c r="I16" s="238">
        <f>'Price Matrix'!G32</f>
        <v>0</v>
      </c>
      <c r="J16" s="235">
        <f t="shared" ref="J16:J19" si="0">I16*G16</f>
        <v>0</v>
      </c>
      <c r="K16" s="57"/>
      <c r="L16" s="57"/>
      <c r="M16" s="49"/>
      <c r="GJ16" s="1"/>
      <c r="GK16" s="1"/>
      <c r="GL16" s="1"/>
      <c r="GM16" s="1"/>
      <c r="GN16" s="1"/>
    </row>
    <row r="17" spans="1:196" ht="15" customHeight="1" thickBot="1" x14ac:dyDescent="0.25">
      <c r="A17" s="283"/>
      <c r="B17" s="286"/>
      <c r="C17" s="84" t="s">
        <v>82</v>
      </c>
      <c r="D17" s="85" t="s">
        <v>171</v>
      </c>
      <c r="E17" s="292" t="s">
        <v>224</v>
      </c>
      <c r="F17" s="86">
        <f>'Price Matrix'!G33*(1*$B$11)</f>
        <v>0</v>
      </c>
      <c r="G17" s="219">
        <v>0.1</v>
      </c>
      <c r="H17" s="86">
        <f t="shared" ref="H17:H18" si="1">(F17*G17)</f>
        <v>0</v>
      </c>
      <c r="I17" s="238">
        <f>'Price Matrix'!G33</f>
        <v>0</v>
      </c>
      <c r="J17" s="235">
        <f t="shared" si="0"/>
        <v>0</v>
      </c>
      <c r="K17" s="57"/>
      <c r="L17" s="57"/>
      <c r="M17" s="49"/>
      <c r="GJ17" s="1"/>
      <c r="GK17" s="1"/>
      <c r="GL17" s="1"/>
      <c r="GM17" s="1"/>
      <c r="GN17" s="1"/>
    </row>
    <row r="18" spans="1:196" ht="14.25" customHeight="1" thickBot="1" x14ac:dyDescent="0.25">
      <c r="A18" s="283"/>
      <c r="B18" s="286"/>
      <c r="C18" s="81" t="s">
        <v>85</v>
      </c>
      <c r="D18" s="148" t="s">
        <v>173</v>
      </c>
      <c r="E18" s="81" t="s">
        <v>159</v>
      </c>
      <c r="F18" s="86">
        <f>'Price Matrix'!G34*(1*$B$11)</f>
        <v>0</v>
      </c>
      <c r="G18" s="219">
        <v>0.1</v>
      </c>
      <c r="H18" s="86">
        <f t="shared" si="1"/>
        <v>0</v>
      </c>
      <c r="I18" s="238">
        <f>'Price Matrix'!G34</f>
        <v>0</v>
      </c>
      <c r="J18" s="235">
        <f t="shared" si="0"/>
        <v>0</v>
      </c>
      <c r="K18" s="16"/>
      <c r="M18" s="14"/>
      <c r="GN18" s="1"/>
    </row>
    <row r="19" spans="1:196" ht="14.25" customHeight="1" thickBot="1" x14ac:dyDescent="0.25">
      <c r="A19" s="284"/>
      <c r="B19" s="287"/>
      <c r="C19" s="99" t="s">
        <v>86</v>
      </c>
      <c r="D19" s="149" t="s">
        <v>174</v>
      </c>
      <c r="E19" s="99" t="s">
        <v>150</v>
      </c>
      <c r="F19" s="150">
        <f>'Price Matrix'!G35*(1*$B$11)</f>
        <v>0</v>
      </c>
      <c r="G19" s="220">
        <v>0.06</v>
      </c>
      <c r="H19" s="150">
        <f>(F19*G19)</f>
        <v>0</v>
      </c>
      <c r="I19" s="238">
        <f>'Price Matrix'!G35</f>
        <v>0</v>
      </c>
      <c r="J19" s="235">
        <f t="shared" si="0"/>
        <v>0</v>
      </c>
      <c r="K19" s="16"/>
      <c r="M19" s="14"/>
      <c r="GN19" s="1"/>
    </row>
    <row r="20" spans="1:196" ht="14.25" customHeight="1" thickBot="1" x14ac:dyDescent="0.25">
      <c r="A20" s="4"/>
      <c r="B20" s="4"/>
      <c r="C20" s="10"/>
      <c r="D20" s="92"/>
      <c r="E20" s="10"/>
      <c r="F20" s="93"/>
      <c r="G20" s="93"/>
      <c r="H20" s="93"/>
      <c r="I20" s="1"/>
      <c r="J20" s="15"/>
      <c r="K20" s="16"/>
      <c r="M20" s="14"/>
      <c r="GN20" s="1"/>
    </row>
    <row r="21" spans="1:196" ht="55.5" customHeight="1" thickBot="1" x14ac:dyDescent="0.25">
      <c r="A21" s="40" t="s">
        <v>18</v>
      </c>
      <c r="B21" s="154" t="s">
        <v>186</v>
      </c>
      <c r="C21" s="41" t="s">
        <v>111</v>
      </c>
      <c r="D21" s="42" t="s">
        <v>112</v>
      </c>
      <c r="E21" s="41" t="s">
        <v>2</v>
      </c>
      <c r="F21" s="38" t="s">
        <v>189</v>
      </c>
      <c r="G21" s="38" t="s">
        <v>143</v>
      </c>
      <c r="H21" s="38" t="s">
        <v>206</v>
      </c>
      <c r="I21" s="1"/>
      <c r="J21" s="15"/>
      <c r="K21" s="16"/>
      <c r="M21" s="14"/>
      <c r="GN21" s="1"/>
    </row>
    <row r="22" spans="1:196" ht="69.95" customHeight="1" thickBot="1" x14ac:dyDescent="0.25">
      <c r="A22" s="67" t="s">
        <v>133</v>
      </c>
      <c r="B22" s="217" t="s">
        <v>186</v>
      </c>
      <c r="C22" s="111" t="s">
        <v>100</v>
      </c>
      <c r="D22" s="112" t="s">
        <v>10</v>
      </c>
      <c r="E22" s="113" t="s">
        <v>168</v>
      </c>
      <c r="F22" s="151">
        <f>'Price Matrix'!G54</f>
        <v>0</v>
      </c>
      <c r="G22" s="71" t="s">
        <v>144</v>
      </c>
      <c r="H22" s="152">
        <f>(SUM(J15:J19)*F22)*(1+B11)</f>
        <v>0</v>
      </c>
      <c r="I22" s="293" t="s">
        <v>225</v>
      </c>
      <c r="J22" s="15"/>
      <c r="K22" s="16"/>
      <c r="M22" s="14"/>
      <c r="N22" s="60"/>
      <c r="GN22" s="1"/>
    </row>
    <row r="23" spans="1:196" ht="14.25" customHeight="1" thickBot="1" x14ac:dyDescent="0.25">
      <c r="A23" s="10"/>
      <c r="B23" s="10"/>
      <c r="C23" s="10"/>
      <c r="D23" s="92"/>
      <c r="E23" s="10"/>
      <c r="F23" s="153"/>
      <c r="G23" s="93"/>
      <c r="H23" s="93"/>
      <c r="I23" s="221"/>
      <c r="J23" s="15"/>
      <c r="K23" s="16"/>
      <c r="M23" s="60"/>
      <c r="GN23" s="1"/>
    </row>
    <row r="24" spans="1:196" ht="77.45" customHeight="1" thickBot="1" x14ac:dyDescent="0.25">
      <c r="A24" s="114" t="s">
        <v>134</v>
      </c>
      <c r="B24" s="217" t="s">
        <v>186</v>
      </c>
      <c r="C24" s="111" t="s">
        <v>101</v>
      </c>
      <c r="D24" s="115" t="s">
        <v>135</v>
      </c>
      <c r="E24" s="113" t="s">
        <v>168</v>
      </c>
      <c r="F24" s="151">
        <f>'Price Matrix'!G56</f>
        <v>0</v>
      </c>
      <c r="G24" s="71" t="s">
        <v>144</v>
      </c>
      <c r="H24" s="152">
        <f>(SUM(J15:J19)*F24)*(1+B11)</f>
        <v>0</v>
      </c>
      <c r="I24" s="293" t="s">
        <v>225</v>
      </c>
      <c r="J24" s="15"/>
      <c r="K24" s="16"/>
      <c r="M24" s="14"/>
      <c r="GN24" s="1"/>
    </row>
    <row r="25" spans="1:196" ht="14.25" customHeight="1" thickBot="1" x14ac:dyDescent="0.25">
      <c r="C25" s="116"/>
      <c r="D25" s="6"/>
      <c r="E25" s="9"/>
      <c r="F25" s="36"/>
      <c r="G25" s="36"/>
      <c r="H25" s="36"/>
      <c r="I25" s="1"/>
      <c r="J25" s="15"/>
      <c r="K25" s="16"/>
      <c r="M25" s="14"/>
      <c r="O25" s="60"/>
      <c r="GN25" s="1"/>
    </row>
    <row r="26" spans="1:196" ht="18" customHeight="1" x14ac:dyDescent="0.25">
      <c r="I26" s="36"/>
      <c r="J26" s="80"/>
    </row>
    <row r="27" spans="1:196" ht="18" customHeight="1" thickBot="1" x14ac:dyDescent="0.3">
      <c r="A27" s="39" t="s">
        <v>161</v>
      </c>
      <c r="B27" s="39"/>
      <c r="C27" s="16"/>
      <c r="D27" s="147"/>
      <c r="I27" s="36"/>
      <c r="J27" s="80"/>
    </row>
    <row r="28" spans="1:196" ht="35.450000000000003" customHeight="1" thickBot="1" x14ac:dyDescent="0.3">
      <c r="A28" s="137" t="s">
        <v>216</v>
      </c>
      <c r="B28" s="154" t="s">
        <v>217</v>
      </c>
      <c r="C28" s="154" t="s">
        <v>143</v>
      </c>
      <c r="D28" s="154" t="s">
        <v>149</v>
      </c>
      <c r="E28" s="9"/>
      <c r="H28" s="36"/>
      <c r="I28" s="80"/>
      <c r="J28" s="15"/>
      <c r="K28" s="16"/>
      <c r="M28" s="14"/>
      <c r="GN28" s="1"/>
    </row>
    <row r="29" spans="1:196" ht="35.450000000000003" customHeight="1" x14ac:dyDescent="0.25">
      <c r="A29" s="139" t="s">
        <v>210</v>
      </c>
      <c r="B29" s="140">
        <f>SUM('Price Matrix'!M9*(1+$B$10))</f>
        <v>0</v>
      </c>
      <c r="C29" s="222">
        <v>0.35</v>
      </c>
      <c r="D29" s="225">
        <f>(B29*C29)</f>
        <v>0</v>
      </c>
      <c r="E29" s="9"/>
      <c r="H29" s="36"/>
      <c r="I29" s="80"/>
      <c r="J29" s="15"/>
      <c r="K29" s="16"/>
      <c r="M29" s="14"/>
      <c r="GN29" s="1"/>
    </row>
    <row r="30" spans="1:196" ht="35.450000000000003" customHeight="1" x14ac:dyDescent="0.25">
      <c r="A30" s="143" t="s">
        <v>211</v>
      </c>
      <c r="B30" s="144">
        <f>SUM('Price Matrix'!M10*(1+$B$10))</f>
        <v>0</v>
      </c>
      <c r="C30" s="223">
        <v>0.15</v>
      </c>
      <c r="D30" s="226">
        <f>(B30*C30)</f>
        <v>0</v>
      </c>
      <c r="E30" s="9"/>
      <c r="H30" s="36"/>
      <c r="I30" s="80"/>
      <c r="J30" s="15"/>
      <c r="K30" s="16"/>
      <c r="M30" s="14"/>
      <c r="GN30" s="1"/>
    </row>
    <row r="31" spans="1:196" ht="35.450000000000003" customHeight="1" x14ac:dyDescent="0.25">
      <c r="A31" s="143" t="s">
        <v>212</v>
      </c>
      <c r="B31" s="144">
        <f>SUM('Price Matrix'!M11*(1+$B$10))</f>
        <v>0</v>
      </c>
      <c r="C31" s="223">
        <v>0.15</v>
      </c>
      <c r="D31" s="226">
        <f>(B31*C31)</f>
        <v>0</v>
      </c>
      <c r="E31" s="9"/>
      <c r="H31" s="36"/>
      <c r="I31" s="80"/>
      <c r="J31" s="15"/>
      <c r="K31" s="16"/>
      <c r="M31" s="14"/>
      <c r="GN31" s="1"/>
    </row>
    <row r="32" spans="1:196" ht="35.450000000000003" customHeight="1" thickBot="1" x14ac:dyDescent="0.3">
      <c r="A32" s="145" t="s">
        <v>213</v>
      </c>
      <c r="B32" s="146">
        <f>SUM('Price Matrix'!M12*(1+$B$10))</f>
        <v>0</v>
      </c>
      <c r="C32" s="224">
        <v>0.35</v>
      </c>
      <c r="D32" s="227">
        <f>(B32*C32)</f>
        <v>0</v>
      </c>
      <c r="E32" s="9"/>
      <c r="H32" s="36"/>
      <c r="I32" s="80"/>
      <c r="J32" s="15"/>
      <c r="K32" s="16"/>
      <c r="M32" s="14"/>
      <c r="GN32" s="1"/>
    </row>
    <row r="33" spans="1:196" ht="18" customHeight="1" x14ac:dyDescent="0.25">
      <c r="I33" s="36"/>
      <c r="J33" s="80"/>
    </row>
    <row r="34" spans="1:196" ht="18" customHeight="1" thickBot="1" x14ac:dyDescent="0.3">
      <c r="I34" s="36"/>
      <c r="J34" s="80"/>
    </row>
    <row r="35" spans="1:196" s="162" customFormat="1" ht="50.1" customHeight="1" thickBot="1" x14ac:dyDescent="0.45">
      <c r="A35" s="205" t="s">
        <v>195</v>
      </c>
      <c r="B35" s="157">
        <f>SUM(H15:H19,H22,H24)</f>
        <v>0</v>
      </c>
      <c r="C35" s="206" t="s">
        <v>191</v>
      </c>
      <c r="D35" s="156"/>
      <c r="E35" s="158"/>
      <c r="F35" s="159"/>
      <c r="G35" s="159"/>
      <c r="H35" s="159"/>
      <c r="I35" s="160"/>
      <c r="J35" s="161"/>
      <c r="K35" s="156"/>
      <c r="L35" s="159"/>
      <c r="M35" s="159"/>
    </row>
    <row r="36" spans="1:196" s="213" customFormat="1" ht="24.95" customHeight="1" thickBot="1" x14ac:dyDescent="0.45">
      <c r="A36" s="208"/>
      <c r="B36" s="209"/>
      <c r="C36" s="210"/>
      <c r="D36" s="211"/>
      <c r="E36" s="158"/>
      <c r="F36" s="207"/>
      <c r="G36" s="207"/>
      <c r="H36" s="207"/>
      <c r="I36" s="207"/>
      <c r="J36" s="212"/>
      <c r="K36" s="211"/>
      <c r="L36" s="207"/>
      <c r="M36" s="207"/>
    </row>
    <row r="37" spans="1:196" s="162" customFormat="1" ht="54.6" customHeight="1" thickBot="1" x14ac:dyDescent="0.45">
      <c r="A37" s="205" t="s">
        <v>196</v>
      </c>
      <c r="B37" s="163">
        <f>SUM(D29:D32)</f>
        <v>0</v>
      </c>
      <c r="C37" s="206" t="s">
        <v>192</v>
      </c>
      <c r="D37" s="156"/>
      <c r="E37" s="156"/>
      <c r="F37" s="159"/>
      <c r="G37" s="159"/>
      <c r="H37" s="159"/>
      <c r="I37" s="160"/>
      <c r="J37" s="161"/>
      <c r="K37" s="156"/>
      <c r="L37" s="159"/>
      <c r="M37" s="159"/>
    </row>
    <row r="38" spans="1:196" ht="18" customHeight="1" x14ac:dyDescent="0.25">
      <c r="I38" s="36"/>
      <c r="J38" s="80"/>
    </row>
    <row r="39" spans="1:196" ht="15" x14ac:dyDescent="0.25">
      <c r="I39" s="36"/>
      <c r="J39" s="80"/>
    </row>
    <row r="40" spans="1:196" ht="44.25" customHeight="1" x14ac:dyDescent="0.2">
      <c r="I40" s="36"/>
    </row>
    <row r="41" spans="1:196" ht="20.100000000000001" customHeight="1" x14ac:dyDescent="0.25">
      <c r="I41" s="36"/>
      <c r="J41" s="80"/>
    </row>
    <row r="42" spans="1:196" ht="42" customHeight="1" x14ac:dyDescent="0.2">
      <c r="I42" s="36"/>
    </row>
    <row r="43" spans="1:196" ht="20.100000000000001" customHeight="1" x14ac:dyDescent="0.25">
      <c r="I43" s="36"/>
      <c r="J43" s="80"/>
    </row>
    <row r="44" spans="1:196" ht="44.25" customHeight="1" x14ac:dyDescent="0.2">
      <c r="I44" s="36"/>
    </row>
    <row r="45" spans="1:196" ht="19.5" customHeight="1" x14ac:dyDescent="0.2">
      <c r="I45" s="36"/>
    </row>
    <row r="46" spans="1:196" s="14" customFormat="1" ht="24" customHeight="1" x14ac:dyDescent="0.2">
      <c r="A46" s="6"/>
      <c r="B46" s="6"/>
      <c r="C46" s="9"/>
      <c r="D46" s="9"/>
      <c r="E46" s="6"/>
      <c r="F46" s="9"/>
      <c r="G46" s="9"/>
      <c r="H46" s="9"/>
      <c r="I46" s="36"/>
      <c r="K46" s="15"/>
      <c r="L46" s="16"/>
      <c r="M46" s="16"/>
    </row>
    <row r="47" spans="1:196" s="60" customFormat="1" ht="24" customHeight="1" x14ac:dyDescent="0.2">
      <c r="A47" s="6"/>
      <c r="B47" s="6"/>
      <c r="C47" s="9"/>
      <c r="D47" s="9"/>
      <c r="E47" s="6"/>
      <c r="F47" s="9"/>
      <c r="G47" s="9"/>
      <c r="H47" s="9"/>
      <c r="I47" s="36"/>
      <c r="K47" s="15"/>
      <c r="L47" s="16"/>
      <c r="M47" s="16"/>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row>
    <row r="48" spans="1:196" s="14" customFormat="1" ht="24" customHeight="1" x14ac:dyDescent="0.2">
      <c r="A48" s="6"/>
      <c r="B48" s="6"/>
      <c r="C48" s="9"/>
      <c r="D48" s="9"/>
      <c r="E48" s="6"/>
      <c r="F48" s="9"/>
      <c r="G48" s="9"/>
      <c r="H48" s="9"/>
      <c r="I48" s="36"/>
      <c r="K48" s="15"/>
      <c r="L48" s="16"/>
      <c r="M48" s="16"/>
    </row>
    <row r="49" spans="1:13" x14ac:dyDescent="0.2">
      <c r="I49" s="36"/>
    </row>
    <row r="50" spans="1:13" s="14" customFormat="1" ht="24" customHeight="1" x14ac:dyDescent="0.2">
      <c r="A50" s="6"/>
      <c r="B50" s="6"/>
      <c r="C50" s="9"/>
      <c r="D50" s="9"/>
      <c r="E50" s="6"/>
      <c r="F50" s="9"/>
      <c r="G50" s="9"/>
      <c r="H50" s="9"/>
      <c r="I50" s="36"/>
      <c r="K50" s="15"/>
      <c r="L50" s="16"/>
      <c r="M50" s="16"/>
    </row>
    <row r="51" spans="1:13" s="14" customFormat="1" ht="24" customHeight="1" x14ac:dyDescent="0.2">
      <c r="A51" s="6"/>
      <c r="B51" s="6"/>
      <c r="C51" s="9"/>
      <c r="D51" s="9"/>
      <c r="E51" s="6"/>
      <c r="F51" s="9"/>
      <c r="G51" s="9"/>
      <c r="H51" s="9"/>
      <c r="I51" s="36"/>
      <c r="K51" s="15"/>
      <c r="L51" s="16"/>
      <c r="M51" s="16"/>
    </row>
    <row r="52" spans="1:13" s="14" customFormat="1" ht="24" customHeight="1" x14ac:dyDescent="0.2">
      <c r="A52" s="6"/>
      <c r="B52" s="6"/>
      <c r="C52" s="9"/>
      <c r="D52" s="9"/>
      <c r="E52" s="6"/>
      <c r="F52" s="9"/>
      <c r="G52" s="9"/>
      <c r="H52" s="9"/>
      <c r="I52" s="36"/>
      <c r="K52" s="15"/>
      <c r="L52" s="16"/>
      <c r="M52" s="16"/>
    </row>
    <row r="53" spans="1:13" x14ac:dyDescent="0.2">
      <c r="I53" s="36"/>
    </row>
    <row r="54" spans="1:13" x14ac:dyDescent="0.2">
      <c r="I54" s="36"/>
    </row>
  </sheetData>
  <sheetProtection algorithmName="SHA-512" hashValue="xYc5zkkA4FrsRWwPNsdRhzOW/gpr4Mk4MrNl/6XCVNNJfSZ6NfJWlhQevAs/nQPc8pkpN4O+RUZTBKfEb/NR0g==" saltValue="M0RUky0Wo4iKqkAsvfli1w==" spinCount="100000" sheet="1" objects="1" scenarios="1"/>
  <mergeCells count="4">
    <mergeCell ref="A15:A19"/>
    <mergeCell ref="B15:B19"/>
    <mergeCell ref="B4:D4"/>
    <mergeCell ref="I12:J12"/>
  </mergeCells>
  <dataValidations count="1">
    <dataValidation type="custom" operator="greaterThan" allowBlank="1" showInputMessage="1" showErrorMessage="1" error="Please enter a value greater than 0, and to no more than 2 decimal places" sqref="K15:L17">
      <formula1>AND(K15&gt;0,OR(IF(ISERROR(FIND(".",K15)),LEN(K15)&gt;0,LEN(MID(K15,FIND(".",K15)+1,25))&lt;5)))</formula1>
    </dataValidation>
  </dataValidations>
  <pageMargins left="0.23622047244094491" right="0.23622047244094491" top="0.74803149606299213" bottom="0.74803149606299213" header="0.31496062992125984" footer="0.31496062992125984"/>
  <pageSetup paperSize="8" scale="27" fitToHeight="0" orientation="landscape" r:id="rId1"/>
  <headerFooter>
    <oddHeader>&amp;C&amp;F</oddHead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Please Read</vt:lpstr>
      <vt:lpstr>Price Matrix</vt:lpstr>
      <vt:lpstr>Evaluation Summary</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Howarth</dc:creator>
  <cp:lastModifiedBy>Snook</cp:lastModifiedBy>
  <cp:lastPrinted>2018-08-09T13:56:43Z</cp:lastPrinted>
  <dcterms:created xsi:type="dcterms:W3CDTF">2017-08-10T07:24:13Z</dcterms:created>
  <dcterms:modified xsi:type="dcterms:W3CDTF">2018-10-12T10:52:44Z</dcterms:modified>
</cp:coreProperties>
</file>