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helen.draper\Documents\"/>
    </mc:Choice>
  </mc:AlternateContent>
  <bookViews>
    <workbookView xWindow="0" yWindow="0" windowWidth="20490" windowHeight="7155"/>
  </bookViews>
  <sheets>
    <sheet name="Cover Sheet" sheetId="2" r:id="rId1"/>
    <sheet name="Instructions - PLEASE READ" sheetId="3" r:id="rId2"/>
    <sheet name="(A) Scanning" sheetId="1" r:id="rId3"/>
    <sheet name="(A) Scanning Summary" sheetId="4" r:id="rId4"/>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I91" i="1" l="1"/>
  <c r="I92" i="1"/>
  <c r="I93" i="1"/>
  <c r="I94" i="1"/>
  <c r="I95" i="1"/>
  <c r="I96" i="1"/>
  <c r="I97" i="1"/>
  <c r="I98" i="1"/>
  <c r="I99" i="1"/>
  <c r="I100" i="1"/>
  <c r="H80" i="1"/>
  <c r="J68" i="1"/>
  <c r="L68" i="1"/>
  <c r="J69" i="1"/>
  <c r="L69" i="1"/>
  <c r="J70" i="1"/>
  <c r="L70" i="1"/>
  <c r="J71" i="1"/>
  <c r="L71" i="1"/>
  <c r="L72" i="1"/>
  <c r="H58" i="1"/>
  <c r="H59" i="1"/>
  <c r="H60" i="1"/>
  <c r="H45" i="1"/>
  <c r="J45" i="1"/>
  <c r="H48" i="1"/>
  <c r="J48" i="1"/>
  <c r="J51" i="1"/>
  <c r="M17" i="1"/>
  <c r="O17" i="1"/>
  <c r="M18" i="1"/>
  <c r="O18" i="1"/>
  <c r="M19" i="1"/>
  <c r="O19" i="1"/>
  <c r="M20" i="1"/>
  <c r="O20" i="1"/>
  <c r="M21" i="1"/>
  <c r="O21" i="1"/>
  <c r="M22" i="1"/>
  <c r="O22" i="1"/>
  <c r="M23" i="1"/>
  <c r="O23" i="1"/>
  <c r="M24" i="1"/>
  <c r="O24" i="1"/>
  <c r="M25" i="1"/>
  <c r="O25" i="1"/>
  <c r="M26" i="1"/>
  <c r="O26" i="1"/>
  <c r="M27" i="1"/>
  <c r="O27" i="1"/>
  <c r="M28" i="1"/>
  <c r="O28" i="1"/>
  <c r="M29" i="1"/>
  <c r="O29" i="1"/>
  <c r="M30" i="1"/>
  <c r="O30" i="1"/>
  <c r="M31" i="1"/>
  <c r="O31" i="1"/>
  <c r="M32" i="1"/>
  <c r="O32" i="1"/>
  <c r="M33" i="1"/>
  <c r="O33" i="1"/>
  <c r="M34" i="1"/>
  <c r="O34" i="1"/>
  <c r="M35" i="1"/>
  <c r="O35" i="1"/>
  <c r="M36" i="1"/>
  <c r="O36" i="1"/>
  <c r="M37" i="1"/>
  <c r="O37" i="1"/>
  <c r="M38" i="1"/>
  <c r="O38" i="1"/>
  <c r="O39" i="1"/>
  <c r="F11" i="4"/>
  <c r="F13" i="4"/>
  <c r="F8" i="4"/>
  <c r="F9" i="4"/>
  <c r="F10" i="4"/>
  <c r="H81" i="1"/>
  <c r="H82" i="1"/>
  <c r="H83" i="1"/>
  <c r="H84" i="1"/>
  <c r="F12" i="4"/>
  <c r="F16" i="4"/>
  <c r="D2" i="4"/>
  <c r="B2" i="1"/>
</calcChain>
</file>

<file path=xl/sharedStrings.xml><?xml version="1.0" encoding="utf-8"?>
<sst xmlns="http://schemas.openxmlformats.org/spreadsheetml/2006/main" count="318" uniqueCount="221">
  <si>
    <t>Suppliers Name</t>
  </si>
  <si>
    <t xml:space="preserve">You MUST enter a price into cells which are shaded BLUE in this worksheet.      </t>
  </si>
  <si>
    <t>Storage</t>
  </si>
  <si>
    <t xml:space="preserve">Line </t>
  </si>
  <si>
    <t xml:space="preserve"> Title </t>
  </si>
  <si>
    <t>Function</t>
  </si>
  <si>
    <t>Requirement</t>
  </si>
  <si>
    <t>UOM</t>
  </si>
  <si>
    <t xml:space="preserve">Price </t>
  </si>
  <si>
    <t>Per Cubic Foot</t>
  </si>
  <si>
    <t>Retrieval</t>
  </si>
  <si>
    <t>Per Image</t>
  </si>
  <si>
    <t>Per Record</t>
  </si>
  <si>
    <t>Volume</t>
  </si>
  <si>
    <t>Scanning</t>
  </si>
  <si>
    <t>Pre-scanning Preparation Service</t>
  </si>
  <si>
    <t>Scanning – Mono
Maximum image size A4</t>
  </si>
  <si>
    <t>Scanning – Mono
Maximum image size A3</t>
  </si>
  <si>
    <t>Scanning – Colour
Maximum image size  A3</t>
  </si>
  <si>
    <t>Scanning – Mono
Maximum image size A2</t>
  </si>
  <si>
    <t>Scanning – Colour
Maximum image size A2</t>
  </si>
  <si>
    <t>Scanning – Mono
Maximum image size A1</t>
  </si>
  <si>
    <t>Scanning – Colour
Maximum image size A1</t>
  </si>
  <si>
    <t>Scanning – Mono
A0</t>
  </si>
  <si>
    <t>Scanning – Colour
A0</t>
  </si>
  <si>
    <t>Hard Drive</t>
  </si>
  <si>
    <t>Per hard drive</t>
  </si>
  <si>
    <t>DVD/CD</t>
  </si>
  <si>
    <t>Per DVD/CD</t>
  </si>
  <si>
    <t>USB</t>
  </si>
  <si>
    <t>Per USB</t>
  </si>
  <si>
    <t xml:space="preserve">Electronic Storage </t>
  </si>
  <si>
    <t>Per Gb per month</t>
  </si>
  <si>
    <t>Records Repository</t>
  </si>
  <si>
    <t>Amend system data</t>
  </si>
  <si>
    <t>Per amendment</t>
  </si>
  <si>
    <t>Link</t>
  </si>
  <si>
    <t>Per item linked</t>
  </si>
  <si>
    <t>Permanent withdrawal</t>
  </si>
  <si>
    <t xml:space="preserve">The Supplier shall carry out the permanent withdrawal of scanned image from storage and amendment to electronic inventory </t>
  </si>
  <si>
    <t>Search - System</t>
  </si>
  <si>
    <t>The Supplier shall carry out an electronic check of Suppliers inventory system to identify if a Record is in storage</t>
  </si>
  <si>
    <t>Per Search</t>
  </si>
  <si>
    <t>Bulk Scanning- Records Repository</t>
  </si>
  <si>
    <t xml:space="preserve">Consumables </t>
  </si>
  <si>
    <t>Price</t>
  </si>
  <si>
    <t>Per Euro Pallet</t>
  </si>
  <si>
    <t>Per British standard Pallet</t>
  </si>
  <si>
    <t>Elastic Bands</t>
  </si>
  <si>
    <t>The Supplier shall provide Elastic Bands to the Contracting Authority</t>
  </si>
  <si>
    <t>Per 100 Elastic Bands</t>
  </si>
  <si>
    <t>Parcel Tape</t>
  </si>
  <si>
    <t>The Supplier shall provide parcel tape to the Contracting Authority</t>
  </si>
  <si>
    <t>Per roll</t>
  </si>
  <si>
    <t xml:space="preserve">Box </t>
  </si>
  <si>
    <t>Per Small Box</t>
  </si>
  <si>
    <t>Per Medium Box</t>
  </si>
  <si>
    <t>Per Large Box</t>
  </si>
  <si>
    <t>Polyester enclosure (also known as Poly Pockets)</t>
  </si>
  <si>
    <t>Per pack of ten</t>
  </si>
  <si>
    <t xml:space="preserve">Media Transfer </t>
  </si>
  <si>
    <t>The Supplier shall provide Media Transfer Cases to the Contracting Authority</t>
  </si>
  <si>
    <t>Per Case</t>
  </si>
  <si>
    <t>Average Price</t>
  </si>
  <si>
    <t>Transportation 2 hour delivery</t>
  </si>
  <si>
    <t>Transportation same day delivery</t>
  </si>
  <si>
    <t>Transportation next day delivery</t>
  </si>
  <si>
    <t xml:space="preserve">Title </t>
  </si>
  <si>
    <t>Description</t>
  </si>
  <si>
    <t>Unit of Measure</t>
  </si>
  <si>
    <t>per Box</t>
  </si>
  <si>
    <t xml:space="preserve">The Supplier shall supply Small Size Boxes - including the bottom and lid. Price per pack of 10. Please state size quoted. </t>
  </si>
  <si>
    <t xml:space="preserve">The Supplier shall supply Medium Size Boxes - including the bottom and lid. Price per pack of 10. Please state size quoted. </t>
  </si>
  <si>
    <t xml:space="preserve">The Supplier shall supply Large Size Boxes - including the bottom and lid. Price per pack of 10. Please state size quoted. </t>
  </si>
  <si>
    <t>Volumes</t>
  </si>
  <si>
    <t>50,000-100,000</t>
  </si>
  <si>
    <t>100,001-250,000</t>
  </si>
  <si>
    <t>250,000+</t>
  </si>
  <si>
    <t>50,001+ images</t>
  </si>
  <si>
    <t>Price- Per image</t>
  </si>
  <si>
    <t>1-50 images</t>
  </si>
  <si>
    <t>51-250 images</t>
  </si>
  <si>
    <t>251-1000 images</t>
  </si>
  <si>
    <t>1001-5000 images</t>
  </si>
  <si>
    <t>5001-10,000 images</t>
  </si>
  <si>
    <t>10,001-50,000 images</t>
  </si>
  <si>
    <t>Per page</t>
  </si>
  <si>
    <t>Total (Price x indicative volume)</t>
  </si>
  <si>
    <t xml:space="preserve">Indicative volume </t>
  </si>
  <si>
    <t>Indicative volume</t>
  </si>
  <si>
    <t xml:space="preserve">Transportation </t>
  </si>
  <si>
    <t>Per Box per Trip</t>
  </si>
  <si>
    <t>Transportation one week delivery</t>
  </si>
  <si>
    <t>Total (Average Price x indicative volume)</t>
  </si>
  <si>
    <t>Standard storage Open Shelf (records)</t>
  </si>
  <si>
    <t>Per record</t>
  </si>
  <si>
    <t>Per Record (A4 Mono)</t>
  </si>
  <si>
    <t>The Supplier shall ensure the secure destruction of records  upon request or by agreement with the Contracting Authorities. record retrieval costs to be included in price. No additional charge will be made for transportation costs. Issue of destruction certificate.</t>
  </si>
  <si>
    <t>The Supplier shall ensure the secure destruction of boxes upon request or by agreement with the Contracting Authorities. Box retrieval costs to be included in price. No additional charge will be made for transportation costs. Issue of destruction certificate.</t>
  </si>
  <si>
    <t>The Supplier shall ensure the secure destruction of records upon request or by agreement with the Contracting Authorities. record retrieval costs to be included in price. No additional charge will be made for transportation costs. Issue of destruction certificate.</t>
  </si>
  <si>
    <t>Scan, index up to 4 fields, record scanned to full text PDFs, the digital records made available to the Contracting Authorities and securely deleted after 28 days unless Contracting Authorities' require digital Storage Services.</t>
  </si>
  <si>
    <t xml:space="preserve">Pallet (Shrink wrapped) Euro </t>
  </si>
  <si>
    <t>Pallet (Shrink wrapped) British Standard</t>
  </si>
  <si>
    <t>UOM (Per Month)</t>
  </si>
  <si>
    <t>Box Sizes (Please provide measurements for box sizes as priced)</t>
  </si>
  <si>
    <t>Additional charge -per additional box for 11-20 boxes</t>
  </si>
  <si>
    <t>Additional charge -per additional box for 21-50 boxes</t>
  </si>
  <si>
    <t>Additional charge -per additional box for 51+ boxes</t>
  </si>
  <si>
    <t xml:space="preserve"> PRICING MATRIX</t>
  </si>
  <si>
    <t>REFERENCE NUMBER</t>
  </si>
  <si>
    <t>ATTACHMENT 5</t>
  </si>
  <si>
    <t xml:space="preserve">Please Insert your organisation name here </t>
  </si>
  <si>
    <t>Further information for the Supplier</t>
  </si>
  <si>
    <t>Scanning - Destruction (A.e)</t>
  </si>
  <si>
    <t xml:space="preserve">You are not required to enter any data into this tab. </t>
  </si>
  <si>
    <t xml:space="preserve">Scanning </t>
  </si>
  <si>
    <t>Scanning - Microform, Microfilm, Microfiche - CD/DVD/USB</t>
  </si>
  <si>
    <t xml:space="preserve"> Initial Minimum Transport Price for up to 10 boxes (1-10 boxes)</t>
  </si>
  <si>
    <t>The ORANGE Cells provide the average of prices entered by the Supplier for this requirement - This figure will be automatically calculated</t>
  </si>
  <si>
    <t xml:space="preserve">Total (Price X indicative volume) </t>
  </si>
  <si>
    <t>Total (Average Price X indicative volume)</t>
  </si>
  <si>
    <t>Lot 5 -  (A) Scanning Summary Tab</t>
  </si>
  <si>
    <t>Scanning - Scanning (A.a)</t>
  </si>
  <si>
    <t>Bulk Scanning</t>
  </si>
  <si>
    <t>The Supplier shall provide pricing for an Off-Site scanning service (On-Site Scanning requirements will be priced for at Call-Off)</t>
  </si>
  <si>
    <t>Scanning – Colour Maximum image A4</t>
  </si>
  <si>
    <t>The Supplier shall provide a service for linking part Primary records and Secondary records (both physical and digital) to Primary records</t>
  </si>
  <si>
    <t>Per Linear Meter</t>
  </si>
  <si>
    <t>The Supplier shall provide Polyester Enclosures to the Contracting Authority</t>
  </si>
  <si>
    <t>Scanning - Bulk Scanning (A.b)</t>
  </si>
  <si>
    <t>Scanning - Storage (A.c)</t>
  </si>
  <si>
    <t xml:space="preserve">Scanning - Transportation (A.d) </t>
  </si>
  <si>
    <t xml:space="preserve">Scanning  - Consumables (A.f) </t>
  </si>
  <si>
    <t>Total Price for (A.f) Scanning - Consumables</t>
  </si>
  <si>
    <t>Total Price for (A.d) Scanning -  Transportation</t>
  </si>
  <si>
    <t>Total Price for (A.b) Scanning -  Bulk Scanning</t>
  </si>
  <si>
    <t>Total Price for (A.a) Scanning -  Scanning</t>
  </si>
  <si>
    <t xml:space="preserve">Total Price for (A.e) Scanning - Destruction </t>
  </si>
  <si>
    <t xml:space="preserve"> You MUST enter a Box size in cm3 into cells which are shaded PINK in this worksheet.             </t>
  </si>
  <si>
    <t xml:space="preserve">Lot 5 -  (A) Scanning Tab - (A.a) &amp; (A.b) </t>
  </si>
  <si>
    <t>Lot 5 -  (A) Scanning Tab - (A.d)</t>
  </si>
  <si>
    <t>Lot 5 -  (A) Scanning Tab - (A.c), (A.e) &amp; (A.f)</t>
  </si>
  <si>
    <t>Standard storage (boxes of records)</t>
  </si>
  <si>
    <t xml:space="preserve">The Supplier shall provide a cost per month of storage for each requirement </t>
  </si>
  <si>
    <t>Total Price for (A.c) Scanning -  Storage Charges</t>
  </si>
  <si>
    <t>For evaluation purposes, in tab '(A) Scanning' sections (A.a) &amp; (A.b), 
1. An average of the prices you submit for each service line in (A.a) &amp; (A.b) will be multiplied by
2. The 'Indicative Volume' for that service line. 
3. The Total (which will be used for the evaluation) will be calculated automatically and shown in the 'total' column which is shaded green.</t>
  </si>
  <si>
    <t>For evaluation purposes, in tab '(A) Scanning' sections (A.c), (A.e) &amp; (A.f), 
1. The price you submit for each service line in (A.c), (A.e) &amp; (A.f) will be multiplied by 
2. The 'Indicative Volume' for that service line.
3. The Total (which will be used for the evaluation) will then be calculated automatically and shown in the 'total' column which is shaded green.</t>
  </si>
  <si>
    <t xml:space="preserve">All the prices that you submit in the cells shaded BLUE in tab '(A) Scanning' will be included in the calculation applied, to determine the figure that will be evaluated. </t>
  </si>
  <si>
    <t>These are the Requirements as described in section 3 of Attachment 4a - Framework Schedule 2 Part A :Goods and Services</t>
  </si>
  <si>
    <t>The Supplier shall make a change to or amendment to the electronic inventory</t>
  </si>
  <si>
    <t xml:space="preserve">LOT 5: Scanning Services
</t>
  </si>
  <si>
    <t>LOT 5: Scanning Services</t>
  </si>
  <si>
    <t>Lot 5- Scanning Services</t>
  </si>
  <si>
    <t>Total Basket Price (A)</t>
  </si>
  <si>
    <t>This tab contains the 'Total Basket Price (A)' for Scanning Services</t>
  </si>
  <si>
    <t xml:space="preserve">Total Basket Price (Sum of Total Prices) - This figure will be automatically calculated   </t>
  </si>
  <si>
    <t xml:space="preserve">Suppliers shall provide their initial Minimum charge for the service in cells F68, F69, F70 &amp; F71. Suppliers shall then provide the additional charge per box in line with the range stipulated. </t>
  </si>
  <si>
    <t xml:space="preserve">Total Basket Price for Scanning (A.a) </t>
  </si>
  <si>
    <t xml:space="preserve">Total Basket Price for Bulk Scanning (A.b) </t>
  </si>
  <si>
    <t xml:space="preserve">Total Basket Price for Storage (A.c) </t>
  </si>
  <si>
    <t xml:space="preserve">Total Basket Price for Transport (A.d) </t>
  </si>
  <si>
    <t xml:space="preserve">Total Basket Price for Destruction (A.e) </t>
  </si>
  <si>
    <t xml:space="preserve">Total Basket Price for Consumables (A.f) </t>
  </si>
  <si>
    <t xml:space="preserve">Total Basket Price for (Aa), (A.b), (A.c ), (A.d) , (A.e) &amp; (A.f) - This figure will be automatically calculated using the figures you have inserted into tab '(A) Scanning'.    </t>
  </si>
  <si>
    <t>Total Basket Price for A - This figure will be automatically calculated and is the sum of the Prices in cells F10 to F15 inclusive.</t>
  </si>
  <si>
    <t>The Supplier shall provide the required Euro Pallet to the Contracting Authority . The Supplier shall provide the required shrink wrap and then shrink wrap each pallet(s) prior to its dispatch</t>
  </si>
  <si>
    <t>The Supplier shall provide the required British Standard Pallet to the Contracting Authority . The Supplier shall provide the required shrink wrap and then shrink wrap each pallet(s) prior to its dispatch</t>
  </si>
  <si>
    <t xml:space="preserve">The Supplier shall provide the Contracting Authorities with a pre-scanning preparation service. As a minimum, the Supplier shall ensure that Records are prepared for Scanning by removing all staples, paperclips, treasury tags and all other bindings leaving each piece of paper separate. The Supplier shall also, when necessary, trim images to prepare the record for Scanning. </t>
  </si>
  <si>
    <t xml:space="preserve">The Supplier shall scan Microform Images/Records on to a CD/DVD/USB , including encryption and supply of the CD/DVD/USB </t>
  </si>
  <si>
    <t xml:space="preserve">The Supplier shall transfer scanned Images/Records on to a CD/DVD , including encryption and supply the CD/DVD </t>
  </si>
  <si>
    <t>The Supplier shall transfer scanned Images/Records on to 1TB Hard Drive and supply of Hard Drive</t>
  </si>
  <si>
    <t>The Supplier shall transfer scanned Images/Records onto an USB, this includes encryption and the provision of a USB</t>
  </si>
  <si>
    <t>The Supplier shall securely store  scanned Images/Records on the Suppliers Document Repository System</t>
  </si>
  <si>
    <t>The Supplier shall upon request scan the Records into the Contracting Authorities Document Repository System (DRS). For single Images this should be completed within 24 hours and for Bulk Scanning projects this should be completed within 72 hours, unless otherwise specified by Contracting Authorities.</t>
  </si>
  <si>
    <t>The Suppler shall carry out the electronic retrieval of a scanned document from the Suppliers DRS and send to Customer by secure File Transfer Protocol (FTP)</t>
  </si>
  <si>
    <t xml:space="preserve">The Supplier shall upon the instruction from the Contracting Authorities Retrieve the Record from the Store, prepare the Record for Scanning and scan the Record into the Contracting Authority's DRS solution . </t>
  </si>
  <si>
    <t>The Supplier shall upon request scan the Record into the Contracting Authority's Document Repository System (DRS). For Bulk Scanning projects this shall be completed within 72 hours; or unless otherwise specified by Contracting Authorities.</t>
  </si>
  <si>
    <t>Secure storage of Boxes containing Records or documents as outlined in section 3.2.6 of Attachment 4a - Framework Schedule 2 Part A :Goods and Services.</t>
  </si>
  <si>
    <t xml:space="preserve"> Secure storage of Records on open-shelf storage as outlined in section 3.2.6 of Attachment 4a - Framework Schedule 2 Part A :Goods and Services.</t>
  </si>
  <si>
    <t>Standard transportation of Records as part of a pre established route wherever possible, over any distance within UK (including Northern Ireland) Hourly labour (driver and assistant where applicable), vehicle lease, running costs and fuel.  Delivery charges also include tracking of Record and electronic signature upon delivery.  
**Contracting Authorities reserve the right to utilise the pan Government Courier framework for the movement or records under this framework.</t>
  </si>
  <si>
    <r>
      <t xml:space="preserve">Before completing this Pricing Matrix you MUST: 
</t>
    </r>
    <r>
      <rPr>
        <sz val="14"/>
        <rFont val="Arial"/>
        <family val="2"/>
      </rPr>
      <t>1. Read - Attachment 1 - Invitation to Tender (ITT) and all of its Attachments. The ITT contains important information on how the prices you provide will be evaluated.</t>
    </r>
  </si>
  <si>
    <t>2. Insert your organisation name on the 'Cover Sheet' (in cell 17C)</t>
  </si>
  <si>
    <t>3. Read the General Instructions below and the Instructions contained within each of the Tabs.</t>
  </si>
  <si>
    <t>4. Please note where a Tender is deemed to be non-compliant, the Authority may exclude the Tender from further participation in this procurement.</t>
  </si>
  <si>
    <t>After completing this Pricing Matrix you MUST:</t>
  </si>
  <si>
    <t xml:space="preserve">2. Upload your completed Pricing Matrix via the e-Sourcing Suite prior to the Tender submission deadline.  </t>
  </si>
  <si>
    <t xml:space="preserve">1. Re-name the file to include your organisation's trading name as a suffix to the original file name provided i.e. [yourorganisationname_Lot 5 Pricing Matrix] </t>
  </si>
  <si>
    <t>Highlighted Cells</t>
  </si>
  <si>
    <t xml:space="preserve">Total (Price x Indicative volume) - This figure will be automatically calculated  (i.e. this is the Total of the price you have entered x by the indicative volume)     </t>
  </si>
  <si>
    <t xml:space="preserve">These 'Indicative volume' figures are for evaluation purposes only.        </t>
  </si>
  <si>
    <r>
      <rPr>
        <b/>
        <u/>
        <sz val="12"/>
        <color rgb="FF000000"/>
        <rFont val="Arial"/>
        <family val="2"/>
      </rPr>
      <t xml:space="preserve">GREEN CELLS- </t>
    </r>
    <r>
      <rPr>
        <b/>
        <sz val="12"/>
        <color rgb="FF000000"/>
        <rFont val="Arial"/>
      </rPr>
      <t xml:space="preserve">
</t>
    </r>
    <r>
      <rPr>
        <sz val="12"/>
        <color rgb="FF000000"/>
        <rFont val="Arial"/>
        <family val="2"/>
      </rPr>
      <t>The Potential Provider cannot enter information into GREEN cells.
GREEN cells contain Total figures which will be automatically calculated once prices are entered into the BLUE cells</t>
    </r>
  </si>
  <si>
    <r>
      <rPr>
        <b/>
        <u/>
        <sz val="12"/>
        <color rgb="FF000000"/>
        <rFont val="Arial"/>
        <family val="2"/>
      </rPr>
      <t>YELLOW CELLS-</t>
    </r>
    <r>
      <rPr>
        <b/>
        <sz val="12"/>
        <color rgb="FF000000"/>
        <rFont val="Arial"/>
      </rPr>
      <t xml:space="preserve">
</t>
    </r>
    <r>
      <rPr>
        <sz val="12"/>
        <color rgb="FF000000"/>
        <rFont val="Arial"/>
        <family val="2"/>
      </rPr>
      <t>The Potential Provider cannot enter information into YELLOW cells.
YELLOW cells are for information only.</t>
    </r>
  </si>
  <si>
    <r>
      <t xml:space="preserve">ORANGE CELLS-
</t>
    </r>
    <r>
      <rPr>
        <sz val="12"/>
        <color rgb="FF000000"/>
        <rFont val="Arial"/>
        <family val="2"/>
      </rPr>
      <t xml:space="preserve">The Potential Provider cannot enter information into ORANGE cells.
ORANGE cells contain Average Prices which will be automatically calculated once prices are entered into the BLUE cells </t>
    </r>
  </si>
  <si>
    <r>
      <rPr>
        <b/>
        <u/>
        <sz val="12"/>
        <color rgb="FF000000"/>
        <rFont val="Arial"/>
        <family val="2"/>
      </rPr>
      <t xml:space="preserve">PINK CELLS-
</t>
    </r>
    <r>
      <rPr>
        <sz val="12"/>
        <color rgb="FF000000"/>
        <rFont val="Arial"/>
        <family val="2"/>
      </rPr>
      <t xml:space="preserve"> You MUST enter a Box size in cm3 into cells which are shaded PINK in this worksheet.   </t>
    </r>
    <r>
      <rPr>
        <b/>
        <sz val="14"/>
        <color rgb="FF000000"/>
        <rFont val="Calibri"/>
        <family val="2"/>
        <scheme val="minor"/>
      </rPr>
      <t xml:space="preserve">
</t>
    </r>
  </si>
  <si>
    <r>
      <rPr>
        <b/>
        <u/>
        <sz val="12"/>
        <color rgb="FF000000"/>
        <rFont val="Arial"/>
        <family val="2"/>
      </rPr>
      <t>RED CELLS-</t>
    </r>
    <r>
      <rPr>
        <b/>
        <sz val="14"/>
        <color rgb="FF000000"/>
        <rFont val="Calibri"/>
        <family val="2"/>
      </rPr>
      <t xml:space="preserve">
</t>
    </r>
    <r>
      <rPr>
        <sz val="12"/>
        <color rgb="FF000000"/>
        <rFont val="Arial"/>
        <family val="2"/>
      </rPr>
      <t>The Potential Provider cannot enter information into RED cells.
RED cells contain Total Basket Prices for Lot 5 which will be automatically calculated once prices are entered into the BLUE cells.</t>
    </r>
  </si>
  <si>
    <t>Further instruction for populating BLUE Cells</t>
  </si>
  <si>
    <t>All prices should be in £ (Pounds Sterling) and to 4 decimal places i.e. (£1) one pound would be £01.0000.</t>
  </si>
  <si>
    <t>All prices are to exclude VAT.</t>
  </si>
  <si>
    <t xml:space="preserve"> Zero prices will not be accepted.  If you submit Zero prices your Tender will be deemed non-compliant.  </t>
  </si>
  <si>
    <t xml:space="preserve">Failure to insert a price into all BLUE cells may result in your Tender being deemed non-compliant. 
The Prices entered by the Potential Provider will be the maximum Framework prices. </t>
  </si>
  <si>
    <t>For evaluation purposes, in tab '(A) Scanning' section (A.d)
1. The price you submit for the Initial Minimum Transport Price will be added to
2. The average of Each of the subsequent Additional charges, this will then be multiplied by
3. The 'Indicative Volume' for that service line. 
4. The Total (which will be used for the evaluation) will be calculated automatically and shown in the 'total' column which is shaded green.</t>
  </si>
  <si>
    <r>
      <rPr>
        <b/>
        <u/>
        <sz val="12"/>
        <color rgb="FF000000"/>
        <rFont val="Arial"/>
        <family val="2"/>
      </rPr>
      <t>BROWN CELLS-</t>
    </r>
    <r>
      <rPr>
        <u/>
        <sz val="12"/>
        <color rgb="FF000000"/>
        <rFont val="Arial"/>
        <family val="2"/>
      </rPr>
      <t xml:space="preserve">
</t>
    </r>
    <r>
      <rPr>
        <sz val="12"/>
        <color rgb="FF000000"/>
        <rFont val="Arial"/>
        <family val="2"/>
      </rPr>
      <t xml:space="preserve">The Potential Provider cannot enter information into BROWN cells.
BROWN cells contain 'Indicative Volumes' and are for information only.
'Indicative Volumes' are for evaluation purposes only. The 'Indicative Volumes' do not provide any indication or guarantee of future volumes.
</t>
    </r>
  </si>
  <si>
    <t>The 'Total Price' will be calculated automatically at the bottom of each table (A.a), (A.b), (A.c), (A.d), (A.e) &amp; (A.f).</t>
  </si>
  <si>
    <t xml:space="preserve">The overall figure which will be evaluated is the 'Total Basket Price' in tab ('(A) Scanning Summary'). 
The 'Total Basket Price' is a Sum of the 'Total Prices' (A.a) to (A.f) inclusive. </t>
  </si>
  <si>
    <r>
      <rPr>
        <b/>
        <u/>
        <sz val="12"/>
        <color rgb="FF000000"/>
        <rFont val="Arial"/>
        <family val="2"/>
      </rPr>
      <t>BLUE CELLS-</t>
    </r>
    <r>
      <rPr>
        <u/>
        <sz val="12"/>
        <color rgb="FF000000"/>
        <rFont val="Arial"/>
        <family val="2"/>
      </rPr>
      <t xml:space="preserve"> 
</t>
    </r>
    <r>
      <rPr>
        <sz val="12"/>
        <color rgb="FF000000"/>
        <rFont val="Arial"/>
        <family val="2"/>
      </rPr>
      <t xml:space="preserve">You </t>
    </r>
    <r>
      <rPr>
        <sz val="12"/>
        <rFont val="Arial"/>
        <family val="2"/>
      </rPr>
      <t xml:space="preserve">MUST </t>
    </r>
    <r>
      <rPr>
        <sz val="12"/>
        <color rgb="FF000000"/>
        <rFont val="Arial"/>
        <family val="2"/>
      </rPr>
      <t>enter a Price (£) into cells highlighted BLUE.  
Once entered, these Prices will automatically change the Total Prices which will be evaluated.</t>
    </r>
  </si>
  <si>
    <t>The Authority reserves the right to verify any price which appears uncompetitive, and any prices significantly low, which may appear unsustainable or uncompetitive. Potential Providers should note that the Authority has the discretion to exclude abnormally low tenders in accordance with Regulation 69 of the Public Contracts Regulation 2015.</t>
  </si>
  <si>
    <t>© Crown copyright 2016</t>
  </si>
  <si>
    <t>Destruction- Off-Site</t>
  </si>
  <si>
    <t>Off-Site Destruction – record</t>
  </si>
  <si>
    <t>Off-Site Destruction – Box</t>
  </si>
  <si>
    <t>Destruction- On-Site</t>
  </si>
  <si>
    <t>On-Site Destruction – record</t>
  </si>
  <si>
    <t>On-Site Destruction – Box</t>
  </si>
  <si>
    <t>Standard transportation of Records as part of a pre established route wherever possible, over any distance, within UK (including Northern Ireland) Hourly labour (driver and assistant where applicable), vehicle lease, running costs and fuel.  Delivery charges also include tracking of Record and electronic signature upon delivery.  
**Contracting Authorities reserve the right to utilise the pan Government Courier framework for the movement or records under this framework.</t>
  </si>
  <si>
    <t>Cells are highlighted as below in Tab '(A) Scanning'</t>
  </si>
  <si>
    <t>RM 3781</t>
  </si>
  <si>
    <t>All prices are to include the Management Charge to be paid to the Authority.
The Authority’s Management Charge is set at 0.7%.
The Management Charge will be paid by the Supplier to the Authority in accordance with Framework Clause 20.</t>
  </si>
  <si>
    <t>Total (Price x Indicative volume)</t>
  </si>
  <si>
    <t xml:space="preserve">Average Price = Average of  Additional charges + Initial Minimum Transport Price for up to 10 boxes 
</t>
  </si>
  <si>
    <r>
      <t xml:space="preserve">(Instruction -You </t>
    </r>
    <r>
      <rPr>
        <sz val="11"/>
        <color rgb="FFFF0000"/>
        <rFont val="Arial"/>
        <family val="2"/>
      </rPr>
      <t>MUST</t>
    </r>
    <r>
      <rPr>
        <sz val="11"/>
        <color theme="1"/>
        <rFont val="Arial"/>
        <family val="2"/>
      </rPr>
      <t xml:space="preserve"> enter your organisation name in this cell 17C on this Cover Sheet )  </t>
    </r>
  </si>
  <si>
    <t xml:space="preserve">                                                                           LOT 5: Scanning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</si>
</sst>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quot;£&quot;#,##0.0000"/>
    <numFmt numFmtId="166" formatCode="#,##0.000"/>
  </numFmts>
  <fonts count="57" x14ac:knownFonts="1">
    <font>
      <sz val="11"/>
      <color theme="1"/>
      <name val="Calibri"/>
      <family val="2"/>
      <scheme val="minor"/>
    </font>
    <font>
      <b/>
      <sz val="36"/>
      <color rgb="FF000000"/>
      <name val="Calibri"/>
      <family val="2"/>
    </font>
    <font>
      <sz val="11"/>
      <name val="Calibri"/>
      <family val="2"/>
    </font>
    <font>
      <b/>
      <sz val="12"/>
      <color rgb="FF000000"/>
      <name val="Calibri"/>
      <family val="2"/>
    </font>
    <font>
      <sz val="12"/>
      <color rgb="FF000000"/>
      <name val="Calibri"/>
      <family val="2"/>
    </font>
    <font>
      <b/>
      <sz val="12"/>
      <name val="Calibri"/>
      <family val="2"/>
    </font>
    <font>
      <sz val="12"/>
      <name val="Calibri"/>
      <family val="2"/>
    </font>
    <font>
      <sz val="11"/>
      <color rgb="FF000000"/>
      <name val="Calibri"/>
      <family val="2"/>
    </font>
    <font>
      <sz val="10"/>
      <name val="Calibri"/>
      <family val="2"/>
    </font>
    <font>
      <b/>
      <sz val="12"/>
      <color theme="1"/>
      <name val="Calibri"/>
      <family val="2"/>
      <scheme val="minor"/>
    </font>
    <font>
      <sz val="12"/>
      <color theme="1"/>
      <name val="Calibri"/>
      <family val="2"/>
      <scheme val="minor"/>
    </font>
    <font>
      <sz val="12"/>
      <name val="Calibri"/>
      <family val="2"/>
      <scheme val="minor"/>
    </font>
    <font>
      <b/>
      <sz val="11"/>
      <color rgb="FFFF0000"/>
      <name val="Calibri"/>
      <family val="2"/>
      <scheme val="minor"/>
    </font>
    <font>
      <b/>
      <sz val="18"/>
      <color rgb="FF000000"/>
      <name val="Calibri"/>
    </font>
    <font>
      <sz val="12"/>
      <color rgb="FF000000"/>
      <name val="Calibri"/>
    </font>
    <font>
      <b/>
      <sz val="18"/>
      <color theme="1"/>
      <name val="Calibri"/>
      <family val="2"/>
      <scheme val="minor"/>
    </font>
    <font>
      <b/>
      <sz val="18"/>
      <color rgb="FF000000"/>
      <name val="Calibri"/>
      <family val="2"/>
    </font>
    <font>
      <sz val="12"/>
      <color rgb="FF434343"/>
      <name val="Calibri"/>
      <family val="2"/>
    </font>
    <font>
      <sz val="12"/>
      <color theme="1"/>
      <name val="Calibri"/>
      <family val="2"/>
    </font>
    <font>
      <b/>
      <sz val="18"/>
      <name val="Calibri"/>
      <family val="2"/>
    </font>
    <font>
      <b/>
      <sz val="12"/>
      <color theme="0"/>
      <name val="Calibri"/>
      <family val="2"/>
      <scheme val="minor"/>
    </font>
    <font>
      <b/>
      <sz val="12"/>
      <color theme="0"/>
      <name val="Calibri"/>
    </font>
    <font>
      <sz val="12"/>
      <color theme="0"/>
      <name val="Calibri"/>
    </font>
    <font>
      <u/>
      <sz val="11"/>
      <color theme="10"/>
      <name val="Calibri"/>
      <family val="2"/>
      <scheme val="minor"/>
    </font>
    <font>
      <u/>
      <sz val="11"/>
      <color theme="11"/>
      <name val="Calibri"/>
      <family val="2"/>
      <scheme val="minor"/>
    </font>
    <font>
      <b/>
      <sz val="11"/>
      <color theme="0"/>
      <name val="Calibri"/>
    </font>
    <font>
      <b/>
      <u/>
      <sz val="20"/>
      <color rgb="FF000000"/>
      <name val="Arial"/>
    </font>
    <font>
      <sz val="20"/>
      <color rgb="FF000000"/>
      <name val="Arial"/>
    </font>
    <font>
      <sz val="11"/>
      <color rgb="FF000000"/>
      <name val="Arial"/>
    </font>
    <font>
      <b/>
      <sz val="12"/>
      <color rgb="FF000000"/>
      <name val="Arial"/>
    </font>
    <font>
      <b/>
      <sz val="16"/>
      <color rgb="FF000000"/>
      <name val="Arial"/>
    </font>
    <font>
      <b/>
      <sz val="11"/>
      <color rgb="FF000000"/>
      <name val="Arial"/>
    </font>
    <font>
      <b/>
      <sz val="11"/>
      <color rgb="FF000000"/>
      <name val="Calibri"/>
      <scheme val="minor"/>
    </font>
    <font>
      <b/>
      <sz val="11"/>
      <color theme="1"/>
      <name val="Calibri"/>
      <family val="2"/>
      <scheme val="minor"/>
    </font>
    <font>
      <b/>
      <sz val="11"/>
      <color theme="0"/>
      <name val="Calibri"/>
      <family val="2"/>
      <scheme val="minor"/>
    </font>
    <font>
      <sz val="16"/>
      <color theme="1"/>
      <name val="Calibri"/>
      <family val="2"/>
      <scheme val="minor"/>
    </font>
    <font>
      <b/>
      <sz val="16"/>
      <color theme="0"/>
      <name val="Calibri"/>
      <family val="2"/>
      <scheme val="minor"/>
    </font>
    <font>
      <sz val="14"/>
      <name val="Arial"/>
      <family val="2"/>
    </font>
    <font>
      <sz val="14"/>
      <color rgb="FF000000"/>
      <name val="Arial"/>
      <family val="2"/>
    </font>
    <font>
      <b/>
      <sz val="14"/>
      <name val="Arial"/>
      <family val="2"/>
    </font>
    <font>
      <b/>
      <sz val="14"/>
      <color rgb="FF000000"/>
      <name val="Calibri"/>
      <family val="2"/>
    </font>
    <font>
      <b/>
      <sz val="14"/>
      <name val="Calibri"/>
      <family val="2"/>
    </font>
    <font>
      <b/>
      <sz val="11"/>
      <color rgb="FF000000"/>
      <name val="Calibri"/>
      <family val="2"/>
      <scheme val="minor"/>
    </font>
    <font>
      <sz val="14"/>
      <color theme="1"/>
      <name val="Calibri"/>
      <family val="2"/>
      <scheme val="minor"/>
    </font>
    <font>
      <sz val="14"/>
      <color rgb="FF000000"/>
      <name val="Calibri"/>
      <family val="2"/>
    </font>
    <font>
      <b/>
      <sz val="14"/>
      <color rgb="FF000000"/>
      <name val="Calibri"/>
      <family val="2"/>
      <scheme val="minor"/>
    </font>
    <font>
      <sz val="12"/>
      <color rgb="FF000000"/>
      <name val="Arial"/>
      <family val="2"/>
    </font>
    <font>
      <b/>
      <sz val="12"/>
      <name val="Arial"/>
      <family val="2"/>
    </font>
    <font>
      <b/>
      <u/>
      <sz val="12"/>
      <color rgb="FF000000"/>
      <name val="Arial"/>
      <family val="2"/>
    </font>
    <font>
      <u/>
      <sz val="12"/>
      <color rgb="FF000000"/>
      <name val="Arial"/>
      <family val="2"/>
    </font>
    <font>
      <sz val="12"/>
      <name val="Arial"/>
      <family val="2"/>
    </font>
    <font>
      <b/>
      <sz val="12"/>
      <color rgb="FF000000"/>
      <name val="Arial"/>
      <family val="2"/>
    </font>
    <font>
      <sz val="10"/>
      <color rgb="FF222222"/>
      <name val="Arial"/>
      <family val="2"/>
    </font>
    <font>
      <b/>
      <sz val="11"/>
      <color theme="0"/>
      <name val="Calibri"/>
      <family val="2"/>
    </font>
    <font>
      <sz val="11"/>
      <color theme="1"/>
      <name val="Calibri"/>
      <family val="2"/>
      <scheme val="minor"/>
    </font>
    <font>
      <sz val="11"/>
      <color theme="1"/>
      <name val="Arial"/>
      <family val="2"/>
    </font>
    <font>
      <sz val="11"/>
      <color rgb="FFFF0000"/>
      <name val="Arial"/>
      <family val="2"/>
    </font>
  </fonts>
  <fills count="42">
    <fill>
      <patternFill patternType="none"/>
    </fill>
    <fill>
      <patternFill patternType="gray125"/>
    </fill>
    <fill>
      <patternFill patternType="solid">
        <fgColor rgb="FFD8D8D8"/>
        <bgColor rgb="FFD8D8D8"/>
      </patternFill>
    </fill>
    <fill>
      <patternFill patternType="solid">
        <fgColor rgb="FFFFFFC7"/>
        <bgColor rgb="FFFFFFC7"/>
      </patternFill>
    </fill>
    <fill>
      <patternFill patternType="solid">
        <fgColor rgb="FFD99594"/>
        <bgColor rgb="FFD99594"/>
      </patternFill>
    </fill>
    <fill>
      <patternFill patternType="solid">
        <fgColor theme="9" tint="0.59999389629810485"/>
        <bgColor indexed="64"/>
      </patternFill>
    </fill>
    <fill>
      <patternFill patternType="solid">
        <fgColor theme="0"/>
        <bgColor rgb="FFFF0000"/>
      </patternFill>
    </fill>
    <fill>
      <patternFill patternType="solid">
        <fgColor rgb="FFFFFFCC"/>
        <bgColor rgb="FFFFFFCC"/>
      </patternFill>
    </fill>
    <fill>
      <patternFill patternType="solid">
        <fgColor theme="0"/>
        <bgColor indexed="64"/>
      </patternFill>
    </fill>
    <fill>
      <patternFill patternType="solid">
        <fgColor theme="9" tint="0.59999389629810485"/>
        <bgColor rgb="FFCCFFCC"/>
      </patternFill>
    </fill>
    <fill>
      <patternFill patternType="solid">
        <fgColor theme="0" tint="-0.14999847407452621"/>
        <bgColor indexed="64"/>
      </patternFill>
    </fill>
    <fill>
      <patternFill patternType="solid">
        <fgColor rgb="FFFFFFCC"/>
        <bgColor indexed="64"/>
      </patternFill>
    </fill>
    <fill>
      <patternFill patternType="solid">
        <fgColor rgb="FFFFFFCC"/>
        <bgColor rgb="FFFFFFC7"/>
      </patternFill>
    </fill>
    <fill>
      <patternFill patternType="solid">
        <fgColor theme="4" tint="0.59999389629810485"/>
        <bgColor indexed="64"/>
      </patternFill>
    </fill>
    <fill>
      <patternFill patternType="solid">
        <fgColor rgb="FFFFFFCC"/>
        <bgColor rgb="FFFF0000"/>
      </patternFill>
    </fill>
    <fill>
      <patternFill patternType="solid">
        <fgColor theme="4" tint="0.59999389629810485"/>
        <bgColor rgb="FFC6D9F0"/>
      </patternFill>
    </fill>
    <fill>
      <patternFill patternType="solid">
        <fgColor theme="2" tint="-9.9978637043366805E-2"/>
        <bgColor rgb="FFD8D8D8"/>
      </patternFill>
    </fill>
    <fill>
      <patternFill patternType="solid">
        <fgColor theme="2" tint="-9.9978637043366805E-2"/>
        <bgColor indexed="64"/>
      </patternFill>
    </fill>
    <fill>
      <patternFill patternType="solid">
        <fgColor theme="3"/>
        <bgColor indexed="64"/>
      </patternFill>
    </fill>
    <fill>
      <patternFill patternType="solid">
        <fgColor theme="3"/>
        <bgColor rgb="FFFFFFFF"/>
      </patternFill>
    </fill>
    <fill>
      <patternFill patternType="darkUp"/>
    </fill>
    <fill>
      <patternFill patternType="solid">
        <fgColor rgb="FFEF86FF"/>
        <bgColor indexed="64"/>
      </patternFill>
    </fill>
    <fill>
      <patternFill patternType="solid">
        <fgColor theme="2"/>
        <bgColor indexed="64"/>
      </patternFill>
    </fill>
    <fill>
      <patternFill patternType="solid">
        <fgColor theme="5" tint="0.39997558519241921"/>
        <bgColor rgb="FFFABF8F"/>
      </patternFill>
    </fill>
    <fill>
      <patternFill patternType="solid">
        <fgColor rgb="FF61D7D9"/>
        <bgColor indexed="64"/>
      </patternFill>
    </fill>
    <fill>
      <patternFill patternType="solid">
        <fgColor theme="5" tint="0.39997558519241921"/>
        <bgColor rgb="FFD99594"/>
      </patternFill>
    </fill>
    <fill>
      <patternFill patternType="solid">
        <fgColor rgb="FFED98FF"/>
        <bgColor rgb="FFCCFFCC"/>
      </patternFill>
    </fill>
    <fill>
      <patternFill patternType="solid">
        <fgColor rgb="FFCCFFCC"/>
        <bgColor rgb="FFCCFFCC"/>
      </patternFill>
    </fill>
    <fill>
      <patternFill patternType="solid">
        <fgColor theme="5" tint="0.39997558519241921"/>
        <bgColor rgb="FFC6D9F0"/>
      </patternFill>
    </fill>
    <fill>
      <patternFill patternType="solid">
        <fgColor rgb="FF53CFD0"/>
        <bgColor indexed="64"/>
      </patternFill>
    </fill>
    <fill>
      <patternFill patternType="solid">
        <fgColor rgb="FF000090"/>
        <bgColor indexed="64"/>
      </patternFill>
    </fill>
    <fill>
      <patternFill patternType="solid">
        <fgColor rgb="FFF94946"/>
        <bgColor rgb="FF000000"/>
      </patternFill>
    </fill>
    <fill>
      <patternFill patternType="solid">
        <fgColor rgb="FFF94946"/>
        <bgColor indexed="64"/>
      </patternFill>
    </fill>
    <fill>
      <patternFill patternType="solid">
        <fgColor theme="5" tint="0.39997558519241921"/>
        <bgColor indexed="64"/>
      </patternFill>
    </fill>
    <fill>
      <patternFill patternType="solid">
        <fgColor rgb="FFCE8182"/>
        <bgColor indexed="64"/>
      </patternFill>
    </fill>
    <fill>
      <patternFill patternType="solid">
        <fgColor rgb="FFCE8182"/>
        <bgColor rgb="FFE5B8B7"/>
      </patternFill>
    </fill>
    <fill>
      <patternFill patternType="solid">
        <fgColor rgb="FFFF0000"/>
        <bgColor rgb="FFCCFFCC"/>
      </patternFill>
    </fill>
    <fill>
      <patternFill patternType="solid">
        <fgColor rgb="FFFF0000"/>
        <bgColor rgb="FF8064A2"/>
      </patternFill>
    </fill>
    <fill>
      <patternFill patternType="solid">
        <fgColor theme="0" tint="-0.34998626667073579"/>
        <bgColor rgb="FFD8D8D8"/>
      </patternFill>
    </fill>
    <fill>
      <patternFill patternType="solid">
        <fgColor theme="0"/>
        <bgColor rgb="FF8064A2"/>
      </patternFill>
    </fill>
    <fill>
      <patternFill patternType="solid">
        <fgColor theme="0" tint="-0.249977111117893"/>
        <bgColor indexed="64"/>
      </patternFill>
    </fill>
    <fill>
      <patternFill patternType="solid">
        <fgColor rgb="FFCCFFCC"/>
        <bgColor indexed="64"/>
      </patternFill>
    </fill>
  </fills>
  <borders count="54">
    <border>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style="medium">
        <color auto="1"/>
      </left>
      <right/>
      <top/>
      <bottom style="thin">
        <color rgb="FF000000"/>
      </bottom>
      <diagonal/>
    </border>
    <border>
      <left style="medium">
        <color auto="1"/>
      </left>
      <right style="thin">
        <color rgb="FF000000"/>
      </right>
      <top style="thin">
        <color rgb="FF000000"/>
      </top>
      <bottom style="thin">
        <color rgb="FF000000"/>
      </bottom>
      <diagonal/>
    </border>
    <border>
      <left style="thin">
        <color auto="1"/>
      </left>
      <right style="medium">
        <color auto="1"/>
      </right>
      <top/>
      <bottom style="thin">
        <color auto="1"/>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thin">
        <color auto="1"/>
      </bottom>
      <diagonal/>
    </border>
    <border>
      <left style="thin">
        <color rgb="FF000000"/>
      </left>
      <right style="medium">
        <color auto="1"/>
      </right>
      <top/>
      <bottom/>
      <diagonal/>
    </border>
    <border>
      <left style="thin">
        <color rgb="FF000000"/>
      </left>
      <right style="medium">
        <color auto="1"/>
      </right>
      <top/>
      <bottom style="thin">
        <color rgb="FF000000"/>
      </bottom>
      <diagonal/>
    </border>
    <border>
      <left style="thin">
        <color rgb="FF000000"/>
      </left>
      <right style="medium">
        <color auto="1"/>
      </right>
      <top style="thin">
        <color rgb="FF000000"/>
      </top>
      <bottom/>
      <diagonal/>
    </border>
    <border>
      <left style="thin">
        <color auto="1"/>
      </left>
      <right style="thin">
        <color rgb="FF000000"/>
      </right>
      <top/>
      <bottom style="medium">
        <color auto="1"/>
      </bottom>
      <diagonal/>
    </border>
    <border>
      <left style="thin">
        <color rgb="FF000000"/>
      </left>
      <right style="medium">
        <color auto="1"/>
      </right>
      <top/>
      <bottom style="medium">
        <color auto="1"/>
      </bottom>
      <diagonal/>
    </border>
    <border>
      <left style="medium">
        <color auto="1"/>
      </left>
      <right/>
      <top style="medium">
        <color auto="1"/>
      </top>
      <bottom/>
      <diagonal/>
    </border>
    <border>
      <left style="medium">
        <color auto="1"/>
      </left>
      <right/>
      <top style="thin">
        <color rgb="FF000000"/>
      </top>
      <bottom style="medium">
        <color auto="1"/>
      </bottom>
      <diagonal/>
    </border>
    <border>
      <left style="thin">
        <color rgb="FF000000"/>
      </left>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bottom/>
      <diagonal/>
    </border>
    <border>
      <left style="thin">
        <color rgb="FF000000"/>
      </left>
      <right style="thin">
        <color rgb="FF000000"/>
      </right>
      <top/>
      <bottom style="thin">
        <color auto="1"/>
      </bottom>
      <diagonal/>
    </border>
    <border>
      <left style="thin">
        <color auto="1"/>
      </left>
      <right/>
      <top style="thin">
        <color auto="1"/>
      </top>
      <bottom style="medium">
        <color auto="1"/>
      </bottom>
      <diagonal/>
    </border>
    <border>
      <left style="thin">
        <color rgb="FF000000"/>
      </left>
      <right style="thin">
        <color rgb="FF000000"/>
      </right>
      <top style="thin">
        <color rgb="FF000000"/>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style="medium">
        <color rgb="FF000000"/>
      </left>
      <right/>
      <top/>
      <bottom style="medium">
        <color auto="1"/>
      </bottom>
      <diagonal/>
    </border>
    <border>
      <left style="thin">
        <color auto="1"/>
      </left>
      <right/>
      <top/>
      <bottom style="medium">
        <color auto="1"/>
      </bottom>
      <diagonal/>
    </border>
    <border>
      <left style="medium">
        <color auto="1"/>
      </left>
      <right style="medium">
        <color auto="1"/>
      </right>
      <top/>
      <bottom/>
      <diagonal/>
    </border>
    <border>
      <left style="medium">
        <color auto="1"/>
      </left>
      <right style="thin">
        <color rgb="FF000000"/>
      </right>
      <top style="thin">
        <color rgb="FF000000"/>
      </top>
      <bottom/>
      <diagonal/>
    </border>
  </borders>
  <cellStyleXfs count="120">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44" fontId="54" fillId="0" borderId="0" applyFont="0" applyFill="0" applyBorder="0" applyAlignment="0" applyProtection="0"/>
  </cellStyleXfs>
  <cellXfs count="316">
    <xf numFmtId="0" fontId="0" fillId="0" borderId="0" xfId="0"/>
    <xf numFmtId="0" fontId="3" fillId="3" borderId="2" xfId="0" applyFont="1" applyFill="1" applyBorder="1" applyAlignment="1">
      <alignment horizontal="center" vertical="center" wrapText="1"/>
    </xf>
    <xf numFmtId="0" fontId="6" fillId="6" borderId="0" xfId="0" applyFont="1" applyFill="1" applyBorder="1" applyAlignment="1">
      <alignment wrapText="1"/>
    </xf>
    <xf numFmtId="0" fontId="4" fillId="3" borderId="2" xfId="0" applyFont="1" applyFill="1" applyBorder="1" applyAlignment="1">
      <alignment horizontal="center" vertical="center" wrapText="1"/>
    </xf>
    <xf numFmtId="0" fontId="0" fillId="0" borderId="0" xfId="0" applyFont="1" applyAlignment="1"/>
    <xf numFmtId="0" fontId="3"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0" fillId="0" borderId="0" xfId="0" applyFont="1"/>
    <xf numFmtId="0" fontId="8" fillId="0" borderId="0" xfId="0" applyFont="1"/>
    <xf numFmtId="0" fontId="3" fillId="3" borderId="3" xfId="0" applyFont="1" applyFill="1" applyBorder="1" applyAlignment="1">
      <alignment horizontal="center" vertical="center"/>
    </xf>
    <xf numFmtId="0" fontId="3" fillId="12" borderId="2" xfId="0" applyFont="1" applyFill="1" applyBorder="1" applyAlignment="1">
      <alignment horizontal="center" vertical="center"/>
    </xf>
    <xf numFmtId="0" fontId="5" fillId="12" borderId="2" xfId="0" applyFont="1" applyFill="1" applyBorder="1" applyAlignment="1">
      <alignment horizontal="center" vertical="center"/>
    </xf>
    <xf numFmtId="0" fontId="5" fillId="12" borderId="2" xfId="0" applyFont="1" applyFill="1" applyBorder="1" applyAlignment="1">
      <alignment horizontal="center" vertical="center" wrapText="1"/>
    </xf>
    <xf numFmtId="0" fontId="6" fillId="12" borderId="2" xfId="0" applyFont="1" applyFill="1" applyBorder="1" applyAlignment="1">
      <alignment horizontal="center" vertical="center"/>
    </xf>
    <xf numFmtId="0" fontId="10" fillId="11" borderId="4" xfId="0" applyFont="1" applyFill="1" applyBorder="1" applyAlignment="1">
      <alignment horizontal="center" vertical="center" wrapText="1"/>
    </xf>
    <xf numFmtId="164" fontId="10" fillId="11" borderId="4" xfId="0" applyNumberFormat="1" applyFont="1" applyFill="1" applyBorder="1" applyAlignment="1">
      <alignment horizontal="center" vertical="center" wrapText="1"/>
    </xf>
    <xf numFmtId="0" fontId="0" fillId="8" borderId="0" xfId="0" applyFill="1" applyBorder="1" applyAlignment="1">
      <alignment wrapText="1"/>
    </xf>
    <xf numFmtId="1" fontId="10" fillId="8" borderId="0" xfId="0" applyNumberFormat="1" applyFont="1" applyFill="1" applyBorder="1" applyAlignment="1">
      <alignment wrapText="1"/>
    </xf>
    <xf numFmtId="0" fontId="12" fillId="8" borderId="0" xfId="0" applyFont="1" applyFill="1" applyBorder="1" applyAlignment="1">
      <alignment wrapText="1"/>
    </xf>
    <xf numFmtId="0" fontId="0" fillId="8" borderId="0" xfId="0" applyFont="1" applyFill="1" applyBorder="1" applyAlignment="1">
      <alignment wrapText="1"/>
    </xf>
    <xf numFmtId="3" fontId="4" fillId="4"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7" fillId="14" borderId="4" xfId="0" applyFont="1" applyFill="1" applyBorder="1" applyAlignment="1">
      <alignment horizontal="center" vertical="center"/>
    </xf>
    <xf numFmtId="0" fontId="9" fillId="11"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9" fillId="11" borderId="4" xfId="0" applyFont="1" applyFill="1" applyBorder="1" applyAlignment="1">
      <alignment horizontal="center" vertical="center"/>
    </xf>
    <xf numFmtId="0" fontId="3" fillId="3" borderId="3" xfId="0" applyFont="1" applyFill="1" applyBorder="1" applyAlignment="1">
      <alignment horizontal="left" vertical="center" wrapText="1"/>
    </xf>
    <xf numFmtId="3" fontId="3" fillId="4" borderId="3" xfId="0" applyNumberFormat="1" applyFont="1" applyFill="1" applyBorder="1" applyAlignment="1">
      <alignment horizontal="center" vertical="center" wrapText="1"/>
    </xf>
    <xf numFmtId="0" fontId="3" fillId="3" borderId="27" xfId="0" applyFont="1" applyFill="1" applyBorder="1" applyAlignment="1">
      <alignment horizontal="left" vertical="center" wrapText="1"/>
    </xf>
    <xf numFmtId="0" fontId="3" fillId="3" borderId="27" xfId="0" applyFont="1" applyFill="1" applyBorder="1" applyAlignment="1">
      <alignment horizontal="center" vertical="center" wrapText="1"/>
    </xf>
    <xf numFmtId="3" fontId="3" fillId="4" borderId="27" xfId="0" applyNumberFormat="1" applyFont="1" applyFill="1" applyBorder="1" applyAlignment="1">
      <alignment horizontal="center" vertical="center" wrapText="1"/>
    </xf>
    <xf numFmtId="165" fontId="4" fillId="9" borderId="8" xfId="0" applyNumberFormat="1" applyFont="1" applyFill="1" applyBorder="1" applyAlignment="1">
      <alignment horizontal="center" vertical="center" wrapText="1"/>
    </xf>
    <xf numFmtId="165" fontId="4" fillId="9" borderId="29"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18" fillId="7" borderId="7" xfId="0" applyFont="1" applyFill="1" applyBorder="1" applyAlignment="1">
      <alignment horizontal="center" vertical="center" wrapText="1"/>
    </xf>
    <xf numFmtId="3" fontId="4" fillId="4" borderId="7" xfId="0" applyNumberFormat="1" applyFont="1" applyFill="1" applyBorder="1" applyAlignment="1">
      <alignment horizontal="center" vertical="center" wrapText="1"/>
    </xf>
    <xf numFmtId="0" fontId="7" fillId="14" borderId="5" xfId="0" applyFont="1" applyFill="1" applyBorder="1" applyAlignment="1">
      <alignment horizontal="center" vertical="center"/>
    </xf>
    <xf numFmtId="0" fontId="7" fillId="14" borderId="7" xfId="0" applyFont="1" applyFill="1" applyBorder="1" applyAlignment="1">
      <alignment horizontal="center" vertical="center"/>
    </xf>
    <xf numFmtId="0" fontId="4" fillId="3" borderId="3" xfId="0" applyFont="1" applyFill="1" applyBorder="1" applyAlignment="1">
      <alignment horizontal="center" vertical="center" wrapText="1"/>
    </xf>
    <xf numFmtId="0" fontId="3" fillId="3" borderId="7" xfId="0" applyFont="1" applyFill="1" applyBorder="1" applyAlignment="1">
      <alignment horizontal="center" vertical="center"/>
    </xf>
    <xf numFmtId="0" fontId="5" fillId="12" borderId="7" xfId="0" applyFont="1" applyFill="1" applyBorder="1" applyAlignment="1">
      <alignment horizontal="center" vertical="center"/>
    </xf>
    <xf numFmtId="0" fontId="6" fillId="3" borderId="7" xfId="0" applyFont="1" applyFill="1" applyBorder="1" applyAlignment="1">
      <alignment horizontal="center" vertical="center"/>
    </xf>
    <xf numFmtId="0" fontId="9" fillId="11" borderId="5"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9" fillId="11" borderId="5" xfId="0" applyFont="1" applyFill="1" applyBorder="1" applyAlignment="1">
      <alignment horizontal="center" vertical="center"/>
    </xf>
    <xf numFmtId="0" fontId="3" fillId="19" borderId="24" xfId="0" applyFont="1" applyFill="1" applyBorder="1" applyAlignment="1">
      <alignment vertical="center" wrapText="1"/>
    </xf>
    <xf numFmtId="0" fontId="3" fillId="19" borderId="26" xfId="0" applyFont="1" applyFill="1" applyBorder="1" applyAlignment="1">
      <alignment vertical="center" wrapText="1"/>
    </xf>
    <xf numFmtId="0" fontId="21" fillId="18" borderId="14" xfId="0" applyFont="1" applyFill="1" applyBorder="1" applyAlignment="1">
      <alignment horizontal="center" vertical="center" wrapText="1"/>
    </xf>
    <xf numFmtId="0" fontId="22" fillId="18" borderId="14" xfId="0" applyFont="1" applyFill="1" applyBorder="1" applyAlignment="1">
      <alignment horizontal="center" vertical="center" wrapText="1"/>
    </xf>
    <xf numFmtId="0" fontId="3" fillId="18" borderId="22" xfId="0" applyFont="1" applyFill="1" applyBorder="1" applyAlignment="1">
      <alignment horizontal="left" vertical="center" wrapText="1"/>
    </xf>
    <xf numFmtId="0" fontId="3" fillId="18" borderId="17" xfId="0" applyFont="1" applyFill="1" applyBorder="1" applyAlignment="1">
      <alignment horizontal="left" vertical="center" wrapText="1"/>
    </xf>
    <xf numFmtId="165" fontId="10" fillId="20" borderId="4" xfId="0" applyNumberFormat="1" applyFont="1" applyFill="1" applyBorder="1" applyAlignment="1">
      <alignment vertical="center"/>
    </xf>
    <xf numFmtId="0" fontId="4" fillId="18" borderId="22" xfId="0" applyFont="1" applyFill="1" applyBorder="1" applyAlignment="1">
      <alignment horizontal="center" vertical="center"/>
    </xf>
    <xf numFmtId="0" fontId="4" fillId="18" borderId="22" xfId="0" applyFont="1" applyFill="1" applyBorder="1"/>
    <xf numFmtId="0" fontId="4" fillId="18" borderId="17" xfId="0" applyFont="1" applyFill="1" applyBorder="1"/>
    <xf numFmtId="0" fontId="25" fillId="18" borderId="14" xfId="0" applyFont="1" applyFill="1" applyBorder="1" applyAlignment="1">
      <alignment horizontal="center" vertical="center"/>
    </xf>
    <xf numFmtId="0" fontId="22" fillId="18" borderId="35" xfId="0" applyFont="1" applyFill="1" applyBorder="1" applyAlignment="1">
      <alignment horizontal="center" vertical="center"/>
    </xf>
    <xf numFmtId="0" fontId="21" fillId="18" borderId="24" xfId="0" applyFont="1" applyFill="1" applyBorder="1" applyAlignment="1">
      <alignment horizontal="center" vertical="center"/>
    </xf>
    <xf numFmtId="0" fontId="21" fillId="18" borderId="36" xfId="0" applyFont="1" applyFill="1" applyBorder="1" applyAlignment="1">
      <alignment horizontal="center" vertical="center"/>
    </xf>
    <xf numFmtId="0" fontId="21" fillId="18" borderId="18" xfId="0" applyFont="1" applyFill="1" applyBorder="1" applyAlignment="1">
      <alignment vertical="center" wrapText="1"/>
    </xf>
    <xf numFmtId="0" fontId="20" fillId="18" borderId="14" xfId="0" applyFont="1" applyFill="1" applyBorder="1" applyAlignment="1">
      <alignment horizontal="center" vertical="center" wrapText="1"/>
    </xf>
    <xf numFmtId="165" fontId="22" fillId="18" borderId="16" xfId="0" applyNumberFormat="1" applyFont="1" applyFill="1" applyBorder="1" applyAlignment="1">
      <alignment horizontal="center" vertical="center" wrapText="1"/>
    </xf>
    <xf numFmtId="0" fontId="21" fillId="18" borderId="1" xfId="0" applyFont="1" applyFill="1" applyBorder="1" applyAlignment="1">
      <alignment horizontal="center" vertical="center" wrapText="1"/>
    </xf>
    <xf numFmtId="0" fontId="10" fillId="18" borderId="22" xfId="0" applyFont="1" applyFill="1" applyBorder="1" applyAlignment="1">
      <alignment horizontal="center" vertical="center"/>
    </xf>
    <xf numFmtId="165" fontId="11" fillId="5" borderId="25" xfId="0" applyNumberFormat="1" applyFont="1" applyFill="1" applyBorder="1" applyAlignment="1">
      <alignment horizontal="center" vertical="center" wrapText="1"/>
    </xf>
    <xf numFmtId="165" fontId="11" fillId="5" borderId="29" xfId="0" applyNumberFormat="1" applyFont="1" applyFill="1" applyBorder="1" applyAlignment="1">
      <alignment horizontal="center" vertical="center" wrapText="1"/>
    </xf>
    <xf numFmtId="0" fontId="10" fillId="18" borderId="17" xfId="0" applyFont="1" applyFill="1" applyBorder="1" applyAlignment="1">
      <alignment horizontal="center" vertical="center"/>
    </xf>
    <xf numFmtId="0" fontId="9" fillId="11" borderId="7"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9" fillId="11" borderId="7" xfId="0" applyFont="1" applyFill="1" applyBorder="1" applyAlignment="1">
      <alignment horizontal="center" vertical="center"/>
    </xf>
    <xf numFmtId="165" fontId="11" fillId="5" borderId="8" xfId="0" applyNumberFormat="1" applyFont="1" applyFill="1" applyBorder="1" applyAlignment="1">
      <alignment horizontal="center" vertical="center" wrapText="1"/>
    </xf>
    <xf numFmtId="165" fontId="4" fillId="23" borderId="42" xfId="0" applyNumberFormat="1" applyFont="1" applyFill="1" applyBorder="1" applyAlignment="1">
      <alignment horizontal="center" vertical="center" wrapText="1"/>
    </xf>
    <xf numFmtId="0" fontId="0" fillId="0" borderId="0" xfId="0" applyFont="1" applyAlignment="1">
      <alignment vertical="center"/>
    </xf>
    <xf numFmtId="0" fontId="28" fillId="8" borderId="0" xfId="0" applyFont="1" applyFill="1"/>
    <xf numFmtId="0" fontId="0" fillId="8" borderId="0" xfId="0" applyFont="1" applyFill="1"/>
    <xf numFmtId="0" fontId="31" fillId="8" borderId="0" xfId="0" applyFont="1" applyFill="1" applyAlignment="1">
      <alignment horizontal="left"/>
    </xf>
    <xf numFmtId="165" fontId="4" fillId="27" borderId="25" xfId="0" applyNumberFormat="1" applyFont="1" applyFill="1" applyBorder="1" applyAlignment="1">
      <alignment horizontal="center" vertical="center" wrapText="1"/>
    </xf>
    <xf numFmtId="165" fontId="4" fillId="27" borderId="8" xfId="0" applyNumberFormat="1" applyFont="1" applyFill="1" applyBorder="1" applyAlignment="1">
      <alignment horizontal="center" vertical="center" wrapText="1"/>
    </xf>
    <xf numFmtId="164" fontId="4" fillId="28" borderId="4" xfId="0" applyNumberFormat="1" applyFont="1" applyFill="1" applyBorder="1" applyAlignment="1">
      <alignment horizontal="center" vertical="center" wrapText="1"/>
    </xf>
    <xf numFmtId="0" fontId="3" fillId="3" borderId="42"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1" fillId="2" borderId="18" xfId="0" applyFont="1" applyFill="1" applyBorder="1" applyAlignment="1">
      <alignment vertical="center" wrapText="1"/>
    </xf>
    <xf numFmtId="0" fontId="32" fillId="30" borderId="51" xfId="0" applyFont="1" applyFill="1" applyBorder="1" applyAlignment="1" applyProtection="1">
      <alignment vertical="center"/>
    </xf>
    <xf numFmtId="0" fontId="32" fillId="31" borderId="17" xfId="0" applyFont="1" applyFill="1" applyBorder="1" applyAlignment="1" applyProtection="1">
      <alignment vertical="center"/>
    </xf>
    <xf numFmtId="165" fontId="34" fillId="30" borderId="14" xfId="0" applyNumberFormat="1" applyFont="1" applyFill="1" applyBorder="1" applyAlignment="1" applyProtection="1">
      <alignment horizontal="center"/>
    </xf>
    <xf numFmtId="165" fontId="36" fillId="32" borderId="14" xfId="0" applyNumberFormat="1" applyFont="1" applyFill="1" applyBorder="1" applyAlignment="1" applyProtection="1">
      <alignment horizontal="center"/>
    </xf>
    <xf numFmtId="165" fontId="4" fillId="9" borderId="2" xfId="0" applyNumberFormat="1" applyFont="1" applyFill="1" applyBorder="1" applyAlignment="1">
      <alignment horizontal="center" vertical="center" wrapText="1"/>
    </xf>
    <xf numFmtId="165" fontId="4" fillId="9" borderId="42" xfId="0" applyNumberFormat="1" applyFont="1" applyFill="1" applyBorder="1" applyAlignment="1">
      <alignment horizontal="center" vertical="center" wrapText="1"/>
    </xf>
    <xf numFmtId="0" fontId="0" fillId="8" borderId="0" xfId="0" applyFill="1"/>
    <xf numFmtId="0" fontId="0" fillId="8" borderId="0" xfId="0" applyFill="1" applyBorder="1"/>
    <xf numFmtId="0" fontId="13" fillId="8" borderId="0" xfId="0" applyFont="1" applyFill="1" applyBorder="1" applyAlignment="1">
      <alignment vertical="center" wrapText="1"/>
    </xf>
    <xf numFmtId="0" fontId="3" fillId="8" borderId="0" xfId="0" applyFont="1" applyFill="1" applyBorder="1" applyAlignment="1">
      <alignment horizontal="center" vertical="center" wrapText="1"/>
    </xf>
    <xf numFmtId="0" fontId="4" fillId="8" borderId="0" xfId="0" applyFont="1" applyFill="1" applyBorder="1"/>
    <xf numFmtId="0" fontId="19" fillId="8" borderId="0" xfId="0" applyFont="1" applyFill="1" applyBorder="1" applyAlignment="1">
      <alignment vertical="center"/>
    </xf>
    <xf numFmtId="165" fontId="25" fillId="8" borderId="0" xfId="0" applyNumberFormat="1" applyFont="1" applyFill="1" applyBorder="1" applyAlignment="1">
      <alignment horizontal="center" vertical="center" wrapText="1"/>
    </xf>
    <xf numFmtId="0" fontId="10" fillId="18" borderId="35" xfId="0" applyFont="1" applyFill="1" applyBorder="1" applyAlignment="1">
      <alignment horizontal="center" vertical="center"/>
    </xf>
    <xf numFmtId="0" fontId="0" fillId="8" borderId="0" xfId="0" applyFont="1" applyFill="1" applyBorder="1"/>
    <xf numFmtId="0" fontId="0" fillId="8" borderId="47" xfId="0" applyFont="1" applyFill="1" applyBorder="1"/>
    <xf numFmtId="0" fontId="0" fillId="8" borderId="0" xfId="0" applyFont="1" applyFill="1" applyBorder="1" applyAlignment="1"/>
    <xf numFmtId="0" fontId="0" fillId="8" borderId="47" xfId="0" applyFont="1" applyFill="1" applyBorder="1" applyAlignment="1"/>
    <xf numFmtId="0" fontId="14" fillId="8" borderId="0" xfId="0" applyFont="1" applyFill="1" applyBorder="1"/>
    <xf numFmtId="0" fontId="3" fillId="8" borderId="22" xfId="0" applyFont="1" applyFill="1" applyBorder="1" applyAlignment="1">
      <alignment horizontal="center" vertical="center" wrapText="1"/>
    </xf>
    <xf numFmtId="0" fontId="4" fillId="8" borderId="0" xfId="0" applyFont="1" applyFill="1" applyBorder="1" applyAlignment="1">
      <alignment wrapText="1"/>
    </xf>
    <xf numFmtId="0" fontId="0" fillId="8" borderId="47" xfId="0" applyFill="1" applyBorder="1"/>
    <xf numFmtId="0" fontId="8" fillId="8" borderId="47" xfId="0" applyFont="1" applyFill="1" applyBorder="1"/>
    <xf numFmtId="9" fontId="8" fillId="8" borderId="47" xfId="0" applyNumberFormat="1" applyFont="1" applyFill="1" applyBorder="1"/>
    <xf numFmtId="0" fontId="0" fillId="8" borderId="22" xfId="0" applyFill="1" applyBorder="1"/>
    <xf numFmtId="9" fontId="4" fillId="8" borderId="0" xfId="0" applyNumberFormat="1" applyFont="1" applyFill="1" applyBorder="1"/>
    <xf numFmtId="0" fontId="15" fillId="8" borderId="0" xfId="0" applyFont="1" applyFill="1" applyBorder="1" applyAlignment="1">
      <alignment wrapText="1"/>
    </xf>
    <xf numFmtId="0" fontId="21" fillId="18" borderId="23" xfId="0" applyFont="1" applyFill="1" applyBorder="1" applyAlignment="1">
      <alignment horizontal="center" vertical="center" wrapText="1"/>
    </xf>
    <xf numFmtId="0" fontId="3" fillId="18" borderId="24" xfId="0" applyFont="1" applyFill="1" applyBorder="1" applyAlignment="1">
      <alignment horizontal="center" vertical="center" wrapText="1"/>
    </xf>
    <xf numFmtId="0" fontId="3" fillId="18" borderId="53" xfId="0" applyFont="1" applyFill="1" applyBorder="1" applyAlignment="1">
      <alignment horizontal="center" vertical="center" wrapText="1"/>
    </xf>
    <xf numFmtId="0" fontId="0" fillId="0" borderId="17" xfId="0" applyBorder="1"/>
    <xf numFmtId="0" fontId="0" fillId="0" borderId="21" xfId="0" applyBorder="1"/>
    <xf numFmtId="0" fontId="0" fillId="8" borderId="21" xfId="0" applyFill="1" applyBorder="1"/>
    <xf numFmtId="0" fontId="0" fillId="8" borderId="28" xfId="0" applyFill="1" applyBorder="1"/>
    <xf numFmtId="0" fontId="32" fillId="8" borderId="18" xfId="0" applyFont="1" applyFill="1" applyBorder="1" applyAlignment="1" applyProtection="1">
      <alignment horizontal="center" vertical="center" wrapText="1"/>
    </xf>
    <xf numFmtId="0" fontId="32" fillId="8" borderId="21" xfId="0" applyFont="1" applyFill="1" applyBorder="1" applyAlignment="1" applyProtection="1">
      <alignment horizontal="center" vertical="center" wrapText="1"/>
    </xf>
    <xf numFmtId="0" fontId="32" fillId="8" borderId="21" xfId="0" applyFont="1" applyFill="1" applyBorder="1" applyAlignment="1" applyProtection="1">
      <alignment horizontal="left" vertical="center" wrapText="1"/>
    </xf>
    <xf numFmtId="0" fontId="32" fillId="8" borderId="0" xfId="0" applyFont="1" applyFill="1" applyBorder="1" applyAlignment="1" applyProtection="1">
      <alignment horizontal="left" vertical="center" wrapText="1"/>
    </xf>
    <xf numFmtId="0" fontId="32" fillId="8" borderId="47" xfId="0" applyFont="1" applyFill="1" applyBorder="1" applyAlignment="1" applyProtection="1">
      <alignment horizontal="left" vertical="center" wrapText="1"/>
    </xf>
    <xf numFmtId="0" fontId="0" fillId="8" borderId="0" xfId="0" applyFill="1" applyBorder="1" applyProtection="1"/>
    <xf numFmtId="0" fontId="0" fillId="8" borderId="47" xfId="0" applyFill="1" applyBorder="1" applyProtection="1"/>
    <xf numFmtId="0" fontId="0" fillId="8" borderId="21" xfId="0" applyFont="1" applyFill="1" applyBorder="1" applyAlignment="1"/>
    <xf numFmtId="0" fontId="0" fillId="8" borderId="28" xfId="0" applyFont="1" applyFill="1" applyBorder="1" applyAlignment="1"/>
    <xf numFmtId="0" fontId="0" fillId="8" borderId="22" xfId="0" applyFill="1" applyBorder="1" applyProtection="1"/>
    <xf numFmtId="166" fontId="0" fillId="8" borderId="0" xfId="0" applyNumberFormat="1" applyFill="1" applyBorder="1" applyAlignment="1" applyProtection="1">
      <alignment horizontal="center"/>
    </xf>
    <xf numFmtId="0" fontId="0" fillId="8" borderId="17" xfId="0" applyFont="1" applyFill="1" applyBorder="1" applyAlignment="1"/>
    <xf numFmtId="0" fontId="27" fillId="0" borderId="0" xfId="0" applyFont="1" applyBorder="1" applyAlignment="1">
      <alignment vertical="center" wrapText="1"/>
    </xf>
    <xf numFmtId="3" fontId="9" fillId="34" borderId="10" xfId="0" applyNumberFormat="1" applyFont="1" applyFill="1" applyBorder="1" applyAlignment="1">
      <alignment horizontal="center" vertical="center" wrapText="1"/>
    </xf>
    <xf numFmtId="3" fontId="9" fillId="34" borderId="6" xfId="0" applyNumberFormat="1" applyFont="1" applyFill="1" applyBorder="1" applyAlignment="1">
      <alignment horizontal="center" vertical="center" wrapText="1"/>
    </xf>
    <xf numFmtId="3" fontId="9" fillId="34" borderId="41" xfId="0" applyNumberFormat="1" applyFont="1" applyFill="1" applyBorder="1" applyAlignment="1">
      <alignment horizontal="center" vertical="center" wrapText="1"/>
    </xf>
    <xf numFmtId="3" fontId="4" fillId="35" borderId="3" xfId="0" applyNumberFormat="1" applyFont="1" applyFill="1" applyBorder="1" applyAlignment="1">
      <alignment horizontal="center" vertical="center"/>
    </xf>
    <xf numFmtId="3" fontId="4" fillId="35" borderId="2" xfId="0" applyNumberFormat="1" applyFont="1" applyFill="1" applyBorder="1" applyAlignment="1">
      <alignment horizontal="center" vertical="center"/>
    </xf>
    <xf numFmtId="3" fontId="4" fillId="35" borderId="7" xfId="0" applyNumberFormat="1" applyFont="1" applyFill="1" applyBorder="1" applyAlignment="1">
      <alignment horizontal="center" vertical="center"/>
    </xf>
    <xf numFmtId="1" fontId="3" fillId="35" borderId="3" xfId="0" applyNumberFormat="1" applyFont="1" applyFill="1" applyBorder="1" applyAlignment="1">
      <alignment horizontal="center" vertical="center" wrapText="1"/>
    </xf>
    <xf numFmtId="1" fontId="3" fillId="35" borderId="2" xfId="0" applyNumberFormat="1" applyFont="1" applyFill="1" applyBorder="1" applyAlignment="1">
      <alignment horizontal="center" vertical="center" wrapText="1"/>
    </xf>
    <xf numFmtId="1" fontId="3" fillId="35" borderId="42" xfId="0" applyNumberFormat="1" applyFont="1" applyFill="1" applyBorder="1" applyAlignment="1">
      <alignment horizontal="center" vertical="center" wrapText="1"/>
    </xf>
    <xf numFmtId="165" fontId="25" fillId="37" borderId="14" xfId="0" applyNumberFormat="1" applyFont="1" applyFill="1" applyBorder="1" applyAlignment="1">
      <alignment horizontal="center" vertical="center" wrapText="1"/>
    </xf>
    <xf numFmtId="0" fontId="1" fillId="38" borderId="15" xfId="0" applyFont="1" applyFill="1" applyBorder="1" applyAlignment="1">
      <alignment horizontal="center" vertical="center" wrapText="1"/>
    </xf>
    <xf numFmtId="165" fontId="25" fillId="39" borderId="0" xfId="0" applyNumberFormat="1" applyFont="1" applyFill="1" applyBorder="1" applyAlignment="1">
      <alignment horizontal="center" vertical="center" wrapText="1"/>
    </xf>
    <xf numFmtId="0" fontId="26" fillId="0" borderId="14" xfId="0" applyFont="1" applyBorder="1" applyAlignment="1">
      <alignment horizontal="left" vertical="center" wrapText="1"/>
    </xf>
    <xf numFmtId="0" fontId="6" fillId="3" borderId="3"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38" fillId="0" borderId="52" xfId="0" applyFont="1" applyBorder="1" applyAlignment="1">
      <alignment vertical="center" wrapText="1"/>
    </xf>
    <xf numFmtId="0" fontId="38" fillId="0" borderId="16" xfId="0" applyFont="1" applyBorder="1" applyAlignment="1">
      <alignment vertical="center" wrapText="1"/>
    </xf>
    <xf numFmtId="0" fontId="40" fillId="0" borderId="46" xfId="0" applyFont="1" applyBorder="1" applyAlignment="1">
      <alignment vertical="center" wrapText="1"/>
    </xf>
    <xf numFmtId="0" fontId="43" fillId="0" borderId="0" xfId="0" applyFont="1"/>
    <xf numFmtId="0" fontId="40" fillId="24" borderId="14" xfId="0" applyFont="1" applyFill="1" applyBorder="1" applyAlignment="1">
      <alignment horizontal="left" vertical="center" wrapText="1"/>
    </xf>
    <xf numFmtId="0" fontId="40" fillId="3" borderId="45" xfId="0" applyFont="1" applyFill="1" applyBorder="1" applyAlignment="1">
      <alignment vertical="center" wrapText="1"/>
    </xf>
    <xf numFmtId="0" fontId="40" fillId="15" borderId="14" xfId="0" applyFont="1" applyFill="1" applyBorder="1" applyAlignment="1">
      <alignment vertical="center" wrapText="1"/>
    </xf>
    <xf numFmtId="3" fontId="44" fillId="25" borderId="22" xfId="0" applyNumberFormat="1" applyFont="1" applyFill="1" applyBorder="1" applyAlignment="1">
      <alignment horizontal="center" vertical="center" wrapText="1"/>
    </xf>
    <xf numFmtId="0" fontId="45" fillId="26" borderId="14" xfId="0" applyFont="1" applyFill="1" applyBorder="1" applyAlignment="1">
      <alignment vertical="center" wrapText="1"/>
    </xf>
    <xf numFmtId="3" fontId="44" fillId="4" borderId="14" xfId="0" applyNumberFormat="1" applyFont="1" applyFill="1" applyBorder="1" applyAlignment="1">
      <alignment horizontal="center" vertical="center" wrapText="1"/>
    </xf>
    <xf numFmtId="0" fontId="40" fillId="27" borderId="14" xfId="0" applyFont="1" applyFill="1" applyBorder="1" applyAlignment="1">
      <alignment vertical="center" wrapText="1"/>
    </xf>
    <xf numFmtId="0" fontId="40" fillId="36" borderId="14" xfId="0" applyFont="1" applyFill="1" applyBorder="1" applyAlignment="1">
      <alignment vertical="center" wrapText="1"/>
    </xf>
    <xf numFmtId="0" fontId="46" fillId="0" borderId="0" xfId="0" applyFont="1"/>
    <xf numFmtId="0" fontId="39" fillId="8" borderId="15" xfId="0" applyFont="1" applyFill="1" applyBorder="1" applyAlignment="1">
      <alignment horizontal="left" vertical="center" wrapText="1"/>
    </xf>
    <xf numFmtId="0" fontId="46" fillId="0" borderId="0" xfId="0" applyFont="1" applyAlignment="1"/>
    <xf numFmtId="0" fontId="39" fillId="8" borderId="52" xfId="0" applyFont="1" applyFill="1" applyBorder="1" applyAlignment="1">
      <alignment horizontal="left" vertical="center" wrapText="1"/>
    </xf>
    <xf numFmtId="0" fontId="37" fillId="8" borderId="52" xfId="0" applyFont="1" applyFill="1" applyBorder="1" applyAlignment="1">
      <alignment horizontal="left" vertical="center" wrapText="1"/>
    </xf>
    <xf numFmtId="0" fontId="37" fillId="8" borderId="16" xfId="0" applyFont="1" applyFill="1" applyBorder="1" applyAlignment="1">
      <alignment horizontal="left" wrapText="1"/>
    </xf>
    <xf numFmtId="0" fontId="39" fillId="8" borderId="15" xfId="0" applyFont="1" applyFill="1" applyBorder="1" applyAlignment="1">
      <alignment horizontal="left" wrapText="1"/>
    </xf>
    <xf numFmtId="0" fontId="37" fillId="8" borderId="16" xfId="0" applyFont="1" applyFill="1" applyBorder="1" applyAlignment="1">
      <alignment horizontal="left" vertical="center" wrapText="1"/>
    </xf>
    <xf numFmtId="0" fontId="47" fillId="8" borderId="52" xfId="0" applyFont="1" applyFill="1" applyBorder="1" applyAlignment="1">
      <alignment horizontal="left" wrapText="1"/>
    </xf>
    <xf numFmtId="0" fontId="47" fillId="40" borderId="14" xfId="0" applyFont="1" applyFill="1" applyBorder="1" applyAlignment="1">
      <alignment horizontal="left" wrapText="1"/>
    </xf>
    <xf numFmtId="0" fontId="51" fillId="27" borderId="14" xfId="0" applyFont="1" applyFill="1" applyBorder="1" applyAlignment="1">
      <alignment vertical="center" wrapText="1"/>
    </xf>
    <xf numFmtId="0" fontId="51" fillId="3" borderId="45" xfId="0" applyFont="1" applyFill="1" applyBorder="1" applyAlignment="1">
      <alignment vertical="center" wrapText="1"/>
    </xf>
    <xf numFmtId="3" fontId="48" fillId="25" borderId="14" xfId="0" applyNumberFormat="1" applyFont="1" applyFill="1" applyBorder="1" applyAlignment="1">
      <alignment horizontal="left" vertical="center" wrapText="1"/>
    </xf>
    <xf numFmtId="3" fontId="49" fillId="4" borderId="14" xfId="0" applyNumberFormat="1" applyFont="1" applyFill="1" applyBorder="1" applyAlignment="1">
      <alignment horizontal="left" vertical="center" wrapText="1"/>
    </xf>
    <xf numFmtId="0" fontId="47" fillId="40" borderId="14" xfId="0" applyFont="1" applyFill="1" applyBorder="1" applyAlignment="1">
      <alignment vertical="top" wrapText="1"/>
    </xf>
    <xf numFmtId="0" fontId="46" fillId="8" borderId="52" xfId="0" applyFont="1" applyFill="1" applyBorder="1" applyAlignment="1">
      <alignment horizontal="left" vertical="top" wrapText="1"/>
    </xf>
    <xf numFmtId="0" fontId="50" fillId="8" borderId="52" xfId="0" applyFont="1" applyFill="1" applyBorder="1" applyAlignment="1">
      <alignment horizontal="left" vertical="top" wrapText="1"/>
    </xf>
    <xf numFmtId="0" fontId="38" fillId="0" borderId="15" xfId="0" applyFont="1" applyBorder="1" applyAlignment="1">
      <alignment horizontal="left" vertical="top" wrapText="1"/>
    </xf>
    <xf numFmtId="0" fontId="38" fillId="0" borderId="0" xfId="0" applyFont="1" applyBorder="1" applyAlignment="1">
      <alignment vertical="center" wrapText="1"/>
    </xf>
    <xf numFmtId="0" fontId="46" fillId="15" borderId="14" xfId="0" applyFont="1" applyFill="1" applyBorder="1" applyAlignment="1">
      <alignment horizontal="left" vertical="center" wrapText="1"/>
    </xf>
    <xf numFmtId="0" fontId="52" fillId="0" borderId="0" xfId="0" applyFont="1" applyAlignment="1">
      <alignment horizontal="right"/>
    </xf>
    <xf numFmtId="164" fontId="4" fillId="23" borderId="42" xfId="0" applyNumberFormat="1" applyFont="1" applyFill="1" applyBorder="1" applyAlignment="1">
      <alignment horizontal="center" vertical="center" wrapText="1"/>
    </xf>
    <xf numFmtId="0" fontId="53" fillId="18" borderId="16" xfId="0" applyFont="1" applyFill="1" applyBorder="1" applyAlignment="1">
      <alignment horizontal="center" vertical="center" wrapText="1"/>
    </xf>
    <xf numFmtId="0" fontId="29" fillId="8" borderId="0" xfId="0" applyFont="1" applyFill="1" applyAlignment="1">
      <alignment horizontal="center"/>
    </xf>
    <xf numFmtId="0" fontId="0" fillId="8" borderId="0" xfId="0" applyFont="1" applyFill="1" applyAlignment="1"/>
    <xf numFmtId="0" fontId="21" fillId="18" borderId="16" xfId="0" applyFont="1" applyFill="1" applyBorder="1" applyAlignment="1">
      <alignment horizontal="center" vertical="center" wrapText="1"/>
    </xf>
    <xf numFmtId="165" fontId="4" fillId="9" borderId="34" xfId="0" applyNumberFormat="1"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5" fontId="4" fillId="9" borderId="31" xfId="0" applyNumberFormat="1" applyFont="1" applyFill="1" applyBorder="1" applyAlignment="1">
      <alignment horizontal="center" vertical="center"/>
    </xf>
    <xf numFmtId="165" fontId="10" fillId="13" borderId="4" xfId="0" applyNumberFormat="1" applyFont="1" applyFill="1" applyBorder="1" applyAlignment="1" applyProtection="1">
      <alignment horizontal="center" vertical="center"/>
      <protection locked="0"/>
    </xf>
    <xf numFmtId="165" fontId="4" fillId="15" borderId="5" xfId="0" applyNumberFormat="1" applyFont="1" applyFill="1" applyBorder="1" applyAlignment="1" applyProtection="1">
      <alignment horizontal="center" vertical="center"/>
      <protection locked="0"/>
    </xf>
    <xf numFmtId="165" fontId="3" fillId="15" borderId="3" xfId="0" applyNumberFormat="1" applyFont="1" applyFill="1" applyBorder="1" applyAlignment="1" applyProtection="1">
      <alignment horizontal="center" vertical="center" wrapText="1"/>
      <protection locked="0"/>
    </xf>
    <xf numFmtId="165" fontId="3" fillId="15" borderId="27" xfId="0" applyNumberFormat="1" applyFont="1" applyFill="1" applyBorder="1" applyAlignment="1" applyProtection="1">
      <alignment horizontal="center" vertical="center" wrapText="1"/>
      <protection locked="0"/>
    </xf>
    <xf numFmtId="165" fontId="4" fillId="15" borderId="3" xfId="0" applyNumberFormat="1" applyFont="1" applyFill="1" applyBorder="1" applyAlignment="1" applyProtection="1">
      <alignment horizontal="center" vertical="center" wrapText="1"/>
      <protection locked="0"/>
    </xf>
    <xf numFmtId="165" fontId="4" fillId="15" borderId="2" xfId="0" applyNumberFormat="1" applyFont="1" applyFill="1" applyBorder="1" applyAlignment="1" applyProtection="1">
      <alignment horizontal="center" vertical="center" wrapText="1"/>
      <protection locked="0"/>
    </xf>
    <xf numFmtId="165" fontId="4" fillId="15" borderId="42" xfId="0" applyNumberFormat="1" applyFont="1" applyFill="1" applyBorder="1" applyAlignment="1" applyProtection="1">
      <alignment horizontal="center" vertical="center" wrapText="1"/>
      <protection locked="0"/>
    </xf>
    <xf numFmtId="165" fontId="10" fillId="13" borderId="5" xfId="0" applyNumberFormat="1" applyFont="1" applyFill="1" applyBorder="1" applyAlignment="1" applyProtection="1">
      <alignment horizontal="center" vertical="center" wrapText="1"/>
      <protection locked="0"/>
    </xf>
    <xf numFmtId="165" fontId="10" fillId="13" borderId="4" xfId="0" applyNumberFormat="1" applyFont="1" applyFill="1" applyBorder="1" applyAlignment="1" applyProtection="1">
      <alignment horizontal="center" vertical="center" wrapText="1"/>
      <protection locked="0"/>
    </xf>
    <xf numFmtId="165" fontId="10" fillId="13" borderId="7" xfId="0" applyNumberFormat="1" applyFont="1" applyFill="1" applyBorder="1" applyAlignment="1" applyProtection="1">
      <alignment horizontal="center" vertical="center" wrapText="1"/>
      <protection locked="0"/>
    </xf>
    <xf numFmtId="165" fontId="4" fillId="15" borderId="3" xfId="0" applyNumberFormat="1" applyFont="1" applyFill="1" applyBorder="1" applyAlignment="1" applyProtection="1">
      <alignment horizontal="center" vertical="center"/>
      <protection locked="0"/>
    </xf>
    <xf numFmtId="165" fontId="4" fillId="15" borderId="2" xfId="0" applyNumberFormat="1" applyFont="1" applyFill="1" applyBorder="1" applyAlignment="1" applyProtection="1">
      <alignment horizontal="center" vertical="center"/>
      <protection locked="0"/>
    </xf>
    <xf numFmtId="165" fontId="4" fillId="15" borderId="7" xfId="0" applyNumberFormat="1" applyFont="1" applyFill="1" applyBorder="1" applyAlignment="1" applyProtection="1">
      <alignment horizontal="center" vertical="center"/>
      <protection locked="0"/>
    </xf>
    <xf numFmtId="0" fontId="4" fillId="21" borderId="37" xfId="0" applyFont="1" applyFill="1" applyBorder="1" applyAlignment="1" applyProtection="1">
      <alignment horizontal="center" vertical="center"/>
      <protection locked="0"/>
    </xf>
    <xf numFmtId="0" fontId="29" fillId="8" borderId="0" xfId="0" applyFont="1" applyFill="1" applyAlignment="1">
      <alignment horizontal="center"/>
    </xf>
    <xf numFmtId="0" fontId="0" fillId="8" borderId="0" xfId="0" applyFont="1" applyFill="1" applyAlignment="1"/>
    <xf numFmtId="0" fontId="30" fillId="8" borderId="0" xfId="0" applyFont="1" applyFill="1" applyAlignment="1">
      <alignment horizontal="center" vertical="center"/>
    </xf>
    <xf numFmtId="0" fontId="30" fillId="8" borderId="0" xfId="0" applyFont="1" applyFill="1" applyAlignment="1">
      <alignment horizontal="center"/>
    </xf>
    <xf numFmtId="0" fontId="1" fillId="2" borderId="35" xfId="0" applyFont="1" applyFill="1" applyBorder="1" applyAlignment="1">
      <alignment horizontal="left" vertical="center" wrapText="1"/>
    </xf>
    <xf numFmtId="0" fontId="1" fillId="2" borderId="43"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5" fillId="17" borderId="18" xfId="0" applyFont="1" applyFill="1" applyBorder="1" applyAlignment="1">
      <alignment horizontal="center"/>
    </xf>
    <xf numFmtId="0" fontId="15" fillId="17" borderId="19" xfId="0" applyFont="1" applyFill="1" applyBorder="1" applyAlignment="1">
      <alignment horizontal="center"/>
    </xf>
    <xf numFmtId="0" fontId="15" fillId="17" borderId="20" xfId="0" applyFont="1" applyFill="1" applyBorder="1" applyAlignment="1">
      <alignment horizontal="center"/>
    </xf>
    <xf numFmtId="0" fontId="13" fillId="29" borderId="17" xfId="0" applyFont="1" applyFill="1" applyBorder="1" applyAlignment="1">
      <alignment horizontal="center" vertical="center"/>
    </xf>
    <xf numFmtId="0" fontId="13" fillId="29" borderId="21" xfId="0" applyFont="1" applyFill="1" applyBorder="1" applyAlignment="1">
      <alignment horizontal="center" vertical="center"/>
    </xf>
    <xf numFmtId="0" fontId="13" fillId="29" borderId="28" xfId="0" applyFont="1" applyFill="1" applyBorder="1" applyAlignment="1">
      <alignment horizontal="center" vertical="center"/>
    </xf>
    <xf numFmtId="0" fontId="21" fillId="18" borderId="15" xfId="0" applyFont="1" applyFill="1" applyBorder="1" applyAlignment="1">
      <alignment horizontal="center" vertical="center" wrapText="1"/>
    </xf>
    <xf numFmtId="0" fontId="22" fillId="18" borderId="16" xfId="0" applyFont="1" applyFill="1" applyBorder="1" applyAlignment="1">
      <alignment horizontal="center" vertical="center"/>
    </xf>
    <xf numFmtId="0" fontId="40" fillId="0" borderId="22" xfId="0" applyFont="1" applyBorder="1" applyAlignment="1">
      <alignment horizontal="left" vertical="center" wrapText="1"/>
    </xf>
    <xf numFmtId="0" fontId="40" fillId="0" borderId="0" xfId="0" applyFont="1" applyBorder="1" applyAlignment="1">
      <alignment horizontal="left" vertical="center" wrapText="1"/>
    </xf>
    <xf numFmtId="0" fontId="40" fillId="0" borderId="47" xfId="0" applyFont="1" applyBorder="1" applyAlignment="1">
      <alignment horizontal="left" vertical="center" wrapText="1"/>
    </xf>
    <xf numFmtId="0" fontId="40" fillId="0" borderId="18" xfId="0" applyFont="1" applyBorder="1" applyAlignment="1">
      <alignment horizontal="left" vertical="center" wrapText="1"/>
    </xf>
    <xf numFmtId="0" fontId="40" fillId="0" borderId="19" xfId="0" applyFont="1" applyBorder="1" applyAlignment="1">
      <alignment horizontal="left" vertical="center" wrapText="1"/>
    </xf>
    <xf numFmtId="0" fontId="40" fillId="0" borderId="20" xfId="0" applyFont="1" applyBorder="1" applyAlignment="1">
      <alignment horizontal="left" vertical="center" wrapText="1"/>
    </xf>
    <xf numFmtId="0" fontId="40" fillId="0" borderId="35" xfId="0" applyFont="1" applyBorder="1" applyAlignment="1">
      <alignment horizontal="left" vertical="center" wrapText="1"/>
    </xf>
    <xf numFmtId="0" fontId="40" fillId="0" borderId="43" xfId="0" applyFont="1" applyBorder="1" applyAlignment="1">
      <alignment horizontal="left" vertical="center" wrapText="1"/>
    </xf>
    <xf numFmtId="0" fontId="40" fillId="0" borderId="44" xfId="0" applyFont="1" applyBorder="1" applyAlignment="1">
      <alignment horizontal="left" vertical="center" wrapText="1"/>
    </xf>
    <xf numFmtId="0" fontId="41" fillId="0" borderId="18" xfId="0" applyFont="1" applyBorder="1" applyAlignment="1">
      <alignment horizontal="left"/>
    </xf>
    <xf numFmtId="0" fontId="41" fillId="0" borderId="19" xfId="0" applyFont="1" applyBorder="1" applyAlignment="1">
      <alignment horizontal="left"/>
    </xf>
    <xf numFmtId="0" fontId="41" fillId="0" borderId="20" xfId="0" applyFont="1" applyBorder="1" applyAlignment="1">
      <alignment horizontal="left"/>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15" fillId="10" borderId="18" xfId="0" applyFont="1" applyFill="1" applyBorder="1" applyAlignment="1">
      <alignment horizontal="center" vertical="center"/>
    </xf>
    <xf numFmtId="0" fontId="15" fillId="10" borderId="19" xfId="0" applyFont="1" applyFill="1" applyBorder="1" applyAlignment="1">
      <alignment horizontal="center" vertical="center"/>
    </xf>
    <xf numFmtId="0" fontId="15" fillId="10" borderId="20" xfId="0" applyFont="1" applyFill="1" applyBorder="1" applyAlignment="1">
      <alignment horizontal="center" vertical="center"/>
    </xf>
    <xf numFmtId="0" fontId="21" fillId="18" borderId="16" xfId="0" applyFont="1" applyFill="1" applyBorder="1" applyAlignment="1">
      <alignment horizontal="center" vertical="center" wrapText="1"/>
    </xf>
    <xf numFmtId="0" fontId="21" fillId="18" borderId="18" xfId="0" applyFont="1" applyFill="1" applyBorder="1" applyAlignment="1">
      <alignment horizontal="center" vertical="center" wrapText="1"/>
    </xf>
    <xf numFmtId="0" fontId="21" fillId="18" borderId="19"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164" fontId="0" fillId="33" borderId="4" xfId="0" applyNumberFormat="1" applyFont="1" applyFill="1" applyBorder="1" applyAlignment="1">
      <alignment horizontal="center" vertical="center"/>
    </xf>
    <xf numFmtId="165" fontId="0" fillId="33" borderId="4" xfId="0" applyNumberFormat="1" applyFont="1" applyFill="1" applyBorder="1" applyAlignment="1">
      <alignment horizontal="center" vertical="center"/>
    </xf>
    <xf numFmtId="165" fontId="0" fillId="33" borderId="7" xfId="0" applyNumberFormat="1" applyFont="1" applyFill="1" applyBorder="1" applyAlignment="1">
      <alignment horizontal="center" vertical="center"/>
    </xf>
    <xf numFmtId="3" fontId="4" fillId="4" borderId="11" xfId="0" applyNumberFormat="1" applyFont="1" applyFill="1" applyBorder="1" applyAlignment="1">
      <alignment horizontal="center" vertical="center"/>
    </xf>
    <xf numFmtId="3" fontId="4" fillId="4" borderId="12" xfId="0" applyNumberFormat="1" applyFont="1" applyFill="1" applyBorder="1" applyAlignment="1">
      <alignment horizontal="center" vertical="center"/>
    </xf>
    <xf numFmtId="3" fontId="4" fillId="4" borderId="33" xfId="0" applyNumberFormat="1" applyFont="1" applyFill="1" applyBorder="1" applyAlignment="1">
      <alignment horizontal="center" vertical="center"/>
    </xf>
    <xf numFmtId="165" fontId="4" fillId="9" borderId="32" xfId="0" applyNumberFormat="1" applyFont="1" applyFill="1" applyBorder="1" applyAlignment="1">
      <alignment horizontal="center" vertical="center"/>
    </xf>
    <xf numFmtId="165" fontId="4" fillId="9" borderId="30" xfId="0" applyNumberFormat="1" applyFont="1" applyFill="1" applyBorder="1" applyAlignment="1">
      <alignment horizontal="center" vertical="center"/>
    </xf>
    <xf numFmtId="165" fontId="4" fillId="9" borderId="34" xfId="0" applyNumberFormat="1"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19" fillId="16" borderId="20" xfId="0" applyFont="1" applyFill="1" applyBorder="1" applyAlignment="1">
      <alignment horizontal="center" vertical="center"/>
    </xf>
    <xf numFmtId="0" fontId="16" fillId="24" borderId="18" xfId="0" applyFont="1" applyFill="1" applyBorder="1" applyAlignment="1">
      <alignment horizontal="center" vertical="center" wrapText="1"/>
    </xf>
    <xf numFmtId="0" fontId="13" fillId="24" borderId="19" xfId="0" applyFont="1" applyFill="1" applyBorder="1" applyAlignment="1">
      <alignment horizontal="center" vertical="center" wrapText="1"/>
    </xf>
    <xf numFmtId="0" fontId="13" fillId="24" borderId="20" xfId="0" applyFont="1" applyFill="1" applyBorder="1" applyAlignment="1">
      <alignment horizontal="center" vertical="center" wrapText="1"/>
    </xf>
    <xf numFmtId="0" fontId="4" fillId="22" borderId="38" xfId="0" applyFont="1" applyFill="1" applyBorder="1" applyAlignment="1">
      <alignment horizontal="center"/>
    </xf>
    <xf numFmtId="0" fontId="4" fillId="22" borderId="39" xfId="0" applyFont="1" applyFill="1" applyBorder="1" applyAlignment="1">
      <alignment horizontal="center"/>
    </xf>
    <xf numFmtId="0" fontId="4" fillId="22" borderId="40" xfId="0" applyFont="1" applyFill="1" applyBorder="1" applyAlignment="1">
      <alignment horizontal="center"/>
    </xf>
    <xf numFmtId="0" fontId="4" fillId="22" borderId="9" xfId="0" applyFont="1" applyFill="1" applyBorder="1" applyAlignment="1">
      <alignment horizontal="center"/>
    </xf>
    <xf numFmtId="0" fontId="4" fillId="22" borderId="21" xfId="0" applyFont="1" applyFill="1" applyBorder="1" applyAlignment="1">
      <alignment horizontal="center"/>
    </xf>
    <xf numFmtId="0" fontId="16" fillId="24" borderId="19"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9" xfId="0" applyFont="1" applyFill="1" applyBorder="1" applyAlignment="1">
      <alignment horizontal="center" vertical="center" wrapText="1"/>
    </xf>
    <xf numFmtId="0" fontId="15" fillId="17" borderId="20" xfId="0" applyFont="1" applyFill="1" applyBorder="1" applyAlignment="1">
      <alignment horizontal="center" vertical="center" wrapText="1"/>
    </xf>
    <xf numFmtId="0" fontId="16" fillId="29" borderId="18" xfId="0" applyFont="1" applyFill="1" applyBorder="1" applyAlignment="1">
      <alignment horizontal="center" vertical="center" wrapText="1"/>
    </xf>
    <xf numFmtId="0" fontId="13" fillId="29" borderId="19" xfId="0" applyFont="1" applyFill="1" applyBorder="1" applyAlignment="1">
      <alignment horizontal="center" vertical="center" wrapText="1"/>
    </xf>
    <xf numFmtId="0" fontId="13" fillId="29" borderId="20" xfId="0" applyFont="1" applyFill="1" applyBorder="1" applyAlignment="1">
      <alignment horizontal="center" vertical="center" wrapText="1"/>
    </xf>
    <xf numFmtId="0" fontId="13" fillId="16" borderId="18" xfId="0" applyFont="1" applyFill="1" applyBorder="1" applyAlignment="1">
      <alignment horizontal="center" vertical="center" wrapText="1"/>
    </xf>
    <xf numFmtId="0" fontId="13" fillId="16" borderId="19" xfId="0" applyFont="1" applyFill="1" applyBorder="1" applyAlignment="1">
      <alignment horizontal="center" vertical="center" wrapText="1"/>
    </xf>
    <xf numFmtId="0" fontId="13" fillId="16" borderId="20" xfId="0" applyFont="1" applyFill="1" applyBorder="1" applyAlignment="1">
      <alignment horizontal="center" vertical="center" wrapText="1"/>
    </xf>
    <xf numFmtId="0" fontId="13" fillId="24" borderId="48" xfId="0" applyFont="1" applyFill="1" applyBorder="1" applyAlignment="1">
      <alignment horizontal="center" vertical="center" wrapText="1"/>
    </xf>
    <xf numFmtId="0" fontId="13" fillId="29" borderId="18" xfId="0" applyFont="1" applyFill="1" applyBorder="1" applyAlignment="1">
      <alignment horizontal="center" vertical="center" wrapText="1"/>
    </xf>
    <xf numFmtId="0" fontId="21" fillId="18" borderId="22" xfId="0" applyFont="1" applyFill="1" applyBorder="1" applyAlignment="1">
      <alignment horizontal="center" vertical="center" wrapText="1"/>
    </xf>
    <xf numFmtId="0" fontId="22" fillId="18" borderId="23" xfId="0" applyFont="1" applyFill="1" applyBorder="1"/>
    <xf numFmtId="0" fontId="22" fillId="18" borderId="16" xfId="0" applyFont="1" applyFill="1" applyBorder="1"/>
    <xf numFmtId="0" fontId="3" fillId="3" borderId="5" xfId="0" applyFont="1" applyFill="1" applyBorder="1" applyAlignment="1">
      <alignment horizontal="center" vertical="center"/>
    </xf>
    <xf numFmtId="0" fontId="2" fillId="0" borderId="4" xfId="0" applyFont="1" applyBorder="1" applyAlignment="1">
      <alignment vertical="center"/>
    </xf>
    <xf numFmtId="0" fontId="3"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3" fillId="16" borderId="18" xfId="0" applyFont="1" applyFill="1" applyBorder="1" applyAlignment="1">
      <alignment horizontal="center" vertical="center"/>
    </xf>
    <xf numFmtId="0" fontId="16" fillId="16" borderId="19" xfId="0" applyFont="1" applyFill="1" applyBorder="1" applyAlignment="1">
      <alignment horizontal="center" vertical="center"/>
    </xf>
    <xf numFmtId="0" fontId="16" fillId="16" borderId="20" xfId="0" applyFont="1" applyFill="1" applyBorder="1" applyAlignment="1">
      <alignment horizontal="center" vertical="center"/>
    </xf>
    <xf numFmtId="0" fontId="13" fillId="29" borderId="18" xfId="0" applyFont="1" applyFill="1" applyBorder="1" applyAlignment="1">
      <alignment horizontal="center" vertical="center"/>
    </xf>
    <xf numFmtId="0" fontId="13" fillId="29" borderId="19" xfId="0" applyFont="1" applyFill="1" applyBorder="1" applyAlignment="1">
      <alignment horizontal="center" vertical="center"/>
    </xf>
    <xf numFmtId="0" fontId="13" fillId="29" borderId="20" xfId="0" applyFont="1" applyFill="1" applyBorder="1" applyAlignment="1">
      <alignment horizontal="center" vertical="center"/>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164" fontId="0" fillId="33" borderId="5" xfId="0" applyNumberFormat="1" applyFont="1" applyFill="1" applyBorder="1" applyAlignment="1">
      <alignment horizontal="center" vertical="center"/>
    </xf>
    <xf numFmtId="3" fontId="4" fillId="4" borderId="13" xfId="0" applyNumberFormat="1" applyFont="1" applyFill="1" applyBorder="1" applyAlignment="1">
      <alignment horizontal="center" vertical="center"/>
    </xf>
    <xf numFmtId="165" fontId="4" fillId="9" borderId="31" xfId="0" applyNumberFormat="1" applyFont="1" applyFill="1" applyBorder="1" applyAlignment="1">
      <alignment horizontal="center" vertical="center"/>
    </xf>
    <xf numFmtId="0" fontId="42" fillId="0" borderId="18" xfId="0" applyFont="1" applyBorder="1" applyAlignment="1" applyProtection="1">
      <alignment horizontal="left" vertical="center"/>
    </xf>
    <xf numFmtId="0" fontId="32" fillId="0" borderId="19" xfId="0" applyFont="1" applyBorder="1" applyAlignment="1" applyProtection="1">
      <alignment horizontal="left" vertical="center"/>
    </xf>
    <xf numFmtId="0" fontId="32" fillId="0" borderId="20" xfId="0" applyFont="1" applyBorder="1" applyAlignment="1" applyProtection="1">
      <alignment horizontal="left"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32" fillId="0" borderId="17" xfId="0" applyFont="1" applyBorder="1" applyAlignment="1" applyProtection="1">
      <alignment horizontal="center" vertical="center" wrapText="1"/>
    </xf>
    <xf numFmtId="0" fontId="32" fillId="0" borderId="21" xfId="0" applyFont="1" applyBorder="1" applyAlignment="1" applyProtection="1">
      <alignment horizontal="center" vertical="center" wrapText="1"/>
    </xf>
    <xf numFmtId="0" fontId="32" fillId="0" borderId="49" xfId="0" applyFont="1" applyBorder="1" applyAlignment="1" applyProtection="1">
      <alignment horizontal="center" vertical="center" wrapText="1"/>
    </xf>
    <xf numFmtId="0" fontId="32" fillId="0" borderId="50" xfId="0" applyFont="1" applyBorder="1" applyAlignment="1" applyProtection="1">
      <alignment horizontal="left" vertical="center" wrapText="1"/>
    </xf>
    <xf numFmtId="0" fontId="32" fillId="0" borderId="21" xfId="0" applyFont="1" applyBorder="1" applyAlignment="1" applyProtection="1">
      <alignment horizontal="left" vertical="center" wrapText="1"/>
    </xf>
    <xf numFmtId="0" fontId="32" fillId="0" borderId="28" xfId="0" applyFont="1" applyBorder="1" applyAlignment="1" applyProtection="1">
      <alignment horizontal="left" vertical="center" wrapText="1"/>
    </xf>
    <xf numFmtId="0" fontId="32" fillId="0" borderId="18" xfId="0" applyFont="1" applyBorder="1" applyAlignment="1" applyProtection="1">
      <alignment horizontal="left" vertical="center" wrapText="1"/>
    </xf>
    <xf numFmtId="0" fontId="32" fillId="0" borderId="19" xfId="0" applyFont="1" applyBorder="1" applyAlignment="1" applyProtection="1">
      <alignment horizontal="left" vertical="center" wrapText="1"/>
    </xf>
    <xf numFmtId="0" fontId="32" fillId="0" borderId="20" xfId="0" applyFont="1" applyBorder="1" applyAlignment="1" applyProtection="1">
      <alignment horizontal="left" vertical="center" wrapText="1"/>
    </xf>
    <xf numFmtId="0" fontId="33" fillId="0" borderId="18" xfId="0" applyFont="1" applyBorder="1" applyAlignment="1" applyProtection="1">
      <alignment horizontal="left"/>
    </xf>
    <xf numFmtId="0" fontId="33" fillId="0" borderId="19" xfId="0" applyFont="1" applyBorder="1" applyAlignment="1" applyProtection="1">
      <alignment horizontal="left"/>
    </xf>
    <xf numFmtId="0" fontId="35" fillId="0" borderId="18" xfId="0" applyFont="1" applyBorder="1" applyAlignment="1" applyProtection="1">
      <alignment horizontal="left"/>
    </xf>
    <xf numFmtId="0" fontId="35" fillId="0" borderId="19" xfId="0" applyFont="1" applyBorder="1" applyAlignment="1" applyProtection="1">
      <alignment horizontal="left"/>
    </xf>
    <xf numFmtId="0" fontId="35" fillId="0" borderId="20" xfId="0" applyFont="1" applyBorder="1" applyAlignment="1" applyProtection="1">
      <alignment horizontal="left"/>
    </xf>
    <xf numFmtId="0" fontId="33" fillId="0" borderId="20" xfId="0" applyFont="1" applyBorder="1" applyAlignment="1" applyProtection="1">
      <alignment horizontal="left"/>
    </xf>
    <xf numFmtId="10" fontId="55" fillId="41" borderId="14" xfId="119" applyNumberFormat="1" applyFont="1" applyFill="1" applyBorder="1" applyAlignment="1" applyProtection="1">
      <alignment horizontal="center" vertical="center" wrapText="1"/>
      <protection locked="0"/>
    </xf>
  </cellXfs>
  <cellStyles count="120">
    <cellStyle name="Currency" xfId="119"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Normal" xfId="0" builtinId="0"/>
  </cellStyles>
  <dxfs count="0"/>
  <tableStyles count="0" defaultTableStyle="TableStyleMedium2" defaultPivotStyle="PivotStyleLight16"/>
  <colors>
    <mruColors>
      <color rgb="FFFFFFCC"/>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76200</xdr:rowOff>
    </xdr:from>
    <xdr:to>
      <xdr:col>1</xdr:col>
      <xdr:colOff>800100</xdr:colOff>
      <xdr:row>5</xdr:row>
      <xdr:rowOff>19050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71450" y="76200"/>
          <a:ext cx="1228725" cy="8953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227791</xdr:colOff>
      <xdr:row>0</xdr:row>
      <xdr:rowOff>41835</xdr:rowOff>
    </xdr:from>
    <xdr:to>
      <xdr:col>1</xdr:col>
      <xdr:colOff>1370105</xdr:colOff>
      <xdr:row>0</xdr:row>
      <xdr:rowOff>943535</xdr:rowOff>
    </xdr:to>
    <xdr:pic>
      <xdr:nvPicPr>
        <xdr:cNvPr id="4" name="image00.png" descr="CCS_logo.PNG"/>
        <xdr:cNvPicPr preferRelativeResize="0"/>
      </xdr:nvPicPr>
      <xdr:blipFill>
        <a:blip xmlns:r="http://schemas.openxmlformats.org/officeDocument/2006/relationships" r:embed="rId1" cstate="print"/>
        <a:stretch>
          <a:fillRect/>
        </a:stretch>
      </xdr:blipFill>
      <xdr:spPr>
        <a:xfrm>
          <a:off x="407085" y="41835"/>
          <a:ext cx="1142314" cy="9017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949325" y="76200"/>
          <a:ext cx="3175" cy="76200"/>
        </a:xfrm>
        <a:prstGeom prst="rect">
          <a:avLst/>
        </a:prstGeom>
        <a:noFill/>
      </xdr:spPr>
    </xdr:pic>
    <xdr:clientData fLocksWithSheet="0"/>
  </xdr:twoCellAnchor>
  <xdr:twoCellAnchor>
    <xdr:from>
      <xdr:col>0</xdr:col>
      <xdr:colOff>129268</xdr:colOff>
      <xdr:row>0</xdr:row>
      <xdr:rowOff>179614</xdr:rowOff>
    </xdr:from>
    <xdr:to>
      <xdr:col>1</xdr:col>
      <xdr:colOff>438150</xdr:colOff>
      <xdr:row>0</xdr:row>
      <xdr:rowOff>1352550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129268" y="179614"/>
          <a:ext cx="1547132" cy="1172936"/>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4" name="image01.jpg"/>
        <xdr:cNvPicPr preferRelativeResize="0"/>
      </xdr:nvPicPr>
      <xdr:blipFill>
        <a:blip xmlns:r="http://schemas.openxmlformats.org/officeDocument/2006/relationships" r:embed="rId1" cstate="print"/>
        <a:stretch>
          <a:fillRect/>
        </a:stretch>
      </xdr:blipFill>
      <xdr:spPr>
        <a:xfrm>
          <a:off x="1050925" y="76200"/>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292225" y="76200"/>
          <a:ext cx="3175" cy="76200"/>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2740025" y="76200"/>
          <a:ext cx="3175" cy="76200"/>
        </a:xfrm>
        <a:prstGeom prst="rect">
          <a:avLst/>
        </a:prstGeom>
        <a:noFill/>
      </xdr:spPr>
    </xdr:pic>
    <xdr:clientData fLocksWithSheet="0"/>
  </xdr:twoCellAnchor>
  <xdr:twoCellAnchor>
    <xdr:from>
      <xdr:col>0</xdr:col>
      <xdr:colOff>215900</xdr:colOff>
      <xdr:row>0</xdr:row>
      <xdr:rowOff>12700</xdr:rowOff>
    </xdr:from>
    <xdr:to>
      <xdr:col>1</xdr:col>
      <xdr:colOff>133755</xdr:colOff>
      <xdr:row>0</xdr:row>
      <xdr:rowOff>977900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215900" y="12700"/>
          <a:ext cx="1213255" cy="9652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00"/>
  <sheetViews>
    <sheetView tabSelected="1" workbookViewId="0">
      <selection activeCell="C17" sqref="C17"/>
    </sheetView>
  </sheetViews>
  <sheetFormatPr defaultColWidth="15.140625" defaultRowHeight="15" customHeight="1" x14ac:dyDescent="0.25"/>
  <cols>
    <col min="1" max="1" width="9" style="183" customWidth="1"/>
    <col min="2" max="2" width="43.85546875" style="183" customWidth="1"/>
    <col min="3" max="3" width="55.42578125" style="183" bestFit="1" customWidth="1"/>
    <col min="4" max="13" width="7" style="183" customWidth="1"/>
    <col min="14" max="26" width="13.28515625" style="183" customWidth="1"/>
    <col min="27" max="16384" width="15.140625" style="183"/>
  </cols>
  <sheetData>
    <row r="1" spans="1:26" ht="18" customHeight="1" x14ac:dyDescent="0.25">
      <c r="A1" s="76"/>
      <c r="B1" s="76"/>
      <c r="C1" s="179" t="s">
        <v>206</v>
      </c>
      <c r="D1" s="76"/>
      <c r="E1" s="76"/>
      <c r="F1" s="76"/>
      <c r="G1" s="77"/>
      <c r="H1" s="77"/>
      <c r="I1" s="77"/>
      <c r="J1" s="77"/>
      <c r="K1" s="77"/>
      <c r="L1" s="77"/>
      <c r="M1" s="77"/>
      <c r="N1" s="77"/>
      <c r="O1" s="77"/>
      <c r="P1" s="77"/>
      <c r="Q1" s="77"/>
      <c r="R1" s="77"/>
      <c r="S1" s="77"/>
      <c r="T1" s="77"/>
      <c r="U1" s="77"/>
      <c r="V1" s="77"/>
      <c r="W1" s="77"/>
      <c r="X1" s="77"/>
      <c r="Y1" s="77"/>
      <c r="Z1" s="77"/>
    </row>
    <row r="2" spans="1:26" ht="14.25" customHeight="1" x14ac:dyDescent="0.25">
      <c r="A2" s="76"/>
      <c r="B2" s="76"/>
      <c r="C2" s="76"/>
      <c r="D2" s="76"/>
      <c r="E2" s="76"/>
      <c r="F2" s="76"/>
      <c r="G2" s="77"/>
      <c r="H2" s="77"/>
      <c r="I2" s="77"/>
      <c r="J2" s="77"/>
      <c r="K2" s="77"/>
      <c r="L2" s="77"/>
      <c r="M2" s="77"/>
      <c r="N2" s="77"/>
      <c r="O2" s="77"/>
      <c r="P2" s="77"/>
      <c r="Q2" s="77"/>
      <c r="R2" s="77"/>
      <c r="S2" s="77"/>
      <c r="T2" s="77"/>
      <c r="U2" s="77"/>
      <c r="V2" s="77"/>
      <c r="W2" s="77"/>
      <c r="X2" s="77"/>
      <c r="Y2" s="77"/>
      <c r="Z2" s="77"/>
    </row>
    <row r="3" spans="1:26" ht="14.25" customHeight="1" x14ac:dyDescent="0.25">
      <c r="A3" s="76"/>
      <c r="B3" s="76"/>
      <c r="C3" s="76"/>
      <c r="D3" s="76"/>
      <c r="E3" s="76"/>
      <c r="F3" s="76"/>
      <c r="G3" s="77"/>
      <c r="H3" s="77"/>
      <c r="I3" s="77"/>
      <c r="J3" s="77"/>
      <c r="K3" s="77"/>
      <c r="L3" s="77"/>
      <c r="M3" s="77"/>
      <c r="N3" s="77"/>
      <c r="O3" s="77"/>
      <c r="P3" s="77"/>
      <c r="Q3" s="77"/>
      <c r="R3" s="77"/>
      <c r="S3" s="77"/>
      <c r="T3" s="77"/>
      <c r="U3" s="77"/>
      <c r="V3" s="77"/>
      <c r="W3" s="77"/>
      <c r="X3" s="77"/>
      <c r="Y3" s="77"/>
      <c r="Z3" s="77"/>
    </row>
    <row r="4" spans="1:26" ht="14.25" customHeight="1" x14ac:dyDescent="0.25">
      <c r="A4" s="76"/>
      <c r="B4" s="76"/>
      <c r="C4" s="76"/>
      <c r="D4" s="76"/>
      <c r="E4" s="76"/>
      <c r="F4" s="76"/>
      <c r="G4" s="77"/>
      <c r="H4" s="77"/>
      <c r="I4" s="77"/>
      <c r="J4" s="77"/>
      <c r="K4" s="77"/>
      <c r="L4" s="77"/>
      <c r="M4" s="77"/>
      <c r="N4" s="77"/>
      <c r="O4" s="77"/>
      <c r="P4" s="77"/>
      <c r="Q4" s="77"/>
      <c r="R4" s="77"/>
      <c r="S4" s="77"/>
      <c r="T4" s="77"/>
      <c r="U4" s="77"/>
      <c r="V4" s="77"/>
      <c r="W4" s="77"/>
      <c r="X4" s="77"/>
      <c r="Y4" s="77"/>
      <c r="Z4" s="77"/>
    </row>
    <row r="5" spans="1:26" ht="14.25" customHeight="1" x14ac:dyDescent="0.25">
      <c r="A5" s="76"/>
      <c r="B5" s="76"/>
      <c r="C5" s="76"/>
      <c r="D5" s="76"/>
      <c r="E5" s="76"/>
      <c r="F5" s="76"/>
      <c r="G5" s="77"/>
      <c r="H5" s="77"/>
      <c r="I5" s="77"/>
      <c r="J5" s="77"/>
      <c r="K5" s="77"/>
      <c r="L5" s="77"/>
      <c r="M5" s="77"/>
      <c r="N5" s="77"/>
      <c r="O5" s="77"/>
      <c r="P5" s="77"/>
      <c r="Q5" s="77"/>
      <c r="R5" s="77"/>
      <c r="S5" s="77"/>
      <c r="T5" s="77"/>
      <c r="U5" s="77"/>
      <c r="V5" s="77"/>
      <c r="W5" s="77"/>
      <c r="X5" s="77"/>
      <c r="Y5" s="77"/>
      <c r="Z5" s="77"/>
    </row>
    <row r="6" spans="1:26" ht="13.5" customHeight="1" x14ac:dyDescent="0.25">
      <c r="A6" s="76"/>
      <c r="B6" s="203" t="s">
        <v>108</v>
      </c>
      <c r="C6" s="204"/>
      <c r="D6" s="76"/>
      <c r="E6" s="76"/>
      <c r="F6" s="76"/>
      <c r="G6" s="77"/>
      <c r="H6" s="77"/>
      <c r="I6" s="77"/>
      <c r="J6" s="77"/>
      <c r="K6" s="77"/>
      <c r="L6" s="77"/>
      <c r="M6" s="77"/>
      <c r="N6" s="77"/>
      <c r="O6" s="77"/>
      <c r="P6" s="77"/>
      <c r="Q6" s="77"/>
      <c r="R6" s="77"/>
      <c r="S6" s="77"/>
      <c r="T6" s="77"/>
      <c r="U6" s="77"/>
      <c r="V6" s="77"/>
      <c r="W6" s="77"/>
      <c r="X6" s="77"/>
      <c r="Y6" s="77"/>
      <c r="Z6" s="77"/>
    </row>
    <row r="7" spans="1:26" ht="13.5" customHeight="1" x14ac:dyDescent="0.25">
      <c r="A7" s="76"/>
      <c r="B7" s="182"/>
      <c r="C7" s="76"/>
      <c r="D7" s="76"/>
      <c r="E7" s="76"/>
      <c r="F7" s="76"/>
      <c r="G7" s="77"/>
      <c r="H7" s="77"/>
      <c r="I7" s="77"/>
      <c r="J7" s="77"/>
      <c r="K7" s="77"/>
      <c r="L7" s="77"/>
      <c r="M7" s="77"/>
      <c r="N7" s="77"/>
      <c r="O7" s="77"/>
      <c r="P7" s="77"/>
      <c r="Q7" s="77"/>
      <c r="R7" s="77"/>
      <c r="S7" s="77"/>
      <c r="T7" s="77"/>
      <c r="U7" s="77"/>
      <c r="V7" s="77"/>
      <c r="W7" s="77"/>
      <c r="X7" s="77"/>
      <c r="Y7" s="77"/>
      <c r="Z7" s="77"/>
    </row>
    <row r="8" spans="1:26" ht="20.100000000000001" customHeight="1" x14ac:dyDescent="0.25">
      <c r="A8" s="76"/>
      <c r="B8" s="205" t="s">
        <v>152</v>
      </c>
      <c r="C8" s="204"/>
      <c r="D8" s="76"/>
      <c r="E8" s="76"/>
      <c r="F8" s="76"/>
      <c r="G8" s="77"/>
      <c r="H8" s="77"/>
      <c r="I8" s="77"/>
      <c r="J8" s="77"/>
      <c r="K8" s="77"/>
      <c r="L8" s="77"/>
      <c r="M8" s="77"/>
      <c r="N8" s="77"/>
      <c r="O8" s="77"/>
      <c r="P8" s="77"/>
      <c r="Q8" s="77"/>
      <c r="R8" s="77"/>
      <c r="S8" s="77"/>
      <c r="T8" s="77"/>
      <c r="U8" s="77"/>
      <c r="V8" s="77"/>
      <c r="W8" s="77"/>
      <c r="X8" s="77"/>
      <c r="Y8" s="77"/>
      <c r="Z8" s="77"/>
    </row>
    <row r="9" spans="1:26" ht="13.5" customHeight="1" x14ac:dyDescent="0.25">
      <c r="A9" s="76"/>
      <c r="B9" s="182"/>
      <c r="C9" s="76"/>
      <c r="D9" s="76"/>
      <c r="E9" s="76"/>
      <c r="F9" s="76"/>
      <c r="G9" s="77"/>
      <c r="H9" s="77"/>
      <c r="I9" s="77"/>
      <c r="J9" s="77"/>
      <c r="K9" s="77"/>
      <c r="L9" s="77"/>
      <c r="M9" s="77"/>
      <c r="N9" s="77"/>
      <c r="O9" s="77"/>
      <c r="P9" s="77"/>
      <c r="Q9" s="77"/>
      <c r="R9" s="77"/>
      <c r="S9" s="77"/>
      <c r="T9" s="77"/>
      <c r="U9" s="77"/>
      <c r="V9" s="77"/>
      <c r="W9" s="77"/>
      <c r="X9" s="77"/>
      <c r="Y9" s="77"/>
      <c r="Z9" s="77"/>
    </row>
    <row r="10" spans="1:26" ht="15.75" customHeight="1" x14ac:dyDescent="0.25">
      <c r="A10" s="76"/>
      <c r="B10" s="203" t="s">
        <v>109</v>
      </c>
      <c r="C10" s="204"/>
      <c r="D10" s="76"/>
      <c r="E10" s="76"/>
      <c r="F10" s="76"/>
      <c r="G10" s="77"/>
      <c r="H10" s="77"/>
      <c r="I10" s="77"/>
      <c r="J10" s="77"/>
      <c r="K10" s="77"/>
      <c r="L10" s="77"/>
      <c r="M10" s="77"/>
      <c r="N10" s="77"/>
      <c r="O10" s="77"/>
      <c r="P10" s="77"/>
      <c r="Q10" s="77"/>
      <c r="R10" s="77"/>
      <c r="S10" s="77"/>
      <c r="T10" s="77"/>
      <c r="U10" s="77"/>
      <c r="V10" s="77"/>
      <c r="W10" s="77"/>
      <c r="X10" s="77"/>
      <c r="Y10" s="77"/>
      <c r="Z10" s="77"/>
    </row>
    <row r="11" spans="1:26" ht="15.75" customHeight="1" x14ac:dyDescent="0.25">
      <c r="A11" s="76"/>
      <c r="B11" s="182"/>
      <c r="C11" s="76"/>
      <c r="D11" s="76"/>
      <c r="E11" s="76"/>
      <c r="F11" s="76"/>
      <c r="G11" s="77"/>
      <c r="H11" s="77"/>
      <c r="I11" s="77"/>
      <c r="J11" s="77"/>
      <c r="K11" s="77"/>
      <c r="L11" s="77"/>
      <c r="M11" s="77"/>
      <c r="N11" s="77"/>
      <c r="O11" s="77"/>
      <c r="P11" s="77"/>
      <c r="Q11" s="77"/>
      <c r="R11" s="77"/>
      <c r="S11" s="77"/>
      <c r="T11" s="77"/>
      <c r="U11" s="77"/>
      <c r="V11" s="77"/>
      <c r="W11" s="77"/>
      <c r="X11" s="77"/>
      <c r="Y11" s="77"/>
      <c r="Z11" s="77"/>
    </row>
    <row r="12" spans="1:26" ht="20.25" customHeight="1" x14ac:dyDescent="0.3">
      <c r="A12" s="76"/>
      <c r="B12" s="206" t="s">
        <v>215</v>
      </c>
      <c r="C12" s="204"/>
      <c r="D12" s="76"/>
      <c r="E12" s="76"/>
      <c r="F12" s="76"/>
      <c r="G12" s="77"/>
      <c r="H12" s="77"/>
      <c r="I12" s="77"/>
      <c r="J12" s="77"/>
      <c r="K12" s="77"/>
      <c r="L12" s="77"/>
      <c r="M12" s="77"/>
      <c r="N12" s="77"/>
      <c r="O12" s="77"/>
      <c r="P12" s="77"/>
      <c r="Q12" s="77"/>
      <c r="R12" s="77"/>
      <c r="S12" s="77"/>
      <c r="T12" s="77"/>
      <c r="U12" s="77"/>
      <c r="V12" s="77"/>
      <c r="W12" s="77"/>
      <c r="X12" s="77"/>
      <c r="Y12" s="77"/>
      <c r="Z12" s="77"/>
    </row>
    <row r="13" spans="1:26" ht="13.5" customHeight="1" x14ac:dyDescent="0.25">
      <c r="A13" s="76"/>
      <c r="B13" s="182"/>
      <c r="C13" s="76"/>
      <c r="D13" s="76"/>
      <c r="E13" s="76"/>
      <c r="F13" s="76"/>
      <c r="G13" s="77"/>
      <c r="H13" s="77"/>
      <c r="I13" s="77"/>
      <c r="J13" s="77"/>
      <c r="K13" s="77"/>
      <c r="L13" s="77"/>
      <c r="M13" s="77"/>
      <c r="N13" s="77"/>
      <c r="O13" s="77"/>
      <c r="P13" s="77"/>
      <c r="Q13" s="77"/>
      <c r="R13" s="77"/>
      <c r="S13" s="77"/>
      <c r="T13" s="77"/>
      <c r="U13" s="77"/>
      <c r="V13" s="77"/>
      <c r="W13" s="77"/>
      <c r="X13" s="77"/>
      <c r="Y13" s="77"/>
      <c r="Z13" s="77"/>
    </row>
    <row r="14" spans="1:26" ht="13.5" customHeight="1" x14ac:dyDescent="0.25">
      <c r="A14" s="76"/>
      <c r="B14" s="203" t="s">
        <v>110</v>
      </c>
      <c r="C14" s="204"/>
      <c r="D14" s="76"/>
      <c r="E14" s="76"/>
      <c r="F14" s="76"/>
      <c r="G14" s="77"/>
      <c r="H14" s="77"/>
      <c r="I14" s="77"/>
      <c r="J14" s="77"/>
      <c r="K14" s="77"/>
      <c r="L14" s="77"/>
      <c r="M14" s="77"/>
      <c r="N14" s="77"/>
      <c r="O14" s="77"/>
      <c r="P14" s="77"/>
      <c r="Q14" s="77"/>
      <c r="R14" s="77"/>
      <c r="S14" s="77"/>
      <c r="T14" s="77"/>
      <c r="U14" s="77"/>
      <c r="V14" s="77"/>
      <c r="W14" s="77"/>
      <c r="X14" s="77"/>
      <c r="Y14" s="77"/>
      <c r="Z14" s="77"/>
    </row>
    <row r="15" spans="1:26" ht="14.25" customHeight="1" x14ac:dyDescent="0.25">
      <c r="A15" s="76"/>
      <c r="B15" s="76"/>
      <c r="C15" s="76"/>
      <c r="D15" s="76"/>
      <c r="E15" s="76"/>
      <c r="F15" s="76"/>
      <c r="G15" s="77"/>
      <c r="H15" s="77"/>
      <c r="I15" s="77"/>
      <c r="J15" s="77"/>
      <c r="K15" s="77"/>
      <c r="L15" s="77"/>
      <c r="M15" s="77"/>
      <c r="N15" s="77"/>
      <c r="O15" s="77"/>
      <c r="P15" s="77"/>
      <c r="Q15" s="77"/>
      <c r="R15" s="77"/>
      <c r="S15" s="77"/>
      <c r="T15" s="77"/>
      <c r="U15" s="77"/>
      <c r="V15" s="77"/>
      <c r="W15" s="77"/>
      <c r="X15" s="77"/>
      <c r="Y15" s="77"/>
      <c r="Z15" s="77"/>
    </row>
    <row r="16" spans="1:26" ht="14.25" customHeight="1" thickBot="1" x14ac:dyDescent="0.3">
      <c r="A16" s="76"/>
      <c r="B16" s="76"/>
      <c r="C16" s="76"/>
      <c r="D16" s="76"/>
      <c r="E16" s="76"/>
      <c r="F16" s="76"/>
      <c r="G16" s="77"/>
      <c r="H16" s="77"/>
      <c r="I16" s="77"/>
      <c r="J16" s="77"/>
      <c r="K16" s="77"/>
      <c r="L16" s="77"/>
      <c r="M16" s="77"/>
      <c r="N16" s="77"/>
      <c r="O16" s="77"/>
      <c r="P16" s="77"/>
      <c r="Q16" s="77"/>
      <c r="R16" s="77"/>
      <c r="S16" s="77"/>
      <c r="T16" s="77"/>
      <c r="U16" s="77"/>
      <c r="V16" s="77"/>
      <c r="W16" s="77"/>
      <c r="X16" s="77"/>
      <c r="Y16" s="77"/>
      <c r="Z16" s="77"/>
    </row>
    <row r="17" spans="1:26" ht="33.950000000000003" customHeight="1" thickBot="1" x14ac:dyDescent="0.3">
      <c r="A17" s="76"/>
      <c r="B17" s="78" t="s">
        <v>111</v>
      </c>
      <c r="C17" s="315" t="s">
        <v>219</v>
      </c>
      <c r="D17" s="76"/>
      <c r="E17" s="76"/>
      <c r="F17" s="76"/>
      <c r="G17" s="77"/>
      <c r="H17" s="77"/>
      <c r="I17" s="77"/>
      <c r="J17" s="77"/>
      <c r="K17" s="77"/>
      <c r="L17" s="77"/>
      <c r="M17" s="77"/>
      <c r="N17" s="77"/>
      <c r="O17" s="77"/>
      <c r="P17" s="77"/>
      <c r="Q17" s="77"/>
      <c r="R17" s="77"/>
      <c r="S17" s="77"/>
      <c r="T17" s="77"/>
      <c r="U17" s="77"/>
      <c r="V17" s="77"/>
      <c r="W17" s="77"/>
      <c r="X17" s="77"/>
      <c r="Y17" s="77"/>
      <c r="Z17" s="77"/>
    </row>
    <row r="18" spans="1:26" ht="14.25" customHeight="1" x14ac:dyDescent="0.25">
      <c r="A18" s="76"/>
      <c r="B18" s="76"/>
      <c r="C18" s="76"/>
      <c r="D18" s="76"/>
      <c r="E18" s="76"/>
      <c r="F18" s="76"/>
      <c r="G18" s="77"/>
      <c r="H18" s="77"/>
      <c r="I18" s="77"/>
      <c r="J18" s="77"/>
      <c r="K18" s="77"/>
      <c r="L18" s="77"/>
      <c r="M18" s="77"/>
      <c r="N18" s="77"/>
      <c r="O18" s="77"/>
      <c r="P18" s="77"/>
      <c r="Q18" s="77"/>
      <c r="R18" s="77"/>
      <c r="S18" s="77"/>
      <c r="T18" s="77"/>
      <c r="U18" s="77"/>
      <c r="V18" s="77"/>
      <c r="W18" s="77"/>
      <c r="X18" s="77"/>
      <c r="Y18" s="77"/>
      <c r="Z18" s="77"/>
    </row>
    <row r="19" spans="1:26" ht="13.5" customHeight="1" x14ac:dyDescent="0.25">
      <c r="A19" s="76"/>
      <c r="B19" s="76"/>
      <c r="C19" s="76"/>
      <c r="D19" s="76"/>
      <c r="E19" s="76"/>
      <c r="F19" s="76"/>
      <c r="G19" s="77"/>
      <c r="H19" s="77"/>
      <c r="I19" s="77"/>
      <c r="J19" s="77"/>
      <c r="K19" s="77"/>
      <c r="L19" s="77"/>
      <c r="M19" s="77"/>
      <c r="N19" s="77"/>
      <c r="O19" s="77"/>
      <c r="P19" s="77"/>
      <c r="Q19" s="77"/>
      <c r="R19" s="77"/>
      <c r="S19" s="77"/>
      <c r="T19" s="77"/>
      <c r="U19" s="77"/>
      <c r="V19" s="77"/>
      <c r="W19" s="77"/>
      <c r="X19" s="77"/>
      <c r="Y19" s="77"/>
      <c r="Z19" s="77"/>
    </row>
    <row r="20" spans="1:26" ht="13.5" customHeight="1" x14ac:dyDescent="0.25">
      <c r="A20" s="76"/>
      <c r="B20" s="76"/>
      <c r="C20" s="76"/>
      <c r="D20" s="76"/>
      <c r="E20" s="76"/>
      <c r="F20" s="76"/>
      <c r="G20" s="77"/>
      <c r="H20" s="77"/>
      <c r="I20" s="77"/>
      <c r="J20" s="77"/>
      <c r="K20" s="77"/>
      <c r="L20" s="77"/>
      <c r="M20" s="77"/>
      <c r="N20" s="77"/>
      <c r="O20" s="77"/>
      <c r="P20" s="77"/>
      <c r="Q20" s="77"/>
      <c r="R20" s="77"/>
      <c r="S20" s="77"/>
      <c r="T20" s="77"/>
      <c r="U20" s="77"/>
      <c r="V20" s="77"/>
      <c r="W20" s="77"/>
      <c r="X20" s="77"/>
      <c r="Y20" s="77"/>
      <c r="Z20" s="77"/>
    </row>
    <row r="21" spans="1:26" ht="14.25" customHeight="1" x14ac:dyDescent="0.25">
      <c r="A21" s="76"/>
      <c r="B21" s="76"/>
      <c r="C21" s="76"/>
      <c r="D21" s="76"/>
      <c r="E21" s="76"/>
      <c r="F21" s="76"/>
      <c r="G21" s="77"/>
      <c r="H21" s="77"/>
      <c r="I21" s="77"/>
      <c r="J21" s="77"/>
      <c r="K21" s="77"/>
      <c r="L21" s="77"/>
      <c r="M21" s="77"/>
      <c r="N21" s="77"/>
      <c r="O21" s="77"/>
      <c r="P21" s="77"/>
      <c r="Q21" s="77"/>
      <c r="R21" s="77"/>
      <c r="S21" s="77"/>
      <c r="T21" s="77"/>
      <c r="U21" s="77"/>
      <c r="V21" s="77"/>
      <c r="W21" s="77"/>
      <c r="X21" s="77"/>
      <c r="Y21" s="77"/>
      <c r="Z21" s="77"/>
    </row>
    <row r="22" spans="1:26" x14ac:dyDescent="0.25">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row>
    <row r="23" spans="1:26" x14ac:dyDescent="0.25">
      <c r="A23" s="77"/>
      <c r="B23" s="77"/>
      <c r="C23" s="77"/>
      <c r="D23" s="77"/>
      <c r="E23" s="77"/>
      <c r="F23" s="77"/>
      <c r="G23" s="77"/>
      <c r="H23" s="77"/>
      <c r="I23" s="77"/>
      <c r="J23" s="77"/>
      <c r="K23" s="77"/>
      <c r="L23" s="77"/>
      <c r="M23" s="77"/>
      <c r="N23" s="77"/>
      <c r="O23" s="77"/>
      <c r="P23" s="77"/>
      <c r="Q23" s="77"/>
      <c r="R23" s="77"/>
      <c r="S23" s="77"/>
      <c r="T23" s="77"/>
      <c r="U23" s="77"/>
      <c r="V23" s="77"/>
      <c r="W23" s="77"/>
      <c r="X23" s="77"/>
      <c r="Y23" s="77"/>
      <c r="Z23" s="77"/>
    </row>
    <row r="24" spans="1:26" x14ac:dyDescent="0.25">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row>
    <row r="25" spans="1:26" x14ac:dyDescent="0.25">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row>
    <row r="26" spans="1:26" x14ac:dyDescent="0.25">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row>
    <row r="27" spans="1:26" x14ac:dyDescent="0.25">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row>
    <row r="28" spans="1:26" x14ac:dyDescent="0.25">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row>
    <row r="29" spans="1:26" x14ac:dyDescent="0.25">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row>
    <row r="30" spans="1:26" x14ac:dyDescent="0.25">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row>
    <row r="31" spans="1:26" x14ac:dyDescent="0.25">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row>
    <row r="32" spans="1:26" x14ac:dyDescent="0.25">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row>
    <row r="33" spans="1:26" x14ac:dyDescent="0.25">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row>
    <row r="34" spans="1:26" x14ac:dyDescent="0.25">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row>
    <row r="35" spans="1:26" x14ac:dyDescent="0.25">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row>
    <row r="36" spans="1:26" x14ac:dyDescent="0.25">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row>
    <row r="37" spans="1:26" x14ac:dyDescent="0.25">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row>
    <row r="38" spans="1:26" x14ac:dyDescent="0.25">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row>
    <row r="39" spans="1:26" x14ac:dyDescent="0.25">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row>
    <row r="40" spans="1:26" x14ac:dyDescent="0.25">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row>
    <row r="41" spans="1:26" x14ac:dyDescent="0.25">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row>
    <row r="42" spans="1:26" x14ac:dyDescent="0.25">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row>
    <row r="43" spans="1:26" x14ac:dyDescent="0.25">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row>
    <row r="44" spans="1:26" x14ac:dyDescent="0.25">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row>
    <row r="45" spans="1:26" x14ac:dyDescent="0.25">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row>
    <row r="46" spans="1:26" x14ac:dyDescent="0.25">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row>
    <row r="47" spans="1:26" x14ac:dyDescent="0.25">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row>
    <row r="48" spans="1:26" x14ac:dyDescent="0.25">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row>
    <row r="49" spans="1:26" x14ac:dyDescent="0.25">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row>
    <row r="50" spans="1:26" x14ac:dyDescent="0.25">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row>
    <row r="51" spans="1:26" x14ac:dyDescent="0.25">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row>
    <row r="52" spans="1:26" x14ac:dyDescent="0.25">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row>
    <row r="53" spans="1:26" x14ac:dyDescent="0.25">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row>
    <row r="54" spans="1:26" x14ac:dyDescent="0.25">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row>
    <row r="55" spans="1:26" x14ac:dyDescent="0.25">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row>
    <row r="56" spans="1:26" x14ac:dyDescent="0.25">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row>
    <row r="57" spans="1:26" x14ac:dyDescent="0.25">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row>
    <row r="58" spans="1:26" x14ac:dyDescent="0.25">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row>
    <row r="59" spans="1:26" x14ac:dyDescent="0.25">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row>
    <row r="60" spans="1:26" x14ac:dyDescent="0.25">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row>
    <row r="61" spans="1:26" x14ac:dyDescent="0.25">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row>
    <row r="62" spans="1:26" x14ac:dyDescent="0.25">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row>
    <row r="63" spans="1:26" x14ac:dyDescent="0.25">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row>
    <row r="64" spans="1:26" x14ac:dyDescent="0.25">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row>
    <row r="65" spans="1:26" x14ac:dyDescent="0.2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row>
    <row r="66" spans="1:26" x14ac:dyDescent="0.25">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row>
    <row r="67" spans="1:26" x14ac:dyDescent="0.25">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row>
    <row r="68" spans="1:26" x14ac:dyDescent="0.25">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row>
    <row r="69" spans="1:26" x14ac:dyDescent="0.25">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row>
    <row r="70" spans="1:26" x14ac:dyDescent="0.25">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row>
    <row r="71" spans="1:26" x14ac:dyDescent="0.25">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row>
    <row r="72" spans="1:26" x14ac:dyDescent="0.25">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row>
    <row r="73" spans="1:26" x14ac:dyDescent="0.25">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row>
    <row r="74" spans="1:26" x14ac:dyDescent="0.25">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row>
    <row r="75" spans="1:26" x14ac:dyDescent="0.2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row>
    <row r="76" spans="1:26" x14ac:dyDescent="0.25">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row>
    <row r="77" spans="1:26" x14ac:dyDescent="0.25">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row>
    <row r="78" spans="1:26" x14ac:dyDescent="0.25">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row>
    <row r="79" spans="1:26" x14ac:dyDescent="0.25">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row>
    <row r="80" spans="1:26" x14ac:dyDescent="0.25">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row>
    <row r="81" spans="1:26" x14ac:dyDescent="0.25">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row>
    <row r="82" spans="1:26"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row>
    <row r="83" spans="1:26" x14ac:dyDescent="0.2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row>
    <row r="84" spans="1:26" x14ac:dyDescent="0.2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row>
    <row r="85" spans="1:26" x14ac:dyDescent="0.2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row>
    <row r="86" spans="1:26" x14ac:dyDescent="0.2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row>
    <row r="87" spans="1:26"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row>
    <row r="88" spans="1:26" x14ac:dyDescent="0.25">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row>
    <row r="89" spans="1:26" x14ac:dyDescent="0.25">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row>
    <row r="90" spans="1:26" x14ac:dyDescent="0.25">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row>
    <row r="91" spans="1:26" x14ac:dyDescent="0.25">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row>
    <row r="92" spans="1:26"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row>
    <row r="93" spans="1:26" x14ac:dyDescent="0.25">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row>
    <row r="94" spans="1:26" x14ac:dyDescent="0.25">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row>
    <row r="95" spans="1:26" x14ac:dyDescent="0.2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row>
    <row r="96" spans="1:26" x14ac:dyDescent="0.2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row>
    <row r="97" spans="1:26" x14ac:dyDescent="0.25">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row>
    <row r="98" spans="1:26"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row>
    <row r="99" spans="1:26" x14ac:dyDescent="0.2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row>
    <row r="100" spans="1:26" x14ac:dyDescent="0.2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row>
    <row r="101" spans="1:26" x14ac:dyDescent="0.2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row>
    <row r="102" spans="1:26" x14ac:dyDescent="0.25">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row>
    <row r="103" spans="1:26"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row>
    <row r="104" spans="1:26" x14ac:dyDescent="0.25">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row>
    <row r="105" spans="1:26" x14ac:dyDescent="0.2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row>
    <row r="106" spans="1:26" x14ac:dyDescent="0.25">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row>
    <row r="107" spans="1:26" x14ac:dyDescent="0.25">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row>
    <row r="108" spans="1:26" x14ac:dyDescent="0.2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row>
    <row r="109" spans="1:26" x14ac:dyDescent="0.25">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row>
    <row r="110" spans="1:26" x14ac:dyDescent="0.25">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row>
    <row r="111" spans="1:26"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row>
    <row r="112" spans="1:26" x14ac:dyDescent="0.25">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row>
    <row r="113" spans="1:26" x14ac:dyDescent="0.2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row>
    <row r="114" spans="1:26" x14ac:dyDescent="0.25">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row>
    <row r="115" spans="1:26" x14ac:dyDescent="0.2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row>
    <row r="116" spans="1:26" x14ac:dyDescent="0.25">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row>
    <row r="117" spans="1:26" x14ac:dyDescent="0.25">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row>
    <row r="118" spans="1:26" x14ac:dyDescent="0.2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row>
    <row r="119" spans="1:26" x14ac:dyDescent="0.25">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row>
    <row r="120" spans="1:26" x14ac:dyDescent="0.25">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row>
    <row r="121" spans="1:26" x14ac:dyDescent="0.25">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row>
    <row r="122" spans="1:26" x14ac:dyDescent="0.25">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row>
    <row r="123" spans="1:26" x14ac:dyDescent="0.25">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row>
    <row r="124" spans="1:26" x14ac:dyDescent="0.25">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row>
    <row r="125" spans="1:26" x14ac:dyDescent="0.2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row>
    <row r="126" spans="1:26" x14ac:dyDescent="0.25">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row>
    <row r="127" spans="1:26" x14ac:dyDescent="0.25">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row>
    <row r="128" spans="1:26" x14ac:dyDescent="0.25">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row>
    <row r="129" spans="1:26" x14ac:dyDescent="0.25">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row>
    <row r="130" spans="1:26" x14ac:dyDescent="0.25">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row>
    <row r="131" spans="1:26" x14ac:dyDescent="0.25">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row>
    <row r="132" spans="1:26" x14ac:dyDescent="0.25">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row>
    <row r="133" spans="1:26" x14ac:dyDescent="0.25">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row>
    <row r="134" spans="1:26" x14ac:dyDescent="0.25">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row>
    <row r="135" spans="1:26" x14ac:dyDescent="0.25">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row>
    <row r="136" spans="1:26" x14ac:dyDescent="0.25">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row>
    <row r="137" spans="1:26" x14ac:dyDescent="0.25">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row>
    <row r="138" spans="1:26" x14ac:dyDescent="0.25">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row>
    <row r="139" spans="1:26" x14ac:dyDescent="0.25">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row>
    <row r="140" spans="1:26" x14ac:dyDescent="0.25">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row>
    <row r="141" spans="1:26" x14ac:dyDescent="0.25">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row>
    <row r="142" spans="1:26" x14ac:dyDescent="0.25">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row>
    <row r="143" spans="1:26" x14ac:dyDescent="0.25">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row>
    <row r="144" spans="1:26" x14ac:dyDescent="0.25">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row>
    <row r="145" spans="1:26" x14ac:dyDescent="0.2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row>
    <row r="146" spans="1:26" x14ac:dyDescent="0.25">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row>
    <row r="147" spans="1:26" x14ac:dyDescent="0.25">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row>
    <row r="148" spans="1:26" x14ac:dyDescent="0.25">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row>
    <row r="149" spans="1:26" x14ac:dyDescent="0.25">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row>
    <row r="150" spans="1:26" x14ac:dyDescent="0.25">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row>
    <row r="151" spans="1:26" x14ac:dyDescent="0.25">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row>
    <row r="152" spans="1:26" x14ac:dyDescent="0.25">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row>
    <row r="153" spans="1:26" x14ac:dyDescent="0.25">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row>
    <row r="154" spans="1:26" x14ac:dyDescent="0.25">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row>
    <row r="155" spans="1:26" x14ac:dyDescent="0.2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row>
    <row r="156" spans="1:26" x14ac:dyDescent="0.25">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row>
    <row r="157" spans="1:26" x14ac:dyDescent="0.25">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row>
    <row r="158" spans="1:26" x14ac:dyDescent="0.25">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row>
    <row r="159" spans="1:26" x14ac:dyDescent="0.25">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row>
    <row r="160" spans="1:26" x14ac:dyDescent="0.25">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row>
    <row r="161" spans="1:26" x14ac:dyDescent="0.25">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row>
    <row r="162" spans="1:26" x14ac:dyDescent="0.25">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row>
    <row r="163" spans="1:26" x14ac:dyDescent="0.25">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row>
    <row r="164" spans="1:26" x14ac:dyDescent="0.25">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row>
    <row r="165" spans="1:26" x14ac:dyDescent="0.2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row>
    <row r="166" spans="1:26" x14ac:dyDescent="0.25">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row>
    <row r="167" spans="1:26" x14ac:dyDescent="0.25">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row>
    <row r="168" spans="1:26" x14ac:dyDescent="0.25">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row>
    <row r="169" spans="1:26" x14ac:dyDescent="0.25">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row>
    <row r="170" spans="1:26" x14ac:dyDescent="0.25">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row>
    <row r="171" spans="1:26" x14ac:dyDescent="0.25">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row>
    <row r="172" spans="1:26" x14ac:dyDescent="0.25">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row>
    <row r="173" spans="1:26" x14ac:dyDescent="0.25">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row>
    <row r="174" spans="1:26" x14ac:dyDescent="0.25">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row>
    <row r="175" spans="1:26" x14ac:dyDescent="0.25">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row>
    <row r="176" spans="1:26" x14ac:dyDescent="0.25">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row>
    <row r="177" spans="1:26" x14ac:dyDescent="0.25">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row>
    <row r="178" spans="1:26" x14ac:dyDescent="0.25">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row>
    <row r="179" spans="1:26" x14ac:dyDescent="0.25">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row>
    <row r="180" spans="1:26" x14ac:dyDescent="0.25">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row>
    <row r="181" spans="1:26" x14ac:dyDescent="0.25">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row>
    <row r="182" spans="1:26" x14ac:dyDescent="0.25">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row>
    <row r="183" spans="1:26" x14ac:dyDescent="0.25">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row>
    <row r="184" spans="1:26" x14ac:dyDescent="0.25">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row>
    <row r="185" spans="1:26" x14ac:dyDescent="0.25">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row>
    <row r="186" spans="1:26" x14ac:dyDescent="0.25">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row>
    <row r="187" spans="1:26" x14ac:dyDescent="0.25">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row>
    <row r="188" spans="1:26" x14ac:dyDescent="0.25">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row>
    <row r="189" spans="1:26" x14ac:dyDescent="0.25">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row>
    <row r="190" spans="1:26" x14ac:dyDescent="0.25">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row>
    <row r="191" spans="1:26" x14ac:dyDescent="0.25">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row>
    <row r="192" spans="1:26" x14ac:dyDescent="0.25">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row>
    <row r="193" spans="1:26" x14ac:dyDescent="0.25">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row>
    <row r="194" spans="1:26" x14ac:dyDescent="0.25">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row>
    <row r="195" spans="1:26" x14ac:dyDescent="0.25">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row>
    <row r="196" spans="1:26" x14ac:dyDescent="0.25">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row>
    <row r="197" spans="1:26" x14ac:dyDescent="0.25">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row>
    <row r="198" spans="1:26" x14ac:dyDescent="0.25">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row>
    <row r="199" spans="1:26" x14ac:dyDescent="0.25">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row>
    <row r="200" spans="1:26" x14ac:dyDescent="0.25">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row>
    <row r="201" spans="1:26" x14ac:dyDescent="0.25">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row>
    <row r="202" spans="1:26" x14ac:dyDescent="0.25">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row>
    <row r="203" spans="1:26" x14ac:dyDescent="0.25">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row>
    <row r="204" spans="1:26" x14ac:dyDescent="0.25">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row>
    <row r="205" spans="1:26" x14ac:dyDescent="0.25">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row>
    <row r="206" spans="1:26" x14ac:dyDescent="0.25">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row>
    <row r="207" spans="1:26" x14ac:dyDescent="0.25">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row>
    <row r="208" spans="1:26" x14ac:dyDescent="0.25">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row>
    <row r="209" spans="1:26" x14ac:dyDescent="0.25">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row>
    <row r="210" spans="1:26" x14ac:dyDescent="0.25">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row>
    <row r="211" spans="1:26" x14ac:dyDescent="0.25">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row>
    <row r="212" spans="1:26" x14ac:dyDescent="0.25">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row>
    <row r="213" spans="1:26" x14ac:dyDescent="0.25">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row>
    <row r="214" spans="1:26" x14ac:dyDescent="0.25">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row>
    <row r="215" spans="1:26" x14ac:dyDescent="0.25">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row>
    <row r="216" spans="1:26" x14ac:dyDescent="0.25">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row>
    <row r="217" spans="1:26" x14ac:dyDescent="0.25">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row>
    <row r="218" spans="1:26" x14ac:dyDescent="0.25">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row>
    <row r="219" spans="1:26" x14ac:dyDescent="0.25">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row>
    <row r="220" spans="1:26" x14ac:dyDescent="0.25">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row>
    <row r="221" spans="1:26" x14ac:dyDescent="0.25">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row>
    <row r="222" spans="1:26" x14ac:dyDescent="0.25">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row>
    <row r="223" spans="1:26" x14ac:dyDescent="0.25">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row>
    <row r="224" spans="1:26" x14ac:dyDescent="0.25">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row>
    <row r="225" spans="1:26" x14ac:dyDescent="0.25">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row>
    <row r="226" spans="1:26" x14ac:dyDescent="0.25">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row>
    <row r="227" spans="1:26" x14ac:dyDescent="0.25">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row>
    <row r="228" spans="1:26" x14ac:dyDescent="0.25">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row>
    <row r="229" spans="1:26" x14ac:dyDescent="0.25">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row>
    <row r="230" spans="1:26" x14ac:dyDescent="0.25">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row>
    <row r="231" spans="1:26" x14ac:dyDescent="0.25">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row>
    <row r="232" spans="1:26" x14ac:dyDescent="0.25">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row>
    <row r="233" spans="1:26" x14ac:dyDescent="0.25">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row>
    <row r="234" spans="1:26" x14ac:dyDescent="0.25">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row>
    <row r="235" spans="1:26" x14ac:dyDescent="0.25">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row>
    <row r="236" spans="1:26" x14ac:dyDescent="0.25">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row>
    <row r="237" spans="1:26" x14ac:dyDescent="0.25">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row>
    <row r="238" spans="1:26" x14ac:dyDescent="0.25">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row>
    <row r="239" spans="1:26" x14ac:dyDescent="0.25">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row>
    <row r="240" spans="1:26" x14ac:dyDescent="0.25">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row>
    <row r="241" spans="1:26" x14ac:dyDescent="0.25">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row>
    <row r="242" spans="1:26" x14ac:dyDescent="0.25">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row>
    <row r="243" spans="1:26" x14ac:dyDescent="0.25">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row>
    <row r="244" spans="1:26" x14ac:dyDescent="0.25">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row>
    <row r="245" spans="1:26" x14ac:dyDescent="0.25">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row>
    <row r="246" spans="1:26" x14ac:dyDescent="0.25">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row>
    <row r="247" spans="1:26" x14ac:dyDescent="0.25">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row>
    <row r="248" spans="1:26" x14ac:dyDescent="0.25">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row>
    <row r="249" spans="1:26" x14ac:dyDescent="0.25">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row>
    <row r="250" spans="1:26" x14ac:dyDescent="0.25">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row>
    <row r="251" spans="1:26" x14ac:dyDescent="0.25">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row>
    <row r="252" spans="1:26" x14ac:dyDescent="0.25">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row>
    <row r="253" spans="1:26" x14ac:dyDescent="0.25">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row>
    <row r="254" spans="1:26" x14ac:dyDescent="0.25">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row>
    <row r="255" spans="1:26" x14ac:dyDescent="0.25">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row>
    <row r="256" spans="1:26" x14ac:dyDescent="0.25">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row>
    <row r="257" spans="1:26" x14ac:dyDescent="0.25">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row>
    <row r="258" spans="1:26" x14ac:dyDescent="0.25">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row>
    <row r="259" spans="1:26" x14ac:dyDescent="0.25">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row>
    <row r="260" spans="1:26" x14ac:dyDescent="0.25">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row>
    <row r="261" spans="1:26" x14ac:dyDescent="0.25">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row>
    <row r="262" spans="1:26" x14ac:dyDescent="0.25">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row>
    <row r="263" spans="1:26" x14ac:dyDescent="0.25">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row>
    <row r="264" spans="1:26" x14ac:dyDescent="0.25">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row>
    <row r="265" spans="1:26" x14ac:dyDescent="0.25">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row>
    <row r="266" spans="1:26" x14ac:dyDescent="0.25">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row>
    <row r="267" spans="1:26" x14ac:dyDescent="0.25">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row>
    <row r="268" spans="1:26" x14ac:dyDescent="0.25">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row>
    <row r="269" spans="1:26" x14ac:dyDescent="0.25">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row>
    <row r="270" spans="1:26" x14ac:dyDescent="0.25">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row>
    <row r="271" spans="1:26" x14ac:dyDescent="0.25">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row>
    <row r="272" spans="1:26" x14ac:dyDescent="0.25">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row>
    <row r="273" spans="1:26" x14ac:dyDescent="0.25">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row>
    <row r="274" spans="1:26" x14ac:dyDescent="0.25">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row>
    <row r="275" spans="1:26" x14ac:dyDescent="0.25">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row>
    <row r="276" spans="1:26" x14ac:dyDescent="0.25">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row>
    <row r="277" spans="1:26" x14ac:dyDescent="0.25">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row>
    <row r="278" spans="1:26" x14ac:dyDescent="0.25">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row>
    <row r="279" spans="1:26" x14ac:dyDescent="0.25">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row>
    <row r="280" spans="1:26" x14ac:dyDescent="0.25">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row>
    <row r="281" spans="1:26" x14ac:dyDescent="0.25">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row>
    <row r="282" spans="1:26" x14ac:dyDescent="0.25">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row>
    <row r="283" spans="1:26" x14ac:dyDescent="0.25">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row>
    <row r="284" spans="1:26" x14ac:dyDescent="0.25">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row>
    <row r="285" spans="1:26" x14ac:dyDescent="0.25">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row>
    <row r="286" spans="1:26" x14ac:dyDescent="0.25">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row>
    <row r="287" spans="1:26" x14ac:dyDescent="0.25">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row>
    <row r="288" spans="1:26" x14ac:dyDescent="0.25">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row>
    <row r="289" spans="1:26" x14ac:dyDescent="0.25">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row>
    <row r="290" spans="1:26" x14ac:dyDescent="0.25">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row>
    <row r="291" spans="1:26" x14ac:dyDescent="0.25">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row>
    <row r="292" spans="1:26" x14ac:dyDescent="0.25">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row>
    <row r="293" spans="1:26" x14ac:dyDescent="0.25">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row>
    <row r="294" spans="1:26" x14ac:dyDescent="0.25">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row>
    <row r="295" spans="1:26" x14ac:dyDescent="0.25">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row>
    <row r="296" spans="1:26" x14ac:dyDescent="0.25">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row>
    <row r="297" spans="1:26" x14ac:dyDescent="0.25">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row>
    <row r="298" spans="1:26" x14ac:dyDescent="0.25">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row>
    <row r="299" spans="1:26" x14ac:dyDescent="0.25">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row>
    <row r="300" spans="1:26" x14ac:dyDescent="0.25">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row>
    <row r="301" spans="1:26" x14ac:dyDescent="0.25">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row>
    <row r="302" spans="1:26" x14ac:dyDescent="0.25">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row>
    <row r="303" spans="1:26" x14ac:dyDescent="0.25">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row>
    <row r="304" spans="1:26" x14ac:dyDescent="0.25">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row>
    <row r="305" spans="1:26" x14ac:dyDescent="0.25">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row>
    <row r="306" spans="1:26" x14ac:dyDescent="0.25">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row>
    <row r="307" spans="1:26" x14ac:dyDescent="0.25">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row>
    <row r="308" spans="1:26" x14ac:dyDescent="0.25">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row>
    <row r="309" spans="1:26" x14ac:dyDescent="0.25">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row>
    <row r="310" spans="1:26" x14ac:dyDescent="0.25">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row>
    <row r="311" spans="1:26" x14ac:dyDescent="0.25">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row>
    <row r="312" spans="1:26" x14ac:dyDescent="0.25">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row>
    <row r="313" spans="1:26" x14ac:dyDescent="0.25">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row>
    <row r="314" spans="1:26" x14ac:dyDescent="0.25">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row>
    <row r="315" spans="1:26" x14ac:dyDescent="0.25">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row>
    <row r="316" spans="1:26" x14ac:dyDescent="0.25">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row>
    <row r="317" spans="1:26" x14ac:dyDescent="0.25">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row>
    <row r="318" spans="1:26" x14ac:dyDescent="0.25">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row>
    <row r="319" spans="1:26" x14ac:dyDescent="0.25">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row>
    <row r="320" spans="1:26" x14ac:dyDescent="0.25">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row>
    <row r="321" spans="1:26" x14ac:dyDescent="0.25">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row>
    <row r="322" spans="1:26" x14ac:dyDescent="0.25">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row>
    <row r="323" spans="1:26" x14ac:dyDescent="0.25">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row>
    <row r="324" spans="1:26" x14ac:dyDescent="0.25">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row>
    <row r="325" spans="1:26" x14ac:dyDescent="0.25">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row>
    <row r="326" spans="1:26" x14ac:dyDescent="0.25">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row>
    <row r="327" spans="1:26" x14ac:dyDescent="0.25">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row>
    <row r="328" spans="1:26" x14ac:dyDescent="0.25">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row>
    <row r="329" spans="1:26" x14ac:dyDescent="0.25">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row>
    <row r="330" spans="1:26" x14ac:dyDescent="0.25">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row>
    <row r="331" spans="1:26" x14ac:dyDescent="0.25">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row>
    <row r="332" spans="1:26" x14ac:dyDescent="0.25">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row>
    <row r="333" spans="1:26" x14ac:dyDescent="0.25">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row>
    <row r="334" spans="1:26" x14ac:dyDescent="0.25">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row>
    <row r="335" spans="1:26" x14ac:dyDescent="0.25">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row>
    <row r="336" spans="1:26" x14ac:dyDescent="0.25">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row>
    <row r="337" spans="1:26" x14ac:dyDescent="0.25">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row>
    <row r="338" spans="1:26" x14ac:dyDescent="0.25">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row>
    <row r="339" spans="1:26" x14ac:dyDescent="0.25">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row>
    <row r="340" spans="1:26" x14ac:dyDescent="0.25">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row>
    <row r="341" spans="1:26" x14ac:dyDescent="0.25">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row>
    <row r="342" spans="1:26" x14ac:dyDescent="0.25">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row>
    <row r="343" spans="1:26" x14ac:dyDescent="0.25">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row>
    <row r="344" spans="1:26" x14ac:dyDescent="0.25">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row>
    <row r="345" spans="1:26" x14ac:dyDescent="0.25">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row>
    <row r="346" spans="1:26" x14ac:dyDescent="0.25">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row>
    <row r="347" spans="1:26" x14ac:dyDescent="0.25">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row>
    <row r="348" spans="1:26" x14ac:dyDescent="0.25">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row>
    <row r="349" spans="1:26" x14ac:dyDescent="0.25">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row>
    <row r="350" spans="1:26" x14ac:dyDescent="0.25">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row>
    <row r="351" spans="1:26" x14ac:dyDescent="0.25">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row>
    <row r="352" spans="1:26" x14ac:dyDescent="0.25">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row>
    <row r="353" spans="1:26" x14ac:dyDescent="0.25">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row>
    <row r="354" spans="1:26" x14ac:dyDescent="0.25">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row>
    <row r="355" spans="1:26" x14ac:dyDescent="0.25">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row>
    <row r="356" spans="1:26" x14ac:dyDescent="0.25">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row>
    <row r="357" spans="1:26" x14ac:dyDescent="0.25">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row>
    <row r="358" spans="1:26" x14ac:dyDescent="0.25">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row>
    <row r="359" spans="1:26" x14ac:dyDescent="0.25">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row>
    <row r="360" spans="1:26" x14ac:dyDescent="0.25">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row>
    <row r="361" spans="1:26" x14ac:dyDescent="0.25">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row>
    <row r="362" spans="1:26" x14ac:dyDescent="0.25">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row>
    <row r="363" spans="1:26" x14ac:dyDescent="0.25">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row>
    <row r="364" spans="1:26" x14ac:dyDescent="0.25">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row>
    <row r="365" spans="1:26" x14ac:dyDescent="0.25">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row>
    <row r="366" spans="1:26" x14ac:dyDescent="0.25">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row>
    <row r="367" spans="1:26" x14ac:dyDescent="0.25">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row>
    <row r="368" spans="1:26" x14ac:dyDescent="0.25">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row>
    <row r="369" spans="1:26" x14ac:dyDescent="0.25">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row>
    <row r="370" spans="1:26" x14ac:dyDescent="0.25">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row>
    <row r="371" spans="1:26" x14ac:dyDescent="0.25">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row>
    <row r="372" spans="1:26" x14ac:dyDescent="0.25">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row>
    <row r="373" spans="1:26" x14ac:dyDescent="0.25">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row>
    <row r="374" spans="1:26" x14ac:dyDescent="0.25">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row>
    <row r="375" spans="1:26" x14ac:dyDescent="0.25">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row>
    <row r="376" spans="1:26" x14ac:dyDescent="0.25">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row>
    <row r="377" spans="1:26" x14ac:dyDescent="0.25">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row>
    <row r="378" spans="1:26" x14ac:dyDescent="0.25">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row>
    <row r="379" spans="1:26" x14ac:dyDescent="0.25">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row>
    <row r="380" spans="1:26" x14ac:dyDescent="0.25">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row>
    <row r="381" spans="1:26" x14ac:dyDescent="0.25">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row>
    <row r="382" spans="1:26" x14ac:dyDescent="0.25">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row>
    <row r="383" spans="1:26" x14ac:dyDescent="0.25">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row>
    <row r="384" spans="1:26" x14ac:dyDescent="0.25">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row>
    <row r="385" spans="1:26" x14ac:dyDescent="0.25">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row>
    <row r="386" spans="1:26" x14ac:dyDescent="0.25">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row>
    <row r="387" spans="1:26" x14ac:dyDescent="0.25">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row>
    <row r="388" spans="1:26" x14ac:dyDescent="0.25">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row>
    <row r="389" spans="1:26" x14ac:dyDescent="0.25">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row>
    <row r="390" spans="1:26" x14ac:dyDescent="0.25">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row>
    <row r="391" spans="1:26" x14ac:dyDescent="0.25">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row>
    <row r="392" spans="1:26" x14ac:dyDescent="0.25">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row>
    <row r="393" spans="1:26" x14ac:dyDescent="0.25">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row>
    <row r="394" spans="1:26" x14ac:dyDescent="0.25">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row>
    <row r="395" spans="1:26" x14ac:dyDescent="0.25">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row>
    <row r="396" spans="1:26" x14ac:dyDescent="0.25">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row>
    <row r="397" spans="1:26" x14ac:dyDescent="0.25">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row>
    <row r="398" spans="1:26" x14ac:dyDescent="0.25">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row>
    <row r="399" spans="1:26" x14ac:dyDescent="0.25">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row>
    <row r="400" spans="1:26" x14ac:dyDescent="0.25">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row>
    <row r="401" spans="1:26" x14ac:dyDescent="0.25">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row>
    <row r="402" spans="1:26" x14ac:dyDescent="0.25">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row>
    <row r="403" spans="1:26" x14ac:dyDescent="0.25">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row>
    <row r="404" spans="1:26" x14ac:dyDescent="0.25">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row>
    <row r="405" spans="1:26" x14ac:dyDescent="0.25">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row>
    <row r="406" spans="1:26" x14ac:dyDescent="0.25">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row>
    <row r="407" spans="1:26" x14ac:dyDescent="0.25">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row>
    <row r="408" spans="1:26" x14ac:dyDescent="0.25">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row>
    <row r="409" spans="1:26" x14ac:dyDescent="0.25">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row>
    <row r="410" spans="1:26" x14ac:dyDescent="0.25">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row>
    <row r="411" spans="1:26" x14ac:dyDescent="0.25">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row>
    <row r="412" spans="1:26" x14ac:dyDescent="0.25">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row>
    <row r="413" spans="1:26" x14ac:dyDescent="0.25">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row>
    <row r="414" spans="1:26" x14ac:dyDescent="0.25">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row>
    <row r="415" spans="1:26" x14ac:dyDescent="0.25">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row>
    <row r="416" spans="1:26" x14ac:dyDescent="0.25">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row>
    <row r="417" spans="1:26" x14ac:dyDescent="0.25">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row>
    <row r="418" spans="1:26" x14ac:dyDescent="0.25">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row>
    <row r="419" spans="1:26" x14ac:dyDescent="0.25">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row>
    <row r="420" spans="1:26" x14ac:dyDescent="0.25">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row>
    <row r="421" spans="1:26" x14ac:dyDescent="0.25">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row>
    <row r="422" spans="1:26" x14ac:dyDescent="0.25">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row>
    <row r="423" spans="1:26" x14ac:dyDescent="0.25">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row>
    <row r="424" spans="1:26" x14ac:dyDescent="0.25">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row>
    <row r="425" spans="1:26" x14ac:dyDescent="0.25">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row>
    <row r="426" spans="1:26" x14ac:dyDescent="0.25">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row>
    <row r="427" spans="1:26" x14ac:dyDescent="0.25">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row>
    <row r="428" spans="1:26" x14ac:dyDescent="0.25">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row>
    <row r="429" spans="1:26" x14ac:dyDescent="0.25">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row>
    <row r="430" spans="1:26" x14ac:dyDescent="0.25">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row>
    <row r="431" spans="1:26" x14ac:dyDescent="0.25">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row>
    <row r="432" spans="1:26" x14ac:dyDescent="0.25">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row>
    <row r="433" spans="1:26" x14ac:dyDescent="0.25">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row>
    <row r="434" spans="1:26" x14ac:dyDescent="0.25">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row>
    <row r="435" spans="1:26" x14ac:dyDescent="0.25">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row>
    <row r="436" spans="1:26" x14ac:dyDescent="0.25">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row>
    <row r="437" spans="1:26" x14ac:dyDescent="0.25">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row>
    <row r="438" spans="1:26" x14ac:dyDescent="0.25">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row>
    <row r="439" spans="1:26" x14ac:dyDescent="0.25">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row>
    <row r="440" spans="1:26" x14ac:dyDescent="0.25">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row>
    <row r="441" spans="1:26" x14ac:dyDescent="0.25">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row>
    <row r="442" spans="1:26" x14ac:dyDescent="0.25">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row>
    <row r="443" spans="1:26" x14ac:dyDescent="0.25">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row>
    <row r="444" spans="1:26" x14ac:dyDescent="0.25">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row>
    <row r="445" spans="1:26" x14ac:dyDescent="0.25">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row>
    <row r="446" spans="1:26" x14ac:dyDescent="0.25">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row>
    <row r="447" spans="1:26" x14ac:dyDescent="0.25">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row>
    <row r="448" spans="1:26" x14ac:dyDescent="0.25">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row>
    <row r="449" spans="1:26" x14ac:dyDescent="0.25">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row>
    <row r="450" spans="1:26" x14ac:dyDescent="0.25">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row>
    <row r="451" spans="1:26" x14ac:dyDescent="0.25">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row>
    <row r="452" spans="1:26" x14ac:dyDescent="0.25">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row>
    <row r="453" spans="1:26" x14ac:dyDescent="0.25">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row>
    <row r="454" spans="1:26" x14ac:dyDescent="0.25">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row>
    <row r="455" spans="1:26" x14ac:dyDescent="0.25">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row>
    <row r="456" spans="1:26" x14ac:dyDescent="0.25">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row>
    <row r="457" spans="1:26" x14ac:dyDescent="0.25">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row>
    <row r="458" spans="1:26" x14ac:dyDescent="0.25">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row>
    <row r="459" spans="1:26" x14ac:dyDescent="0.25">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row>
    <row r="460" spans="1:26" x14ac:dyDescent="0.25">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row>
    <row r="461" spans="1:26" x14ac:dyDescent="0.25">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row>
    <row r="462" spans="1:26" x14ac:dyDescent="0.25">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row>
    <row r="463" spans="1:26" x14ac:dyDescent="0.25">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row>
    <row r="464" spans="1:26" x14ac:dyDescent="0.25">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row>
    <row r="465" spans="1:26" x14ac:dyDescent="0.25">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row>
    <row r="466" spans="1:26" x14ac:dyDescent="0.25">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row>
    <row r="467" spans="1:26" x14ac:dyDescent="0.25">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row>
    <row r="468" spans="1:26" x14ac:dyDescent="0.25">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row>
    <row r="469" spans="1:26" x14ac:dyDescent="0.25">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row>
    <row r="470" spans="1:26" x14ac:dyDescent="0.25">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row>
    <row r="471" spans="1:26" x14ac:dyDescent="0.25">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row>
    <row r="472" spans="1:26" x14ac:dyDescent="0.25">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row>
    <row r="473" spans="1:26" x14ac:dyDescent="0.25">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row>
    <row r="474" spans="1:26" x14ac:dyDescent="0.25">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row>
    <row r="475" spans="1:26" x14ac:dyDescent="0.25">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row>
    <row r="476" spans="1:26" x14ac:dyDescent="0.25">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row>
    <row r="477" spans="1:26" x14ac:dyDescent="0.25">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row>
    <row r="478" spans="1:26" x14ac:dyDescent="0.25">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row>
    <row r="479" spans="1:26" x14ac:dyDescent="0.25">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row>
    <row r="480" spans="1:26" x14ac:dyDescent="0.25">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row>
    <row r="481" spans="1:26" x14ac:dyDescent="0.25">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row>
    <row r="482" spans="1:26" x14ac:dyDescent="0.25">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row>
    <row r="483" spans="1:26" x14ac:dyDescent="0.25">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row>
    <row r="484" spans="1:26" x14ac:dyDescent="0.25">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row>
    <row r="485" spans="1:26" x14ac:dyDescent="0.25">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row>
    <row r="486" spans="1:26" x14ac:dyDescent="0.25">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row>
    <row r="487" spans="1:26" x14ac:dyDescent="0.25">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row>
    <row r="488" spans="1:26" x14ac:dyDescent="0.25">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row>
    <row r="489" spans="1:26" x14ac:dyDescent="0.25">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row>
    <row r="490" spans="1:26" x14ac:dyDescent="0.25">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row>
    <row r="491" spans="1:26" x14ac:dyDescent="0.25">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row>
    <row r="492" spans="1:26" x14ac:dyDescent="0.25">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row>
    <row r="493" spans="1:26" x14ac:dyDescent="0.25">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row>
    <row r="494" spans="1:26" x14ac:dyDescent="0.25">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row>
    <row r="495" spans="1:26" x14ac:dyDescent="0.25">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row>
    <row r="496" spans="1:26" x14ac:dyDescent="0.25">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row>
    <row r="497" spans="1:26" x14ac:dyDescent="0.25">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row>
    <row r="498" spans="1:26" x14ac:dyDescent="0.25">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row>
    <row r="499" spans="1:26" x14ac:dyDescent="0.25">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row>
    <row r="500" spans="1:26" x14ac:dyDescent="0.25">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row>
    <row r="501" spans="1:26" x14ac:dyDescent="0.25">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row>
    <row r="502" spans="1:26" x14ac:dyDescent="0.25">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row>
    <row r="503" spans="1:26" x14ac:dyDescent="0.25">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row>
    <row r="504" spans="1:26" x14ac:dyDescent="0.25">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row>
    <row r="505" spans="1:26" x14ac:dyDescent="0.25">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row>
    <row r="506" spans="1:26" x14ac:dyDescent="0.25">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row>
    <row r="507" spans="1:26" x14ac:dyDescent="0.25">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row>
    <row r="508" spans="1:26" x14ac:dyDescent="0.25">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row>
    <row r="509" spans="1:26" x14ac:dyDescent="0.25">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row>
    <row r="510" spans="1:26" x14ac:dyDescent="0.25">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row>
    <row r="511" spans="1:26" x14ac:dyDescent="0.25">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row>
    <row r="512" spans="1:26" x14ac:dyDescent="0.25">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row>
    <row r="513" spans="1:26" x14ac:dyDescent="0.25">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row>
    <row r="514" spans="1:26" x14ac:dyDescent="0.25">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row>
    <row r="515" spans="1:26" x14ac:dyDescent="0.25">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row>
    <row r="516" spans="1:26" x14ac:dyDescent="0.25">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row>
    <row r="517" spans="1:26" x14ac:dyDescent="0.25">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row>
    <row r="518" spans="1:26" x14ac:dyDescent="0.25">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row>
    <row r="519" spans="1:26" x14ac:dyDescent="0.25">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row>
    <row r="520" spans="1:26" x14ac:dyDescent="0.25">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row>
    <row r="521" spans="1:26" x14ac:dyDescent="0.25">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row>
    <row r="522" spans="1:26" x14ac:dyDescent="0.25">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row>
    <row r="523" spans="1:26" x14ac:dyDescent="0.25">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row>
    <row r="524" spans="1:26" x14ac:dyDescent="0.25">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row>
    <row r="525" spans="1:26" x14ac:dyDescent="0.25">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row>
    <row r="526" spans="1:26" x14ac:dyDescent="0.25">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row>
    <row r="527" spans="1:26" x14ac:dyDescent="0.25">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row>
    <row r="528" spans="1:26" x14ac:dyDescent="0.25">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row>
    <row r="529" spans="1:26" x14ac:dyDescent="0.25">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row>
    <row r="530" spans="1:26" x14ac:dyDescent="0.25">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row>
    <row r="531" spans="1:26" x14ac:dyDescent="0.25">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row>
    <row r="532" spans="1:26" x14ac:dyDescent="0.25">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row>
    <row r="533" spans="1:26" x14ac:dyDescent="0.25">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row>
    <row r="534" spans="1:26" x14ac:dyDescent="0.25">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row>
    <row r="535" spans="1:26" x14ac:dyDescent="0.25">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row>
    <row r="536" spans="1:26" x14ac:dyDescent="0.25">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row>
    <row r="537" spans="1:26" x14ac:dyDescent="0.25">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row>
    <row r="538" spans="1:26" x14ac:dyDescent="0.25">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row>
    <row r="539" spans="1:26" x14ac:dyDescent="0.25">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row>
    <row r="540" spans="1:26" x14ac:dyDescent="0.25">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row>
    <row r="541" spans="1:26" x14ac:dyDescent="0.25">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row>
    <row r="542" spans="1:26" x14ac:dyDescent="0.25">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row>
    <row r="543" spans="1:26" x14ac:dyDescent="0.25">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row>
    <row r="544" spans="1:26" x14ac:dyDescent="0.25">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row>
    <row r="545" spans="1:26" x14ac:dyDescent="0.25">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row>
    <row r="546" spans="1:26" x14ac:dyDescent="0.25">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row>
    <row r="547" spans="1:26" x14ac:dyDescent="0.25">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row>
    <row r="548" spans="1:26" x14ac:dyDescent="0.25">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row>
    <row r="549" spans="1:26" x14ac:dyDescent="0.25">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row>
    <row r="550" spans="1:26" x14ac:dyDescent="0.25">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row>
    <row r="551" spans="1:26" x14ac:dyDescent="0.25">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row>
    <row r="552" spans="1:26" x14ac:dyDescent="0.25">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row>
    <row r="553" spans="1:26" x14ac:dyDescent="0.25">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row>
    <row r="554" spans="1:26" x14ac:dyDescent="0.25">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row>
    <row r="555" spans="1:26" x14ac:dyDescent="0.25">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row>
    <row r="556" spans="1:26" x14ac:dyDescent="0.25">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row>
    <row r="557" spans="1:26" x14ac:dyDescent="0.25">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row>
    <row r="558" spans="1:26" x14ac:dyDescent="0.25">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row>
    <row r="559" spans="1:26" x14ac:dyDescent="0.25">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row>
    <row r="560" spans="1:26" x14ac:dyDescent="0.25">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row>
    <row r="561" spans="1:26" x14ac:dyDescent="0.25">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row>
    <row r="562" spans="1:26" x14ac:dyDescent="0.25">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row>
    <row r="563" spans="1:26" x14ac:dyDescent="0.25">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row>
    <row r="564" spans="1:26" x14ac:dyDescent="0.25">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row>
    <row r="565" spans="1:26" x14ac:dyDescent="0.25">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row>
    <row r="566" spans="1:26" x14ac:dyDescent="0.25">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row>
    <row r="567" spans="1:26" x14ac:dyDescent="0.25">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row>
    <row r="568" spans="1:26" x14ac:dyDescent="0.25">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row>
    <row r="569" spans="1:26" x14ac:dyDescent="0.25">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row>
    <row r="570" spans="1:26" x14ac:dyDescent="0.25">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row>
    <row r="571" spans="1:26" x14ac:dyDescent="0.25">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row>
    <row r="572" spans="1:26" x14ac:dyDescent="0.25">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row>
    <row r="573" spans="1:26" x14ac:dyDescent="0.25">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row>
    <row r="574" spans="1:26" x14ac:dyDescent="0.25">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row>
    <row r="575" spans="1:26" x14ac:dyDescent="0.25">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row>
    <row r="576" spans="1:26" x14ac:dyDescent="0.25">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row>
    <row r="577" spans="1:26" x14ac:dyDescent="0.25">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row>
    <row r="578" spans="1:26" x14ac:dyDescent="0.25">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row>
    <row r="579" spans="1:26" x14ac:dyDescent="0.25">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row>
    <row r="580" spans="1:26" x14ac:dyDescent="0.25">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row>
    <row r="581" spans="1:26" x14ac:dyDescent="0.25">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row>
    <row r="582" spans="1:26" x14ac:dyDescent="0.25">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row>
    <row r="583" spans="1:26" x14ac:dyDescent="0.25">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row>
    <row r="584" spans="1:26" x14ac:dyDescent="0.25">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row>
    <row r="585" spans="1:26" x14ac:dyDescent="0.25">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row>
    <row r="586" spans="1:26" x14ac:dyDescent="0.25">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row>
    <row r="587" spans="1:26" x14ac:dyDescent="0.25">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row>
    <row r="588" spans="1:26" x14ac:dyDescent="0.25">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row>
    <row r="589" spans="1:26" x14ac:dyDescent="0.25">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row>
    <row r="590" spans="1:26" x14ac:dyDescent="0.25">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row>
    <row r="591" spans="1:26" x14ac:dyDescent="0.25">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row>
    <row r="592" spans="1:26" x14ac:dyDescent="0.25">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row>
    <row r="593" spans="1:26" x14ac:dyDescent="0.25">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row>
    <row r="594" spans="1:26" x14ac:dyDescent="0.25">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row>
    <row r="595" spans="1:26" x14ac:dyDescent="0.25">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row>
    <row r="596" spans="1:26" x14ac:dyDescent="0.25">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row>
    <row r="597" spans="1:26" x14ac:dyDescent="0.25">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row>
    <row r="598" spans="1:26" x14ac:dyDescent="0.25">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row>
    <row r="599" spans="1:26" x14ac:dyDescent="0.25">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row>
    <row r="600" spans="1:26" x14ac:dyDescent="0.25">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row>
    <row r="601" spans="1:26" x14ac:dyDescent="0.25">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row>
    <row r="602" spans="1:26" x14ac:dyDescent="0.25">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row>
    <row r="603" spans="1:26" x14ac:dyDescent="0.25">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row>
    <row r="604" spans="1:26" x14ac:dyDescent="0.25">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row>
    <row r="605" spans="1:26" x14ac:dyDescent="0.25">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row>
    <row r="606" spans="1:26" x14ac:dyDescent="0.25">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row>
    <row r="607" spans="1:26" x14ac:dyDescent="0.25">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row>
    <row r="608" spans="1:26" x14ac:dyDescent="0.25">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row>
    <row r="609" spans="1:26" x14ac:dyDescent="0.25">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row>
    <row r="610" spans="1:26" x14ac:dyDescent="0.25">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row>
    <row r="611" spans="1:26" x14ac:dyDescent="0.25">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row>
    <row r="612" spans="1:26" x14ac:dyDescent="0.25">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row>
    <row r="613" spans="1:26" x14ac:dyDescent="0.25">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row>
    <row r="614" spans="1:26" x14ac:dyDescent="0.25">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row>
    <row r="615" spans="1:26" x14ac:dyDescent="0.25">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row>
    <row r="616" spans="1:26" x14ac:dyDescent="0.25">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row>
    <row r="617" spans="1:26" x14ac:dyDescent="0.25">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row>
    <row r="618" spans="1:26" x14ac:dyDescent="0.25">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row>
    <row r="619" spans="1:26" x14ac:dyDescent="0.25">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row>
    <row r="620" spans="1:26" x14ac:dyDescent="0.25">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row>
    <row r="621" spans="1:26" x14ac:dyDescent="0.25">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row>
    <row r="622" spans="1:26" x14ac:dyDescent="0.25">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row>
    <row r="623" spans="1:26" x14ac:dyDescent="0.25">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row>
    <row r="624" spans="1:26" x14ac:dyDescent="0.25">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row>
    <row r="625" spans="1:26" x14ac:dyDescent="0.25">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row>
    <row r="626" spans="1:26" x14ac:dyDescent="0.25">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row>
    <row r="627" spans="1:26" x14ac:dyDescent="0.25">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row>
    <row r="628" spans="1:26" x14ac:dyDescent="0.25">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row>
    <row r="629" spans="1:26" x14ac:dyDescent="0.25">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row>
    <row r="630" spans="1:26" x14ac:dyDescent="0.25">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row>
    <row r="631" spans="1:26" x14ac:dyDescent="0.25">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row>
    <row r="632" spans="1:26" x14ac:dyDescent="0.25">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row>
    <row r="633" spans="1:26" x14ac:dyDescent="0.25">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row>
    <row r="634" spans="1:26" x14ac:dyDescent="0.25">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row>
    <row r="635" spans="1:26" x14ac:dyDescent="0.25">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row>
    <row r="636" spans="1:26" x14ac:dyDescent="0.25">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row>
    <row r="637" spans="1:26" x14ac:dyDescent="0.25">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row>
    <row r="638" spans="1:26" x14ac:dyDescent="0.25">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row>
    <row r="639" spans="1:26" x14ac:dyDescent="0.25">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row>
    <row r="640" spans="1:26" x14ac:dyDescent="0.25">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row>
    <row r="641" spans="1:26" x14ac:dyDescent="0.25">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row>
    <row r="642" spans="1:26" x14ac:dyDescent="0.25">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row>
    <row r="643" spans="1:26" x14ac:dyDescent="0.25">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row>
    <row r="644" spans="1:26" x14ac:dyDescent="0.25">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row>
    <row r="645" spans="1:26" x14ac:dyDescent="0.25">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row>
    <row r="646" spans="1:26" x14ac:dyDescent="0.25">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row>
    <row r="647" spans="1:26" x14ac:dyDescent="0.25">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row>
    <row r="648" spans="1:26" x14ac:dyDescent="0.25">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row>
    <row r="649" spans="1:26" x14ac:dyDescent="0.25">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row>
    <row r="650" spans="1:26" x14ac:dyDescent="0.25">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row>
    <row r="651" spans="1:26" x14ac:dyDescent="0.25">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row>
    <row r="652" spans="1:26" x14ac:dyDescent="0.25">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row>
    <row r="653" spans="1:26" x14ac:dyDescent="0.25">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row>
    <row r="654" spans="1:26" x14ac:dyDescent="0.25">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row>
    <row r="655" spans="1:26" x14ac:dyDescent="0.25">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row>
    <row r="656" spans="1:26" x14ac:dyDescent="0.25">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row>
    <row r="657" spans="1:26" x14ac:dyDescent="0.25">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row>
    <row r="658" spans="1:26" x14ac:dyDescent="0.25">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row>
    <row r="659" spans="1:26" x14ac:dyDescent="0.25">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row>
    <row r="660" spans="1:26" x14ac:dyDescent="0.25">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row>
    <row r="661" spans="1:26" x14ac:dyDescent="0.25">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row>
    <row r="662" spans="1:26" x14ac:dyDescent="0.25">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row>
    <row r="663" spans="1:26" x14ac:dyDescent="0.25">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row>
    <row r="664" spans="1:26" x14ac:dyDescent="0.25">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row>
    <row r="665" spans="1:26" x14ac:dyDescent="0.25">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row>
    <row r="666" spans="1:26" x14ac:dyDescent="0.25">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row>
    <row r="667" spans="1:26" x14ac:dyDescent="0.25">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row>
    <row r="668" spans="1:26" x14ac:dyDescent="0.25">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row>
    <row r="669" spans="1:26" x14ac:dyDescent="0.25">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row>
    <row r="670" spans="1:26" x14ac:dyDescent="0.25">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row>
    <row r="671" spans="1:26" x14ac:dyDescent="0.25">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row>
    <row r="672" spans="1:26" x14ac:dyDescent="0.25">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row>
    <row r="673" spans="1:26" x14ac:dyDescent="0.25">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row>
    <row r="674" spans="1:26" x14ac:dyDescent="0.25">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row>
    <row r="675" spans="1:26" x14ac:dyDescent="0.25">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row>
    <row r="676" spans="1:26" x14ac:dyDescent="0.25">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row>
    <row r="677" spans="1:26" x14ac:dyDescent="0.25">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row>
    <row r="678" spans="1:26" x14ac:dyDescent="0.25">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row>
    <row r="679" spans="1:26" x14ac:dyDescent="0.25">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row>
    <row r="680" spans="1:26" x14ac:dyDescent="0.25">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row>
    <row r="681" spans="1:26" x14ac:dyDescent="0.25">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row>
    <row r="682" spans="1:26" x14ac:dyDescent="0.25">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row>
    <row r="683" spans="1:26" x14ac:dyDescent="0.25">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row>
    <row r="684" spans="1:26" x14ac:dyDescent="0.25">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row>
    <row r="685" spans="1:26" x14ac:dyDescent="0.25">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row>
    <row r="686" spans="1:26" x14ac:dyDescent="0.25">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row>
    <row r="687" spans="1:26" x14ac:dyDescent="0.25">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row>
    <row r="688" spans="1:26" x14ac:dyDescent="0.25">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row>
    <row r="689" spans="1:26" x14ac:dyDescent="0.25">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row>
    <row r="690" spans="1:26" x14ac:dyDescent="0.25">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row>
    <row r="691" spans="1:26" x14ac:dyDescent="0.25">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row>
    <row r="692" spans="1:26" x14ac:dyDescent="0.25">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row>
    <row r="693" spans="1:26" x14ac:dyDescent="0.25">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row>
    <row r="694" spans="1:26" x14ac:dyDescent="0.25">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row>
    <row r="695" spans="1:26" x14ac:dyDescent="0.25">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row>
    <row r="696" spans="1:26" x14ac:dyDescent="0.25">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row>
    <row r="697" spans="1:26" x14ac:dyDescent="0.25">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row>
    <row r="698" spans="1:26" x14ac:dyDescent="0.25">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row>
    <row r="699" spans="1:26" x14ac:dyDescent="0.25">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row>
    <row r="700" spans="1:26" x14ac:dyDescent="0.25">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row>
    <row r="701" spans="1:26" x14ac:dyDescent="0.25">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row>
    <row r="702" spans="1:26" x14ac:dyDescent="0.25">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row>
    <row r="703" spans="1:26" x14ac:dyDescent="0.25">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row>
    <row r="704" spans="1:26" x14ac:dyDescent="0.25">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row>
    <row r="705" spans="1:26" x14ac:dyDescent="0.25">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row>
    <row r="706" spans="1:26" x14ac:dyDescent="0.25">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row>
    <row r="707" spans="1:26" x14ac:dyDescent="0.25">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row>
    <row r="708" spans="1:26" x14ac:dyDescent="0.25">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row>
    <row r="709" spans="1:26" x14ac:dyDescent="0.25">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row>
    <row r="710" spans="1:26" x14ac:dyDescent="0.25">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row>
    <row r="711" spans="1:26" x14ac:dyDescent="0.25">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row>
    <row r="712" spans="1:26" x14ac:dyDescent="0.25">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row>
    <row r="713" spans="1:26" x14ac:dyDescent="0.25">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row>
    <row r="714" spans="1:26" x14ac:dyDescent="0.25">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row>
    <row r="715" spans="1:26" x14ac:dyDescent="0.25">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row>
    <row r="716" spans="1:26" x14ac:dyDescent="0.25">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row>
    <row r="717" spans="1:26" x14ac:dyDescent="0.25">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row>
    <row r="718" spans="1:26" x14ac:dyDescent="0.25">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row>
    <row r="719" spans="1:26" x14ac:dyDescent="0.25">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row>
    <row r="720" spans="1:26" x14ac:dyDescent="0.25">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row>
    <row r="721" spans="1:26" x14ac:dyDescent="0.25">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row>
    <row r="722" spans="1:26" x14ac:dyDescent="0.25">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row>
    <row r="723" spans="1:26" x14ac:dyDescent="0.25">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row>
    <row r="724" spans="1:26" x14ac:dyDescent="0.25">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row>
    <row r="725" spans="1:26" x14ac:dyDescent="0.25">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row>
    <row r="726" spans="1:26" x14ac:dyDescent="0.25">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row>
    <row r="727" spans="1:26" x14ac:dyDescent="0.25">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row>
    <row r="728" spans="1:26" x14ac:dyDescent="0.25">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row>
    <row r="729" spans="1:26" x14ac:dyDescent="0.25">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row>
    <row r="730" spans="1:26" x14ac:dyDescent="0.25">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row>
    <row r="731" spans="1:26" x14ac:dyDescent="0.25">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row>
    <row r="732" spans="1:26" x14ac:dyDescent="0.25">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row>
    <row r="733" spans="1:26" x14ac:dyDescent="0.25">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row>
    <row r="734" spans="1:26" x14ac:dyDescent="0.25">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row>
    <row r="735" spans="1:26" x14ac:dyDescent="0.25">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row>
    <row r="736" spans="1:26" x14ac:dyDescent="0.25">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row>
    <row r="737" spans="1:26" x14ac:dyDescent="0.25">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row>
    <row r="738" spans="1:26" x14ac:dyDescent="0.25">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row>
    <row r="739" spans="1:26" x14ac:dyDescent="0.25">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row>
    <row r="740" spans="1:26" x14ac:dyDescent="0.25">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row>
    <row r="741" spans="1:26" x14ac:dyDescent="0.25">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row>
    <row r="742" spans="1:26" x14ac:dyDescent="0.25">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row>
    <row r="743" spans="1:26" x14ac:dyDescent="0.25">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row>
    <row r="744" spans="1:26" x14ac:dyDescent="0.25">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row>
    <row r="745" spans="1:26" x14ac:dyDescent="0.25">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row>
    <row r="746" spans="1:26" x14ac:dyDescent="0.25">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row>
    <row r="747" spans="1:26" x14ac:dyDescent="0.25">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row>
    <row r="748" spans="1:26" x14ac:dyDescent="0.25">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row>
    <row r="749" spans="1:26" x14ac:dyDescent="0.25">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row>
    <row r="750" spans="1:26" x14ac:dyDescent="0.25">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row>
    <row r="751" spans="1:26" x14ac:dyDescent="0.25">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row>
    <row r="752" spans="1:26" x14ac:dyDescent="0.25">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row>
    <row r="753" spans="1:26" x14ac:dyDescent="0.25">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row>
    <row r="754" spans="1:26" x14ac:dyDescent="0.25">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row>
    <row r="755" spans="1:26" x14ac:dyDescent="0.25">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row>
    <row r="756" spans="1:26" x14ac:dyDescent="0.25">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row>
    <row r="757" spans="1:26" x14ac:dyDescent="0.25">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row>
    <row r="758" spans="1:26" x14ac:dyDescent="0.25">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row>
    <row r="759" spans="1:26" x14ac:dyDescent="0.25">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row>
    <row r="760" spans="1:26" x14ac:dyDescent="0.25">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row>
    <row r="761" spans="1:26" x14ac:dyDescent="0.25">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row>
    <row r="762" spans="1:26" x14ac:dyDescent="0.25">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row>
    <row r="763" spans="1:26" x14ac:dyDescent="0.25">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row>
    <row r="764" spans="1:26" x14ac:dyDescent="0.25">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row>
    <row r="765" spans="1:26" x14ac:dyDescent="0.25">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row>
    <row r="766" spans="1:26" x14ac:dyDescent="0.25">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row>
    <row r="767" spans="1:26" x14ac:dyDescent="0.25">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row>
    <row r="768" spans="1:26" x14ac:dyDescent="0.25">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row>
    <row r="769" spans="1:26" x14ac:dyDescent="0.25">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row>
    <row r="770" spans="1:26" x14ac:dyDescent="0.25">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row>
    <row r="771" spans="1:26" x14ac:dyDescent="0.25">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row>
    <row r="772" spans="1:26" x14ac:dyDescent="0.25">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row>
    <row r="773" spans="1:26" x14ac:dyDescent="0.25">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row>
    <row r="774" spans="1:26" x14ac:dyDescent="0.25">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row>
    <row r="775" spans="1:26" x14ac:dyDescent="0.25">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row>
    <row r="776" spans="1:26" x14ac:dyDescent="0.25">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row>
    <row r="777" spans="1:26" x14ac:dyDescent="0.25">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row>
    <row r="778" spans="1:26" x14ac:dyDescent="0.25">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row>
    <row r="779" spans="1:26" x14ac:dyDescent="0.25">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row>
    <row r="780" spans="1:26" x14ac:dyDescent="0.25">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row>
    <row r="781" spans="1:26" x14ac:dyDescent="0.25">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row>
    <row r="782" spans="1:26" x14ac:dyDescent="0.25">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row>
    <row r="783" spans="1:26" x14ac:dyDescent="0.25">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row>
    <row r="784" spans="1:26" x14ac:dyDescent="0.25">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row>
    <row r="785" spans="1:26" x14ac:dyDescent="0.25">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row>
    <row r="786" spans="1:26" x14ac:dyDescent="0.25">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row>
    <row r="787" spans="1:26" x14ac:dyDescent="0.25">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row>
    <row r="788" spans="1:26" x14ac:dyDescent="0.25">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row>
    <row r="789" spans="1:26" x14ac:dyDescent="0.25">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row>
    <row r="790" spans="1:26" x14ac:dyDescent="0.25">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row>
    <row r="791" spans="1:26" x14ac:dyDescent="0.25">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row>
    <row r="792" spans="1:26" x14ac:dyDescent="0.25">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row>
    <row r="793" spans="1:26" x14ac:dyDescent="0.25">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row>
    <row r="794" spans="1:26" x14ac:dyDescent="0.25">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row>
    <row r="795" spans="1:26" x14ac:dyDescent="0.25">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row>
    <row r="796" spans="1:26" x14ac:dyDescent="0.25">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row>
    <row r="797" spans="1:26" x14ac:dyDescent="0.25">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row>
    <row r="798" spans="1:26" x14ac:dyDescent="0.25">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row>
    <row r="799" spans="1:26" x14ac:dyDescent="0.25">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row>
    <row r="800" spans="1:26" x14ac:dyDescent="0.25">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row>
    <row r="801" spans="1:26" x14ac:dyDescent="0.25">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row>
    <row r="802" spans="1:26" x14ac:dyDescent="0.25">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row>
    <row r="803" spans="1:26" x14ac:dyDescent="0.25">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row>
    <row r="804" spans="1:26" x14ac:dyDescent="0.25">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row>
    <row r="805" spans="1:26" x14ac:dyDescent="0.25">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row>
    <row r="806" spans="1:26" x14ac:dyDescent="0.25">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row>
    <row r="807" spans="1:26" x14ac:dyDescent="0.25">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row>
    <row r="808" spans="1:26" x14ac:dyDescent="0.25">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row>
    <row r="809" spans="1:26" x14ac:dyDescent="0.25">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row>
    <row r="810" spans="1:26" x14ac:dyDescent="0.25">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row>
    <row r="811" spans="1:26" x14ac:dyDescent="0.25">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row>
    <row r="812" spans="1:26" x14ac:dyDescent="0.25">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row>
    <row r="813" spans="1:26" x14ac:dyDescent="0.25">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row>
    <row r="814" spans="1:26" x14ac:dyDescent="0.25">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row>
    <row r="815" spans="1:26" x14ac:dyDescent="0.25">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row>
    <row r="816" spans="1:26" x14ac:dyDescent="0.25">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row>
    <row r="817" spans="1:26" x14ac:dyDescent="0.25">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row>
    <row r="818" spans="1:26" x14ac:dyDescent="0.25">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row>
    <row r="819" spans="1:26" x14ac:dyDescent="0.25">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row>
    <row r="820" spans="1:26" x14ac:dyDescent="0.25">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row>
    <row r="821" spans="1:26" x14ac:dyDescent="0.25">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row>
    <row r="822" spans="1:26" x14ac:dyDescent="0.25">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row>
    <row r="823" spans="1:26" x14ac:dyDescent="0.25">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row>
    <row r="824" spans="1:26" x14ac:dyDescent="0.25">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row>
    <row r="825" spans="1:26" x14ac:dyDescent="0.25">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row>
    <row r="826" spans="1:26" x14ac:dyDescent="0.25">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row>
    <row r="827" spans="1:26" x14ac:dyDescent="0.25">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row>
    <row r="828" spans="1:26" x14ac:dyDescent="0.25">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row>
    <row r="829" spans="1:26" x14ac:dyDescent="0.25">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row>
    <row r="830" spans="1:26" x14ac:dyDescent="0.25">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row>
    <row r="831" spans="1:26" x14ac:dyDescent="0.25">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row>
    <row r="832" spans="1:26" x14ac:dyDescent="0.25">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row>
    <row r="833" spans="1:26" x14ac:dyDescent="0.25">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row>
    <row r="834" spans="1:26" x14ac:dyDescent="0.25">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row>
    <row r="835" spans="1:26" x14ac:dyDescent="0.25">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row>
    <row r="836" spans="1:26" x14ac:dyDescent="0.25">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row>
    <row r="837" spans="1:26" x14ac:dyDescent="0.25">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row>
    <row r="838" spans="1:26" x14ac:dyDescent="0.25">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row>
    <row r="839" spans="1:26" x14ac:dyDescent="0.25">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row>
    <row r="840" spans="1:26" x14ac:dyDescent="0.25">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row>
    <row r="841" spans="1:26" x14ac:dyDescent="0.25">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row>
    <row r="842" spans="1:26" x14ac:dyDescent="0.25">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row>
    <row r="843" spans="1:26" x14ac:dyDescent="0.25">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row>
    <row r="844" spans="1:26" x14ac:dyDescent="0.25">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row>
    <row r="845" spans="1:26" x14ac:dyDescent="0.25">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row>
    <row r="846" spans="1:26" x14ac:dyDescent="0.25">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row>
    <row r="847" spans="1:26" x14ac:dyDescent="0.25">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row>
    <row r="848" spans="1:26" x14ac:dyDescent="0.25">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row>
    <row r="849" spans="1:26" x14ac:dyDescent="0.25">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row>
    <row r="850" spans="1:26" x14ac:dyDescent="0.25">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row>
    <row r="851" spans="1:26" x14ac:dyDescent="0.25">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row>
    <row r="852" spans="1:26" x14ac:dyDescent="0.25">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row>
    <row r="853" spans="1:26" x14ac:dyDescent="0.25">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row>
    <row r="854" spans="1:26" x14ac:dyDescent="0.25">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row>
    <row r="855" spans="1:26" x14ac:dyDescent="0.25">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row>
    <row r="856" spans="1:26" x14ac:dyDescent="0.25">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row>
    <row r="857" spans="1:26" x14ac:dyDescent="0.25">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row>
    <row r="858" spans="1:26" x14ac:dyDescent="0.25">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row>
    <row r="859" spans="1:26" x14ac:dyDescent="0.25">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row>
    <row r="860" spans="1:26" x14ac:dyDescent="0.25">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row>
    <row r="861" spans="1:26" x14ac:dyDescent="0.25">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row>
    <row r="862" spans="1:26" x14ac:dyDescent="0.25">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row>
    <row r="863" spans="1:26" x14ac:dyDescent="0.25">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row>
    <row r="864" spans="1:26" x14ac:dyDescent="0.25">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row>
    <row r="865" spans="1:26" x14ac:dyDescent="0.25">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row>
    <row r="866" spans="1:26" x14ac:dyDescent="0.25">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row>
    <row r="867" spans="1:26" x14ac:dyDescent="0.25">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row>
    <row r="868" spans="1:26" x14ac:dyDescent="0.25">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row>
    <row r="869" spans="1:26" x14ac:dyDescent="0.25">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row>
    <row r="870" spans="1:26" x14ac:dyDescent="0.25">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row>
    <row r="871" spans="1:26" x14ac:dyDescent="0.25">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row>
    <row r="872" spans="1:26" x14ac:dyDescent="0.25">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row>
    <row r="873" spans="1:26" x14ac:dyDescent="0.25">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row>
    <row r="874" spans="1:26" x14ac:dyDescent="0.25">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row>
    <row r="875" spans="1:26" x14ac:dyDescent="0.25">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row>
    <row r="876" spans="1:26" x14ac:dyDescent="0.25">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row>
    <row r="877" spans="1:26" x14ac:dyDescent="0.25">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row>
    <row r="878" spans="1:26" x14ac:dyDescent="0.25">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row>
    <row r="879" spans="1:26" x14ac:dyDescent="0.25">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row>
    <row r="880" spans="1:26" x14ac:dyDescent="0.25">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row>
    <row r="881" spans="1:26" x14ac:dyDescent="0.25">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row>
    <row r="882" spans="1:26" x14ac:dyDescent="0.25">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row>
    <row r="883" spans="1:26" x14ac:dyDescent="0.25">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row>
    <row r="884" spans="1:26" x14ac:dyDescent="0.25">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row>
    <row r="885" spans="1:26" x14ac:dyDescent="0.25">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row>
    <row r="886" spans="1:26" x14ac:dyDescent="0.25">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row>
    <row r="887" spans="1:26" x14ac:dyDescent="0.25">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row>
    <row r="888" spans="1:26" x14ac:dyDescent="0.25">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row>
    <row r="889" spans="1:26" x14ac:dyDescent="0.25">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row>
    <row r="890" spans="1:26" x14ac:dyDescent="0.25">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row>
    <row r="891" spans="1:26" x14ac:dyDescent="0.25">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row>
    <row r="892" spans="1:26" x14ac:dyDescent="0.25">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row>
    <row r="893" spans="1:26" x14ac:dyDescent="0.25">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row>
    <row r="894" spans="1:26" x14ac:dyDescent="0.25">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row>
    <row r="895" spans="1:26" x14ac:dyDescent="0.25">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row>
    <row r="896" spans="1:26" x14ac:dyDescent="0.25">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row>
    <row r="897" spans="1:26" x14ac:dyDescent="0.25">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row>
    <row r="898" spans="1:26" x14ac:dyDescent="0.25">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row>
    <row r="899" spans="1:26" x14ac:dyDescent="0.25">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row>
    <row r="900" spans="1:26" x14ac:dyDescent="0.25">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row>
    <row r="901" spans="1:26" x14ac:dyDescent="0.25">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row>
    <row r="902" spans="1:26" x14ac:dyDescent="0.25">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row>
    <row r="903" spans="1:26" x14ac:dyDescent="0.25">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row>
    <row r="904" spans="1:26" x14ac:dyDescent="0.25">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row>
    <row r="905" spans="1:26" x14ac:dyDescent="0.25">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row>
    <row r="906" spans="1:26" x14ac:dyDescent="0.25">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row>
    <row r="907" spans="1:26" x14ac:dyDescent="0.25">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row>
    <row r="908" spans="1:26" x14ac:dyDescent="0.25">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row>
    <row r="909" spans="1:26" x14ac:dyDescent="0.25">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row>
    <row r="910" spans="1:26" x14ac:dyDescent="0.25">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row>
    <row r="911" spans="1:26" x14ac:dyDescent="0.25">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row>
    <row r="912" spans="1:26" x14ac:dyDescent="0.25">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row>
    <row r="913" spans="1:26" x14ac:dyDescent="0.25">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row>
    <row r="914" spans="1:26" x14ac:dyDescent="0.25">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row>
    <row r="915" spans="1:26" x14ac:dyDescent="0.25">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row>
    <row r="916" spans="1:26" x14ac:dyDescent="0.25">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row>
    <row r="917" spans="1:26" x14ac:dyDescent="0.25">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row>
    <row r="918" spans="1:26" x14ac:dyDescent="0.25">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row>
    <row r="919" spans="1:26" x14ac:dyDescent="0.25">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row>
    <row r="920" spans="1:26" x14ac:dyDescent="0.25">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row>
    <row r="921" spans="1:26" x14ac:dyDescent="0.25">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row>
    <row r="922" spans="1:26" x14ac:dyDescent="0.25">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row>
    <row r="923" spans="1:26" x14ac:dyDescent="0.25">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row>
    <row r="924" spans="1:26" x14ac:dyDescent="0.25">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row>
    <row r="925" spans="1:26" x14ac:dyDescent="0.25">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row>
    <row r="926" spans="1:26" x14ac:dyDescent="0.25">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row>
    <row r="927" spans="1:26" x14ac:dyDescent="0.25">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row>
    <row r="928" spans="1:26" x14ac:dyDescent="0.25">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row>
    <row r="929" spans="1:26" x14ac:dyDescent="0.25">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row>
    <row r="930" spans="1:26" x14ac:dyDescent="0.25">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row>
    <row r="931" spans="1:26" x14ac:dyDescent="0.25">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row>
    <row r="932" spans="1:26" x14ac:dyDescent="0.25">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row>
    <row r="933" spans="1:26" x14ac:dyDescent="0.25">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row>
    <row r="934" spans="1:26" x14ac:dyDescent="0.25">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row>
    <row r="935" spans="1:26" x14ac:dyDescent="0.25">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row>
    <row r="936" spans="1:26" x14ac:dyDescent="0.25">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row>
    <row r="937" spans="1:26" x14ac:dyDescent="0.25">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row>
    <row r="938" spans="1:26" x14ac:dyDescent="0.25">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row>
    <row r="939" spans="1:26" x14ac:dyDescent="0.25">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row>
    <row r="940" spans="1:26" x14ac:dyDescent="0.25">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row>
    <row r="941" spans="1:26" x14ac:dyDescent="0.25">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row>
    <row r="942" spans="1:26" x14ac:dyDescent="0.25">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row>
    <row r="943" spans="1:26" x14ac:dyDescent="0.25">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row>
    <row r="944" spans="1:26" x14ac:dyDescent="0.25">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row>
    <row r="945" spans="1:26" x14ac:dyDescent="0.25">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row>
    <row r="946" spans="1:26" x14ac:dyDescent="0.25">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row>
    <row r="947" spans="1:26" x14ac:dyDescent="0.25">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row>
    <row r="948" spans="1:26" x14ac:dyDescent="0.25">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row>
    <row r="949" spans="1:26" x14ac:dyDescent="0.25">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row>
    <row r="950" spans="1:26" x14ac:dyDescent="0.25">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row>
    <row r="951" spans="1:26" x14ac:dyDescent="0.25">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row>
    <row r="952" spans="1:26" x14ac:dyDescent="0.25">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row>
    <row r="953" spans="1:26" x14ac:dyDescent="0.25">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row>
    <row r="954" spans="1:26" x14ac:dyDescent="0.25">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row>
    <row r="955" spans="1:26" x14ac:dyDescent="0.25">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row>
    <row r="956" spans="1:26" x14ac:dyDescent="0.25">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row>
    <row r="957" spans="1:26" x14ac:dyDescent="0.25">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row>
    <row r="958" spans="1:26" x14ac:dyDescent="0.25">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row>
    <row r="959" spans="1:26" x14ac:dyDescent="0.25">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row>
    <row r="960" spans="1:26" x14ac:dyDescent="0.25">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row>
    <row r="961" spans="1:26" x14ac:dyDescent="0.25">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row>
    <row r="962" spans="1:26" x14ac:dyDescent="0.25">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row>
    <row r="963" spans="1:26" x14ac:dyDescent="0.25">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row>
    <row r="964" spans="1:26" x14ac:dyDescent="0.25">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row>
    <row r="965" spans="1:26" x14ac:dyDescent="0.25">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row>
    <row r="966" spans="1:26" x14ac:dyDescent="0.25">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row>
    <row r="967" spans="1:26" x14ac:dyDescent="0.25">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row>
    <row r="968" spans="1:26" x14ac:dyDescent="0.25">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row>
    <row r="969" spans="1:26" x14ac:dyDescent="0.25">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row>
    <row r="970" spans="1:26" x14ac:dyDescent="0.25">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row>
    <row r="971" spans="1:26" x14ac:dyDescent="0.25">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row>
    <row r="972" spans="1:26" x14ac:dyDescent="0.25">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row>
    <row r="973" spans="1:26" x14ac:dyDescent="0.25">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row>
    <row r="974" spans="1:26" x14ac:dyDescent="0.25">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row>
    <row r="975" spans="1:26" x14ac:dyDescent="0.25">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row>
    <row r="976" spans="1:26" x14ac:dyDescent="0.25">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row>
    <row r="977" spans="1:26" x14ac:dyDescent="0.25">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row>
    <row r="978" spans="1:26" x14ac:dyDescent="0.25">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row>
    <row r="979" spans="1:26" x14ac:dyDescent="0.25">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row>
    <row r="980" spans="1:26" x14ac:dyDescent="0.25">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row>
    <row r="981" spans="1:26" x14ac:dyDescent="0.25">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row>
    <row r="982" spans="1:26" x14ac:dyDescent="0.25">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row>
    <row r="983" spans="1:26" x14ac:dyDescent="0.25">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row>
    <row r="984" spans="1:26" x14ac:dyDescent="0.25">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row>
    <row r="985" spans="1:26" x14ac:dyDescent="0.25">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row>
    <row r="986" spans="1:26" x14ac:dyDescent="0.25">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row>
    <row r="987" spans="1:26" x14ac:dyDescent="0.25">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row>
    <row r="988" spans="1:26" x14ac:dyDescent="0.25">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row>
    <row r="989" spans="1:26" x14ac:dyDescent="0.25">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row>
    <row r="990" spans="1:26" x14ac:dyDescent="0.25">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row>
    <row r="991" spans="1:26" x14ac:dyDescent="0.25">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row>
    <row r="992" spans="1:26" x14ac:dyDescent="0.25">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row>
    <row r="993" spans="1:26" x14ac:dyDescent="0.25">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row>
    <row r="994" spans="1:26" x14ac:dyDescent="0.25">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row>
    <row r="995" spans="1:26" x14ac:dyDescent="0.25">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row>
    <row r="996" spans="1:26" x14ac:dyDescent="0.25">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row>
    <row r="997" spans="1:26" x14ac:dyDescent="0.25">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row>
    <row r="998" spans="1:26" x14ac:dyDescent="0.25">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row>
    <row r="999" spans="1:26" x14ac:dyDescent="0.25">
      <c r="A999" s="77"/>
      <c r="B999" s="77"/>
      <c r="C999" s="77"/>
      <c r="D999" s="77"/>
      <c r="E999" s="77"/>
      <c r="F999" s="77"/>
      <c r="G999" s="77"/>
      <c r="H999" s="77"/>
      <c r="I999" s="77"/>
      <c r="J999" s="77"/>
      <c r="K999" s="77"/>
      <c r="L999" s="77"/>
      <c r="M999" s="77"/>
      <c r="N999" s="77"/>
      <c r="O999" s="77"/>
      <c r="P999" s="77"/>
      <c r="Q999" s="77"/>
      <c r="R999" s="77"/>
      <c r="S999" s="77"/>
      <c r="T999" s="77"/>
      <c r="U999" s="77"/>
      <c r="V999" s="77"/>
      <c r="W999" s="77"/>
      <c r="X999" s="77"/>
      <c r="Y999" s="77"/>
      <c r="Z999" s="77"/>
    </row>
    <row r="1000" spans="1:26" x14ac:dyDescent="0.25">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c r="Z1000" s="77"/>
    </row>
  </sheetData>
  <sheetProtection password="D13D" sheet="1" objects="1" scenarios="1" selectLockedCells="1"/>
  <mergeCells count="5">
    <mergeCell ref="B6:C6"/>
    <mergeCell ref="B8:C8"/>
    <mergeCell ref="B10:C10"/>
    <mergeCell ref="B12:C12"/>
    <mergeCell ref="B14:C14"/>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015"/>
  <sheetViews>
    <sheetView zoomScale="60" zoomScaleNormal="60" workbookViewId="0">
      <selection activeCell="B19" sqref="B19"/>
    </sheetView>
  </sheetViews>
  <sheetFormatPr defaultColWidth="15.140625" defaultRowHeight="15" customHeight="1" x14ac:dyDescent="0.25"/>
  <cols>
    <col min="1" max="1" width="2.28515625" style="4" customWidth="1"/>
    <col min="2" max="2" width="165" style="4" customWidth="1"/>
    <col min="3" max="12" width="7" style="4" customWidth="1"/>
    <col min="13" max="26" width="13.28515625" style="4" customWidth="1"/>
    <col min="27" max="16384" width="15.140625" style="4"/>
  </cols>
  <sheetData>
    <row r="1" spans="1:26" ht="90.75" customHeight="1" thickBot="1" x14ac:dyDescent="0.3">
      <c r="A1" s="8"/>
      <c r="B1" s="142" t="s">
        <v>150</v>
      </c>
      <c r="C1" s="8"/>
      <c r="D1" s="8"/>
      <c r="E1" s="8"/>
      <c r="F1" s="8"/>
      <c r="G1" s="8"/>
      <c r="H1" s="8"/>
      <c r="I1" s="8"/>
      <c r="J1" s="8"/>
      <c r="K1" s="8"/>
      <c r="L1" s="8"/>
      <c r="M1" s="8"/>
      <c r="N1" s="8"/>
      <c r="O1" s="8"/>
      <c r="P1" s="8"/>
      <c r="Q1" s="8"/>
      <c r="R1" s="8"/>
      <c r="S1" s="8"/>
      <c r="T1" s="8"/>
      <c r="U1" s="8"/>
      <c r="V1" s="8"/>
      <c r="W1" s="8"/>
      <c r="X1" s="8"/>
      <c r="Y1" s="8"/>
      <c r="Z1" s="8"/>
    </row>
    <row r="2" spans="1:26" ht="26.25" customHeight="1" thickBot="1" x14ac:dyDescent="0.3">
      <c r="A2" s="8"/>
      <c r="B2" s="144"/>
      <c r="C2" s="8"/>
      <c r="D2" s="8"/>
      <c r="E2" s="8"/>
      <c r="F2" s="8"/>
      <c r="G2" s="8"/>
      <c r="H2" s="8"/>
      <c r="I2" s="8"/>
      <c r="J2" s="8"/>
      <c r="K2" s="8"/>
      <c r="L2" s="8"/>
      <c r="M2" s="8"/>
      <c r="N2" s="8"/>
      <c r="O2" s="8"/>
      <c r="P2" s="8"/>
      <c r="Q2" s="8"/>
      <c r="R2" s="8"/>
      <c r="S2" s="8"/>
      <c r="T2" s="8"/>
      <c r="U2" s="8"/>
      <c r="V2" s="8"/>
      <c r="W2" s="8"/>
      <c r="X2" s="8"/>
      <c r="Y2" s="8"/>
      <c r="Z2" s="8"/>
    </row>
    <row r="3" spans="1:26" s="161" customFormat="1" ht="72" x14ac:dyDescent="0.2">
      <c r="A3" s="159"/>
      <c r="B3" s="160" t="s">
        <v>180</v>
      </c>
      <c r="C3" s="159"/>
      <c r="D3" s="159"/>
      <c r="E3" s="159"/>
      <c r="F3" s="159"/>
      <c r="G3" s="159"/>
      <c r="H3" s="159"/>
      <c r="I3" s="159"/>
      <c r="J3" s="159"/>
      <c r="K3" s="159"/>
      <c r="L3" s="159"/>
      <c r="M3" s="159"/>
      <c r="N3" s="159"/>
      <c r="O3" s="159"/>
      <c r="P3" s="159"/>
      <c r="Q3" s="159"/>
      <c r="R3" s="159"/>
      <c r="S3" s="159"/>
      <c r="T3" s="159"/>
      <c r="U3" s="159"/>
      <c r="V3" s="159"/>
      <c r="W3" s="159"/>
      <c r="X3" s="159"/>
      <c r="Y3" s="159"/>
      <c r="Z3" s="159"/>
    </row>
    <row r="4" spans="1:26" s="161" customFormat="1" ht="18" x14ac:dyDescent="0.2">
      <c r="A4" s="159"/>
      <c r="B4" s="162"/>
      <c r="C4" s="159"/>
      <c r="D4" s="159"/>
      <c r="E4" s="159"/>
      <c r="F4" s="159"/>
      <c r="G4" s="159"/>
      <c r="H4" s="159"/>
      <c r="I4" s="159"/>
      <c r="J4" s="159"/>
      <c r="K4" s="159"/>
      <c r="L4" s="159"/>
      <c r="M4" s="159"/>
      <c r="N4" s="159"/>
      <c r="O4" s="159"/>
      <c r="P4" s="159"/>
      <c r="Q4" s="159"/>
      <c r="R4" s="159"/>
      <c r="S4" s="159"/>
      <c r="T4" s="159"/>
      <c r="U4" s="159"/>
      <c r="V4" s="159"/>
      <c r="W4" s="159"/>
      <c r="X4" s="159"/>
      <c r="Y4" s="159"/>
      <c r="Z4" s="159"/>
    </row>
    <row r="5" spans="1:26" s="161" customFormat="1" ht="18" x14ac:dyDescent="0.2">
      <c r="A5" s="159"/>
      <c r="B5" s="163" t="s">
        <v>181</v>
      </c>
      <c r="C5" s="159"/>
      <c r="D5" s="159"/>
      <c r="E5" s="159"/>
      <c r="F5" s="159"/>
      <c r="G5" s="159"/>
      <c r="H5" s="159"/>
      <c r="I5" s="159"/>
      <c r="J5" s="159"/>
      <c r="K5" s="159"/>
      <c r="L5" s="159"/>
      <c r="M5" s="159"/>
      <c r="N5" s="159"/>
      <c r="O5" s="159"/>
      <c r="P5" s="159"/>
      <c r="Q5" s="159"/>
      <c r="R5" s="159"/>
      <c r="S5" s="159"/>
      <c r="T5" s="159"/>
      <c r="U5" s="159"/>
      <c r="V5" s="159"/>
      <c r="W5" s="159"/>
      <c r="X5" s="159"/>
      <c r="Y5" s="159"/>
      <c r="Z5" s="159"/>
    </row>
    <row r="6" spans="1:26" s="161" customFormat="1" ht="18" x14ac:dyDescent="0.2">
      <c r="A6" s="159"/>
      <c r="B6" s="163"/>
      <c r="C6" s="159"/>
      <c r="D6" s="159"/>
      <c r="E6" s="159"/>
      <c r="F6" s="159"/>
      <c r="G6" s="159"/>
      <c r="H6" s="159"/>
      <c r="I6" s="159"/>
      <c r="J6" s="159"/>
      <c r="K6" s="159"/>
      <c r="L6" s="159"/>
      <c r="M6" s="159"/>
      <c r="N6" s="159"/>
      <c r="O6" s="159"/>
      <c r="P6" s="159"/>
      <c r="Q6" s="159"/>
      <c r="R6" s="159"/>
      <c r="S6" s="159"/>
      <c r="T6" s="159"/>
      <c r="U6" s="159"/>
      <c r="V6" s="159"/>
      <c r="W6" s="159"/>
      <c r="X6" s="159"/>
      <c r="Y6" s="159"/>
      <c r="Z6" s="159"/>
    </row>
    <row r="7" spans="1:26" s="161" customFormat="1" ht="18" x14ac:dyDescent="0.2">
      <c r="A7" s="159"/>
      <c r="B7" s="163" t="s">
        <v>182</v>
      </c>
      <c r="C7" s="159"/>
      <c r="D7" s="159"/>
      <c r="E7" s="159"/>
      <c r="F7" s="159"/>
      <c r="G7" s="159"/>
      <c r="H7" s="159"/>
      <c r="I7" s="159"/>
      <c r="J7" s="159"/>
      <c r="K7" s="159"/>
      <c r="L7" s="159"/>
      <c r="M7" s="159"/>
      <c r="N7" s="159"/>
      <c r="O7" s="159"/>
      <c r="P7" s="159"/>
      <c r="Q7" s="159"/>
      <c r="R7" s="159"/>
      <c r="S7" s="159"/>
      <c r="T7" s="159"/>
      <c r="U7" s="159"/>
      <c r="V7" s="159"/>
      <c r="W7" s="159"/>
      <c r="X7" s="159"/>
      <c r="Y7" s="159"/>
      <c r="Z7" s="159"/>
    </row>
    <row r="8" spans="1:26" s="161" customFormat="1" ht="18" x14ac:dyDescent="0.2">
      <c r="A8" s="159"/>
      <c r="B8" s="163"/>
      <c r="C8" s="159"/>
      <c r="D8" s="159"/>
      <c r="E8" s="159"/>
      <c r="F8" s="159"/>
      <c r="G8" s="159"/>
      <c r="H8" s="159"/>
      <c r="I8" s="159"/>
      <c r="J8" s="159"/>
      <c r="K8" s="159"/>
      <c r="L8" s="159"/>
      <c r="M8" s="159"/>
      <c r="N8" s="159"/>
      <c r="O8" s="159"/>
      <c r="P8" s="159"/>
      <c r="Q8" s="159"/>
      <c r="R8" s="159"/>
      <c r="S8" s="159"/>
      <c r="T8" s="159"/>
      <c r="U8" s="159"/>
      <c r="V8" s="159"/>
      <c r="W8" s="159"/>
      <c r="X8" s="159"/>
      <c r="Y8" s="159"/>
      <c r="Z8" s="159"/>
    </row>
    <row r="9" spans="1:26" s="161" customFormat="1" ht="46.5" customHeight="1" thickBot="1" x14ac:dyDescent="0.3">
      <c r="A9" s="159"/>
      <c r="B9" s="164" t="s">
        <v>183</v>
      </c>
      <c r="C9" s="159"/>
      <c r="D9" s="159"/>
      <c r="E9" s="159"/>
      <c r="F9" s="159"/>
      <c r="G9" s="159"/>
      <c r="H9" s="159"/>
      <c r="I9" s="159"/>
      <c r="J9" s="159"/>
      <c r="K9" s="159"/>
      <c r="L9" s="159"/>
      <c r="M9" s="159"/>
      <c r="N9" s="159"/>
      <c r="O9" s="159"/>
      <c r="P9" s="159"/>
      <c r="Q9" s="159"/>
      <c r="R9" s="159"/>
      <c r="S9" s="159"/>
      <c r="T9" s="159"/>
      <c r="U9" s="159"/>
      <c r="V9" s="159"/>
      <c r="W9" s="159"/>
      <c r="X9" s="159"/>
      <c r="Y9" s="159"/>
      <c r="Z9" s="159"/>
    </row>
    <row r="10" spans="1:26" ht="30" customHeight="1" thickBot="1" x14ac:dyDescent="0.3">
      <c r="A10" s="8"/>
      <c r="B10" s="164"/>
      <c r="C10" s="8"/>
      <c r="D10" s="8"/>
      <c r="E10" s="8"/>
      <c r="F10" s="8"/>
      <c r="G10" s="8"/>
      <c r="H10" s="8"/>
      <c r="I10" s="8"/>
      <c r="J10" s="8"/>
      <c r="K10" s="8"/>
      <c r="L10" s="8"/>
      <c r="M10" s="8"/>
      <c r="N10" s="8"/>
      <c r="O10" s="8"/>
      <c r="P10" s="8"/>
      <c r="Q10" s="8"/>
      <c r="R10" s="8"/>
      <c r="S10" s="8"/>
      <c r="T10" s="8"/>
      <c r="U10" s="8"/>
      <c r="V10" s="8"/>
      <c r="W10" s="8"/>
      <c r="X10" s="8"/>
      <c r="Y10" s="8"/>
      <c r="Z10" s="8"/>
    </row>
    <row r="11" spans="1:26" ht="18" x14ac:dyDescent="0.25">
      <c r="A11" s="8"/>
      <c r="B11" s="165" t="s">
        <v>184</v>
      </c>
      <c r="C11" s="8"/>
      <c r="D11" s="8"/>
      <c r="E11" s="8"/>
      <c r="F11" s="8"/>
      <c r="G11" s="8"/>
      <c r="H11" s="8"/>
      <c r="I11" s="8"/>
      <c r="J11" s="8"/>
      <c r="K11" s="8"/>
      <c r="L11" s="8"/>
      <c r="M11" s="8"/>
      <c r="N11" s="8"/>
      <c r="O11" s="8"/>
      <c r="P11" s="8"/>
      <c r="Q11" s="8"/>
      <c r="R11" s="8"/>
      <c r="S11" s="8"/>
      <c r="T11" s="8"/>
      <c r="U11" s="8"/>
      <c r="V11" s="8"/>
      <c r="W11" s="8"/>
      <c r="X11" s="8"/>
      <c r="Y11" s="8"/>
      <c r="Z11" s="8"/>
    </row>
    <row r="12" spans="1:26" ht="36" x14ac:dyDescent="0.25">
      <c r="A12" s="8"/>
      <c r="B12" s="163" t="s">
        <v>186</v>
      </c>
      <c r="C12" s="8"/>
      <c r="D12" s="8"/>
      <c r="E12" s="8"/>
      <c r="F12" s="8"/>
      <c r="G12" s="8"/>
      <c r="H12" s="8"/>
      <c r="I12" s="8"/>
      <c r="J12" s="8"/>
      <c r="K12" s="8"/>
      <c r="L12" s="8"/>
      <c r="M12" s="8"/>
      <c r="N12" s="8"/>
      <c r="O12" s="8"/>
      <c r="P12" s="8"/>
      <c r="Q12" s="8"/>
      <c r="R12" s="8"/>
      <c r="S12" s="8"/>
      <c r="T12" s="8"/>
      <c r="U12" s="8"/>
      <c r="V12" s="8"/>
      <c r="W12" s="8"/>
      <c r="X12" s="8"/>
      <c r="Y12" s="8"/>
      <c r="Z12" s="8"/>
    </row>
    <row r="13" spans="1:26" ht="18" x14ac:dyDescent="0.25">
      <c r="A13" s="8"/>
      <c r="B13" s="163"/>
      <c r="C13" s="8"/>
      <c r="D13" s="8"/>
      <c r="E13" s="8"/>
      <c r="F13" s="8"/>
      <c r="G13" s="8"/>
      <c r="H13" s="8"/>
      <c r="I13" s="8"/>
      <c r="J13" s="8"/>
      <c r="K13" s="8"/>
      <c r="L13" s="8"/>
      <c r="M13" s="8"/>
      <c r="N13" s="8"/>
      <c r="O13" s="8"/>
      <c r="P13" s="8"/>
      <c r="Q13" s="8"/>
      <c r="R13" s="8"/>
      <c r="S13" s="8"/>
      <c r="T13" s="8"/>
      <c r="U13" s="8"/>
      <c r="V13" s="8"/>
      <c r="W13" s="8"/>
      <c r="X13" s="8"/>
      <c r="Y13" s="8"/>
      <c r="Z13" s="8"/>
    </row>
    <row r="14" spans="1:26" ht="18.75" thickBot="1" x14ac:dyDescent="0.3">
      <c r="A14" s="8"/>
      <c r="B14" s="166" t="s">
        <v>185</v>
      </c>
      <c r="C14" s="8"/>
      <c r="D14" s="8"/>
      <c r="E14" s="8"/>
      <c r="F14" s="8"/>
      <c r="G14" s="8"/>
      <c r="H14" s="8"/>
      <c r="I14" s="8"/>
      <c r="J14" s="8"/>
      <c r="K14" s="8"/>
      <c r="L14" s="8"/>
      <c r="M14" s="8"/>
      <c r="N14" s="8"/>
      <c r="O14" s="8"/>
      <c r="P14" s="8"/>
      <c r="Q14" s="8"/>
      <c r="R14" s="8"/>
      <c r="S14" s="8"/>
      <c r="T14" s="8"/>
      <c r="U14" s="8"/>
      <c r="V14" s="8"/>
      <c r="W14" s="8"/>
      <c r="X14" s="8"/>
      <c r="Y14" s="8"/>
      <c r="Z14" s="8"/>
    </row>
    <row r="15" spans="1:26" ht="18.75" thickBot="1" x14ac:dyDescent="0.3">
      <c r="A15" s="8"/>
      <c r="B15" s="163"/>
      <c r="C15" s="8"/>
      <c r="D15" s="8"/>
      <c r="E15" s="8"/>
      <c r="F15" s="8"/>
      <c r="G15" s="8"/>
      <c r="H15" s="8"/>
      <c r="I15" s="8"/>
      <c r="J15" s="8"/>
      <c r="K15" s="8"/>
      <c r="L15" s="8"/>
      <c r="M15" s="8"/>
      <c r="N15" s="8"/>
      <c r="O15" s="8"/>
      <c r="P15" s="8"/>
      <c r="Q15" s="8"/>
      <c r="R15" s="8"/>
      <c r="S15" s="8"/>
      <c r="T15" s="8"/>
      <c r="U15" s="8"/>
      <c r="V15" s="8"/>
      <c r="W15" s="8"/>
      <c r="X15" s="8"/>
      <c r="Y15" s="8"/>
      <c r="Z15" s="8"/>
    </row>
    <row r="16" spans="1:26" ht="26.25" customHeight="1" thickBot="1" x14ac:dyDescent="0.3">
      <c r="A16" s="8"/>
      <c r="B16" s="168" t="s">
        <v>187</v>
      </c>
      <c r="C16" s="8"/>
      <c r="D16" s="8"/>
      <c r="E16" s="8"/>
      <c r="F16" s="8"/>
      <c r="G16" s="8"/>
      <c r="H16" s="8"/>
      <c r="I16" s="8"/>
      <c r="J16" s="8"/>
      <c r="K16" s="8"/>
      <c r="L16" s="8"/>
      <c r="M16" s="8"/>
      <c r="N16" s="8"/>
      <c r="O16" s="8"/>
      <c r="P16" s="8"/>
      <c r="Q16" s="8"/>
      <c r="R16" s="8"/>
      <c r="S16" s="8"/>
      <c r="T16" s="8"/>
      <c r="U16" s="8"/>
      <c r="V16" s="8"/>
      <c r="W16" s="8"/>
      <c r="X16" s="8"/>
      <c r="Y16" s="8"/>
      <c r="Z16" s="8"/>
    </row>
    <row r="17" spans="1:26" ht="26.25" customHeight="1" thickBot="1" x14ac:dyDescent="0.3">
      <c r="A17" s="8"/>
      <c r="B17" s="167" t="s">
        <v>214</v>
      </c>
      <c r="C17" s="8"/>
      <c r="D17" s="8"/>
      <c r="E17" s="8"/>
      <c r="F17" s="8"/>
      <c r="G17" s="8"/>
      <c r="H17" s="8"/>
      <c r="I17" s="8"/>
      <c r="J17" s="8"/>
      <c r="K17" s="8"/>
      <c r="L17" s="8"/>
      <c r="M17" s="8"/>
      <c r="N17" s="8"/>
      <c r="O17" s="8"/>
      <c r="P17" s="8"/>
      <c r="Q17" s="8"/>
      <c r="R17" s="8"/>
      <c r="S17" s="8"/>
      <c r="T17" s="8"/>
      <c r="U17" s="8"/>
      <c r="V17" s="8"/>
      <c r="W17" s="8"/>
      <c r="X17" s="8"/>
      <c r="Y17" s="8"/>
      <c r="Z17" s="8"/>
    </row>
    <row r="18" spans="1:26" ht="73.5" customHeight="1" thickBot="1" x14ac:dyDescent="0.3">
      <c r="A18" s="8"/>
      <c r="B18" s="178" t="s">
        <v>204</v>
      </c>
      <c r="C18" s="8"/>
      <c r="D18" s="8"/>
      <c r="E18" s="8"/>
      <c r="F18" s="8"/>
      <c r="G18" s="8"/>
      <c r="H18" s="8"/>
      <c r="I18" s="8"/>
      <c r="J18" s="8"/>
      <c r="K18" s="8"/>
      <c r="L18" s="8"/>
      <c r="M18" s="8"/>
      <c r="N18" s="8"/>
      <c r="O18" s="8"/>
      <c r="P18" s="8"/>
      <c r="Q18" s="8"/>
      <c r="R18" s="8"/>
      <c r="S18" s="8"/>
      <c r="T18" s="8"/>
      <c r="U18" s="8"/>
      <c r="V18" s="8"/>
      <c r="W18" s="8"/>
      <c r="X18" s="8"/>
      <c r="Y18" s="8"/>
      <c r="Z18" s="8"/>
    </row>
    <row r="19" spans="1:26" ht="84.75" customHeight="1" thickBot="1" x14ac:dyDescent="0.3">
      <c r="A19" s="8"/>
      <c r="B19" s="172" t="s">
        <v>201</v>
      </c>
      <c r="C19" s="8"/>
      <c r="D19" s="8"/>
      <c r="E19" s="8"/>
      <c r="F19" s="8"/>
      <c r="G19" s="8"/>
      <c r="H19" s="8"/>
      <c r="I19" s="8"/>
      <c r="J19" s="8"/>
      <c r="K19" s="8"/>
      <c r="L19" s="8"/>
      <c r="M19" s="8"/>
      <c r="N19" s="8"/>
      <c r="O19" s="8"/>
      <c r="P19" s="8"/>
      <c r="Q19" s="8"/>
      <c r="R19" s="8"/>
      <c r="S19" s="8"/>
      <c r="T19" s="8"/>
      <c r="U19" s="8"/>
      <c r="V19" s="8"/>
      <c r="W19" s="8"/>
      <c r="X19" s="8"/>
      <c r="Y19" s="8"/>
      <c r="Z19" s="8"/>
    </row>
    <row r="20" spans="1:26" ht="57.75" customHeight="1" thickBot="1" x14ac:dyDescent="0.3">
      <c r="A20" s="8"/>
      <c r="B20" s="169" t="s">
        <v>190</v>
      </c>
      <c r="C20" s="8"/>
      <c r="D20" s="8"/>
      <c r="E20" s="8"/>
      <c r="F20" s="8"/>
      <c r="G20" s="8"/>
      <c r="H20" s="8"/>
      <c r="I20" s="8"/>
      <c r="J20" s="8"/>
      <c r="K20" s="8"/>
      <c r="L20" s="8"/>
      <c r="M20" s="8"/>
      <c r="N20" s="8"/>
      <c r="O20" s="8"/>
      <c r="P20" s="8"/>
      <c r="Q20" s="8"/>
      <c r="R20" s="8"/>
      <c r="S20" s="8"/>
      <c r="T20" s="8"/>
      <c r="U20" s="8"/>
      <c r="V20" s="8"/>
      <c r="W20" s="8"/>
      <c r="X20" s="8"/>
      <c r="Y20" s="8"/>
      <c r="Z20" s="8"/>
    </row>
    <row r="21" spans="1:26" ht="76.5" customHeight="1" thickBot="1" x14ac:dyDescent="0.3">
      <c r="A21" s="8"/>
      <c r="B21" s="170" t="s">
        <v>191</v>
      </c>
      <c r="C21" s="8"/>
      <c r="D21" s="8"/>
      <c r="E21" s="8"/>
      <c r="F21" s="8"/>
      <c r="G21" s="8"/>
      <c r="H21" s="8"/>
      <c r="I21" s="8"/>
      <c r="J21" s="8"/>
      <c r="K21" s="8"/>
      <c r="L21" s="8"/>
      <c r="M21" s="8"/>
      <c r="N21" s="8"/>
      <c r="O21" s="8"/>
      <c r="P21" s="8"/>
      <c r="Q21" s="8"/>
      <c r="R21" s="8"/>
      <c r="S21" s="8"/>
      <c r="T21" s="8"/>
      <c r="U21" s="8"/>
      <c r="V21" s="8"/>
      <c r="W21" s="8"/>
      <c r="X21" s="8"/>
      <c r="Y21" s="8"/>
      <c r="Z21" s="8"/>
    </row>
    <row r="22" spans="1:26" ht="61.5" customHeight="1" thickBot="1" x14ac:dyDescent="0.3">
      <c r="A22" s="8"/>
      <c r="B22" s="171" t="s">
        <v>192</v>
      </c>
      <c r="C22" s="8"/>
      <c r="D22" s="8"/>
      <c r="E22" s="8"/>
      <c r="F22" s="8"/>
      <c r="G22" s="8"/>
      <c r="H22" s="8"/>
      <c r="I22" s="8"/>
      <c r="J22" s="8"/>
      <c r="K22" s="8"/>
      <c r="L22" s="8"/>
      <c r="M22" s="8"/>
      <c r="N22" s="8"/>
      <c r="O22" s="8"/>
      <c r="P22" s="8"/>
      <c r="Q22" s="8"/>
      <c r="R22" s="8"/>
      <c r="S22" s="8"/>
      <c r="T22" s="8"/>
      <c r="U22" s="8"/>
      <c r="V22" s="8"/>
      <c r="W22" s="8"/>
      <c r="X22" s="8"/>
      <c r="Y22" s="8"/>
      <c r="Z22" s="8"/>
    </row>
    <row r="23" spans="1:26" ht="58.5" customHeight="1" thickBot="1" x14ac:dyDescent="0.3">
      <c r="A23" s="8"/>
      <c r="B23" s="155" t="s">
        <v>193</v>
      </c>
      <c r="C23" s="8"/>
      <c r="D23" s="8"/>
      <c r="E23" s="8"/>
      <c r="F23" s="8"/>
      <c r="G23" s="8"/>
      <c r="H23" s="8"/>
      <c r="I23" s="8"/>
      <c r="J23" s="8"/>
      <c r="K23" s="8"/>
      <c r="L23" s="8"/>
      <c r="M23" s="8"/>
      <c r="N23" s="8"/>
      <c r="O23" s="8"/>
      <c r="P23" s="8"/>
      <c r="Q23" s="8"/>
      <c r="R23" s="8"/>
      <c r="S23" s="8"/>
      <c r="T23" s="8"/>
      <c r="U23" s="8"/>
      <c r="V23" s="8"/>
      <c r="W23" s="8"/>
      <c r="X23" s="8"/>
      <c r="Y23" s="8"/>
      <c r="Z23" s="8"/>
    </row>
    <row r="24" spans="1:26" ht="63.75" customHeight="1" thickBot="1" x14ac:dyDescent="0.3">
      <c r="A24" s="8"/>
      <c r="B24" s="158" t="s">
        <v>194</v>
      </c>
      <c r="C24" s="8"/>
      <c r="D24" s="8"/>
      <c r="E24" s="8"/>
      <c r="F24" s="8"/>
      <c r="G24" s="8"/>
      <c r="H24" s="8"/>
      <c r="I24" s="8"/>
      <c r="J24" s="8"/>
      <c r="K24" s="8"/>
      <c r="L24" s="8"/>
      <c r="M24" s="8"/>
      <c r="N24" s="8"/>
      <c r="O24" s="8"/>
      <c r="P24" s="8"/>
      <c r="Q24" s="8"/>
      <c r="R24" s="8"/>
      <c r="S24" s="8"/>
      <c r="T24" s="8"/>
      <c r="U24" s="8"/>
      <c r="V24" s="8"/>
      <c r="W24" s="8"/>
      <c r="X24" s="8"/>
      <c r="Y24" s="8"/>
      <c r="Z24" s="8"/>
    </row>
    <row r="25" spans="1:26" ht="16.5" thickBot="1" x14ac:dyDescent="0.3">
      <c r="A25" s="8"/>
      <c r="B25" s="167"/>
      <c r="C25" s="8"/>
      <c r="D25" s="8"/>
      <c r="E25" s="8"/>
      <c r="F25" s="8"/>
      <c r="G25" s="8"/>
      <c r="H25" s="8"/>
      <c r="I25" s="8"/>
      <c r="J25" s="8"/>
      <c r="K25" s="8"/>
      <c r="L25" s="8"/>
      <c r="M25" s="8"/>
      <c r="N25" s="8"/>
      <c r="O25" s="8"/>
      <c r="P25" s="8"/>
      <c r="Q25" s="8"/>
      <c r="R25" s="8"/>
      <c r="S25" s="8"/>
      <c r="T25" s="8"/>
      <c r="U25" s="8"/>
      <c r="V25" s="8"/>
      <c r="W25" s="8"/>
      <c r="X25" s="8"/>
      <c r="Y25" s="8"/>
      <c r="Z25" s="8"/>
    </row>
    <row r="26" spans="1:26" ht="33" customHeight="1" thickBot="1" x14ac:dyDescent="0.3">
      <c r="A26" s="8"/>
      <c r="B26" s="173" t="s">
        <v>195</v>
      </c>
      <c r="C26" s="8"/>
      <c r="D26" s="8"/>
      <c r="E26" s="8"/>
      <c r="F26" s="8"/>
      <c r="G26" s="8"/>
      <c r="H26" s="8"/>
      <c r="I26" s="8"/>
      <c r="J26" s="8"/>
      <c r="K26" s="8"/>
      <c r="L26" s="8"/>
      <c r="M26" s="8"/>
      <c r="N26" s="8"/>
      <c r="O26" s="8"/>
      <c r="P26" s="8"/>
      <c r="Q26" s="8"/>
      <c r="R26" s="8"/>
      <c r="S26" s="8"/>
      <c r="T26" s="8"/>
      <c r="U26" s="8"/>
      <c r="V26" s="8"/>
      <c r="W26" s="8"/>
      <c r="X26" s="8"/>
      <c r="Y26" s="8"/>
      <c r="Z26" s="8"/>
    </row>
    <row r="27" spans="1:26" ht="43.5" customHeight="1" x14ac:dyDescent="0.25">
      <c r="A27" s="8"/>
      <c r="B27" s="174" t="s">
        <v>199</v>
      </c>
      <c r="C27" s="8"/>
      <c r="D27" s="8"/>
      <c r="E27" s="8"/>
      <c r="F27" s="8"/>
      <c r="G27" s="8"/>
      <c r="H27" s="8"/>
      <c r="I27" s="8"/>
      <c r="J27" s="8"/>
      <c r="K27" s="8"/>
      <c r="L27" s="8"/>
      <c r="M27" s="8"/>
      <c r="N27" s="8"/>
      <c r="O27" s="8"/>
      <c r="P27" s="8"/>
      <c r="Q27" s="8"/>
      <c r="R27" s="8"/>
      <c r="S27" s="8"/>
      <c r="T27" s="8"/>
      <c r="U27" s="8"/>
      <c r="V27" s="8"/>
      <c r="W27" s="8"/>
      <c r="X27" s="8"/>
      <c r="Y27" s="8"/>
      <c r="Z27" s="8"/>
    </row>
    <row r="28" spans="1:26" ht="22.5" customHeight="1" x14ac:dyDescent="0.25">
      <c r="A28" s="8"/>
      <c r="B28" s="174" t="s">
        <v>198</v>
      </c>
      <c r="C28" s="8"/>
      <c r="D28" s="8"/>
      <c r="E28" s="8"/>
      <c r="F28" s="8"/>
      <c r="G28" s="8"/>
      <c r="H28" s="8"/>
      <c r="I28" s="8"/>
      <c r="J28" s="8"/>
      <c r="K28" s="8"/>
      <c r="L28" s="8"/>
      <c r="M28" s="8"/>
      <c r="N28" s="8"/>
      <c r="O28" s="8"/>
      <c r="P28" s="8"/>
      <c r="Q28" s="8"/>
      <c r="R28" s="8"/>
      <c r="S28" s="8"/>
      <c r="T28" s="8"/>
      <c r="U28" s="8"/>
      <c r="V28" s="8"/>
      <c r="W28" s="8"/>
      <c r="X28" s="8"/>
      <c r="Y28" s="8"/>
      <c r="Z28" s="8"/>
    </row>
    <row r="29" spans="1:26" ht="30" customHeight="1" x14ac:dyDescent="0.25">
      <c r="A29" s="8"/>
      <c r="B29" s="175" t="s">
        <v>196</v>
      </c>
      <c r="C29" s="8"/>
      <c r="D29" s="8"/>
      <c r="E29" s="8"/>
      <c r="F29" s="8"/>
      <c r="G29" s="8"/>
      <c r="H29" s="8"/>
      <c r="I29" s="8"/>
      <c r="J29" s="8"/>
      <c r="K29" s="8"/>
      <c r="L29" s="8"/>
      <c r="M29" s="8"/>
      <c r="N29" s="8"/>
      <c r="O29" s="8"/>
      <c r="P29" s="8"/>
      <c r="Q29" s="8"/>
      <c r="R29" s="8"/>
      <c r="S29" s="8"/>
      <c r="T29" s="8"/>
      <c r="U29" s="8"/>
      <c r="V29" s="8"/>
      <c r="W29" s="8"/>
      <c r="X29" s="8"/>
      <c r="Y29" s="8"/>
      <c r="Z29" s="8"/>
    </row>
    <row r="30" spans="1:26" ht="24" customHeight="1" x14ac:dyDescent="0.25">
      <c r="A30" s="8"/>
      <c r="B30" s="175" t="s">
        <v>197</v>
      </c>
      <c r="C30" s="8"/>
      <c r="D30" s="8"/>
      <c r="E30" s="8"/>
      <c r="F30" s="8"/>
      <c r="G30" s="8"/>
      <c r="H30" s="8"/>
      <c r="I30" s="8"/>
      <c r="J30" s="8"/>
      <c r="K30" s="8"/>
      <c r="L30" s="8"/>
      <c r="M30" s="8"/>
      <c r="N30" s="8"/>
      <c r="O30" s="8"/>
      <c r="P30" s="8"/>
      <c r="Q30" s="8"/>
      <c r="R30" s="8"/>
      <c r="S30" s="8"/>
      <c r="T30" s="8"/>
      <c r="U30" s="8"/>
      <c r="V30" s="8"/>
      <c r="W30" s="8"/>
      <c r="X30" s="8"/>
      <c r="Y30" s="8"/>
      <c r="Z30" s="8"/>
    </row>
    <row r="31" spans="1:26" ht="63.75" customHeight="1" x14ac:dyDescent="0.25">
      <c r="A31" s="8"/>
      <c r="B31" s="175" t="s">
        <v>216</v>
      </c>
      <c r="C31" s="8"/>
      <c r="D31" s="8"/>
      <c r="E31" s="8"/>
      <c r="F31" s="8"/>
      <c r="G31" s="8"/>
      <c r="H31" s="8"/>
      <c r="I31" s="8"/>
      <c r="J31" s="8"/>
      <c r="K31" s="8"/>
      <c r="L31" s="8"/>
      <c r="M31" s="8"/>
      <c r="N31" s="8"/>
      <c r="O31" s="8"/>
      <c r="P31" s="8"/>
      <c r="Q31" s="8"/>
      <c r="R31" s="8"/>
      <c r="S31" s="8"/>
      <c r="T31" s="8"/>
      <c r="U31" s="8"/>
      <c r="V31" s="8"/>
      <c r="W31" s="8"/>
      <c r="X31" s="8"/>
      <c r="Y31" s="8"/>
      <c r="Z31" s="8"/>
    </row>
    <row r="32" spans="1:26" ht="54.75" customHeight="1" thickBot="1" x14ac:dyDescent="0.3">
      <c r="A32" s="8"/>
      <c r="B32" s="175" t="s">
        <v>205</v>
      </c>
      <c r="C32" s="8"/>
      <c r="D32" s="8"/>
      <c r="E32" s="8"/>
      <c r="F32" s="8"/>
      <c r="G32" s="8"/>
      <c r="H32" s="8"/>
      <c r="I32" s="8"/>
      <c r="J32" s="8"/>
      <c r="K32" s="8"/>
      <c r="L32" s="8"/>
      <c r="M32" s="8"/>
      <c r="N32" s="8"/>
      <c r="O32" s="8"/>
      <c r="P32" s="8"/>
      <c r="Q32" s="8"/>
      <c r="R32" s="8"/>
      <c r="S32" s="8"/>
      <c r="T32" s="8"/>
      <c r="U32" s="8"/>
      <c r="V32" s="8"/>
      <c r="W32" s="8"/>
      <c r="X32" s="8"/>
      <c r="Y32" s="8"/>
      <c r="Z32" s="8"/>
    </row>
    <row r="33" spans="1:26" ht="16.5" thickBot="1" x14ac:dyDescent="0.3">
      <c r="A33" s="8"/>
      <c r="B33" s="173" t="s">
        <v>139</v>
      </c>
      <c r="C33" s="75"/>
      <c r="D33" s="75"/>
      <c r="E33" s="75"/>
      <c r="F33" s="75"/>
      <c r="G33" s="8"/>
      <c r="H33" s="8"/>
      <c r="I33" s="8"/>
      <c r="J33" s="8"/>
      <c r="K33" s="8"/>
      <c r="L33" s="8"/>
      <c r="M33" s="8"/>
      <c r="N33" s="8"/>
      <c r="O33" s="8"/>
      <c r="P33" s="8"/>
      <c r="Q33" s="8"/>
      <c r="R33" s="8"/>
      <c r="S33" s="8"/>
      <c r="T33" s="8"/>
      <c r="U33" s="8"/>
      <c r="V33" s="8"/>
      <c r="W33" s="8"/>
      <c r="X33" s="8"/>
      <c r="Y33" s="8"/>
      <c r="Z33" s="8"/>
    </row>
    <row r="34" spans="1:26" ht="90.75" thickBot="1" x14ac:dyDescent="0.3">
      <c r="A34" s="8"/>
      <c r="B34" s="148" t="s">
        <v>145</v>
      </c>
      <c r="C34" s="8"/>
      <c r="D34" s="8"/>
      <c r="E34" s="8"/>
      <c r="F34" s="8"/>
      <c r="G34" s="8"/>
      <c r="H34" s="8"/>
      <c r="I34" s="8"/>
      <c r="J34" s="8"/>
      <c r="K34" s="8"/>
      <c r="L34" s="8"/>
      <c r="M34" s="8"/>
      <c r="N34" s="8"/>
      <c r="O34" s="8"/>
      <c r="P34" s="8"/>
      <c r="Q34" s="8"/>
      <c r="R34" s="8"/>
      <c r="S34" s="8"/>
      <c r="T34" s="8"/>
      <c r="U34" s="8"/>
      <c r="V34" s="8"/>
      <c r="W34" s="8"/>
      <c r="X34" s="8"/>
      <c r="Y34" s="8"/>
      <c r="Z34" s="8"/>
    </row>
    <row r="35" spans="1:26" ht="16.5" thickBot="1" x14ac:dyDescent="0.3">
      <c r="A35" s="8"/>
      <c r="B35" s="173" t="s">
        <v>141</v>
      </c>
      <c r="C35" s="8"/>
      <c r="D35" s="8"/>
      <c r="E35" s="8"/>
      <c r="F35" s="8"/>
      <c r="G35" s="8"/>
      <c r="H35" s="8"/>
      <c r="I35" s="8"/>
      <c r="J35" s="8"/>
      <c r="K35" s="8"/>
      <c r="L35" s="8"/>
      <c r="M35" s="8"/>
      <c r="N35" s="8"/>
      <c r="O35" s="8"/>
      <c r="P35" s="8"/>
      <c r="Q35" s="8"/>
      <c r="R35" s="8"/>
      <c r="S35" s="8"/>
      <c r="T35" s="8"/>
      <c r="U35" s="8"/>
      <c r="V35" s="8"/>
      <c r="W35" s="8"/>
      <c r="X35" s="8"/>
      <c r="Y35" s="8"/>
      <c r="Z35" s="8"/>
    </row>
    <row r="36" spans="1:26" ht="90.75" thickBot="1" x14ac:dyDescent="0.3">
      <c r="A36" s="8"/>
      <c r="B36" s="148" t="s">
        <v>146</v>
      </c>
      <c r="C36" s="8"/>
      <c r="D36" s="8"/>
      <c r="E36" s="8"/>
      <c r="F36" s="8"/>
      <c r="G36" s="8"/>
      <c r="H36" s="8"/>
      <c r="I36" s="8"/>
      <c r="J36" s="8"/>
      <c r="K36" s="8"/>
      <c r="L36" s="8"/>
      <c r="M36" s="8"/>
      <c r="N36" s="8"/>
      <c r="O36" s="8"/>
      <c r="P36" s="8"/>
      <c r="Q36" s="8"/>
      <c r="R36" s="8"/>
      <c r="S36" s="8"/>
      <c r="T36" s="8"/>
      <c r="U36" s="8"/>
      <c r="V36" s="8"/>
      <c r="W36" s="8"/>
      <c r="X36" s="8"/>
      <c r="Y36" s="8"/>
      <c r="Z36" s="8"/>
    </row>
    <row r="37" spans="1:26" ht="16.5" thickBot="1" x14ac:dyDescent="0.3">
      <c r="A37" s="8"/>
      <c r="B37" s="173" t="s">
        <v>140</v>
      </c>
      <c r="C37" s="8"/>
      <c r="D37" s="8"/>
      <c r="E37" s="8"/>
      <c r="F37" s="8"/>
      <c r="G37" s="8"/>
      <c r="H37" s="8"/>
      <c r="I37" s="8"/>
      <c r="J37" s="8"/>
      <c r="K37" s="8"/>
      <c r="L37" s="8"/>
      <c r="M37" s="8"/>
      <c r="N37" s="8"/>
      <c r="O37" s="8"/>
      <c r="P37" s="8"/>
      <c r="Q37" s="8"/>
      <c r="R37" s="8"/>
      <c r="S37" s="8"/>
      <c r="T37" s="8"/>
      <c r="U37" s="8"/>
      <c r="V37" s="8"/>
      <c r="W37" s="8"/>
      <c r="X37" s="8"/>
      <c r="Y37" s="8"/>
      <c r="Z37" s="8"/>
    </row>
    <row r="38" spans="1:26" ht="108.75" thickBot="1" x14ac:dyDescent="0.3">
      <c r="A38" s="8"/>
      <c r="B38" s="148" t="s">
        <v>200</v>
      </c>
      <c r="C38" s="8"/>
      <c r="D38" s="8"/>
      <c r="E38" s="8"/>
      <c r="F38" s="8"/>
      <c r="G38" s="8"/>
      <c r="H38" s="8"/>
      <c r="I38" s="8"/>
      <c r="J38" s="8"/>
      <c r="K38" s="8"/>
      <c r="L38" s="8"/>
      <c r="M38" s="8"/>
      <c r="N38" s="8"/>
      <c r="O38" s="8"/>
      <c r="P38" s="8"/>
      <c r="Q38" s="8"/>
      <c r="R38" s="8"/>
      <c r="S38" s="8"/>
      <c r="T38" s="8"/>
      <c r="U38" s="8"/>
      <c r="V38" s="8"/>
      <c r="W38" s="8"/>
      <c r="X38" s="8"/>
      <c r="Y38" s="8"/>
      <c r="Z38" s="8"/>
    </row>
    <row r="39" spans="1:26" ht="16.5" thickBot="1" x14ac:dyDescent="0.3">
      <c r="A39" s="8"/>
      <c r="B39" s="173" t="s">
        <v>121</v>
      </c>
      <c r="C39" s="8"/>
      <c r="D39" s="8"/>
      <c r="E39" s="8"/>
      <c r="F39" s="8"/>
      <c r="G39" s="8"/>
      <c r="H39" s="8"/>
      <c r="I39" s="8"/>
      <c r="J39" s="8"/>
      <c r="K39" s="8"/>
      <c r="L39" s="8"/>
      <c r="M39" s="8"/>
      <c r="N39" s="8"/>
      <c r="O39" s="8"/>
      <c r="P39" s="8"/>
      <c r="Q39" s="8"/>
      <c r="R39" s="8"/>
      <c r="S39" s="8"/>
      <c r="T39" s="8"/>
      <c r="U39" s="8"/>
      <c r="V39" s="8"/>
      <c r="W39" s="8"/>
      <c r="X39" s="8"/>
      <c r="Y39" s="8"/>
      <c r="Z39" s="8"/>
    </row>
    <row r="40" spans="1:26" ht="36" x14ac:dyDescent="0.25">
      <c r="A40" s="8"/>
      <c r="B40" s="176" t="s">
        <v>147</v>
      </c>
      <c r="C40" s="8"/>
      <c r="D40" s="8"/>
      <c r="E40" s="8"/>
      <c r="F40" s="8"/>
      <c r="G40" s="8"/>
      <c r="H40" s="8"/>
      <c r="I40" s="8"/>
      <c r="J40" s="8"/>
      <c r="K40" s="8"/>
      <c r="L40" s="8"/>
      <c r="M40" s="8"/>
      <c r="N40" s="8"/>
      <c r="O40" s="8"/>
      <c r="P40" s="8"/>
      <c r="Q40" s="8"/>
      <c r="R40" s="8"/>
      <c r="S40" s="8"/>
      <c r="T40" s="8"/>
      <c r="U40" s="8"/>
      <c r="V40" s="8"/>
      <c r="W40" s="8"/>
      <c r="X40" s="8"/>
      <c r="Y40" s="8"/>
      <c r="Z40" s="8"/>
    </row>
    <row r="41" spans="1:26" ht="18" x14ac:dyDescent="0.25">
      <c r="A41" s="8"/>
      <c r="B41" s="147" t="s">
        <v>202</v>
      </c>
      <c r="C41" s="8"/>
      <c r="D41" s="8"/>
      <c r="E41" s="8"/>
      <c r="F41" s="8"/>
      <c r="G41" s="8"/>
      <c r="H41" s="8"/>
      <c r="I41" s="8"/>
      <c r="J41" s="8"/>
      <c r="K41" s="8"/>
      <c r="L41" s="8"/>
      <c r="M41" s="8"/>
      <c r="N41" s="8"/>
      <c r="O41" s="8"/>
      <c r="P41" s="8"/>
      <c r="Q41" s="8"/>
      <c r="R41" s="8"/>
      <c r="S41" s="8"/>
      <c r="T41" s="8"/>
      <c r="U41" s="8"/>
      <c r="V41" s="8"/>
      <c r="W41" s="8"/>
      <c r="X41" s="8"/>
      <c r="Y41" s="8"/>
      <c r="Z41" s="8"/>
    </row>
    <row r="42" spans="1:26" ht="36.75" thickBot="1" x14ac:dyDescent="0.3">
      <c r="A42" s="8"/>
      <c r="B42" s="148" t="s">
        <v>203</v>
      </c>
      <c r="C42" s="8"/>
      <c r="D42" s="8"/>
      <c r="E42" s="8"/>
      <c r="F42" s="8"/>
      <c r="G42" s="8"/>
      <c r="H42" s="8"/>
      <c r="I42" s="8"/>
      <c r="J42" s="8"/>
      <c r="K42" s="8"/>
      <c r="L42" s="8"/>
      <c r="M42" s="8"/>
      <c r="N42" s="8"/>
      <c r="O42" s="8"/>
      <c r="P42" s="8"/>
      <c r="Q42" s="8"/>
      <c r="R42" s="8"/>
      <c r="S42" s="8"/>
      <c r="T42" s="8"/>
      <c r="U42" s="8"/>
      <c r="V42" s="8"/>
      <c r="W42" s="8"/>
      <c r="X42" s="8"/>
      <c r="Y42" s="8"/>
      <c r="Z42" s="8"/>
    </row>
    <row r="43" spans="1:26" ht="18" x14ac:dyDescent="0.25">
      <c r="A43" s="8"/>
      <c r="B43" s="177"/>
      <c r="C43" s="8"/>
      <c r="D43" s="8"/>
      <c r="E43" s="8"/>
      <c r="F43" s="8"/>
      <c r="G43" s="8"/>
      <c r="H43" s="8"/>
      <c r="I43" s="8"/>
      <c r="J43" s="8"/>
      <c r="K43" s="8"/>
      <c r="L43" s="8"/>
      <c r="M43" s="8"/>
      <c r="N43" s="8"/>
      <c r="O43" s="8"/>
      <c r="P43" s="8"/>
      <c r="Q43" s="8"/>
      <c r="R43" s="8"/>
      <c r="S43" s="8"/>
      <c r="T43" s="8"/>
      <c r="U43" s="8"/>
      <c r="V43" s="8"/>
      <c r="W43" s="8"/>
      <c r="X43" s="8"/>
      <c r="Y43" s="8"/>
      <c r="Z43" s="8"/>
    </row>
    <row r="44" spans="1:26"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25.5" x14ac:dyDescent="0.25">
      <c r="A48" s="8"/>
      <c r="B48" s="131"/>
      <c r="C48" s="8"/>
      <c r="D48" s="8"/>
      <c r="E48" s="8"/>
      <c r="F48" s="8"/>
      <c r="G48" s="8"/>
      <c r="H48" s="8"/>
      <c r="I48" s="8"/>
      <c r="J48" s="8"/>
      <c r="K48" s="8"/>
      <c r="L48" s="8"/>
      <c r="M48" s="8"/>
      <c r="N48" s="8"/>
      <c r="O48" s="8"/>
      <c r="P48" s="8"/>
      <c r="Q48" s="8"/>
      <c r="R48" s="8"/>
      <c r="S48" s="8"/>
      <c r="T48" s="8"/>
      <c r="U48" s="8"/>
      <c r="V48" s="8"/>
      <c r="W48" s="8"/>
      <c r="X48" s="8"/>
      <c r="Y48" s="8"/>
      <c r="Z48" s="8"/>
    </row>
    <row r="49" spans="1:26" ht="25.5" x14ac:dyDescent="0.25">
      <c r="A49" s="8"/>
      <c r="B49" s="131"/>
      <c r="C49" s="8"/>
      <c r="D49" s="8"/>
      <c r="E49" s="8"/>
      <c r="F49" s="8"/>
      <c r="G49" s="8"/>
      <c r="H49" s="8"/>
      <c r="I49" s="8"/>
      <c r="J49" s="8"/>
      <c r="K49" s="8"/>
      <c r="L49" s="8"/>
      <c r="M49" s="8"/>
      <c r="N49" s="8"/>
      <c r="O49" s="8"/>
      <c r="P49" s="8"/>
      <c r="Q49" s="8"/>
      <c r="R49" s="8"/>
      <c r="S49" s="8"/>
      <c r="T49" s="8"/>
      <c r="U49" s="8"/>
      <c r="V49" s="8"/>
      <c r="W49" s="8"/>
      <c r="X49" s="8"/>
      <c r="Y49" s="8"/>
      <c r="Z49" s="8"/>
    </row>
    <row r="50" spans="1:26"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 customHeight="1" x14ac:dyDescent="0.25">
      <c r="B1000" s="8"/>
    </row>
    <row r="1001" spans="1:26" ht="15" customHeight="1" x14ac:dyDescent="0.25">
      <c r="B1001" s="8"/>
    </row>
    <row r="1002" spans="1:26" ht="15" customHeight="1" x14ac:dyDescent="0.25">
      <c r="B1002" s="8"/>
    </row>
    <row r="1003" spans="1:26" ht="15" customHeight="1" x14ac:dyDescent="0.25">
      <c r="B1003" s="8"/>
    </row>
    <row r="1004" spans="1:26" ht="15" customHeight="1" x14ac:dyDescent="0.25">
      <c r="B1004" s="8"/>
    </row>
    <row r="1005" spans="1:26" ht="15" customHeight="1" x14ac:dyDescent="0.25">
      <c r="B1005" s="8"/>
    </row>
    <row r="1006" spans="1:26" ht="15" customHeight="1" x14ac:dyDescent="0.25">
      <c r="B1006" s="8"/>
    </row>
    <row r="1007" spans="1:26" ht="15" customHeight="1" x14ac:dyDescent="0.25">
      <c r="B1007" s="8"/>
    </row>
    <row r="1008" spans="1:26" ht="15" customHeight="1" x14ac:dyDescent="0.25">
      <c r="B1008" s="8"/>
    </row>
    <row r="1009" spans="2:2" ht="15" customHeight="1" x14ac:dyDescent="0.25">
      <c r="B1009" s="8"/>
    </row>
    <row r="1010" spans="2:2" ht="15" customHeight="1" x14ac:dyDescent="0.25">
      <c r="B1010" s="8"/>
    </row>
    <row r="1011" spans="2:2" ht="15" customHeight="1" x14ac:dyDescent="0.25">
      <c r="B1011" s="8"/>
    </row>
    <row r="1012" spans="2:2" ht="15" customHeight="1" x14ac:dyDescent="0.25">
      <c r="B1012" s="8"/>
    </row>
    <row r="1013" spans="2:2" ht="15" customHeight="1" x14ac:dyDescent="0.25">
      <c r="B1013" s="8"/>
    </row>
    <row r="1014" spans="2:2" ht="15" customHeight="1" x14ac:dyDescent="0.25">
      <c r="B1014" s="8"/>
    </row>
    <row r="1015" spans="2:2" ht="15" customHeight="1" x14ac:dyDescent="0.25">
      <c r="B1015" s="8"/>
    </row>
  </sheetData>
  <sheetProtection password="D13D" sheet="1" objects="1" scenarios="1" selectLockedCells="1" selectUnlockedCells="1"/>
  <pageMargins left="0.75" right="0.75" top="1" bottom="1" header="0.5" footer="0.5"/>
  <pageSetup paperSize="8" scale="62"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X103"/>
  <sheetViews>
    <sheetView zoomScale="50" zoomScaleNormal="50" zoomScalePageLayoutView="70" workbookViewId="0">
      <selection activeCell="F17" sqref="F17"/>
    </sheetView>
  </sheetViews>
  <sheetFormatPr defaultColWidth="8.85546875" defaultRowHeight="15" x14ac:dyDescent="0.25"/>
  <cols>
    <col min="1" max="1" width="18.42578125" customWidth="1"/>
    <col min="2" max="2" width="34.42578125" customWidth="1"/>
    <col min="3" max="3" width="56.28515625" customWidth="1"/>
    <col min="4" max="4" width="124.140625" customWidth="1"/>
    <col min="5" max="5" width="38.42578125" bestFit="1" customWidth="1"/>
    <col min="6" max="6" width="26.140625" customWidth="1"/>
    <col min="7" max="7" width="28.28515625" customWidth="1"/>
    <col min="8" max="8" width="33.5703125" customWidth="1"/>
    <col min="9" max="9" width="36.5703125" customWidth="1"/>
    <col min="10" max="10" width="34.42578125" bestFit="1" customWidth="1"/>
    <col min="11" max="11" width="29.42578125" customWidth="1"/>
    <col min="12" max="12" width="32.42578125" customWidth="1"/>
    <col min="13" max="13" width="24.85546875" customWidth="1"/>
    <col min="14" max="14" width="28" customWidth="1"/>
    <col min="15" max="15" width="43.85546875" customWidth="1"/>
  </cols>
  <sheetData>
    <row r="1" spans="1:16" ht="114.75" customHeight="1" thickBot="1" x14ac:dyDescent="0.3">
      <c r="A1" s="207" t="s">
        <v>220</v>
      </c>
      <c r="B1" s="208"/>
      <c r="C1" s="208"/>
      <c r="D1" s="208"/>
      <c r="E1" s="208"/>
      <c r="F1" s="208"/>
      <c r="G1" s="208"/>
      <c r="H1" s="208"/>
      <c r="I1" s="208"/>
      <c r="J1" s="208"/>
      <c r="K1" s="208"/>
      <c r="L1" s="208"/>
      <c r="M1" s="208"/>
      <c r="N1" s="208"/>
      <c r="O1" s="208"/>
      <c r="P1" s="209"/>
    </row>
    <row r="2" spans="1:16" s="150" customFormat="1" ht="38.25" thickBot="1" x14ac:dyDescent="0.35">
      <c r="A2" s="149" t="s">
        <v>0</v>
      </c>
      <c r="B2" s="224" t="str">
        <f>'Cover Sheet'!C17</f>
        <v xml:space="preserve">(Instruction -You MUST enter your organisation name in this cell 17C on this Cover Sheet )  </v>
      </c>
      <c r="C2" s="225"/>
      <c r="D2" s="225"/>
      <c r="E2" s="225"/>
      <c r="F2" s="225"/>
      <c r="G2" s="225"/>
      <c r="H2" s="225"/>
      <c r="I2" s="225"/>
      <c r="J2" s="225"/>
      <c r="K2" s="225"/>
      <c r="L2" s="225"/>
      <c r="M2" s="225"/>
      <c r="N2" s="225"/>
      <c r="O2" s="225"/>
      <c r="P2" s="226"/>
    </row>
    <row r="3" spans="1:16" s="150" customFormat="1" ht="19.5" thickBot="1" x14ac:dyDescent="0.35">
      <c r="A3" s="153"/>
      <c r="B3" s="221" t="s">
        <v>1</v>
      </c>
      <c r="C3" s="222"/>
      <c r="D3" s="222"/>
      <c r="E3" s="222"/>
      <c r="F3" s="222"/>
      <c r="G3" s="222"/>
      <c r="H3" s="222"/>
      <c r="I3" s="222"/>
      <c r="J3" s="222"/>
      <c r="K3" s="222"/>
      <c r="L3" s="222"/>
      <c r="M3" s="222"/>
      <c r="N3" s="222"/>
      <c r="O3" s="222"/>
      <c r="P3" s="223"/>
    </row>
    <row r="4" spans="1:16" s="150" customFormat="1" ht="19.5" thickBot="1" x14ac:dyDescent="0.35">
      <c r="A4" s="156"/>
      <c r="B4" s="221" t="s">
        <v>189</v>
      </c>
      <c r="C4" s="222"/>
      <c r="D4" s="222"/>
      <c r="E4" s="222"/>
      <c r="F4" s="222"/>
      <c r="G4" s="222"/>
      <c r="H4" s="222"/>
      <c r="I4" s="222"/>
      <c r="J4" s="222"/>
      <c r="K4" s="222"/>
      <c r="L4" s="222"/>
      <c r="M4" s="222"/>
      <c r="N4" s="222"/>
      <c r="O4" s="222"/>
      <c r="P4" s="223"/>
    </row>
    <row r="5" spans="1:16" s="150" customFormat="1" ht="19.5" thickBot="1" x14ac:dyDescent="0.35">
      <c r="A5" s="157"/>
      <c r="B5" s="218" t="s">
        <v>188</v>
      </c>
      <c r="C5" s="219"/>
      <c r="D5" s="219"/>
      <c r="E5" s="219"/>
      <c r="F5" s="219"/>
      <c r="G5" s="219"/>
      <c r="H5" s="219"/>
      <c r="I5" s="219"/>
      <c r="J5" s="219"/>
      <c r="K5" s="219"/>
      <c r="L5" s="219"/>
      <c r="M5" s="219"/>
      <c r="N5" s="219"/>
      <c r="O5" s="219"/>
      <c r="P5" s="220"/>
    </row>
    <row r="6" spans="1:16" s="150" customFormat="1" ht="19.5" thickBot="1" x14ac:dyDescent="0.35">
      <c r="A6" s="152"/>
      <c r="B6" s="230" t="s">
        <v>148</v>
      </c>
      <c r="C6" s="231"/>
      <c r="D6" s="231"/>
      <c r="E6" s="231"/>
      <c r="F6" s="231"/>
      <c r="G6" s="231"/>
      <c r="H6" s="231"/>
      <c r="I6" s="231"/>
      <c r="J6" s="231"/>
      <c r="K6" s="231"/>
      <c r="L6" s="231"/>
      <c r="M6" s="231"/>
      <c r="N6" s="231"/>
      <c r="O6" s="231"/>
      <c r="P6" s="232"/>
    </row>
    <row r="7" spans="1:16" s="150" customFormat="1" ht="19.5" thickBot="1" x14ac:dyDescent="0.35">
      <c r="A7" s="154"/>
      <c r="B7" s="221" t="s">
        <v>118</v>
      </c>
      <c r="C7" s="222"/>
      <c r="D7" s="222"/>
      <c r="E7" s="222"/>
      <c r="F7" s="222"/>
      <c r="G7" s="222"/>
      <c r="H7" s="222"/>
      <c r="I7" s="222"/>
      <c r="J7" s="222"/>
      <c r="K7" s="222"/>
      <c r="L7" s="222"/>
      <c r="M7" s="222"/>
      <c r="N7" s="222"/>
      <c r="O7" s="222"/>
      <c r="P7" s="223"/>
    </row>
    <row r="8" spans="1:16" s="150" customFormat="1" ht="19.5" thickBot="1" x14ac:dyDescent="0.35">
      <c r="A8" s="155"/>
      <c r="B8" s="218" t="s">
        <v>138</v>
      </c>
      <c r="C8" s="219"/>
      <c r="D8" s="219"/>
      <c r="E8" s="219"/>
      <c r="F8" s="219"/>
      <c r="G8" s="219"/>
      <c r="H8" s="219"/>
      <c r="I8" s="219"/>
      <c r="J8" s="219"/>
      <c r="K8" s="219"/>
      <c r="L8" s="219"/>
      <c r="M8" s="219"/>
      <c r="N8" s="219"/>
      <c r="O8" s="219"/>
      <c r="P8" s="220"/>
    </row>
    <row r="9" spans="1:16" s="150" customFormat="1" ht="19.5" thickBot="1" x14ac:dyDescent="0.35">
      <c r="A9" s="158"/>
      <c r="B9" s="221" t="s">
        <v>155</v>
      </c>
      <c r="C9" s="222"/>
      <c r="D9" s="222"/>
      <c r="E9" s="222"/>
      <c r="F9" s="222"/>
      <c r="G9" s="222"/>
      <c r="H9" s="222"/>
      <c r="I9" s="222"/>
      <c r="J9" s="222"/>
      <c r="K9" s="222"/>
      <c r="L9" s="222"/>
      <c r="M9" s="222"/>
      <c r="N9" s="222"/>
      <c r="O9" s="222"/>
      <c r="P9" s="223"/>
    </row>
    <row r="10" spans="1:16" s="150" customFormat="1" ht="19.5" thickBot="1" x14ac:dyDescent="0.35">
      <c r="A10" s="151"/>
      <c r="B10" s="227" t="s">
        <v>112</v>
      </c>
      <c r="C10" s="228"/>
      <c r="D10" s="228"/>
      <c r="E10" s="228"/>
      <c r="F10" s="228"/>
      <c r="G10" s="228"/>
      <c r="H10" s="228"/>
      <c r="I10" s="228"/>
      <c r="J10" s="228"/>
      <c r="K10" s="228"/>
      <c r="L10" s="228"/>
      <c r="M10" s="228"/>
      <c r="N10" s="228"/>
      <c r="O10" s="228"/>
      <c r="P10" s="229"/>
    </row>
    <row r="11" spans="1:16" ht="16.5" thickBot="1" x14ac:dyDescent="0.3">
      <c r="A11" s="104"/>
      <c r="B11" s="105"/>
      <c r="C11" s="2"/>
      <c r="D11" s="105"/>
      <c r="E11" s="94"/>
      <c r="F11" s="94"/>
      <c r="G11" s="94"/>
      <c r="H11" s="94"/>
      <c r="I11" s="92"/>
      <c r="J11" s="92"/>
      <c r="K11" s="92"/>
      <c r="L11" s="92"/>
      <c r="M11" s="92"/>
      <c r="N11" s="92"/>
      <c r="O11" s="92"/>
      <c r="P11" s="106"/>
    </row>
    <row r="12" spans="1:16" ht="30" customHeight="1" thickBot="1" x14ac:dyDescent="0.4">
      <c r="A12" s="210" t="s">
        <v>122</v>
      </c>
      <c r="B12" s="211"/>
      <c r="C12" s="211"/>
      <c r="D12" s="211"/>
      <c r="E12" s="211"/>
      <c r="F12" s="211"/>
      <c r="G12" s="211"/>
      <c r="H12" s="211"/>
      <c r="I12" s="211"/>
      <c r="J12" s="211"/>
      <c r="K12" s="211"/>
      <c r="L12" s="211"/>
      <c r="M12" s="211"/>
      <c r="N12" s="211"/>
      <c r="O12" s="212"/>
      <c r="P12" s="106"/>
    </row>
    <row r="13" spans="1:16" ht="30" customHeight="1" thickBot="1" x14ac:dyDescent="0.3">
      <c r="A13" s="257"/>
      <c r="B13" s="258"/>
      <c r="C13" s="258"/>
      <c r="D13" s="258"/>
      <c r="E13" s="258"/>
      <c r="F13" s="258"/>
      <c r="G13" s="258"/>
      <c r="H13" s="258"/>
      <c r="I13" s="258"/>
      <c r="J13" s="258"/>
      <c r="K13" s="258"/>
      <c r="L13" s="258"/>
      <c r="M13" s="258"/>
      <c r="N13" s="258"/>
      <c r="O13" s="259"/>
      <c r="P13" s="106"/>
    </row>
    <row r="14" spans="1:16" s="4" customFormat="1" ht="30.95" customHeight="1" thickBot="1" x14ac:dyDescent="0.3">
      <c r="A14" s="213" t="s">
        <v>124</v>
      </c>
      <c r="B14" s="214"/>
      <c r="C14" s="214"/>
      <c r="D14" s="214"/>
      <c r="E14" s="214"/>
      <c r="F14" s="214"/>
      <c r="G14" s="214"/>
      <c r="H14" s="214"/>
      <c r="I14" s="214"/>
      <c r="J14" s="214"/>
      <c r="K14" s="214"/>
      <c r="L14" s="214"/>
      <c r="M14" s="214"/>
      <c r="N14" s="214"/>
      <c r="O14" s="215"/>
      <c r="P14" s="102"/>
    </row>
    <row r="15" spans="1:16" s="4" customFormat="1" ht="29.25" customHeight="1" thickBot="1" x14ac:dyDescent="0.3">
      <c r="A15" s="216" t="s">
        <v>3</v>
      </c>
      <c r="B15" s="216" t="s">
        <v>4</v>
      </c>
      <c r="C15" s="216" t="s">
        <v>5</v>
      </c>
      <c r="D15" s="216" t="s">
        <v>6</v>
      </c>
      <c r="E15" s="50" t="s">
        <v>7</v>
      </c>
      <c r="F15" s="237" t="s">
        <v>79</v>
      </c>
      <c r="G15" s="238"/>
      <c r="H15" s="238"/>
      <c r="I15" s="238"/>
      <c r="J15" s="238"/>
      <c r="K15" s="238"/>
      <c r="L15" s="238"/>
      <c r="M15" s="216" t="s">
        <v>63</v>
      </c>
      <c r="N15" s="216" t="s">
        <v>89</v>
      </c>
      <c r="O15" s="216" t="s">
        <v>93</v>
      </c>
      <c r="P15" s="102"/>
    </row>
    <row r="16" spans="1:16" s="4" customFormat="1" ht="38.25" customHeight="1" thickBot="1" x14ac:dyDescent="0.3">
      <c r="A16" s="217"/>
      <c r="B16" s="217"/>
      <c r="C16" s="217"/>
      <c r="D16" s="217"/>
      <c r="E16" s="50" t="s">
        <v>74</v>
      </c>
      <c r="F16" s="51" t="s">
        <v>80</v>
      </c>
      <c r="G16" s="51" t="s">
        <v>81</v>
      </c>
      <c r="H16" s="51" t="s">
        <v>82</v>
      </c>
      <c r="I16" s="51" t="s">
        <v>83</v>
      </c>
      <c r="J16" s="51" t="s">
        <v>84</v>
      </c>
      <c r="K16" s="51" t="s">
        <v>85</v>
      </c>
      <c r="L16" s="51" t="s">
        <v>78</v>
      </c>
      <c r="M16" s="236"/>
      <c r="N16" s="236"/>
      <c r="O16" s="236"/>
      <c r="P16" s="102"/>
    </row>
    <row r="17" spans="1:21" s="4" customFormat="1" ht="75" customHeight="1" x14ac:dyDescent="0.25">
      <c r="A17" s="52"/>
      <c r="B17" s="22" t="s">
        <v>14</v>
      </c>
      <c r="C17" s="22" t="s">
        <v>15</v>
      </c>
      <c r="D17" s="23" t="s">
        <v>167</v>
      </c>
      <c r="E17" s="22" t="s">
        <v>86</v>
      </c>
      <c r="F17" s="189">
        <v>0</v>
      </c>
      <c r="G17" s="189">
        <v>0</v>
      </c>
      <c r="H17" s="189">
        <v>0</v>
      </c>
      <c r="I17" s="189">
        <v>0</v>
      </c>
      <c r="J17" s="189">
        <v>0</v>
      </c>
      <c r="K17" s="189">
        <v>0</v>
      </c>
      <c r="L17" s="189">
        <v>0</v>
      </c>
      <c r="M17" s="81">
        <f>SUM(F17:L17)/7</f>
        <v>0</v>
      </c>
      <c r="N17" s="21">
        <v>75000000</v>
      </c>
      <c r="O17" s="35">
        <f>SUM(M17*N17)</f>
        <v>0</v>
      </c>
      <c r="P17" s="107"/>
      <c r="Q17" s="9"/>
      <c r="R17" s="9"/>
      <c r="S17" s="9"/>
      <c r="T17" s="9"/>
      <c r="U17" s="9"/>
    </row>
    <row r="18" spans="1:21" s="4" customFormat="1" ht="64.5" customHeight="1" x14ac:dyDescent="0.25">
      <c r="A18" s="52"/>
      <c r="B18" s="22" t="s">
        <v>14</v>
      </c>
      <c r="C18" s="186" t="s">
        <v>16</v>
      </c>
      <c r="D18" s="187" t="s">
        <v>100</v>
      </c>
      <c r="E18" s="22" t="s">
        <v>11</v>
      </c>
      <c r="F18" s="189">
        <v>0</v>
      </c>
      <c r="G18" s="189">
        <v>0</v>
      </c>
      <c r="H18" s="189">
        <v>0</v>
      </c>
      <c r="I18" s="189">
        <v>0</v>
      </c>
      <c r="J18" s="189">
        <v>0</v>
      </c>
      <c r="K18" s="189">
        <v>0</v>
      </c>
      <c r="L18" s="189">
        <v>0</v>
      </c>
      <c r="M18" s="81">
        <f t="shared" ref="M18:M27" si="0">SUM(F18:L18)/7</f>
        <v>0</v>
      </c>
      <c r="N18" s="21">
        <v>6600000</v>
      </c>
      <c r="O18" s="35">
        <f t="shared" ref="O18:O38" si="1">SUM(M18*N18)</f>
        <v>0</v>
      </c>
      <c r="P18" s="107"/>
      <c r="Q18" s="9"/>
      <c r="R18" s="9"/>
      <c r="S18" s="9"/>
      <c r="T18" s="9"/>
      <c r="U18" s="9"/>
    </row>
    <row r="19" spans="1:21" s="4" customFormat="1" ht="64.5" customHeight="1" x14ac:dyDescent="0.25">
      <c r="A19" s="52"/>
      <c r="B19" s="22" t="s">
        <v>14</v>
      </c>
      <c r="C19" s="186" t="s">
        <v>125</v>
      </c>
      <c r="D19" s="187" t="s">
        <v>100</v>
      </c>
      <c r="E19" s="22" t="s">
        <v>11</v>
      </c>
      <c r="F19" s="189">
        <v>0</v>
      </c>
      <c r="G19" s="189">
        <v>0</v>
      </c>
      <c r="H19" s="189">
        <v>0</v>
      </c>
      <c r="I19" s="189">
        <v>0</v>
      </c>
      <c r="J19" s="189">
        <v>0</v>
      </c>
      <c r="K19" s="189">
        <v>0</v>
      </c>
      <c r="L19" s="189">
        <v>0</v>
      </c>
      <c r="M19" s="81">
        <f t="shared" si="0"/>
        <v>0</v>
      </c>
      <c r="N19" s="21">
        <v>1925000</v>
      </c>
      <c r="O19" s="35">
        <f t="shared" si="1"/>
        <v>0</v>
      </c>
      <c r="P19" s="107"/>
      <c r="Q19" s="9"/>
      <c r="R19" s="9"/>
      <c r="S19" s="9"/>
      <c r="T19" s="9"/>
      <c r="U19" s="9"/>
    </row>
    <row r="20" spans="1:21" s="4" customFormat="1" ht="64.5" customHeight="1" x14ac:dyDescent="0.25">
      <c r="A20" s="52"/>
      <c r="B20" s="22" t="s">
        <v>14</v>
      </c>
      <c r="C20" s="186" t="s">
        <v>17</v>
      </c>
      <c r="D20" s="187" t="s">
        <v>100</v>
      </c>
      <c r="E20" s="22" t="s">
        <v>11</v>
      </c>
      <c r="F20" s="189">
        <v>0</v>
      </c>
      <c r="G20" s="189">
        <v>0</v>
      </c>
      <c r="H20" s="189">
        <v>0</v>
      </c>
      <c r="I20" s="189">
        <v>0</v>
      </c>
      <c r="J20" s="189">
        <v>0</v>
      </c>
      <c r="K20" s="189">
        <v>0</v>
      </c>
      <c r="L20" s="189">
        <v>0</v>
      </c>
      <c r="M20" s="81">
        <f t="shared" si="0"/>
        <v>0</v>
      </c>
      <c r="N20" s="21">
        <v>925000</v>
      </c>
      <c r="O20" s="35">
        <f t="shared" si="1"/>
        <v>0</v>
      </c>
      <c r="P20" s="107"/>
      <c r="Q20" s="9"/>
      <c r="R20" s="9"/>
      <c r="S20" s="9"/>
      <c r="T20" s="9"/>
      <c r="U20" s="9"/>
    </row>
    <row r="21" spans="1:21" s="4" customFormat="1" ht="64.5" customHeight="1" x14ac:dyDescent="0.25">
      <c r="A21" s="52"/>
      <c r="B21" s="22" t="s">
        <v>14</v>
      </c>
      <c r="C21" s="186" t="s">
        <v>18</v>
      </c>
      <c r="D21" s="187" t="s">
        <v>100</v>
      </c>
      <c r="E21" s="22" t="s">
        <v>11</v>
      </c>
      <c r="F21" s="189">
        <v>0</v>
      </c>
      <c r="G21" s="189">
        <v>0</v>
      </c>
      <c r="H21" s="189">
        <v>0</v>
      </c>
      <c r="I21" s="189">
        <v>0</v>
      </c>
      <c r="J21" s="189">
        <v>0</v>
      </c>
      <c r="K21" s="189">
        <v>0</v>
      </c>
      <c r="L21" s="189">
        <v>0</v>
      </c>
      <c r="M21" s="81">
        <f t="shared" si="0"/>
        <v>0</v>
      </c>
      <c r="N21" s="21">
        <v>240000</v>
      </c>
      <c r="O21" s="35">
        <f t="shared" si="1"/>
        <v>0</v>
      </c>
      <c r="P21" s="107"/>
      <c r="Q21" s="9"/>
      <c r="R21" s="9"/>
      <c r="S21" s="9"/>
      <c r="T21" s="9"/>
      <c r="U21" s="9"/>
    </row>
    <row r="22" spans="1:21" s="4" customFormat="1" ht="64.5" customHeight="1" x14ac:dyDescent="0.25">
      <c r="A22" s="52"/>
      <c r="B22" s="22" t="s">
        <v>14</v>
      </c>
      <c r="C22" s="186" t="s">
        <v>19</v>
      </c>
      <c r="D22" s="187" t="s">
        <v>100</v>
      </c>
      <c r="E22" s="22" t="s">
        <v>11</v>
      </c>
      <c r="F22" s="189">
        <v>0</v>
      </c>
      <c r="G22" s="189">
        <v>0</v>
      </c>
      <c r="H22" s="189">
        <v>0</v>
      </c>
      <c r="I22" s="189">
        <v>0</v>
      </c>
      <c r="J22" s="189">
        <v>0</v>
      </c>
      <c r="K22" s="189">
        <v>0</v>
      </c>
      <c r="L22" s="189">
        <v>0</v>
      </c>
      <c r="M22" s="81">
        <f t="shared" si="0"/>
        <v>0</v>
      </c>
      <c r="N22" s="21">
        <v>110000</v>
      </c>
      <c r="O22" s="35">
        <f t="shared" si="1"/>
        <v>0</v>
      </c>
      <c r="P22" s="107"/>
      <c r="Q22" s="9"/>
      <c r="R22" s="9"/>
      <c r="S22" s="9"/>
      <c r="T22" s="9"/>
      <c r="U22" s="9"/>
    </row>
    <row r="23" spans="1:21" s="4" customFormat="1" ht="64.5" customHeight="1" x14ac:dyDescent="0.25">
      <c r="A23" s="52"/>
      <c r="B23" s="22" t="s">
        <v>14</v>
      </c>
      <c r="C23" s="186" t="s">
        <v>20</v>
      </c>
      <c r="D23" s="187" t="s">
        <v>100</v>
      </c>
      <c r="E23" s="22" t="s">
        <v>11</v>
      </c>
      <c r="F23" s="189">
        <v>0</v>
      </c>
      <c r="G23" s="189">
        <v>0</v>
      </c>
      <c r="H23" s="189">
        <v>0</v>
      </c>
      <c r="I23" s="189">
        <v>0</v>
      </c>
      <c r="J23" s="189">
        <v>0</v>
      </c>
      <c r="K23" s="189">
        <v>0</v>
      </c>
      <c r="L23" s="189">
        <v>0</v>
      </c>
      <c r="M23" s="81">
        <f t="shared" si="0"/>
        <v>0</v>
      </c>
      <c r="N23" s="21">
        <v>35250</v>
      </c>
      <c r="O23" s="35">
        <f>SUM(M23*N23)</f>
        <v>0</v>
      </c>
      <c r="P23" s="107"/>
      <c r="Q23" s="9"/>
      <c r="R23" s="9"/>
      <c r="S23" s="9"/>
      <c r="T23" s="9"/>
      <c r="U23" s="9"/>
    </row>
    <row r="24" spans="1:21" s="4" customFormat="1" ht="64.5" customHeight="1" x14ac:dyDescent="0.25">
      <c r="A24" s="52"/>
      <c r="B24" s="22" t="s">
        <v>14</v>
      </c>
      <c r="C24" s="186" t="s">
        <v>21</v>
      </c>
      <c r="D24" s="187" t="s">
        <v>100</v>
      </c>
      <c r="E24" s="22" t="s">
        <v>11</v>
      </c>
      <c r="F24" s="189">
        <v>0</v>
      </c>
      <c r="G24" s="189">
        <v>0</v>
      </c>
      <c r="H24" s="189">
        <v>0</v>
      </c>
      <c r="I24" s="189">
        <v>0</v>
      </c>
      <c r="J24" s="189">
        <v>0</v>
      </c>
      <c r="K24" s="189">
        <v>0</v>
      </c>
      <c r="L24" s="189">
        <v>0</v>
      </c>
      <c r="M24" s="81">
        <f t="shared" si="0"/>
        <v>0</v>
      </c>
      <c r="N24" s="21">
        <v>47600</v>
      </c>
      <c r="O24" s="35">
        <f t="shared" si="1"/>
        <v>0</v>
      </c>
      <c r="P24" s="107"/>
      <c r="Q24" s="9"/>
      <c r="R24" s="9"/>
      <c r="S24" s="9"/>
      <c r="T24" s="9"/>
      <c r="U24" s="9"/>
    </row>
    <row r="25" spans="1:21" s="4" customFormat="1" ht="64.5" customHeight="1" x14ac:dyDescent="0.25">
      <c r="A25" s="52"/>
      <c r="B25" s="22" t="s">
        <v>14</v>
      </c>
      <c r="C25" s="186" t="s">
        <v>22</v>
      </c>
      <c r="D25" s="187" t="s">
        <v>100</v>
      </c>
      <c r="E25" s="22" t="s">
        <v>11</v>
      </c>
      <c r="F25" s="189">
        <v>0</v>
      </c>
      <c r="G25" s="189">
        <v>0</v>
      </c>
      <c r="H25" s="189">
        <v>0</v>
      </c>
      <c r="I25" s="189">
        <v>0</v>
      </c>
      <c r="J25" s="189">
        <v>0</v>
      </c>
      <c r="K25" s="189">
        <v>0</v>
      </c>
      <c r="L25" s="189">
        <v>0</v>
      </c>
      <c r="M25" s="81">
        <f t="shared" si="0"/>
        <v>0</v>
      </c>
      <c r="N25" s="21">
        <v>13750</v>
      </c>
      <c r="O25" s="35">
        <f t="shared" si="1"/>
        <v>0</v>
      </c>
      <c r="P25" s="107"/>
      <c r="Q25" s="9"/>
      <c r="R25" s="9"/>
      <c r="S25" s="9"/>
      <c r="T25" s="9"/>
      <c r="U25" s="9"/>
    </row>
    <row r="26" spans="1:21" s="4" customFormat="1" ht="64.5" customHeight="1" x14ac:dyDescent="0.25">
      <c r="A26" s="52"/>
      <c r="B26" s="22" t="s">
        <v>14</v>
      </c>
      <c r="C26" s="186" t="s">
        <v>23</v>
      </c>
      <c r="D26" s="187" t="s">
        <v>100</v>
      </c>
      <c r="E26" s="22" t="s">
        <v>11</v>
      </c>
      <c r="F26" s="189">
        <v>0</v>
      </c>
      <c r="G26" s="189">
        <v>0</v>
      </c>
      <c r="H26" s="189">
        <v>0</v>
      </c>
      <c r="I26" s="189">
        <v>0</v>
      </c>
      <c r="J26" s="189">
        <v>0</v>
      </c>
      <c r="K26" s="189">
        <v>0</v>
      </c>
      <c r="L26" s="189">
        <v>0</v>
      </c>
      <c r="M26" s="81">
        <f t="shared" si="0"/>
        <v>0</v>
      </c>
      <c r="N26" s="21">
        <v>10400</v>
      </c>
      <c r="O26" s="35">
        <f t="shared" si="1"/>
        <v>0</v>
      </c>
      <c r="P26" s="107"/>
      <c r="Q26" s="9"/>
      <c r="R26" s="9"/>
      <c r="S26" s="9"/>
      <c r="T26" s="9"/>
      <c r="U26" s="9"/>
    </row>
    <row r="27" spans="1:21" s="4" customFormat="1" ht="64.5" customHeight="1" x14ac:dyDescent="0.25">
      <c r="A27" s="52"/>
      <c r="B27" s="22" t="s">
        <v>14</v>
      </c>
      <c r="C27" s="186" t="s">
        <v>24</v>
      </c>
      <c r="D27" s="187" t="s">
        <v>100</v>
      </c>
      <c r="E27" s="22" t="s">
        <v>11</v>
      </c>
      <c r="F27" s="189">
        <v>0</v>
      </c>
      <c r="G27" s="189">
        <v>0</v>
      </c>
      <c r="H27" s="189">
        <v>0</v>
      </c>
      <c r="I27" s="189">
        <v>0</v>
      </c>
      <c r="J27" s="189">
        <v>0</v>
      </c>
      <c r="K27" s="189">
        <v>0</v>
      </c>
      <c r="L27" s="189">
        <v>0</v>
      </c>
      <c r="M27" s="81">
        <f t="shared" si="0"/>
        <v>0</v>
      </c>
      <c r="N27" s="21">
        <v>5700</v>
      </c>
      <c r="O27" s="35">
        <f t="shared" si="1"/>
        <v>0</v>
      </c>
      <c r="P27" s="107"/>
      <c r="Q27" s="9"/>
      <c r="R27" s="9"/>
      <c r="S27" s="9"/>
      <c r="T27" s="9"/>
      <c r="U27" s="9"/>
    </row>
    <row r="28" spans="1:21" s="4" customFormat="1" ht="64.5" customHeight="1" x14ac:dyDescent="0.25">
      <c r="A28" s="52"/>
      <c r="B28" s="22" t="s">
        <v>115</v>
      </c>
      <c r="C28" s="186" t="s">
        <v>116</v>
      </c>
      <c r="D28" s="187" t="s">
        <v>168</v>
      </c>
      <c r="E28" s="22" t="s">
        <v>11</v>
      </c>
      <c r="F28" s="189">
        <v>0</v>
      </c>
      <c r="G28" s="54"/>
      <c r="H28" s="54"/>
      <c r="I28" s="54"/>
      <c r="J28" s="54"/>
      <c r="K28" s="54"/>
      <c r="L28" s="54"/>
      <c r="M28" s="81">
        <f>F28</f>
        <v>0</v>
      </c>
      <c r="N28" s="21">
        <v>11250</v>
      </c>
      <c r="O28" s="35">
        <f t="shared" si="1"/>
        <v>0</v>
      </c>
      <c r="P28" s="107"/>
      <c r="Q28" s="9"/>
      <c r="R28" s="9"/>
      <c r="S28" s="9"/>
      <c r="T28" s="9"/>
      <c r="U28" s="9"/>
    </row>
    <row r="29" spans="1:21" s="4" customFormat="1" ht="84" customHeight="1" x14ac:dyDescent="0.25">
      <c r="A29" s="52"/>
      <c r="B29" s="22" t="s">
        <v>14</v>
      </c>
      <c r="C29" s="22" t="s">
        <v>25</v>
      </c>
      <c r="D29" s="24" t="s">
        <v>170</v>
      </c>
      <c r="E29" s="22" t="s">
        <v>26</v>
      </c>
      <c r="F29" s="189">
        <v>0</v>
      </c>
      <c r="G29" s="54"/>
      <c r="H29" s="54"/>
      <c r="I29" s="54"/>
      <c r="J29" s="54"/>
      <c r="K29" s="54"/>
      <c r="L29" s="54"/>
      <c r="M29" s="81">
        <f t="shared" ref="M29:M32" si="2">F29</f>
        <v>0</v>
      </c>
      <c r="N29" s="21">
        <v>2000</v>
      </c>
      <c r="O29" s="35">
        <f t="shared" si="1"/>
        <v>0</v>
      </c>
      <c r="P29" s="107"/>
      <c r="Q29" s="9"/>
      <c r="R29" s="9"/>
      <c r="S29" s="9"/>
      <c r="T29" s="9"/>
      <c r="U29" s="9"/>
    </row>
    <row r="30" spans="1:21" s="4" customFormat="1" ht="64.5" customHeight="1" x14ac:dyDescent="0.25">
      <c r="A30" s="52"/>
      <c r="B30" s="22" t="s">
        <v>14</v>
      </c>
      <c r="C30" s="22" t="s">
        <v>27</v>
      </c>
      <c r="D30" s="24" t="s">
        <v>169</v>
      </c>
      <c r="E30" s="22" t="s">
        <v>28</v>
      </c>
      <c r="F30" s="189">
        <v>0</v>
      </c>
      <c r="G30" s="54"/>
      <c r="H30" s="54"/>
      <c r="I30" s="54"/>
      <c r="J30" s="54"/>
      <c r="K30" s="54"/>
      <c r="L30" s="54"/>
      <c r="M30" s="81">
        <f>F30</f>
        <v>0</v>
      </c>
      <c r="N30" s="21">
        <v>3250</v>
      </c>
      <c r="O30" s="35">
        <f>SUM(M30*N30)</f>
        <v>0</v>
      </c>
      <c r="P30" s="107"/>
      <c r="Q30" s="9"/>
      <c r="R30" s="9"/>
      <c r="S30" s="9"/>
      <c r="T30" s="9"/>
      <c r="U30" s="9"/>
    </row>
    <row r="31" spans="1:21" s="4" customFormat="1" ht="64.5" customHeight="1" x14ac:dyDescent="0.25">
      <c r="A31" s="52"/>
      <c r="B31" s="22" t="s">
        <v>14</v>
      </c>
      <c r="C31" s="22" t="s">
        <v>29</v>
      </c>
      <c r="D31" s="24" t="s">
        <v>171</v>
      </c>
      <c r="E31" s="22" t="s">
        <v>30</v>
      </c>
      <c r="F31" s="189">
        <v>0</v>
      </c>
      <c r="G31" s="54"/>
      <c r="H31" s="54"/>
      <c r="I31" s="54"/>
      <c r="J31" s="54"/>
      <c r="K31" s="54"/>
      <c r="L31" s="54"/>
      <c r="M31" s="81">
        <f t="shared" si="2"/>
        <v>0</v>
      </c>
      <c r="N31" s="21">
        <v>1925</v>
      </c>
      <c r="O31" s="35">
        <f t="shared" si="1"/>
        <v>0</v>
      </c>
      <c r="P31" s="107"/>
      <c r="Q31" s="9"/>
      <c r="R31" s="9"/>
      <c r="S31" s="9"/>
      <c r="T31" s="9"/>
      <c r="U31" s="9"/>
    </row>
    <row r="32" spans="1:21" s="4" customFormat="1" ht="64.5" customHeight="1" x14ac:dyDescent="0.25">
      <c r="A32" s="52"/>
      <c r="B32" s="22" t="s">
        <v>14</v>
      </c>
      <c r="C32" s="22" t="s">
        <v>31</v>
      </c>
      <c r="D32" s="24" t="s">
        <v>172</v>
      </c>
      <c r="E32" s="22" t="s">
        <v>32</v>
      </c>
      <c r="F32" s="189">
        <v>0</v>
      </c>
      <c r="G32" s="54"/>
      <c r="H32" s="54"/>
      <c r="I32" s="54"/>
      <c r="J32" s="54"/>
      <c r="K32" s="54"/>
      <c r="L32" s="54"/>
      <c r="M32" s="81">
        <f t="shared" si="2"/>
        <v>0</v>
      </c>
      <c r="N32" s="21">
        <v>375000</v>
      </c>
      <c r="O32" s="35">
        <f t="shared" si="1"/>
        <v>0</v>
      </c>
      <c r="P32" s="107"/>
      <c r="Q32" s="9"/>
      <c r="R32" s="9"/>
      <c r="S32" s="9"/>
      <c r="T32" s="9"/>
      <c r="U32" s="9"/>
    </row>
    <row r="33" spans="1:24" s="4" customFormat="1" ht="64.5" customHeight="1" x14ac:dyDescent="0.25">
      <c r="A33" s="52"/>
      <c r="B33" s="22" t="s">
        <v>14</v>
      </c>
      <c r="C33" s="22" t="s">
        <v>33</v>
      </c>
      <c r="D33" s="24" t="s">
        <v>173</v>
      </c>
      <c r="E33" s="22" t="s">
        <v>11</v>
      </c>
      <c r="F33" s="189">
        <v>0</v>
      </c>
      <c r="G33" s="189">
        <v>0</v>
      </c>
      <c r="H33" s="189">
        <v>0</v>
      </c>
      <c r="I33" s="189">
        <v>0</v>
      </c>
      <c r="J33" s="189">
        <v>0</v>
      </c>
      <c r="K33" s="189">
        <v>0</v>
      </c>
      <c r="L33" s="189">
        <v>0</v>
      </c>
      <c r="M33" s="81">
        <f>SUM(F33:L33)/7</f>
        <v>0</v>
      </c>
      <c r="N33" s="21">
        <v>3750000</v>
      </c>
      <c r="O33" s="35">
        <f>SUM(M33*N33)</f>
        <v>0</v>
      </c>
      <c r="P33" s="107"/>
      <c r="Q33" s="9"/>
      <c r="R33" s="9"/>
      <c r="S33" s="9"/>
      <c r="T33" s="9"/>
      <c r="U33" s="9"/>
    </row>
    <row r="34" spans="1:24" s="4" customFormat="1" ht="64.5" customHeight="1" x14ac:dyDescent="0.25">
      <c r="A34" s="52"/>
      <c r="B34" s="22" t="s">
        <v>14</v>
      </c>
      <c r="C34" s="22" t="s">
        <v>34</v>
      </c>
      <c r="D34" s="24" t="s">
        <v>149</v>
      </c>
      <c r="E34" s="22" t="s">
        <v>35</v>
      </c>
      <c r="F34" s="189">
        <v>0</v>
      </c>
      <c r="G34" s="189">
        <v>0</v>
      </c>
      <c r="H34" s="189">
        <v>0</v>
      </c>
      <c r="I34" s="189">
        <v>0</v>
      </c>
      <c r="J34" s="189">
        <v>0</v>
      </c>
      <c r="K34" s="189">
        <v>0</v>
      </c>
      <c r="L34" s="189">
        <v>0</v>
      </c>
      <c r="M34" s="81">
        <f>SUM(F34:L34)/7</f>
        <v>0</v>
      </c>
      <c r="N34" s="21">
        <v>180000</v>
      </c>
      <c r="O34" s="35">
        <f>SUM(M34*N34)</f>
        <v>0</v>
      </c>
      <c r="P34" s="107"/>
      <c r="Q34" s="9"/>
      <c r="R34" s="9"/>
      <c r="S34" s="9"/>
      <c r="T34" s="9"/>
      <c r="U34" s="9"/>
    </row>
    <row r="35" spans="1:24" s="4" customFormat="1" ht="64.5" customHeight="1" x14ac:dyDescent="0.25">
      <c r="A35" s="52"/>
      <c r="B35" s="22" t="s">
        <v>14</v>
      </c>
      <c r="C35" s="22" t="s">
        <v>36</v>
      </c>
      <c r="D35" s="24" t="s">
        <v>126</v>
      </c>
      <c r="E35" s="22" t="s">
        <v>37</v>
      </c>
      <c r="F35" s="189">
        <v>0</v>
      </c>
      <c r="G35" s="189">
        <v>0</v>
      </c>
      <c r="H35" s="189">
        <v>0</v>
      </c>
      <c r="I35" s="189">
        <v>0</v>
      </c>
      <c r="J35" s="189">
        <v>0</v>
      </c>
      <c r="K35" s="189">
        <v>0</v>
      </c>
      <c r="L35" s="189">
        <v>0</v>
      </c>
      <c r="M35" s="81">
        <f t="shared" ref="M35:M38" si="3">SUM(F35:L35)/7</f>
        <v>0</v>
      </c>
      <c r="N35" s="21">
        <v>50000</v>
      </c>
      <c r="O35" s="35">
        <f t="shared" si="1"/>
        <v>0</v>
      </c>
      <c r="P35" s="107"/>
      <c r="Q35" s="9"/>
      <c r="R35" s="9"/>
      <c r="S35" s="9"/>
      <c r="T35" s="9"/>
      <c r="U35" s="9"/>
    </row>
    <row r="36" spans="1:24" s="4" customFormat="1" ht="64.5" customHeight="1" x14ac:dyDescent="0.25">
      <c r="A36" s="52"/>
      <c r="B36" s="22" t="s">
        <v>14</v>
      </c>
      <c r="C36" s="22" t="s">
        <v>10</v>
      </c>
      <c r="D36" s="24" t="s">
        <v>174</v>
      </c>
      <c r="E36" s="22" t="s">
        <v>11</v>
      </c>
      <c r="F36" s="189">
        <v>0</v>
      </c>
      <c r="G36" s="189">
        <v>0</v>
      </c>
      <c r="H36" s="189">
        <v>0</v>
      </c>
      <c r="I36" s="189">
        <v>0</v>
      </c>
      <c r="J36" s="189">
        <v>0</v>
      </c>
      <c r="K36" s="189">
        <v>0</v>
      </c>
      <c r="L36" s="189">
        <v>0</v>
      </c>
      <c r="M36" s="81">
        <f>SUM(F36:L36)/7</f>
        <v>0</v>
      </c>
      <c r="N36" s="21">
        <v>83250</v>
      </c>
      <c r="O36" s="35">
        <f>SUM(M36*N36)</f>
        <v>0</v>
      </c>
      <c r="P36" s="107"/>
      <c r="Q36" s="9"/>
      <c r="R36" s="9"/>
      <c r="S36" s="9"/>
      <c r="T36" s="9"/>
      <c r="U36" s="9"/>
    </row>
    <row r="37" spans="1:24" s="4" customFormat="1" ht="64.5" customHeight="1" x14ac:dyDescent="0.25">
      <c r="A37" s="52"/>
      <c r="B37" s="22" t="s">
        <v>14</v>
      </c>
      <c r="C37" s="22" t="s">
        <v>38</v>
      </c>
      <c r="D37" s="24" t="s">
        <v>39</v>
      </c>
      <c r="E37" s="22" t="s">
        <v>11</v>
      </c>
      <c r="F37" s="189">
        <v>0</v>
      </c>
      <c r="G37" s="189">
        <v>0</v>
      </c>
      <c r="H37" s="189">
        <v>0</v>
      </c>
      <c r="I37" s="189">
        <v>0</v>
      </c>
      <c r="J37" s="189">
        <v>0</v>
      </c>
      <c r="K37" s="189">
        <v>0</v>
      </c>
      <c r="L37" s="189">
        <v>0</v>
      </c>
      <c r="M37" s="81">
        <f t="shared" si="3"/>
        <v>0</v>
      </c>
      <c r="N37" s="21">
        <v>166750</v>
      </c>
      <c r="O37" s="35">
        <f t="shared" si="1"/>
        <v>0</v>
      </c>
      <c r="P37" s="107"/>
      <c r="Q37" s="9"/>
      <c r="R37" s="9"/>
      <c r="S37" s="9"/>
      <c r="T37" s="9"/>
      <c r="U37" s="9"/>
    </row>
    <row r="38" spans="1:24" s="4" customFormat="1" ht="64.5" customHeight="1" thickBot="1" x14ac:dyDescent="0.3">
      <c r="A38" s="53"/>
      <c r="B38" s="36" t="s">
        <v>14</v>
      </c>
      <c r="C38" s="36" t="s">
        <v>40</v>
      </c>
      <c r="D38" s="37" t="s">
        <v>41</v>
      </c>
      <c r="E38" s="36" t="s">
        <v>42</v>
      </c>
      <c r="F38" s="189">
        <v>0</v>
      </c>
      <c r="G38" s="189">
        <v>0</v>
      </c>
      <c r="H38" s="189">
        <v>0</v>
      </c>
      <c r="I38" s="189">
        <v>0</v>
      </c>
      <c r="J38" s="189">
        <v>0</v>
      </c>
      <c r="K38" s="189">
        <v>0</v>
      </c>
      <c r="L38" s="189">
        <v>0</v>
      </c>
      <c r="M38" s="81">
        <f t="shared" si="3"/>
        <v>0</v>
      </c>
      <c r="N38" s="38">
        <v>25000</v>
      </c>
      <c r="O38" s="34">
        <f t="shared" si="1"/>
        <v>0</v>
      </c>
      <c r="P38" s="108"/>
      <c r="Q38" s="9"/>
      <c r="R38" s="9"/>
      <c r="S38" s="9"/>
      <c r="T38" s="9"/>
      <c r="U38" s="9"/>
    </row>
    <row r="39" spans="1:24" s="4" customFormat="1" ht="81" customHeight="1" thickBot="1" x14ac:dyDescent="0.3">
      <c r="A39" s="239" t="s">
        <v>136</v>
      </c>
      <c r="B39" s="240"/>
      <c r="C39" s="240"/>
      <c r="D39" s="240"/>
      <c r="E39" s="240"/>
      <c r="F39" s="240"/>
      <c r="G39" s="240"/>
      <c r="H39" s="240"/>
      <c r="I39" s="240"/>
      <c r="J39" s="240"/>
      <c r="K39" s="240"/>
      <c r="L39" s="240"/>
      <c r="M39" s="240"/>
      <c r="N39" s="241"/>
      <c r="O39" s="141">
        <f>O17+O18+O19+O20+O21+O22+O23+O24+O25+O26+O27+O28+O29+O30+O31+O32+O33+O34+O35+O36+O37+O38</f>
        <v>0</v>
      </c>
      <c r="P39" s="108"/>
      <c r="Q39" s="9"/>
      <c r="R39" s="9"/>
      <c r="S39" s="9"/>
      <c r="T39" s="9"/>
      <c r="U39" s="9"/>
    </row>
    <row r="40" spans="1:24" s="4" customFormat="1" ht="81" customHeight="1" thickBot="1" x14ac:dyDescent="0.3">
      <c r="A40" s="104"/>
      <c r="B40" s="94"/>
      <c r="C40" s="94"/>
      <c r="D40" s="94"/>
      <c r="E40" s="94"/>
      <c r="F40" s="94"/>
      <c r="G40" s="94"/>
      <c r="H40" s="94"/>
      <c r="I40" s="94"/>
      <c r="J40" s="94"/>
      <c r="K40" s="94"/>
      <c r="L40" s="94"/>
      <c r="M40" s="94"/>
      <c r="N40" s="94"/>
      <c r="O40" s="143"/>
      <c r="P40" s="108"/>
      <c r="Q40" s="9"/>
      <c r="R40" s="9"/>
      <c r="S40" s="9"/>
      <c r="T40" s="9"/>
      <c r="U40" s="9"/>
    </row>
    <row r="41" spans="1:24" s="4" customFormat="1" ht="30" customHeight="1" thickBot="1" x14ac:dyDescent="0.3">
      <c r="A41" s="284" t="s">
        <v>129</v>
      </c>
      <c r="B41" s="285"/>
      <c r="C41" s="285"/>
      <c r="D41" s="285"/>
      <c r="E41" s="285"/>
      <c r="F41" s="285"/>
      <c r="G41" s="285"/>
      <c r="H41" s="285"/>
      <c r="I41" s="285"/>
      <c r="J41" s="286"/>
      <c r="K41" s="95"/>
      <c r="L41" s="95"/>
      <c r="M41" s="101"/>
      <c r="N41" s="101"/>
      <c r="O41" s="101"/>
      <c r="P41" s="102"/>
    </row>
    <row r="42" spans="1:24" s="4" customFormat="1" ht="30" customHeight="1" thickBot="1" x14ac:dyDescent="0.3">
      <c r="A42" s="257"/>
      <c r="B42" s="258"/>
      <c r="C42" s="258"/>
      <c r="D42" s="258"/>
      <c r="E42" s="258"/>
      <c r="F42" s="258"/>
      <c r="G42" s="258"/>
      <c r="H42" s="258"/>
      <c r="I42" s="258"/>
      <c r="J42" s="259"/>
      <c r="K42" s="95"/>
      <c r="L42" s="95"/>
      <c r="M42" s="101"/>
      <c r="N42" s="101"/>
      <c r="O42" s="101"/>
      <c r="P42" s="102"/>
    </row>
    <row r="43" spans="1:24" s="4" customFormat="1" ht="41.25" customHeight="1" thickBot="1" x14ac:dyDescent="0.3">
      <c r="A43" s="287" t="s">
        <v>124</v>
      </c>
      <c r="B43" s="288"/>
      <c r="C43" s="288"/>
      <c r="D43" s="288"/>
      <c r="E43" s="288"/>
      <c r="F43" s="288"/>
      <c r="G43" s="288"/>
      <c r="H43" s="288"/>
      <c r="I43" s="288"/>
      <c r="J43" s="289"/>
      <c r="K43" s="101"/>
      <c r="L43" s="101"/>
      <c r="M43" s="101"/>
      <c r="N43" s="101"/>
      <c r="O43" s="101"/>
      <c r="P43" s="102"/>
    </row>
    <row r="44" spans="1:24" s="4" customFormat="1" ht="60" customHeight="1" thickBot="1" x14ac:dyDescent="0.3">
      <c r="A44" s="55"/>
      <c r="B44" s="50" t="s">
        <v>67</v>
      </c>
      <c r="C44" s="50" t="s">
        <v>5</v>
      </c>
      <c r="D44" s="50" t="s">
        <v>68</v>
      </c>
      <c r="E44" s="50" t="s">
        <v>7</v>
      </c>
      <c r="F44" s="58" t="s">
        <v>13</v>
      </c>
      <c r="G44" s="50" t="s">
        <v>8</v>
      </c>
      <c r="H44" s="58" t="s">
        <v>63</v>
      </c>
      <c r="I44" s="50" t="s">
        <v>88</v>
      </c>
      <c r="J44" s="50" t="s">
        <v>93</v>
      </c>
      <c r="K44" s="95"/>
      <c r="L44" s="95"/>
      <c r="M44" s="101"/>
      <c r="N44" s="101"/>
      <c r="O44" s="101"/>
      <c r="P44" s="102"/>
    </row>
    <row r="45" spans="1:24" s="4" customFormat="1" ht="15" customHeight="1" x14ac:dyDescent="0.25">
      <c r="A45" s="56"/>
      <c r="B45" s="280" t="s">
        <v>123</v>
      </c>
      <c r="C45" s="290" t="s">
        <v>123</v>
      </c>
      <c r="D45" s="291" t="s">
        <v>175</v>
      </c>
      <c r="E45" s="280" t="s">
        <v>96</v>
      </c>
      <c r="F45" s="39" t="s">
        <v>75</v>
      </c>
      <c r="G45" s="190">
        <v>0</v>
      </c>
      <c r="H45" s="292">
        <f>SUM(G45:G47)/3</f>
        <v>0</v>
      </c>
      <c r="I45" s="249">
        <v>15625000</v>
      </c>
      <c r="J45" s="252">
        <f>SUM(H45*I45)</f>
        <v>0</v>
      </c>
      <c r="K45" s="95"/>
      <c r="L45" s="95"/>
      <c r="M45" s="101"/>
      <c r="N45" s="101"/>
      <c r="O45" s="101"/>
      <c r="P45" s="102"/>
    </row>
    <row r="46" spans="1:24" s="4" customFormat="1" ht="15" customHeight="1" x14ac:dyDescent="0.25">
      <c r="A46" s="56"/>
      <c r="B46" s="281"/>
      <c r="C46" s="243"/>
      <c r="D46" s="243"/>
      <c r="E46" s="243"/>
      <c r="F46" s="25" t="s">
        <v>76</v>
      </c>
      <c r="G46" s="190">
        <v>0</v>
      </c>
      <c r="H46" s="246"/>
      <c r="I46" s="249"/>
      <c r="J46" s="252"/>
      <c r="K46" s="95"/>
      <c r="L46" s="95"/>
      <c r="M46" s="99"/>
      <c r="N46" s="99"/>
      <c r="O46" s="99"/>
      <c r="P46" s="100"/>
      <c r="Q46" s="8"/>
      <c r="R46" s="8"/>
      <c r="S46" s="8"/>
      <c r="T46" s="8"/>
      <c r="U46" s="8"/>
      <c r="V46" s="8"/>
      <c r="W46" s="8"/>
      <c r="X46" s="8"/>
    </row>
    <row r="47" spans="1:24" s="4" customFormat="1" ht="40.5" customHeight="1" x14ac:dyDescent="0.25">
      <c r="A47" s="56"/>
      <c r="B47" s="281"/>
      <c r="C47" s="243"/>
      <c r="D47" s="243"/>
      <c r="E47" s="243"/>
      <c r="F47" s="25" t="s">
        <v>77</v>
      </c>
      <c r="G47" s="190">
        <v>0</v>
      </c>
      <c r="H47" s="246"/>
      <c r="I47" s="293"/>
      <c r="J47" s="294"/>
      <c r="K47" s="95"/>
      <c r="L47" s="95"/>
      <c r="M47" s="99"/>
      <c r="N47" s="99"/>
      <c r="O47" s="99"/>
      <c r="P47" s="100"/>
      <c r="Q47" s="8"/>
      <c r="R47" s="8"/>
      <c r="S47" s="8"/>
      <c r="T47" s="8"/>
      <c r="U47" s="8"/>
      <c r="V47" s="8"/>
      <c r="W47" s="8"/>
      <c r="X47" s="8"/>
    </row>
    <row r="48" spans="1:24" s="4" customFormat="1" ht="14.25" customHeight="1" x14ac:dyDescent="0.25">
      <c r="A48" s="56"/>
      <c r="B48" s="280" t="s">
        <v>123</v>
      </c>
      <c r="C48" s="282" t="s">
        <v>43</v>
      </c>
      <c r="D48" s="283" t="s">
        <v>176</v>
      </c>
      <c r="E48" s="242" t="s">
        <v>12</v>
      </c>
      <c r="F48" s="25" t="s">
        <v>75</v>
      </c>
      <c r="G48" s="190">
        <v>0</v>
      </c>
      <c r="H48" s="245">
        <f>SUM(G48:G50)/3</f>
        <v>0</v>
      </c>
      <c r="I48" s="248">
        <v>3125000</v>
      </c>
      <c r="J48" s="251">
        <f>SUM(H48*I48)</f>
        <v>0</v>
      </c>
      <c r="K48" s="95"/>
      <c r="L48" s="95"/>
      <c r="M48" s="101"/>
      <c r="N48" s="101"/>
      <c r="O48" s="101"/>
      <c r="P48" s="102"/>
    </row>
    <row r="49" spans="1:24" s="4" customFormat="1" ht="15" customHeight="1" x14ac:dyDescent="0.25">
      <c r="A49" s="56"/>
      <c r="B49" s="281"/>
      <c r="C49" s="243"/>
      <c r="D49" s="243"/>
      <c r="E49" s="243"/>
      <c r="F49" s="25" t="s">
        <v>76</v>
      </c>
      <c r="G49" s="190">
        <v>0</v>
      </c>
      <c r="H49" s="246"/>
      <c r="I49" s="249"/>
      <c r="J49" s="252"/>
      <c r="K49" s="95"/>
      <c r="L49" s="95"/>
      <c r="M49" s="99"/>
      <c r="N49" s="99"/>
      <c r="O49" s="99"/>
      <c r="P49" s="100"/>
      <c r="Q49" s="8"/>
      <c r="R49" s="8"/>
      <c r="S49" s="8"/>
      <c r="T49" s="8"/>
      <c r="U49" s="8"/>
      <c r="V49" s="8"/>
      <c r="W49" s="8"/>
      <c r="X49" s="8"/>
    </row>
    <row r="50" spans="1:24" s="4" customFormat="1" ht="39.75" customHeight="1" thickBot="1" x14ac:dyDescent="0.3">
      <c r="A50" s="57"/>
      <c r="B50" s="281"/>
      <c r="C50" s="244"/>
      <c r="D50" s="244"/>
      <c r="E50" s="244"/>
      <c r="F50" s="40" t="s">
        <v>77</v>
      </c>
      <c r="G50" s="190">
        <v>0</v>
      </c>
      <c r="H50" s="247"/>
      <c r="I50" s="250"/>
      <c r="J50" s="253"/>
      <c r="K50" s="95"/>
      <c r="L50" s="110"/>
      <c r="M50" s="99"/>
      <c r="N50" s="99"/>
      <c r="O50" s="99"/>
      <c r="P50" s="100"/>
      <c r="Q50" s="8"/>
      <c r="R50" s="8"/>
      <c r="S50" s="8"/>
      <c r="T50" s="8"/>
      <c r="U50" s="8"/>
      <c r="V50" s="8"/>
      <c r="W50" s="8"/>
      <c r="X50" s="8"/>
    </row>
    <row r="51" spans="1:24" s="4" customFormat="1" ht="30" customHeight="1" thickBot="1" x14ac:dyDescent="0.3">
      <c r="A51" s="239" t="s">
        <v>135</v>
      </c>
      <c r="B51" s="240"/>
      <c r="C51" s="240"/>
      <c r="D51" s="240"/>
      <c r="E51" s="240"/>
      <c r="F51" s="240"/>
      <c r="G51" s="240"/>
      <c r="H51" s="240"/>
      <c r="I51" s="241"/>
      <c r="J51" s="141">
        <f>J45+J48</f>
        <v>0</v>
      </c>
      <c r="K51" s="95"/>
      <c r="L51" s="110"/>
      <c r="M51" s="99"/>
      <c r="N51" s="99"/>
      <c r="O51" s="99"/>
      <c r="P51" s="100"/>
      <c r="Q51" s="8"/>
      <c r="R51" s="8"/>
      <c r="S51" s="8"/>
      <c r="T51" s="8"/>
      <c r="U51" s="8"/>
      <c r="V51" s="8"/>
      <c r="W51" s="8"/>
      <c r="X51" s="8"/>
    </row>
    <row r="52" spans="1:24" s="4" customFormat="1" ht="81" customHeight="1" thickBot="1" x14ac:dyDescent="0.3">
      <c r="A52" s="104"/>
      <c r="B52" s="94"/>
      <c r="C52" s="94"/>
      <c r="D52" s="94"/>
      <c r="E52" s="94"/>
      <c r="F52" s="94"/>
      <c r="G52" s="94"/>
      <c r="H52" s="94"/>
      <c r="I52" s="94"/>
      <c r="J52" s="94"/>
      <c r="K52" s="94"/>
      <c r="L52" s="94"/>
      <c r="M52" s="94"/>
      <c r="N52" s="94"/>
      <c r="O52" s="143"/>
      <c r="P52" s="108"/>
      <c r="Q52" s="9"/>
      <c r="R52" s="9"/>
      <c r="S52" s="9"/>
      <c r="T52" s="9"/>
      <c r="U52" s="9"/>
    </row>
    <row r="53" spans="1:24" s="4" customFormat="1" ht="30" customHeight="1" thickBot="1" x14ac:dyDescent="0.3">
      <c r="A53" s="272" t="s">
        <v>130</v>
      </c>
      <c r="B53" s="273"/>
      <c r="C53" s="273"/>
      <c r="D53" s="273"/>
      <c r="E53" s="273"/>
      <c r="F53" s="273"/>
      <c r="G53" s="273"/>
      <c r="H53" s="274"/>
      <c r="I53" s="99"/>
      <c r="J53" s="99"/>
      <c r="K53" s="99"/>
      <c r="L53" s="99"/>
      <c r="M53" s="99"/>
      <c r="N53" s="99"/>
      <c r="O53" s="99"/>
      <c r="P53" s="100"/>
      <c r="Q53" s="8"/>
      <c r="R53" s="8"/>
      <c r="S53" s="8"/>
      <c r="T53" s="8"/>
      <c r="U53" s="8"/>
      <c r="V53" s="8"/>
      <c r="W53" s="8"/>
      <c r="X53" s="8"/>
    </row>
    <row r="54" spans="1:24" s="4" customFormat="1" ht="30" customHeight="1" thickBot="1" x14ac:dyDescent="0.3">
      <c r="A54" s="257"/>
      <c r="B54" s="258"/>
      <c r="C54" s="258"/>
      <c r="D54" s="258"/>
      <c r="E54" s="258"/>
      <c r="F54" s="258"/>
      <c r="G54" s="258"/>
      <c r="H54" s="275"/>
      <c r="I54" s="99"/>
      <c r="J54" s="99"/>
      <c r="K54" s="99"/>
      <c r="L54" s="99"/>
      <c r="M54" s="99"/>
      <c r="N54" s="99"/>
      <c r="O54" s="99"/>
      <c r="P54" s="100"/>
      <c r="Q54" s="8"/>
      <c r="R54" s="8"/>
      <c r="S54" s="8"/>
      <c r="T54" s="8"/>
      <c r="U54" s="8"/>
      <c r="V54" s="8"/>
      <c r="W54" s="8"/>
      <c r="X54" s="8"/>
    </row>
    <row r="55" spans="1:24" s="4" customFormat="1" ht="30.95" customHeight="1" thickBot="1" x14ac:dyDescent="0.3">
      <c r="A55" s="276" t="s">
        <v>143</v>
      </c>
      <c r="B55" s="270"/>
      <c r="C55" s="270"/>
      <c r="D55" s="270"/>
      <c r="E55" s="270"/>
      <c r="F55" s="270"/>
      <c r="G55" s="270"/>
      <c r="H55" s="271"/>
      <c r="I55" s="99"/>
      <c r="J55" s="101"/>
      <c r="K55" s="99"/>
      <c r="L55" s="101"/>
      <c r="M55" s="101"/>
      <c r="N55" s="101"/>
      <c r="O55" s="101"/>
      <c r="P55" s="102"/>
    </row>
    <row r="56" spans="1:24" s="4" customFormat="1" ht="30.75" customHeight="1" x14ac:dyDescent="0.25">
      <c r="A56" s="277"/>
      <c r="B56" s="216" t="s">
        <v>4</v>
      </c>
      <c r="C56" s="216" t="s">
        <v>5</v>
      </c>
      <c r="D56" s="216" t="s">
        <v>6</v>
      </c>
      <c r="E56" s="216" t="s">
        <v>103</v>
      </c>
      <c r="F56" s="216" t="s">
        <v>8</v>
      </c>
      <c r="G56" s="216" t="s">
        <v>88</v>
      </c>
      <c r="H56" s="216" t="s">
        <v>87</v>
      </c>
      <c r="I56" s="99"/>
      <c r="J56" s="101"/>
      <c r="K56" s="99"/>
      <c r="L56" s="101"/>
      <c r="M56" s="101"/>
      <c r="N56" s="101"/>
      <c r="O56" s="101"/>
      <c r="P56" s="102"/>
    </row>
    <row r="57" spans="1:24" s="4" customFormat="1" ht="30" customHeight="1" thickBot="1" x14ac:dyDescent="0.3">
      <c r="A57" s="278"/>
      <c r="B57" s="279"/>
      <c r="C57" s="279"/>
      <c r="D57" s="279"/>
      <c r="E57" s="236"/>
      <c r="F57" s="236"/>
      <c r="G57" s="236"/>
      <c r="H57" s="236"/>
      <c r="I57" s="99"/>
      <c r="J57" s="101"/>
      <c r="K57" s="99"/>
      <c r="L57" s="101"/>
      <c r="M57" s="101"/>
      <c r="N57" s="101"/>
      <c r="O57" s="101"/>
      <c r="P57" s="102"/>
    </row>
    <row r="58" spans="1:24" s="4" customFormat="1" ht="60" customHeight="1" x14ac:dyDescent="0.25">
      <c r="A58" s="48"/>
      <c r="B58" s="29" t="s">
        <v>2</v>
      </c>
      <c r="C58" s="29" t="s">
        <v>142</v>
      </c>
      <c r="D58" s="145" t="s">
        <v>177</v>
      </c>
      <c r="E58" s="27" t="s">
        <v>9</v>
      </c>
      <c r="F58" s="191">
        <v>0</v>
      </c>
      <c r="G58" s="30">
        <v>11700000</v>
      </c>
      <c r="H58" s="79">
        <f>SUM(F58*G58)</f>
        <v>0</v>
      </c>
      <c r="I58" s="103"/>
      <c r="J58" s="103"/>
      <c r="K58" s="103"/>
      <c r="L58" s="103"/>
      <c r="M58" s="101"/>
      <c r="N58" s="101"/>
      <c r="O58" s="101"/>
      <c r="P58" s="102"/>
    </row>
    <row r="59" spans="1:24" s="4" customFormat="1" ht="61.5" customHeight="1" thickBot="1" x14ac:dyDescent="0.3">
      <c r="A59" s="49"/>
      <c r="B59" s="31" t="s">
        <v>2</v>
      </c>
      <c r="C59" s="31" t="s">
        <v>94</v>
      </c>
      <c r="D59" s="146" t="s">
        <v>178</v>
      </c>
      <c r="E59" s="32" t="s">
        <v>127</v>
      </c>
      <c r="F59" s="192">
        <v>0</v>
      </c>
      <c r="G59" s="33">
        <v>1562500</v>
      </c>
      <c r="H59" s="80">
        <f>SUM(F59*G59)</f>
        <v>0</v>
      </c>
      <c r="I59" s="103"/>
      <c r="J59" s="103"/>
      <c r="K59" s="103"/>
      <c r="L59" s="103"/>
      <c r="M59" s="101"/>
      <c r="N59" s="101"/>
      <c r="O59" s="101"/>
      <c r="P59" s="102"/>
    </row>
    <row r="60" spans="1:24" s="4" customFormat="1" ht="61.5" customHeight="1" thickBot="1" x14ac:dyDescent="0.3">
      <c r="A60" s="239" t="s">
        <v>144</v>
      </c>
      <c r="B60" s="240"/>
      <c r="C60" s="240"/>
      <c r="D60" s="240"/>
      <c r="E60" s="240"/>
      <c r="F60" s="240"/>
      <c r="G60" s="240"/>
      <c r="H60" s="141">
        <f>H58+H59</f>
        <v>0</v>
      </c>
      <c r="I60" s="103"/>
      <c r="J60" s="103"/>
      <c r="K60" s="103"/>
      <c r="L60" s="103"/>
      <c r="M60" s="101"/>
      <c r="N60" s="101"/>
      <c r="O60" s="101"/>
      <c r="P60" s="102"/>
    </row>
    <row r="61" spans="1:24" x14ac:dyDescent="0.25">
      <c r="A61" s="109"/>
      <c r="B61" s="92"/>
      <c r="C61" s="92"/>
      <c r="D61" s="92"/>
      <c r="E61" s="92"/>
      <c r="F61" s="92"/>
      <c r="G61" s="92"/>
      <c r="H61" s="92"/>
      <c r="I61" s="92"/>
      <c r="J61" s="92"/>
      <c r="K61" s="92"/>
      <c r="L61" s="92"/>
      <c r="M61" s="92"/>
      <c r="N61" s="92"/>
      <c r="O61" s="92"/>
      <c r="P61" s="106"/>
    </row>
    <row r="62" spans="1:24" x14ac:dyDescent="0.25">
      <c r="A62" s="109"/>
      <c r="B62" s="92"/>
      <c r="C62" s="92"/>
      <c r="D62" s="92"/>
      <c r="E62" s="92"/>
      <c r="F62" s="92"/>
      <c r="G62" s="92"/>
      <c r="H62" s="92"/>
      <c r="I62" s="92"/>
      <c r="J62" s="92"/>
      <c r="K62" s="92"/>
      <c r="L62" s="92"/>
      <c r="M62" s="92"/>
      <c r="N62" s="92"/>
      <c r="O62" s="92"/>
      <c r="P62" s="106"/>
    </row>
    <row r="63" spans="1:24" s="4" customFormat="1" ht="30" customHeight="1" thickBot="1" x14ac:dyDescent="0.3">
      <c r="A63" s="183"/>
      <c r="B63" s="183"/>
      <c r="C63" s="183"/>
      <c r="D63" s="183"/>
      <c r="E63" s="183"/>
      <c r="F63" s="183"/>
      <c r="G63" s="183"/>
      <c r="H63" s="183"/>
      <c r="I63" s="183"/>
      <c r="J63" s="96"/>
      <c r="K63" s="95"/>
      <c r="L63" s="95"/>
      <c r="M63" s="101"/>
      <c r="N63" s="101"/>
      <c r="O63" s="101"/>
      <c r="P63" s="102"/>
    </row>
    <row r="64" spans="1:24" s="4" customFormat="1" ht="30" customHeight="1" thickBot="1" x14ac:dyDescent="0.3">
      <c r="A64" s="233" t="s">
        <v>131</v>
      </c>
      <c r="B64" s="234"/>
      <c r="C64" s="234"/>
      <c r="D64" s="234"/>
      <c r="E64" s="234"/>
      <c r="F64" s="234"/>
      <c r="G64" s="234"/>
      <c r="H64" s="234"/>
      <c r="I64" s="234"/>
      <c r="J64" s="234"/>
      <c r="K64" s="234"/>
      <c r="L64" s="235"/>
      <c r="M64" s="101"/>
      <c r="N64" s="101"/>
      <c r="O64" s="101"/>
      <c r="P64" s="102"/>
    </row>
    <row r="65" spans="1:16" s="4" customFormat="1" ht="60" customHeight="1" thickBot="1" x14ac:dyDescent="0.3">
      <c r="A65" s="269"/>
      <c r="B65" s="270"/>
      <c r="C65" s="270"/>
      <c r="D65" s="270"/>
      <c r="E65" s="270"/>
      <c r="F65" s="270"/>
      <c r="G65" s="270"/>
      <c r="H65" s="270"/>
      <c r="I65" s="270"/>
      <c r="J65" s="270"/>
      <c r="K65" s="270"/>
      <c r="L65" s="271"/>
      <c r="M65" s="101"/>
      <c r="N65" s="101"/>
      <c r="O65" s="101"/>
      <c r="P65" s="102"/>
    </row>
    <row r="66" spans="1:16" s="4" customFormat="1" ht="33" customHeight="1" thickBot="1" x14ac:dyDescent="0.3">
      <c r="A66" s="265" t="s">
        <v>156</v>
      </c>
      <c r="B66" s="258"/>
      <c r="C66" s="258"/>
      <c r="D66" s="258"/>
      <c r="E66" s="258"/>
      <c r="F66" s="258"/>
      <c r="G66" s="258"/>
      <c r="H66" s="258"/>
      <c r="I66" s="258"/>
      <c r="J66" s="258"/>
      <c r="K66" s="258"/>
      <c r="L66" s="259"/>
      <c r="M66" s="101"/>
      <c r="N66" s="101"/>
      <c r="O66" s="101"/>
      <c r="P66" s="102"/>
    </row>
    <row r="67" spans="1:16" s="4" customFormat="1" ht="131.25" customHeight="1" thickBot="1" x14ac:dyDescent="0.3">
      <c r="A67" s="112"/>
      <c r="B67" s="184" t="s">
        <v>67</v>
      </c>
      <c r="C67" s="184" t="s">
        <v>5</v>
      </c>
      <c r="D67" s="184" t="s">
        <v>68</v>
      </c>
      <c r="E67" s="184" t="s">
        <v>7</v>
      </c>
      <c r="F67" s="64" t="s">
        <v>117</v>
      </c>
      <c r="G67" s="64" t="s">
        <v>105</v>
      </c>
      <c r="H67" s="64" t="s">
        <v>106</v>
      </c>
      <c r="I67" s="64" t="s">
        <v>107</v>
      </c>
      <c r="J67" s="181" t="s">
        <v>218</v>
      </c>
      <c r="K67" s="184" t="s">
        <v>88</v>
      </c>
      <c r="L67" s="65" t="s">
        <v>120</v>
      </c>
      <c r="M67" s="101"/>
      <c r="N67" s="101"/>
      <c r="O67" s="101"/>
      <c r="P67" s="102"/>
    </row>
    <row r="68" spans="1:16" s="4" customFormat="1" ht="99.75" customHeight="1" x14ac:dyDescent="0.25">
      <c r="A68" s="113"/>
      <c r="B68" s="27" t="s">
        <v>90</v>
      </c>
      <c r="C68" s="27" t="s">
        <v>64</v>
      </c>
      <c r="D68" s="41" t="s">
        <v>213</v>
      </c>
      <c r="E68" s="27" t="s">
        <v>91</v>
      </c>
      <c r="F68" s="193">
        <v>0</v>
      </c>
      <c r="G68" s="193">
        <v>0</v>
      </c>
      <c r="H68" s="193">
        <v>0</v>
      </c>
      <c r="I68" s="193">
        <v>0</v>
      </c>
      <c r="J68" s="180">
        <f>SUM(G68:I68)/3+F68</f>
        <v>0</v>
      </c>
      <c r="K68" s="138">
        <v>4500</v>
      </c>
      <c r="L68" s="89">
        <f>SUM(J68*K68)</f>
        <v>0</v>
      </c>
      <c r="M68" s="101"/>
      <c r="N68" s="101"/>
      <c r="O68" s="101"/>
      <c r="P68" s="102"/>
    </row>
    <row r="69" spans="1:16" s="4" customFormat="1" ht="99.75" customHeight="1" x14ac:dyDescent="0.25">
      <c r="A69" s="113"/>
      <c r="B69" s="1" t="s">
        <v>90</v>
      </c>
      <c r="C69" s="1" t="s">
        <v>65</v>
      </c>
      <c r="D69" s="3" t="s">
        <v>179</v>
      </c>
      <c r="E69" s="1" t="s">
        <v>91</v>
      </c>
      <c r="F69" s="194">
        <v>0</v>
      </c>
      <c r="G69" s="194">
        <v>0</v>
      </c>
      <c r="H69" s="194">
        <v>0</v>
      </c>
      <c r="I69" s="194">
        <v>0</v>
      </c>
      <c r="J69" s="74">
        <f>SUM(G69:I69)/3+F69</f>
        <v>0</v>
      </c>
      <c r="K69" s="139">
        <v>9750</v>
      </c>
      <c r="L69" s="89">
        <f>SUM(J69*K69)</f>
        <v>0</v>
      </c>
      <c r="M69" s="101"/>
      <c r="N69" s="101"/>
      <c r="O69" s="101"/>
      <c r="P69" s="102"/>
    </row>
    <row r="70" spans="1:16" s="4" customFormat="1" ht="99.75" customHeight="1" x14ac:dyDescent="0.25">
      <c r="A70" s="113"/>
      <c r="B70" s="1" t="s">
        <v>90</v>
      </c>
      <c r="C70" s="1" t="s">
        <v>66</v>
      </c>
      <c r="D70" s="3" t="s">
        <v>179</v>
      </c>
      <c r="E70" s="1" t="s">
        <v>91</v>
      </c>
      <c r="F70" s="194">
        <v>0</v>
      </c>
      <c r="G70" s="194">
        <v>0</v>
      </c>
      <c r="H70" s="194">
        <v>0</v>
      </c>
      <c r="I70" s="194">
        <v>0</v>
      </c>
      <c r="J70" s="180">
        <f>SUM(G70:I70)/3+F70</f>
        <v>0</v>
      </c>
      <c r="K70" s="139">
        <v>52000</v>
      </c>
      <c r="L70" s="89">
        <f>SUM(J70*K70)</f>
        <v>0</v>
      </c>
      <c r="M70" s="101"/>
      <c r="N70" s="101"/>
      <c r="O70" s="101"/>
      <c r="P70" s="102"/>
    </row>
    <row r="71" spans="1:16" s="4" customFormat="1" ht="99.75" customHeight="1" thickBot="1" x14ac:dyDescent="0.3">
      <c r="A71" s="114"/>
      <c r="B71" s="82" t="s">
        <v>90</v>
      </c>
      <c r="C71" s="82" t="s">
        <v>92</v>
      </c>
      <c r="D71" s="83" t="s">
        <v>179</v>
      </c>
      <c r="E71" s="82" t="s">
        <v>91</v>
      </c>
      <c r="F71" s="195">
        <v>0</v>
      </c>
      <c r="G71" s="195">
        <v>0</v>
      </c>
      <c r="H71" s="195">
        <v>0</v>
      </c>
      <c r="I71" s="195">
        <v>0</v>
      </c>
      <c r="J71" s="74">
        <f>SUM(G71:I71)/3+F71</f>
        <v>0</v>
      </c>
      <c r="K71" s="140">
        <v>40000</v>
      </c>
      <c r="L71" s="90">
        <f>SUM(J71*K71)</f>
        <v>0</v>
      </c>
      <c r="M71" s="101"/>
      <c r="N71" s="101"/>
      <c r="O71" s="101"/>
      <c r="P71" s="102"/>
    </row>
    <row r="72" spans="1:16" s="4" customFormat="1" ht="32.1" customHeight="1" thickBot="1" x14ac:dyDescent="0.3">
      <c r="A72" s="239" t="s">
        <v>134</v>
      </c>
      <c r="B72" s="240"/>
      <c r="C72" s="240"/>
      <c r="D72" s="240"/>
      <c r="E72" s="240"/>
      <c r="F72" s="240"/>
      <c r="G72" s="240"/>
      <c r="H72" s="240"/>
      <c r="I72" s="240"/>
      <c r="J72" s="240"/>
      <c r="K72" s="241"/>
      <c r="L72" s="141">
        <f>L68+L69+L70+L71</f>
        <v>0</v>
      </c>
      <c r="M72" s="101"/>
      <c r="N72" s="101"/>
      <c r="O72" s="101"/>
      <c r="P72" s="102"/>
    </row>
    <row r="73" spans="1:16" s="4" customFormat="1" ht="35.450000000000003" customHeight="1" x14ac:dyDescent="0.25">
      <c r="A73" s="183"/>
      <c r="B73" s="183"/>
      <c r="C73" s="183"/>
      <c r="D73" s="183"/>
      <c r="E73" s="183"/>
      <c r="F73" s="183"/>
      <c r="G73" s="183"/>
      <c r="H73" s="183"/>
      <c r="I73" s="183"/>
      <c r="J73" s="95"/>
      <c r="K73" s="95"/>
      <c r="L73" s="95"/>
      <c r="M73" s="101"/>
      <c r="N73" s="101"/>
      <c r="O73" s="101"/>
      <c r="P73" s="102"/>
    </row>
    <row r="74" spans="1:16" s="4" customFormat="1" ht="27" customHeight="1" x14ac:dyDescent="0.25">
      <c r="A74" s="183"/>
      <c r="B74" s="183"/>
      <c r="C74" s="183"/>
      <c r="D74" s="183"/>
      <c r="E74" s="183"/>
      <c r="F74" s="183"/>
      <c r="G74" s="183"/>
      <c r="H74" s="183"/>
      <c r="I74" s="183"/>
      <c r="J74" s="95"/>
      <c r="K74" s="95"/>
      <c r="L74" s="95"/>
      <c r="M74" s="101"/>
      <c r="N74" s="101"/>
      <c r="O74" s="101"/>
      <c r="P74" s="102"/>
    </row>
    <row r="75" spans="1:16" ht="15.95" customHeight="1" x14ac:dyDescent="0.25">
      <c r="A75" s="91"/>
      <c r="B75" s="91"/>
      <c r="C75" s="91"/>
      <c r="D75" s="91"/>
      <c r="E75" s="91"/>
      <c r="F75" s="91"/>
      <c r="G75" s="91"/>
      <c r="H75" s="91"/>
      <c r="I75" s="91"/>
      <c r="J75" s="97"/>
      <c r="K75" s="92"/>
      <c r="L75" s="92"/>
      <c r="M75" s="92"/>
      <c r="N75" s="92"/>
      <c r="O75" s="92"/>
      <c r="P75" s="106"/>
    </row>
    <row r="76" spans="1:16" ht="15.75" thickBot="1" x14ac:dyDescent="0.3">
      <c r="A76" s="109"/>
      <c r="B76" s="92"/>
      <c r="C76" s="92"/>
      <c r="D76" s="92"/>
      <c r="E76" s="92"/>
      <c r="F76" s="92"/>
      <c r="G76" s="92"/>
      <c r="H76" s="92"/>
      <c r="I76" s="92"/>
      <c r="J76" s="92"/>
      <c r="K76" s="92"/>
      <c r="L76" s="92"/>
      <c r="M76" s="92"/>
      <c r="N76" s="92"/>
      <c r="O76" s="92"/>
      <c r="P76" s="106"/>
    </row>
    <row r="77" spans="1:16" ht="30" customHeight="1" thickBot="1" x14ac:dyDescent="0.4">
      <c r="A77" s="266" t="s">
        <v>113</v>
      </c>
      <c r="B77" s="267"/>
      <c r="C77" s="267"/>
      <c r="D77" s="267"/>
      <c r="E77" s="267"/>
      <c r="F77" s="267"/>
      <c r="G77" s="267"/>
      <c r="H77" s="268"/>
      <c r="I77" s="111"/>
      <c r="J77" s="111"/>
      <c r="K77" s="92"/>
      <c r="L77" s="92"/>
      <c r="M77" s="92"/>
      <c r="N77" s="92"/>
      <c r="O77" s="92"/>
      <c r="P77" s="106"/>
    </row>
    <row r="78" spans="1:16" ht="30" customHeight="1" thickBot="1" x14ac:dyDescent="0.4">
      <c r="A78" s="257"/>
      <c r="B78" s="258"/>
      <c r="C78" s="258"/>
      <c r="D78" s="258"/>
      <c r="E78" s="258"/>
      <c r="F78" s="258"/>
      <c r="G78" s="258"/>
      <c r="H78" s="259"/>
      <c r="I78" s="93"/>
      <c r="J78" s="111"/>
      <c r="K78" s="92"/>
      <c r="L78" s="92"/>
      <c r="M78" s="92"/>
      <c r="N78" s="92"/>
      <c r="O78" s="92"/>
      <c r="P78" s="106"/>
    </row>
    <row r="79" spans="1:16" s="183" customFormat="1" ht="60" customHeight="1" thickBot="1" x14ac:dyDescent="0.3">
      <c r="A79" s="98"/>
      <c r="B79" s="63" t="s">
        <v>67</v>
      </c>
      <c r="C79" s="63" t="s">
        <v>5</v>
      </c>
      <c r="D79" s="63" t="s">
        <v>68</v>
      </c>
      <c r="E79" s="63" t="s">
        <v>69</v>
      </c>
      <c r="F79" s="63" t="s">
        <v>45</v>
      </c>
      <c r="G79" s="63" t="s">
        <v>89</v>
      </c>
      <c r="H79" s="63" t="s">
        <v>119</v>
      </c>
      <c r="I79" s="17"/>
      <c r="J79" s="17"/>
      <c r="K79" s="17"/>
      <c r="L79" s="101"/>
      <c r="M79" s="101"/>
      <c r="N79" s="101"/>
      <c r="O79" s="101"/>
      <c r="P79" s="102"/>
    </row>
    <row r="80" spans="1:16" s="4" customFormat="1" ht="91.5" customHeight="1" x14ac:dyDescent="0.25">
      <c r="A80" s="66"/>
      <c r="B80" s="45" t="s">
        <v>210</v>
      </c>
      <c r="C80" s="45" t="s">
        <v>211</v>
      </c>
      <c r="D80" s="46" t="s">
        <v>97</v>
      </c>
      <c r="E80" s="47" t="s">
        <v>95</v>
      </c>
      <c r="F80" s="196">
        <v>0</v>
      </c>
      <c r="G80" s="132">
        <v>300000</v>
      </c>
      <c r="H80" s="67">
        <f>SUM(F80)*G80</f>
        <v>0</v>
      </c>
      <c r="I80" s="18"/>
      <c r="J80" s="18"/>
      <c r="K80" s="19"/>
      <c r="L80" s="101"/>
      <c r="M80" s="101"/>
      <c r="N80" s="101"/>
      <c r="O80" s="101"/>
      <c r="P80" s="102"/>
    </row>
    <row r="81" spans="1:16" s="4" customFormat="1" ht="91.5" customHeight="1" x14ac:dyDescent="0.25">
      <c r="A81" s="66"/>
      <c r="B81" s="26" t="s">
        <v>210</v>
      </c>
      <c r="C81" s="26" t="s">
        <v>212</v>
      </c>
      <c r="D81" s="15" t="s">
        <v>98</v>
      </c>
      <c r="E81" s="28" t="s">
        <v>70</v>
      </c>
      <c r="F81" s="197">
        <v>0</v>
      </c>
      <c r="G81" s="133">
        <v>200000</v>
      </c>
      <c r="H81" s="68">
        <f>SUM(F81)*G81</f>
        <v>0</v>
      </c>
      <c r="I81" s="18"/>
      <c r="J81" s="18"/>
      <c r="K81" s="20"/>
      <c r="L81" s="101"/>
      <c r="M81" s="101"/>
      <c r="N81" s="101"/>
      <c r="O81" s="101"/>
      <c r="P81" s="102"/>
    </row>
    <row r="82" spans="1:16" s="4" customFormat="1" ht="91.5" customHeight="1" x14ac:dyDescent="0.25">
      <c r="A82" s="66"/>
      <c r="B82" s="26" t="s">
        <v>207</v>
      </c>
      <c r="C82" s="26" t="s">
        <v>208</v>
      </c>
      <c r="D82" s="15" t="s">
        <v>99</v>
      </c>
      <c r="E82" s="28" t="s">
        <v>95</v>
      </c>
      <c r="F82" s="197">
        <v>0</v>
      </c>
      <c r="G82" s="133">
        <v>1250000</v>
      </c>
      <c r="H82" s="68">
        <f>SUM(F82)*G82</f>
        <v>0</v>
      </c>
      <c r="I82" s="18"/>
      <c r="J82" s="18"/>
      <c r="K82" s="19"/>
      <c r="L82" s="101"/>
      <c r="M82" s="101"/>
      <c r="N82" s="101"/>
      <c r="O82" s="101"/>
      <c r="P82" s="102"/>
    </row>
    <row r="83" spans="1:16" s="4" customFormat="1" ht="91.5" customHeight="1" thickBot="1" x14ac:dyDescent="0.3">
      <c r="A83" s="69"/>
      <c r="B83" s="70" t="s">
        <v>207</v>
      </c>
      <c r="C83" s="70" t="s">
        <v>209</v>
      </c>
      <c r="D83" s="71" t="s">
        <v>98</v>
      </c>
      <c r="E83" s="72" t="s">
        <v>70</v>
      </c>
      <c r="F83" s="198">
        <v>0</v>
      </c>
      <c r="G83" s="134">
        <v>750000</v>
      </c>
      <c r="H83" s="73">
        <f>SUM(F83)*G83</f>
        <v>0</v>
      </c>
      <c r="I83" s="18"/>
      <c r="J83" s="18"/>
      <c r="K83" s="20"/>
      <c r="L83" s="101"/>
      <c r="M83" s="101"/>
      <c r="N83" s="101"/>
      <c r="O83" s="101"/>
      <c r="P83" s="102"/>
    </row>
    <row r="84" spans="1:16" ht="27.75" customHeight="1" thickBot="1" x14ac:dyDescent="0.3">
      <c r="A84" s="239" t="s">
        <v>137</v>
      </c>
      <c r="B84" s="240"/>
      <c r="C84" s="240"/>
      <c r="D84" s="240"/>
      <c r="E84" s="240"/>
      <c r="F84" s="240"/>
      <c r="G84" s="240"/>
      <c r="H84" s="141">
        <f>H80+H81+H82+H83</f>
        <v>0</v>
      </c>
      <c r="I84" s="92"/>
      <c r="J84" s="92"/>
      <c r="K84" s="92"/>
      <c r="L84" s="92"/>
      <c r="M84" s="92"/>
      <c r="N84" s="92"/>
      <c r="O84" s="92"/>
      <c r="P84" s="106"/>
    </row>
    <row r="85" spans="1:16" x14ac:dyDescent="0.25">
      <c r="A85" s="109"/>
      <c r="B85" s="92"/>
      <c r="C85" s="92"/>
      <c r="D85" s="92"/>
      <c r="E85" s="92"/>
      <c r="F85" s="92"/>
      <c r="G85" s="92"/>
      <c r="H85" s="92"/>
      <c r="I85" s="92"/>
      <c r="J85" s="92"/>
      <c r="K85" s="92"/>
      <c r="L85" s="92"/>
      <c r="M85" s="92"/>
      <c r="N85" s="92"/>
      <c r="O85" s="92"/>
      <c r="P85" s="106"/>
    </row>
    <row r="86" spans="1:16" x14ac:dyDescent="0.25">
      <c r="A86" s="109"/>
      <c r="B86" s="92"/>
      <c r="C86" s="92"/>
      <c r="D86" s="92"/>
      <c r="E86" s="92"/>
      <c r="F86" s="92"/>
      <c r="G86" s="92"/>
      <c r="H86" s="92"/>
      <c r="I86" s="92"/>
      <c r="J86" s="92"/>
      <c r="K86" s="92"/>
      <c r="L86" s="92"/>
      <c r="M86" s="92"/>
      <c r="N86" s="92"/>
      <c r="O86" s="92"/>
      <c r="P86" s="106"/>
    </row>
    <row r="87" spans="1:16" s="4" customFormat="1" ht="30" customHeight="1" thickBot="1" x14ac:dyDescent="0.3">
      <c r="A87" s="183"/>
      <c r="B87" s="183"/>
      <c r="C87" s="183"/>
      <c r="D87" s="183"/>
      <c r="E87" s="183"/>
      <c r="F87" s="183"/>
      <c r="G87" s="183"/>
      <c r="H87" s="183"/>
      <c r="I87" s="183"/>
      <c r="J87" s="183"/>
      <c r="K87" s="183"/>
      <c r="L87" s="183"/>
      <c r="M87" s="101"/>
      <c r="N87" s="101"/>
      <c r="O87" s="101"/>
      <c r="P87" s="102"/>
    </row>
    <row r="88" spans="1:16" s="4" customFormat="1" ht="30" customHeight="1" thickBot="1" x14ac:dyDescent="0.3">
      <c r="A88" s="254" t="s">
        <v>132</v>
      </c>
      <c r="B88" s="255"/>
      <c r="C88" s="255"/>
      <c r="D88" s="255"/>
      <c r="E88" s="255"/>
      <c r="F88" s="255"/>
      <c r="G88" s="255"/>
      <c r="H88" s="255"/>
      <c r="I88" s="256"/>
      <c r="J88" s="183"/>
      <c r="K88" s="183"/>
      <c r="L88" s="183"/>
      <c r="M88" s="101"/>
      <c r="N88" s="101"/>
      <c r="O88" s="101"/>
      <c r="P88" s="102"/>
    </row>
    <row r="89" spans="1:16" s="4" customFormat="1" ht="30" customHeight="1" thickBot="1" x14ac:dyDescent="0.3">
      <c r="A89" s="257"/>
      <c r="B89" s="258"/>
      <c r="C89" s="258"/>
      <c r="D89" s="258"/>
      <c r="E89" s="258"/>
      <c r="F89" s="258"/>
      <c r="G89" s="258"/>
      <c r="H89" s="258"/>
      <c r="I89" s="259"/>
      <c r="J89" s="183"/>
      <c r="K89" s="183"/>
      <c r="L89" s="183"/>
      <c r="M89" s="101"/>
      <c r="N89" s="101"/>
      <c r="O89" s="101"/>
      <c r="P89" s="102"/>
    </row>
    <row r="90" spans="1:16" s="4" customFormat="1" ht="136.5" customHeight="1" thickBot="1" x14ac:dyDescent="0.3">
      <c r="A90" s="59"/>
      <c r="B90" s="50" t="s">
        <v>67</v>
      </c>
      <c r="C90" s="50" t="s">
        <v>5</v>
      </c>
      <c r="D90" s="50" t="s">
        <v>68</v>
      </c>
      <c r="E90" s="50" t="s">
        <v>7</v>
      </c>
      <c r="F90" s="62" t="s">
        <v>104</v>
      </c>
      <c r="G90" s="58" t="s">
        <v>45</v>
      </c>
      <c r="H90" s="50" t="s">
        <v>89</v>
      </c>
      <c r="I90" s="50" t="s">
        <v>217</v>
      </c>
      <c r="J90" s="183"/>
      <c r="K90" s="183"/>
      <c r="L90" s="183"/>
      <c r="M90" s="101"/>
      <c r="N90" s="101"/>
      <c r="O90" s="101"/>
      <c r="P90" s="102"/>
    </row>
    <row r="91" spans="1:16" s="4" customFormat="1" ht="61.5" customHeight="1" x14ac:dyDescent="0.25">
      <c r="A91" s="60"/>
      <c r="B91" s="10" t="s">
        <v>44</v>
      </c>
      <c r="C91" s="27" t="s">
        <v>101</v>
      </c>
      <c r="D91" s="41" t="s">
        <v>165</v>
      </c>
      <c r="E91" s="27" t="s">
        <v>46</v>
      </c>
      <c r="F91" s="260"/>
      <c r="G91" s="199">
        <v>0</v>
      </c>
      <c r="H91" s="135">
        <v>40000</v>
      </c>
      <c r="I91" s="188">
        <f>SUM(G91*H91)</f>
        <v>0</v>
      </c>
      <c r="J91" s="183"/>
      <c r="K91" s="183"/>
      <c r="L91" s="183"/>
      <c r="M91" s="101"/>
      <c r="N91" s="101"/>
      <c r="O91" s="101"/>
      <c r="P91" s="102"/>
    </row>
    <row r="92" spans="1:16" s="4" customFormat="1" ht="61.5" customHeight="1" x14ac:dyDescent="0.25">
      <c r="A92" s="60"/>
      <c r="B92" s="5" t="s">
        <v>44</v>
      </c>
      <c r="C92" s="1" t="s">
        <v>102</v>
      </c>
      <c r="D92" s="3" t="s">
        <v>166</v>
      </c>
      <c r="E92" s="1" t="s">
        <v>47</v>
      </c>
      <c r="F92" s="261"/>
      <c r="G92" s="200">
        <v>0</v>
      </c>
      <c r="H92" s="136">
        <v>20000</v>
      </c>
      <c r="I92" s="188">
        <f t="shared" ref="I92:I99" si="4">SUM(G92*H92)</f>
        <v>0</v>
      </c>
      <c r="J92" s="183"/>
      <c r="K92" s="183"/>
      <c r="L92" s="183"/>
      <c r="M92" s="101"/>
      <c r="N92" s="101"/>
      <c r="O92" s="101"/>
      <c r="P92" s="102"/>
    </row>
    <row r="93" spans="1:16" s="4" customFormat="1" ht="61.5" customHeight="1" x14ac:dyDescent="0.25">
      <c r="A93" s="60"/>
      <c r="B93" s="5" t="s">
        <v>44</v>
      </c>
      <c r="C93" s="11" t="s">
        <v>48</v>
      </c>
      <c r="D93" s="7" t="s">
        <v>49</v>
      </c>
      <c r="E93" s="5" t="s">
        <v>50</v>
      </c>
      <c r="F93" s="261"/>
      <c r="G93" s="200">
        <v>0</v>
      </c>
      <c r="H93" s="136">
        <v>125000</v>
      </c>
      <c r="I93" s="188">
        <f t="shared" si="4"/>
        <v>0</v>
      </c>
      <c r="J93" s="183"/>
      <c r="K93" s="183"/>
      <c r="L93" s="183"/>
      <c r="M93" s="101"/>
      <c r="N93" s="101"/>
      <c r="O93" s="101"/>
      <c r="P93" s="102"/>
    </row>
    <row r="94" spans="1:16" s="4" customFormat="1" ht="61.5" customHeight="1" x14ac:dyDescent="0.25">
      <c r="A94" s="60"/>
      <c r="B94" s="5" t="s">
        <v>44</v>
      </c>
      <c r="C94" s="12" t="s">
        <v>51</v>
      </c>
      <c r="D94" s="14" t="s">
        <v>52</v>
      </c>
      <c r="E94" s="5" t="s">
        <v>53</v>
      </c>
      <c r="F94" s="262"/>
      <c r="G94" s="200">
        <v>0</v>
      </c>
      <c r="H94" s="136">
        <v>125000</v>
      </c>
      <c r="I94" s="188">
        <f>SUM(G94*H94)</f>
        <v>0</v>
      </c>
      <c r="J94" s="183"/>
      <c r="K94" s="183"/>
      <c r="L94" s="183"/>
      <c r="M94" s="101"/>
      <c r="N94" s="101"/>
      <c r="O94" s="101"/>
      <c r="P94" s="102"/>
    </row>
    <row r="95" spans="1:16" s="4" customFormat="1" ht="61.5" customHeight="1" x14ac:dyDescent="0.25">
      <c r="A95" s="60"/>
      <c r="B95" s="5" t="s">
        <v>44</v>
      </c>
      <c r="C95" s="12" t="s">
        <v>54</v>
      </c>
      <c r="D95" s="15" t="s">
        <v>71</v>
      </c>
      <c r="E95" s="6" t="s">
        <v>55</v>
      </c>
      <c r="F95" s="202"/>
      <c r="G95" s="200">
        <v>0</v>
      </c>
      <c r="H95" s="136">
        <v>125000</v>
      </c>
      <c r="I95" s="188">
        <f>SUM(G95*H95)</f>
        <v>0</v>
      </c>
      <c r="J95" s="183"/>
      <c r="K95" s="183"/>
      <c r="L95" s="183"/>
      <c r="M95" s="101"/>
      <c r="N95" s="101"/>
      <c r="O95" s="101"/>
      <c r="P95" s="102"/>
    </row>
    <row r="96" spans="1:16" s="4" customFormat="1" ht="61.5" customHeight="1" x14ac:dyDescent="0.25">
      <c r="A96" s="60"/>
      <c r="B96" s="5" t="s">
        <v>44</v>
      </c>
      <c r="C96" s="12" t="s">
        <v>54</v>
      </c>
      <c r="D96" s="15" t="s">
        <v>72</v>
      </c>
      <c r="E96" s="6" t="s">
        <v>56</v>
      </c>
      <c r="F96" s="202"/>
      <c r="G96" s="200">
        <v>0</v>
      </c>
      <c r="H96" s="135">
        <v>175000</v>
      </c>
      <c r="I96" s="188">
        <f>SUM(G96*H96)</f>
        <v>0</v>
      </c>
      <c r="J96" s="183"/>
      <c r="K96" s="183"/>
      <c r="L96" s="183"/>
      <c r="M96" s="101"/>
      <c r="N96" s="101"/>
      <c r="O96" s="101"/>
      <c r="P96" s="102"/>
    </row>
    <row r="97" spans="1:16" s="4" customFormat="1" ht="61.5" customHeight="1" x14ac:dyDescent="0.25">
      <c r="A97" s="60"/>
      <c r="B97" s="5" t="s">
        <v>44</v>
      </c>
      <c r="C97" s="12" t="s">
        <v>54</v>
      </c>
      <c r="D97" s="16" t="s">
        <v>73</v>
      </c>
      <c r="E97" s="6" t="s">
        <v>57</v>
      </c>
      <c r="F97" s="202"/>
      <c r="G97" s="200">
        <v>0</v>
      </c>
      <c r="H97" s="136">
        <v>70000</v>
      </c>
      <c r="I97" s="188">
        <f t="shared" si="4"/>
        <v>0</v>
      </c>
      <c r="J97" s="183"/>
      <c r="K97" s="183"/>
      <c r="L97" s="183"/>
      <c r="M97" s="101"/>
      <c r="N97" s="101"/>
      <c r="O97" s="101"/>
      <c r="P97" s="102"/>
    </row>
    <row r="98" spans="1:16" ht="61.5" customHeight="1" x14ac:dyDescent="0.25">
      <c r="A98" s="60"/>
      <c r="B98" s="5" t="s">
        <v>44</v>
      </c>
      <c r="C98" s="13" t="s">
        <v>58</v>
      </c>
      <c r="D98" s="14" t="s">
        <v>128</v>
      </c>
      <c r="E98" s="11" t="s">
        <v>59</v>
      </c>
      <c r="F98" s="263"/>
      <c r="G98" s="200">
        <v>0</v>
      </c>
      <c r="H98" s="135">
        <v>80000</v>
      </c>
      <c r="I98" s="188">
        <f>SUM(G98*H98)</f>
        <v>0</v>
      </c>
      <c r="J98" s="91"/>
      <c r="K98" s="91"/>
      <c r="L98" s="91"/>
      <c r="M98" s="92"/>
      <c r="N98" s="92"/>
      <c r="O98" s="92"/>
      <c r="P98" s="106"/>
    </row>
    <row r="99" spans="1:16" ht="61.5" customHeight="1" thickBot="1" x14ac:dyDescent="0.3">
      <c r="A99" s="61"/>
      <c r="B99" s="42" t="s">
        <v>44</v>
      </c>
      <c r="C99" s="43" t="s">
        <v>60</v>
      </c>
      <c r="D99" s="44" t="s">
        <v>61</v>
      </c>
      <c r="E99" s="42" t="s">
        <v>62</v>
      </c>
      <c r="F99" s="264"/>
      <c r="G99" s="201">
        <v>0</v>
      </c>
      <c r="H99" s="137">
        <v>17000</v>
      </c>
      <c r="I99" s="185">
        <f t="shared" si="4"/>
        <v>0</v>
      </c>
      <c r="J99" s="92"/>
      <c r="K99" s="92"/>
      <c r="L99" s="92"/>
      <c r="M99" s="92"/>
      <c r="N99" s="92"/>
      <c r="O99" s="92"/>
      <c r="P99" s="106"/>
    </row>
    <row r="100" spans="1:16" ht="21.95" customHeight="1" thickBot="1" x14ac:dyDescent="0.3">
      <c r="A100" s="239" t="s">
        <v>133</v>
      </c>
      <c r="B100" s="240"/>
      <c r="C100" s="240"/>
      <c r="D100" s="240"/>
      <c r="E100" s="240"/>
      <c r="F100" s="240"/>
      <c r="G100" s="240"/>
      <c r="H100" s="240"/>
      <c r="I100" s="141">
        <f>I91+I92+I93+I94+I95+I96+I97+I98+I99</f>
        <v>0</v>
      </c>
      <c r="J100" s="92"/>
      <c r="K100" s="92"/>
      <c r="L100" s="92"/>
      <c r="M100" s="92"/>
      <c r="N100" s="92"/>
      <c r="O100" s="92"/>
      <c r="P100" s="106"/>
    </row>
    <row r="101" spans="1:16" ht="15.75" thickBot="1" x14ac:dyDescent="0.3">
      <c r="A101" s="115"/>
      <c r="B101" s="116"/>
      <c r="C101" s="116"/>
      <c r="D101" s="116"/>
      <c r="E101" s="116"/>
      <c r="F101" s="116"/>
      <c r="G101" s="116"/>
      <c r="H101" s="116"/>
      <c r="I101" s="116"/>
      <c r="J101" s="116"/>
      <c r="K101" s="116"/>
      <c r="L101" s="116"/>
      <c r="M101" s="117"/>
      <c r="N101" s="117"/>
      <c r="O101" s="117"/>
      <c r="P101" s="118"/>
    </row>
    <row r="102" spans="1:16" x14ac:dyDescent="0.25">
      <c r="P102" s="91"/>
    </row>
    <row r="103" spans="1:16" ht="15.95" customHeight="1" x14ac:dyDescent="0.25"/>
  </sheetData>
  <sheetProtection algorithmName="SHA-512" hashValue="xqgldko1uX+QMspln5tXHrBQgx4clxuD7pj1yewuT2m8jPfoN0vUh1atgSjBwvfKcIbTE/uyyr6sM1jC/MUC3Q==" saltValue="yNRtWimg1/PQM+hQ7FqxzA==" spinCount="100000" sheet="1" objects="1" scenarios="1" selectLockedCells="1"/>
  <mergeCells count="64">
    <mergeCell ref="B48:B50"/>
    <mergeCell ref="C48:C50"/>
    <mergeCell ref="D48:D50"/>
    <mergeCell ref="A41:J41"/>
    <mergeCell ref="A42:J42"/>
    <mergeCell ref="A43:J43"/>
    <mergeCell ref="B45:B47"/>
    <mergeCell ref="C45:C47"/>
    <mergeCell ref="D45:D47"/>
    <mergeCell ref="E45:E47"/>
    <mergeCell ref="H45:H47"/>
    <mergeCell ref="I45:I47"/>
    <mergeCell ref="J45:J47"/>
    <mergeCell ref="A84:G84"/>
    <mergeCell ref="A72:K72"/>
    <mergeCell ref="A13:O13"/>
    <mergeCell ref="A78:H78"/>
    <mergeCell ref="A66:L66"/>
    <mergeCell ref="A77:H77"/>
    <mergeCell ref="A65:L65"/>
    <mergeCell ref="A53:H53"/>
    <mergeCell ref="A54:H54"/>
    <mergeCell ref="A55:H55"/>
    <mergeCell ref="A56:A57"/>
    <mergeCell ref="B56:B57"/>
    <mergeCell ref="C56:C57"/>
    <mergeCell ref="D56:D57"/>
    <mergeCell ref="E56:E57"/>
    <mergeCell ref="F56:F57"/>
    <mergeCell ref="A88:I88"/>
    <mergeCell ref="A89:I89"/>
    <mergeCell ref="F91:F94"/>
    <mergeCell ref="F98:F99"/>
    <mergeCell ref="A100:H100"/>
    <mergeCell ref="A64:L64"/>
    <mergeCell ref="M15:M16"/>
    <mergeCell ref="N15:N16"/>
    <mergeCell ref="O15:O16"/>
    <mergeCell ref="F15:L15"/>
    <mergeCell ref="A15:A16"/>
    <mergeCell ref="B15:B16"/>
    <mergeCell ref="A39:N39"/>
    <mergeCell ref="E48:E50"/>
    <mergeCell ref="H48:H50"/>
    <mergeCell ref="I48:I50"/>
    <mergeCell ref="G56:G57"/>
    <mergeCell ref="H56:H57"/>
    <mergeCell ref="A60:G60"/>
    <mergeCell ref="J48:J50"/>
    <mergeCell ref="A51:I51"/>
    <mergeCell ref="A1:P1"/>
    <mergeCell ref="A12:O12"/>
    <mergeCell ref="A14:O14"/>
    <mergeCell ref="C15:C16"/>
    <mergeCell ref="D15:D16"/>
    <mergeCell ref="B8:P8"/>
    <mergeCell ref="B4:P4"/>
    <mergeCell ref="B5:P5"/>
    <mergeCell ref="B9:P9"/>
    <mergeCell ref="B2:P2"/>
    <mergeCell ref="B10:P10"/>
    <mergeCell ref="B6:P6"/>
    <mergeCell ref="B3:P3"/>
    <mergeCell ref="B7:P7"/>
  </mergeCells>
  <pageMargins left="0.7" right="0.7" top="0.75" bottom="0.75" header="0.3" footer="0.3"/>
  <pageSetup paperSize="8" scale="32" fitToHeight="0"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7"/>
  <sheetViews>
    <sheetView workbookViewId="0">
      <selection activeCell="I7" sqref="I7"/>
    </sheetView>
  </sheetViews>
  <sheetFormatPr defaultColWidth="10.85546875" defaultRowHeight="15" x14ac:dyDescent="0.25"/>
  <cols>
    <col min="1" max="1" width="17" style="4" customWidth="1"/>
    <col min="2" max="2" width="19" style="4" customWidth="1"/>
    <col min="3" max="3" width="10.85546875" style="4"/>
    <col min="4" max="4" width="10.85546875" style="4" customWidth="1"/>
    <col min="5" max="5" width="10.85546875" style="4"/>
    <col min="6" max="6" width="29.140625" style="4" customWidth="1"/>
    <col min="7" max="9" width="10.85546875" style="4"/>
    <col min="10" max="10" width="39" style="4" customWidth="1"/>
    <col min="11" max="16384" width="10.85546875" style="4"/>
  </cols>
  <sheetData>
    <row r="1" spans="1:10" ht="83.1" customHeight="1" thickBot="1" x14ac:dyDescent="0.3">
      <c r="A1" s="84"/>
      <c r="B1" s="298" t="s">
        <v>151</v>
      </c>
      <c r="C1" s="298"/>
      <c r="D1" s="298"/>
      <c r="E1" s="298"/>
      <c r="F1" s="298"/>
      <c r="G1" s="298"/>
      <c r="H1" s="298"/>
      <c r="I1" s="298"/>
      <c r="J1" s="299"/>
    </row>
    <row r="2" spans="1:10" ht="15.75" thickBot="1" x14ac:dyDescent="0.3">
      <c r="A2" s="300" t="s">
        <v>0</v>
      </c>
      <c r="B2" s="301"/>
      <c r="C2" s="302"/>
      <c r="D2" s="303" t="str">
        <f>'Cover Sheet'!C17</f>
        <v xml:space="preserve">(Instruction -You MUST enter your organisation name in this cell 17C on this Cover Sheet )  </v>
      </c>
      <c r="E2" s="304"/>
      <c r="F2" s="304"/>
      <c r="G2" s="304"/>
      <c r="H2" s="304"/>
      <c r="I2" s="304"/>
      <c r="J2" s="305"/>
    </row>
    <row r="3" spans="1:10" ht="15.75" thickBot="1" x14ac:dyDescent="0.3">
      <c r="A3" s="306" t="s">
        <v>154</v>
      </c>
      <c r="B3" s="307"/>
      <c r="C3" s="307"/>
      <c r="D3" s="307"/>
      <c r="E3" s="307"/>
      <c r="F3" s="307"/>
      <c r="G3" s="307"/>
      <c r="H3" s="307"/>
      <c r="I3" s="307"/>
      <c r="J3" s="308"/>
    </row>
    <row r="4" spans="1:10" ht="15.75" thickBot="1" x14ac:dyDescent="0.3">
      <c r="A4" s="306" t="s">
        <v>114</v>
      </c>
      <c r="B4" s="307"/>
      <c r="C4" s="307"/>
      <c r="D4" s="307"/>
      <c r="E4" s="307"/>
      <c r="F4" s="307"/>
      <c r="G4" s="307"/>
      <c r="H4" s="307"/>
      <c r="I4" s="307"/>
      <c r="J4" s="308"/>
    </row>
    <row r="5" spans="1:10" ht="15.75" thickBot="1" x14ac:dyDescent="0.3">
      <c r="A5" s="85"/>
      <c r="B5" s="295" t="s">
        <v>163</v>
      </c>
      <c r="C5" s="296"/>
      <c r="D5" s="296"/>
      <c r="E5" s="296"/>
      <c r="F5" s="296"/>
      <c r="G5" s="296"/>
      <c r="H5" s="296"/>
      <c r="I5" s="296"/>
      <c r="J5" s="297"/>
    </row>
    <row r="6" spans="1:10" ht="15.75" thickBot="1" x14ac:dyDescent="0.3">
      <c r="A6" s="86"/>
      <c r="B6" s="295" t="s">
        <v>164</v>
      </c>
      <c r="C6" s="296"/>
      <c r="D6" s="296"/>
      <c r="E6" s="296"/>
      <c r="F6" s="296"/>
      <c r="G6" s="296"/>
      <c r="H6" s="296"/>
      <c r="I6" s="296"/>
      <c r="J6" s="297"/>
    </row>
    <row r="7" spans="1:10" ht="15.75" thickBot="1" x14ac:dyDescent="0.3">
      <c r="A7" s="119"/>
      <c r="B7" s="120"/>
      <c r="C7" s="120"/>
      <c r="D7" s="121"/>
      <c r="E7" s="121"/>
      <c r="F7" s="121"/>
      <c r="G7" s="122"/>
      <c r="H7" s="122"/>
      <c r="I7" s="123"/>
    </row>
    <row r="8" spans="1:10" ht="15.75" thickBot="1" x14ac:dyDescent="0.3">
      <c r="A8" s="309" t="s">
        <v>157</v>
      </c>
      <c r="B8" s="310"/>
      <c r="C8" s="310"/>
      <c r="D8" s="310"/>
      <c r="E8" s="310"/>
      <c r="F8" s="87">
        <f>'(A) Scanning'!O39</f>
        <v>0</v>
      </c>
      <c r="G8" s="124"/>
      <c r="H8" s="124"/>
      <c r="I8" s="125"/>
    </row>
    <row r="9" spans="1:10" ht="15.75" thickBot="1" x14ac:dyDescent="0.3">
      <c r="A9" s="309" t="s">
        <v>158</v>
      </c>
      <c r="B9" s="310"/>
      <c r="C9" s="310"/>
      <c r="D9" s="310"/>
      <c r="E9" s="310"/>
      <c r="F9" s="87">
        <f>'(A) Scanning'!J51</f>
        <v>0</v>
      </c>
      <c r="G9" s="124"/>
      <c r="H9" s="124"/>
      <c r="I9" s="125"/>
    </row>
    <row r="10" spans="1:10" ht="15.75" thickBot="1" x14ac:dyDescent="0.3">
      <c r="A10" s="309" t="s">
        <v>159</v>
      </c>
      <c r="B10" s="310"/>
      <c r="C10" s="310"/>
      <c r="D10" s="310"/>
      <c r="E10" s="314"/>
      <c r="F10" s="87">
        <f>'(A) Scanning'!H60</f>
        <v>0</v>
      </c>
      <c r="G10" s="124"/>
      <c r="H10" s="124"/>
      <c r="I10" s="125"/>
    </row>
    <row r="11" spans="1:10" ht="15.75" thickBot="1" x14ac:dyDescent="0.3">
      <c r="A11" s="309" t="s">
        <v>160</v>
      </c>
      <c r="B11" s="310"/>
      <c r="C11" s="310"/>
      <c r="D11" s="310"/>
      <c r="E11" s="310"/>
      <c r="F11" s="87">
        <f>'(A) Scanning'!L72</f>
        <v>0</v>
      </c>
      <c r="G11" s="124"/>
      <c r="H11" s="124"/>
      <c r="I11" s="125"/>
    </row>
    <row r="12" spans="1:10" ht="15.75" thickBot="1" x14ac:dyDescent="0.3">
      <c r="A12" s="309" t="s">
        <v>161</v>
      </c>
      <c r="B12" s="310"/>
      <c r="C12" s="310"/>
      <c r="D12" s="310"/>
      <c r="E12" s="310"/>
      <c r="F12" s="87">
        <f>'(A) Scanning'!H84</f>
        <v>0</v>
      </c>
      <c r="G12" s="124"/>
      <c r="H12" s="124"/>
      <c r="I12" s="125"/>
    </row>
    <row r="13" spans="1:10" ht="15.75" thickBot="1" x14ac:dyDescent="0.3">
      <c r="A13" s="309" t="s">
        <v>162</v>
      </c>
      <c r="B13" s="310"/>
      <c r="C13" s="310"/>
      <c r="D13" s="310"/>
      <c r="E13" s="310"/>
      <c r="F13" s="87">
        <f>'(A) Scanning'!I100</f>
        <v>0</v>
      </c>
      <c r="G13" s="124"/>
      <c r="H13" s="124"/>
      <c r="I13" s="125"/>
    </row>
    <row r="14" spans="1:10" x14ac:dyDescent="0.25">
      <c r="A14" s="128"/>
      <c r="B14" s="124"/>
      <c r="C14" s="124"/>
      <c r="D14" s="124"/>
      <c r="E14" s="124"/>
      <c r="F14" s="129"/>
      <c r="G14" s="124"/>
      <c r="H14" s="124"/>
      <c r="I14" s="125"/>
    </row>
    <row r="15" spans="1:10" ht="15.75" thickBot="1" x14ac:dyDescent="0.3">
      <c r="A15" s="128"/>
      <c r="B15" s="124"/>
      <c r="C15" s="124"/>
      <c r="D15" s="124"/>
      <c r="E15" s="124"/>
      <c r="F15" s="129"/>
      <c r="G15" s="124"/>
      <c r="H15" s="124"/>
      <c r="I15" s="125"/>
    </row>
    <row r="16" spans="1:10" ht="21.75" thickBot="1" x14ac:dyDescent="0.4">
      <c r="A16" s="311" t="s">
        <v>153</v>
      </c>
      <c r="B16" s="312"/>
      <c r="C16" s="312"/>
      <c r="D16" s="312"/>
      <c r="E16" s="313"/>
      <c r="F16" s="88">
        <f>F8+F9+F10+F11+F12+F13</f>
        <v>0</v>
      </c>
      <c r="G16" s="124"/>
      <c r="H16" s="124"/>
      <c r="I16" s="125"/>
    </row>
    <row r="17" spans="1:9" ht="15.75" thickBot="1" x14ac:dyDescent="0.3">
      <c r="A17" s="130"/>
      <c r="B17" s="126"/>
      <c r="C17" s="126"/>
      <c r="D17" s="126"/>
      <c r="E17" s="126"/>
      <c r="F17" s="126"/>
      <c r="G17" s="126"/>
      <c r="H17" s="126"/>
      <c r="I17" s="127"/>
    </row>
  </sheetData>
  <sheetProtection password="D13D" sheet="1" objects="1" scenarios="1" selectLockedCells="1" selectUnlockedCells="1"/>
  <mergeCells count="14">
    <mergeCell ref="A13:E13"/>
    <mergeCell ref="A16:E16"/>
    <mergeCell ref="A12:E12"/>
    <mergeCell ref="B6:J6"/>
    <mergeCell ref="A8:E8"/>
    <mergeCell ref="A9:E9"/>
    <mergeCell ref="A10:E10"/>
    <mergeCell ref="A11:E11"/>
    <mergeCell ref="B5:J5"/>
    <mergeCell ref="B1:J1"/>
    <mergeCell ref="A2:C2"/>
    <mergeCell ref="D2:J2"/>
    <mergeCell ref="A3:J3"/>
    <mergeCell ref="A4:J4"/>
  </mergeCells>
  <pageMargins left="0.75" right="0.75" top="1" bottom="1" header="0.5" footer="0.5"/>
  <pageSetup paperSize="8" orientation="landscape"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Instructions - PLEASE READ</vt:lpstr>
      <vt:lpstr>(A) Scanning</vt:lpstr>
      <vt:lpstr>(A) Scanning Summary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Krystina Mawer</dc:creator>
  <cp:lastModifiedBy>Helen Draper</cp:lastModifiedBy>
  <cp:lastPrinted>2016-07-25T14:52:01Z</cp:lastPrinted>
  <dcterms:created xsi:type="dcterms:W3CDTF">2016-05-19T12:48:20Z</dcterms:created>
  <dcterms:modified xsi:type="dcterms:W3CDTF">2016-08-04T16:09:27Z</dcterms:modified>
</cp:coreProperties>
</file>