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trongJ107\Documents\STSP SEEC Placement 2\LOCATOR\Redacted Documents\NEW\"/>
    </mc:Choice>
  </mc:AlternateContent>
  <xr:revisionPtr revIDLastSave="0" documentId="8_{F277F736-5A9F-4B16-BC5E-59969136A847}" xr6:coauthVersionLast="47" xr6:coauthVersionMax="47" xr10:uidLastSave="{00000000-0000-0000-0000-000000000000}"/>
  <bookViews>
    <workbookView xWindow="-110" yWindow="-110" windowWidth="19420" windowHeight="10420" tabRatio="697" xr2:uid="{00000000-000D-0000-FFFF-FFFF00000000}"/>
  </bookViews>
  <sheets>
    <sheet name="SPARES LIST" sheetId="1" r:id="rId1"/>
    <sheet name="NEW TASK SHEET" sheetId="20" r:id="rId2"/>
  </sheets>
  <definedNames>
    <definedName name="_xlnm.Print_Area" localSheetId="0">'SPARES LIST'!#REF!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0" l="1"/>
  <c r="H17" i="20"/>
  <c r="H18" i="20"/>
  <c r="H19" i="20"/>
  <c r="H20" i="20"/>
  <c r="H22" i="20"/>
  <c r="H25" i="20"/>
  <c r="H27" i="20"/>
  <c r="H37" i="20"/>
  <c r="H38" i="20"/>
  <c r="H39" i="20"/>
  <c r="H40" i="20"/>
  <c r="H43" i="20"/>
  <c r="H44" i="20"/>
  <c r="H45" i="20"/>
  <c r="H46" i="20"/>
  <c r="H53" i="20"/>
  <c r="H61" i="20"/>
  <c r="H62" i="20"/>
  <c r="H63" i="20"/>
  <c r="H64" i="20"/>
  <c r="H15" i="20"/>
  <c r="I80" i="20"/>
  <c r="K16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51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15" i="20"/>
  <c r="H52" i="20"/>
  <c r="H54" i="20"/>
  <c r="H55" i="20"/>
  <c r="H56" i="20"/>
  <c r="H57" i="20"/>
  <c r="H58" i="20"/>
  <c r="H59" i="20"/>
  <c r="H60" i="20"/>
  <c r="H65" i="20"/>
  <c r="H66" i="20"/>
  <c r="H67" i="20"/>
  <c r="H68" i="20"/>
  <c r="H69" i="20"/>
  <c r="H70" i="20"/>
  <c r="H71" i="20"/>
  <c r="H72" i="20"/>
  <c r="H73" i="20"/>
  <c r="H74" i="20"/>
  <c r="H75" i="20"/>
  <c r="H51" i="20"/>
  <c r="H41" i="20"/>
  <c r="H42" i="20"/>
  <c r="H24" i="20"/>
  <c r="H26" i="20"/>
  <c r="H28" i="20"/>
  <c r="H29" i="20"/>
  <c r="H30" i="20"/>
  <c r="H31" i="20"/>
  <c r="H32" i="20"/>
  <c r="H34" i="20"/>
  <c r="H36" i="20"/>
  <c r="H35" i="20"/>
  <c r="H23" i="20"/>
  <c r="H21" i="20"/>
  <c r="H33" i="20" l="1"/>
  <c r="H80" i="20" s="1"/>
  <c r="K80" i="20"/>
  <c r="E83" i="20" l="1"/>
</calcChain>
</file>

<file path=xl/sharedStrings.xml><?xml version="1.0" encoding="utf-8"?>
<sst xmlns="http://schemas.openxmlformats.org/spreadsheetml/2006/main" count="171" uniqueCount="140">
  <si>
    <t>MOVING COIL METER</t>
  </si>
  <si>
    <t>0000221</t>
  </si>
  <si>
    <t>HANDGRIP SCREWS</t>
  </si>
  <si>
    <t>0066419</t>
  </si>
  <si>
    <t>THRUST WASHER 3 CUSN</t>
  </si>
  <si>
    <t>0083135</t>
  </si>
  <si>
    <t>THREADED BOLT</t>
  </si>
  <si>
    <t>0100420</t>
  </si>
  <si>
    <t>CHEESE HEAD SCREW</t>
  </si>
  <si>
    <t>0158321</t>
  </si>
  <si>
    <t>0158330</t>
  </si>
  <si>
    <t>THRUST WASHER 5CUSN</t>
  </si>
  <si>
    <t>0158364</t>
  </si>
  <si>
    <t>SENSIVITY/ROTARY SWITCH</t>
  </si>
  <si>
    <t>0158526</t>
  </si>
  <si>
    <t>INTERFERENCE FILTER-BLACK</t>
  </si>
  <si>
    <t>0307262</t>
  </si>
  <si>
    <t>ATOSIL HYPER SEAL</t>
  </si>
  <si>
    <t>0307360</t>
  </si>
  <si>
    <t>INTERFERENCE FILTER-RED</t>
  </si>
  <si>
    <t>0308153</t>
  </si>
  <si>
    <t xml:space="preserve">RUBBER SEALING HANDGRIP </t>
  </si>
  <si>
    <t>0313750</t>
  </si>
  <si>
    <t>PANEL FOR POINTER INSTR</t>
  </si>
  <si>
    <t>1586700</t>
  </si>
  <si>
    <t>SPRING</t>
  </si>
  <si>
    <t>0326704</t>
  </si>
  <si>
    <t>WING GRIP</t>
  </si>
  <si>
    <t>STRIP/LEDGE</t>
  </si>
  <si>
    <t>1587323</t>
  </si>
  <si>
    <t>STRIP FOR SENSITIVITY SWITCH</t>
  </si>
  <si>
    <t>1587331</t>
  </si>
  <si>
    <t>CONTROL KNOB</t>
  </si>
  <si>
    <t>BUFFER BATTERY</t>
  </si>
  <si>
    <t>HANDGRIP COMPLETE</t>
  </si>
  <si>
    <t>1802054</t>
  </si>
  <si>
    <t>RIGHT FRAMEWORK</t>
  </si>
  <si>
    <t>LEFT FRAMEWORK</t>
  </si>
  <si>
    <t>1802631</t>
  </si>
  <si>
    <t>DLG CONTROL</t>
  </si>
  <si>
    <t>1802640</t>
  </si>
  <si>
    <t>API CONTROL</t>
  </si>
  <si>
    <t>CAPACITOR</t>
  </si>
  <si>
    <t>AS-562</t>
  </si>
  <si>
    <t>PROBE</t>
  </si>
  <si>
    <t xml:space="preserve">PROTECTIVE CAP </t>
  </si>
  <si>
    <t>0121851</t>
  </si>
  <si>
    <t>PROBE CONNECTOR WITH HOUSING</t>
  </si>
  <si>
    <t>PROTECTIVE PROBE TUBE</t>
  </si>
  <si>
    <t>1326376</t>
  </si>
  <si>
    <t>O-RING</t>
  </si>
  <si>
    <t>0009873</t>
  </si>
  <si>
    <t>PROBE CONNECTOR</t>
  </si>
  <si>
    <t>0076392</t>
  </si>
  <si>
    <t>PROBE CABLE SPRING RING</t>
  </si>
  <si>
    <t>1864017</t>
  </si>
  <si>
    <t>API CABLE</t>
  </si>
  <si>
    <t>1803034</t>
  </si>
  <si>
    <t>DLG CABLE</t>
  </si>
  <si>
    <t>HANDLE</t>
  </si>
  <si>
    <t>BATTERY PACK</t>
  </si>
  <si>
    <t>CONTACT SET</t>
  </si>
  <si>
    <t>COMPRESSION SPRING</t>
  </si>
  <si>
    <t>STRAP</t>
  </si>
  <si>
    <t>HEADPHONE</t>
  </si>
  <si>
    <t>CASE LOCK KIT CONSISTS OF 3</t>
  </si>
  <si>
    <t>CASE</t>
  </si>
  <si>
    <t>START/STOP HANDGRIP</t>
  </si>
  <si>
    <t>BOREHOLE KIT 30M</t>
  </si>
  <si>
    <t>1803204</t>
  </si>
  <si>
    <t>CABLE PLUG CM 5-2P</t>
  </si>
  <si>
    <t>0076384</t>
  </si>
  <si>
    <t>CABLE SOCKET 7 POLE CM 5-2S</t>
  </si>
  <si>
    <t>0077356</t>
  </si>
  <si>
    <t>EXTENSION CABLE 30M WITH SEALING PLUG</t>
  </si>
  <si>
    <t>1363387</t>
  </si>
  <si>
    <t>BALLAST WEIGHT WITH SCREW</t>
  </si>
  <si>
    <t>1364472</t>
  </si>
  <si>
    <t>OPEN-ENDED SPANNER AIF=22</t>
  </si>
  <si>
    <t>0311766</t>
  </si>
  <si>
    <t>CARBURATOR SCREW DRIVER</t>
  </si>
  <si>
    <t>0311774</t>
  </si>
  <si>
    <t>PULLING ROPE 55M D=3MM F=1850N</t>
  </si>
  <si>
    <t>0164933</t>
  </si>
  <si>
    <t>PROTECTIVE SOCKET CAP</t>
  </si>
  <si>
    <t>1803239</t>
  </si>
  <si>
    <t>CASE FOR BOHRHOLE KIT</t>
  </si>
  <si>
    <t>0422959</t>
  </si>
  <si>
    <t>BEYOUND ECONOMICAL REPAIR</t>
  </si>
  <si>
    <t>Hourly Rate</t>
  </si>
  <si>
    <t>Minute Rate</t>
  </si>
  <si>
    <t>PLEASE TICK WHERE REQUIRED</t>
  </si>
  <si>
    <t xml:space="preserve">DATE RECEIVED: </t>
  </si>
  <si>
    <t>YR/MTH</t>
  </si>
  <si>
    <t>FUK NO</t>
  </si>
  <si>
    <t>MOD NO</t>
  </si>
  <si>
    <t>SER.NO.</t>
  </si>
  <si>
    <t xml:space="preserve">DATE COMPLETED: </t>
  </si>
  <si>
    <t xml:space="preserve">TASK NO:  </t>
  </si>
  <si>
    <t>PR14000</t>
  </si>
  <si>
    <t>DATE COLLECTED:</t>
  </si>
  <si>
    <r>
      <t xml:space="preserve">FEREX 4.032               </t>
    </r>
    <r>
      <rPr>
        <b/>
        <sz val="10"/>
        <color rgb="FFFF0000"/>
        <rFont val="Aril"/>
      </rPr>
      <t xml:space="preserve">API </t>
    </r>
    <r>
      <rPr>
        <b/>
        <sz val="10"/>
        <color indexed="8"/>
        <rFont val="Aril"/>
      </rPr>
      <t xml:space="preserve">               DLG</t>
    </r>
  </si>
  <si>
    <t>FUNCTIONALITY</t>
  </si>
  <si>
    <t>REPLACEMENT</t>
  </si>
  <si>
    <t>LABOUR</t>
  </si>
  <si>
    <t>KIT ITEMS RECVD</t>
  </si>
  <si>
    <t>DESCRIPTION</t>
  </si>
  <si>
    <t xml:space="preserve">REPAIRABLE </t>
  </si>
  <si>
    <t>PART DESCRIPTION</t>
  </si>
  <si>
    <t>ORDER NO</t>
  </si>
  <si>
    <t>QTY</t>
  </si>
  <si>
    <t>TOTAL PRICE</t>
  </si>
  <si>
    <t>REPAIR HOURS</t>
  </si>
  <si>
    <t>CLEANING HOURS</t>
  </si>
  <si>
    <t>TOTAL HOURS PRICE</t>
  </si>
  <si>
    <t>TESTED SATISFACTORY</t>
  </si>
  <si>
    <t>ENGINEERS INITALS</t>
  </si>
  <si>
    <t>KIT CONSITS OF:</t>
  </si>
  <si>
    <t>YES</t>
  </si>
  <si>
    <t xml:space="preserve">NO </t>
  </si>
  <si>
    <t>MINS</t>
  </si>
  <si>
    <t>INCOMING UNIT</t>
  </si>
  <si>
    <t>ADMIN</t>
  </si>
  <si>
    <t>PROJECT MANAGEMENT</t>
  </si>
  <si>
    <t>INVESTIGATION / INSPECITION/CLEANING</t>
  </si>
  <si>
    <t>CONTROL UNIT</t>
  </si>
  <si>
    <t>REPLACMENT</t>
  </si>
  <si>
    <t>PROBE CABLE</t>
  </si>
  <si>
    <t>CARRYING HANDLE</t>
  </si>
  <si>
    <t>CARRYING STRAP</t>
  </si>
  <si>
    <t xml:space="preserve"> </t>
  </si>
  <si>
    <t>BATTERIES</t>
  </si>
  <si>
    <t>NO</t>
  </si>
  <si>
    <t>REPAIR BROKEN WIRES</t>
  </si>
  <si>
    <t>BOREHOLE KIT</t>
  </si>
  <si>
    <t>TOTAL CLEANING OF INSTRUMENT</t>
  </si>
  <si>
    <t>TOTAL SPARES</t>
  </si>
  <si>
    <t>TOTAL REPAIR OF SERIAL NO:</t>
  </si>
  <si>
    <t>TO REPAIR: USE ITEMS AS ABOVE</t>
  </si>
  <si>
    <t>REDACTED: Under the exemptions set out by the Freedom of Information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</si>
</sst>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4" formatCode="_-&quot;£&quot;* #,##0.00_-;\-&quot;£&quot;* #,##0.00_-;_-&quot;£&quot;* &quot;-&quot;??_-;_-@_-"/>
    <numFmt numFmtId="164" formatCode="_(&quot;$&quot;* #,##0.00_);_(&quot;$&quot;* \(#,##0.00\);_(&quot;$&quot;* &quot;-&quot;??_);_(@_)"/>
    <numFmt numFmtId="165" formatCode="_-[$£-809]* #,##0.00_-;\-[$£-809]* #,##0.00_-;_-[$£-809]* &quot;-&quot;??_-;_-@_-"/>
    <numFmt numFmtId="166" formatCode="#,##0.00_ ;\-#,##0.00\ "/>
  </numFmts>
  <fonts count="32">
    <font>
      <sz val="10"/>
      <color indexed="8"/>
      <name val="Arial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2"/>
      <color rgb="FFFF0000"/>
      <name val="Aril"/>
    </font>
    <font>
      <sz val="10"/>
      <color rgb="FFFF0000"/>
      <name val="Aril"/>
    </font>
    <font>
      <b/>
      <sz val="10"/>
      <name val="Aril"/>
    </font>
    <font>
      <sz val="11"/>
      <color theme="1"/>
      <name val="Aril"/>
    </font>
    <font>
      <b/>
      <sz val="10"/>
      <color indexed="8"/>
      <name val="Aril"/>
    </font>
    <font>
      <sz val="10"/>
      <color indexed="8"/>
      <name val="Aril"/>
    </font>
    <font>
      <b/>
      <sz val="12"/>
      <color indexed="8"/>
      <name val="Aril"/>
    </font>
    <font>
      <b/>
      <sz val="11"/>
      <color rgb="FFFF0000"/>
      <name val="Aril"/>
    </font>
    <font>
      <b/>
      <sz val="10"/>
      <color rgb="FFFF0000"/>
      <name val="Aril"/>
    </font>
    <font>
      <b/>
      <sz val="8"/>
      <color indexed="8"/>
      <name val="Aril"/>
    </font>
    <font>
      <sz val="8"/>
      <color indexed="8"/>
      <name val="Aril"/>
    </font>
    <font>
      <sz val="9"/>
      <color indexed="8"/>
      <name val="Aril"/>
    </font>
    <font>
      <b/>
      <sz val="9"/>
      <color indexed="8"/>
      <name val="Aril"/>
    </font>
    <font>
      <sz val="9"/>
      <name val="Aril"/>
    </font>
    <font>
      <sz val="9"/>
      <name val="Arial"/>
      <family val="2"/>
    </font>
    <font>
      <sz val="11"/>
      <name val="Aril"/>
    </font>
    <font>
      <sz val="10"/>
      <name val="Aril"/>
    </font>
    <font>
      <sz val="8"/>
      <name val="Aril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b/>
      <sz val="8"/>
      <name val="Aril"/>
    </font>
    <font>
      <sz val="11"/>
      <color indexed="8"/>
      <name val="Arial"/>
      <family val="2"/>
    </font>
    <font>
      <b/>
      <sz val="9"/>
      <name val="Aril"/>
    </font>
    <font>
      <b/>
      <sz val="9"/>
      <color rgb="FFFF0000"/>
      <name val="Aril"/>
    </font>
    <font>
      <b/>
      <sz val="10"/>
      <color rgb="FFFF0000"/>
      <name val="Calibri"/>
      <family val="2"/>
      <scheme val="minor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1">
    <xf numFmtId="0" fontId="0" fillId="0" borderId="0" xfId="0"/>
    <xf numFmtId="165" fontId="2" fillId="0" borderId="0" xfId="1" applyNumberFormat="1" applyFont="1"/>
    <xf numFmtId="0" fontId="2" fillId="0" borderId="0" xfId="0" applyFont="1"/>
    <xf numFmtId="1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/>
    <xf numFmtId="49" fontId="5" fillId="0" borderId="13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49" fontId="8" fillId="0" borderId="13" xfId="0" applyNumberFormat="1" applyFont="1" applyBorder="1"/>
    <xf numFmtId="0" fontId="9" fillId="0" borderId="0" xfId="0" applyFont="1"/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13" xfId="0" applyFont="1" applyBorder="1"/>
    <xf numFmtId="49" fontId="9" fillId="0" borderId="13" xfId="0" applyNumberFormat="1" applyFont="1" applyBorder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21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1" xfId="0" applyFont="1" applyFill="1" applyBorder="1"/>
    <xf numFmtId="49" fontId="9" fillId="2" borderId="0" xfId="0" applyNumberFormat="1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 textRotation="90"/>
    </xf>
    <xf numFmtId="0" fontId="13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center" vertical="center" textRotation="90" wrapText="1"/>
    </xf>
    <xf numFmtId="0" fontId="13" fillId="0" borderId="1" xfId="0" applyFont="1" applyBorder="1" applyAlignment="1">
      <alignment wrapText="1"/>
    </xf>
    <xf numFmtId="49" fontId="13" fillId="0" borderId="0" xfId="0" applyNumberFormat="1" applyFont="1" applyAlignment="1">
      <alignment horizontal="center" textRotation="90"/>
    </xf>
    <xf numFmtId="164" fontId="13" fillId="0" borderId="2" xfId="1" applyFont="1" applyBorder="1" applyAlignment="1">
      <alignment horizontal="center" textRotation="90"/>
    </xf>
    <xf numFmtId="0" fontId="13" fillId="0" borderId="2" xfId="0" applyFont="1" applyBorder="1" applyAlignment="1">
      <alignment horizontal="center" textRotation="90"/>
    </xf>
    <xf numFmtId="0" fontId="14" fillId="0" borderId="1" xfId="0" applyFont="1" applyBorder="1"/>
    <xf numFmtId="49" fontId="14" fillId="0" borderId="0" xfId="0" applyNumberFormat="1" applyFont="1" applyAlignment="1">
      <alignment horizontal="center"/>
    </xf>
    <xf numFmtId="164" fontId="14" fillId="0" borderId="2" xfId="1" applyFont="1" applyBorder="1" applyAlignment="1">
      <alignment horizont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/>
    <xf numFmtId="49" fontId="9" fillId="2" borderId="5" xfId="0" applyNumberFormat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4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4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1" xfId="0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" xfId="0" applyFont="1" applyBorder="1"/>
    <xf numFmtId="49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49" fontId="15" fillId="0" borderId="15" xfId="0" applyNumberFormat="1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44" fontId="15" fillId="0" borderId="17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19" xfId="0" applyFont="1" applyBorder="1" applyAlignment="1">
      <alignment wrapText="1"/>
    </xf>
    <xf numFmtId="0" fontId="15" fillId="0" borderId="9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7" fillId="0" borderId="0" xfId="0" applyNumberFormat="1" applyFont="1"/>
    <xf numFmtId="0" fontId="15" fillId="2" borderId="3" xfId="0" applyFont="1" applyFill="1" applyBorder="1"/>
    <xf numFmtId="0" fontId="15" fillId="2" borderId="3" xfId="0" applyFont="1" applyFill="1" applyBorder="1" applyAlignment="1">
      <alignment horizontal="center"/>
    </xf>
    <xf numFmtId="0" fontId="15" fillId="2" borderId="8" xfId="0" applyFont="1" applyFill="1" applyBorder="1"/>
    <xf numFmtId="49" fontId="15" fillId="2" borderId="3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6" fillId="0" borderId="1" xfId="0" applyFont="1" applyBorder="1"/>
    <xf numFmtId="44" fontId="16" fillId="0" borderId="2" xfId="0" applyNumberFormat="1" applyFont="1" applyBorder="1" applyAlignment="1">
      <alignment horizontal="center"/>
    </xf>
    <xf numFmtId="0" fontId="16" fillId="0" borderId="10" xfId="0" applyFont="1" applyBorder="1"/>
    <xf numFmtId="0" fontId="16" fillId="0" borderId="11" xfId="0" applyFont="1" applyBorder="1" applyAlignment="1">
      <alignment horizontal="center"/>
    </xf>
    <xf numFmtId="44" fontId="15" fillId="0" borderId="2" xfId="1" applyNumberFormat="1" applyFont="1" applyFill="1" applyBorder="1" applyAlignment="1">
      <alignment horizontal="center"/>
    </xf>
    <xf numFmtId="44" fontId="15" fillId="0" borderId="17" xfId="1" applyNumberFormat="1" applyFont="1" applyFill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164" fontId="20" fillId="0" borderId="0" xfId="1" applyFont="1" applyBorder="1" applyAlignment="1">
      <alignment horizontal="center"/>
    </xf>
    <xf numFmtId="164" fontId="20" fillId="0" borderId="21" xfId="1" applyFont="1" applyBorder="1" applyAlignment="1">
      <alignment horizontal="center" vertical="center"/>
    </xf>
    <xf numFmtId="164" fontId="20" fillId="0" borderId="0" xfId="1" applyFont="1" applyAlignment="1">
      <alignment horizontal="center"/>
    </xf>
    <xf numFmtId="164" fontId="20" fillId="2" borderId="0" xfId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0" fillId="2" borderId="5" xfId="0" applyFont="1" applyFill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1" fontId="17" fillId="0" borderId="15" xfId="0" applyNumberFormat="1" applyFont="1" applyBorder="1" applyAlignment="1">
      <alignment horizontal="right"/>
    </xf>
    <xf numFmtId="1" fontId="17" fillId="0" borderId="18" xfId="0" applyNumberFormat="1" applyFont="1" applyBorder="1" applyAlignment="1">
      <alignment horizontal="right"/>
    </xf>
    <xf numFmtId="1" fontId="17" fillId="0" borderId="20" xfId="0" applyNumberFormat="1" applyFont="1" applyBorder="1" applyAlignment="1">
      <alignment horizontal="right"/>
    </xf>
    <xf numFmtId="1" fontId="17" fillId="0" borderId="18" xfId="1" applyNumberFormat="1" applyFont="1" applyFill="1" applyBorder="1" applyAlignment="1">
      <alignment horizontal="right"/>
    </xf>
    <xf numFmtId="1" fontId="17" fillId="0" borderId="0" xfId="1" applyNumberFormat="1" applyFont="1" applyFill="1" applyBorder="1" applyAlignment="1">
      <alignment horizontal="right" vertical="center"/>
    </xf>
    <xf numFmtId="1" fontId="17" fillId="0" borderId="0" xfId="1" applyNumberFormat="1" applyFont="1" applyFill="1" applyBorder="1" applyAlignment="1">
      <alignment horizontal="center" vertical="center"/>
    </xf>
    <xf numFmtId="164" fontId="17" fillId="2" borderId="3" xfId="1" applyFont="1" applyFill="1" applyBorder="1" applyAlignment="1">
      <alignment horizontal="center"/>
    </xf>
    <xf numFmtId="0" fontId="20" fillId="0" borderId="0" xfId="0" applyFont="1"/>
    <xf numFmtId="44" fontId="17" fillId="0" borderId="17" xfId="1" applyNumberFormat="1" applyFont="1" applyFill="1" applyBorder="1" applyAlignment="1">
      <alignment horizontal="center"/>
    </xf>
    <xf numFmtId="0" fontId="26" fillId="0" borderId="0" xfId="0" applyFont="1" applyAlignment="1">
      <alignment horizontal="center" textRotation="90"/>
    </xf>
    <xf numFmtId="166" fontId="28" fillId="0" borderId="1" xfId="1" applyNumberFormat="1" applyFont="1" applyBorder="1" applyAlignment="1">
      <alignment horizontal="center"/>
    </xf>
    <xf numFmtId="44" fontId="16" fillId="0" borderId="1" xfId="0" applyNumberFormat="1" applyFont="1" applyBorder="1"/>
    <xf numFmtId="1" fontId="29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 textRotation="90"/>
    </xf>
    <xf numFmtId="0" fontId="16" fillId="0" borderId="0" xfId="0" applyFont="1" applyAlignment="1">
      <alignment horizontal="center" vertical="center" textRotation="90"/>
    </xf>
    <xf numFmtId="164" fontId="16" fillId="0" borderId="0" xfId="1" applyFont="1" applyFill="1" applyBorder="1" applyAlignment="1">
      <alignment horizontal="center" vertical="center" textRotation="90"/>
    </xf>
    <xf numFmtId="0" fontId="29" fillId="0" borderId="0" xfId="0" applyFont="1" applyAlignment="1">
      <alignment horizontal="right" vertical="center"/>
    </xf>
    <xf numFmtId="165" fontId="2" fillId="0" borderId="0" xfId="1" applyNumberFormat="1" applyFont="1" applyFill="1"/>
    <xf numFmtId="0" fontId="9" fillId="0" borderId="0" xfId="0" applyFont="1" applyAlignment="1">
      <alignment horizontal="center" vertical="center"/>
    </xf>
    <xf numFmtId="164" fontId="9" fillId="0" borderId="2" xfId="1" applyFont="1" applyFill="1" applyBorder="1" applyAlignment="1">
      <alignment horizontal="center"/>
    </xf>
    <xf numFmtId="0" fontId="14" fillId="0" borderId="15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 textRotation="90" wrapText="1"/>
    </xf>
    <xf numFmtId="49" fontId="16" fillId="0" borderId="15" xfId="0" applyNumberFormat="1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164" fontId="16" fillId="0" borderId="17" xfId="1" applyFont="1" applyBorder="1" applyAlignment="1">
      <alignment horizontal="center" vertical="center" textRotation="90"/>
    </xf>
    <xf numFmtId="0" fontId="17" fillId="0" borderId="15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 textRotation="90"/>
    </xf>
    <xf numFmtId="0" fontId="13" fillId="0" borderId="17" xfId="0" applyFont="1" applyBorder="1" applyAlignment="1">
      <alignment horizontal="center" vertical="center" textRotation="90"/>
    </xf>
    <xf numFmtId="44" fontId="15" fillId="0" borderId="0" xfId="0" applyNumberFormat="1" applyFont="1" applyAlignment="1">
      <alignment horizontal="center" vertical="center"/>
    </xf>
    <xf numFmtId="0" fontId="13" fillId="2" borderId="28" xfId="0" applyFont="1" applyFill="1" applyBorder="1"/>
    <xf numFmtId="0" fontId="13" fillId="2" borderId="29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0" borderId="24" xfId="0" applyFont="1" applyBorder="1" applyAlignment="1">
      <alignment horizontal="center" textRotation="90"/>
    </xf>
    <xf numFmtId="0" fontId="13" fillId="0" borderId="25" xfId="0" applyFont="1" applyBorder="1" applyAlignment="1">
      <alignment horizontal="center" textRotation="90"/>
    </xf>
    <xf numFmtId="0" fontId="20" fillId="0" borderId="0" xfId="0" applyFont="1" applyAlignment="1">
      <alignment horizontal="right"/>
    </xf>
    <xf numFmtId="0" fontId="13" fillId="0" borderId="24" xfId="0" applyFont="1" applyBorder="1"/>
    <xf numFmtId="0" fontId="19" fillId="0" borderId="0" xfId="0" applyFont="1"/>
    <xf numFmtId="0" fontId="14" fillId="0" borderId="25" xfId="0" applyFont="1" applyBorder="1" applyAlignment="1">
      <alignment horizontal="center"/>
    </xf>
    <xf numFmtId="0" fontId="15" fillId="0" borderId="24" xfId="0" applyFont="1" applyBorder="1" applyAlignment="1">
      <alignment vertical="center"/>
    </xf>
    <xf numFmtId="1" fontId="17" fillId="0" borderId="0" xfId="0" applyNumberFormat="1" applyFont="1" applyAlignment="1">
      <alignment horizontal="right"/>
    </xf>
    <xf numFmtId="0" fontId="15" fillId="0" borderId="25" xfId="0" applyFont="1" applyBorder="1" applyAlignment="1">
      <alignment horizontal="center"/>
    </xf>
    <xf numFmtId="0" fontId="15" fillId="0" borderId="26" xfId="0" applyFont="1" applyBorder="1"/>
    <xf numFmtId="0" fontId="15" fillId="0" borderId="27" xfId="0" applyFont="1" applyBorder="1" applyAlignment="1">
      <alignment horizontal="center"/>
    </xf>
    <xf numFmtId="0" fontId="15" fillId="0" borderId="24" xfId="0" applyFont="1" applyBorder="1"/>
    <xf numFmtId="0" fontId="15" fillId="0" borderId="23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2" borderId="34" xfId="0" applyFont="1" applyFill="1" applyBorder="1"/>
    <xf numFmtId="0" fontId="15" fillId="2" borderId="35" xfId="0" applyFont="1" applyFill="1" applyBorder="1" applyAlignment="1">
      <alignment horizontal="center"/>
    </xf>
    <xf numFmtId="0" fontId="16" fillId="0" borderId="24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164" fontId="17" fillId="0" borderId="0" xfId="1" applyFont="1" applyBorder="1" applyAlignment="1">
      <alignment horizontal="center"/>
    </xf>
    <xf numFmtId="0" fontId="7" fillId="0" borderId="15" xfId="0" applyFont="1" applyBorder="1"/>
    <xf numFmtId="164" fontId="17" fillId="0" borderId="15" xfId="1" applyFont="1" applyBorder="1" applyAlignment="1">
      <alignment horizontal="center"/>
    </xf>
    <xf numFmtId="0" fontId="27" fillId="0" borderId="26" xfId="0" applyFont="1" applyBorder="1" applyAlignment="1">
      <alignment horizontal="left" vertical="center"/>
    </xf>
    <xf numFmtId="6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5" fontId="27" fillId="0" borderId="27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165" fontId="2" fillId="0" borderId="0" xfId="1" applyNumberFormat="1" applyFont="1" applyBorder="1"/>
    <xf numFmtId="1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22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left" vertical="center"/>
    </xf>
    <xf numFmtId="49" fontId="22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49" fontId="18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49" fontId="18" fillId="0" borderId="0" xfId="0" applyNumberFormat="1" applyFont="1" applyBorder="1" applyAlignment="1">
      <alignment horizontal="left" vertical="center" wrapText="1"/>
    </xf>
    <xf numFmtId="49" fontId="2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49" fontId="15" fillId="0" borderId="0" xfId="0" applyNumberFormat="1" applyFont="1" applyBorder="1" applyAlignment="1">
      <alignment horizontal="center"/>
    </xf>
    <xf numFmtId="1" fontId="29" fillId="0" borderId="0" xfId="0" applyNumberFormat="1" applyFont="1" applyBorder="1" applyAlignment="1">
      <alignment horizontal="center" vertical="center"/>
    </xf>
    <xf numFmtId="1" fontId="29" fillId="0" borderId="0" xfId="1" applyNumberFormat="1" applyFont="1" applyFill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49" fontId="31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8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/>
    <xf numFmtId="0" fontId="14" fillId="0" borderId="2" xfId="0" applyFont="1" applyBorder="1" applyAlignment="1"/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2" borderId="29" xfId="0" applyFont="1" applyFill="1" applyBorder="1" applyAlignment="1">
      <alignment horizontal="right"/>
    </xf>
    <xf numFmtId="0" fontId="14" fillId="2" borderId="29" xfId="0" applyFont="1" applyFill="1" applyBorder="1" applyAlignment="1"/>
    <xf numFmtId="0" fontId="14" fillId="2" borderId="30" xfId="0" applyFont="1" applyFill="1" applyBorder="1" applyAlignment="1"/>
    <xf numFmtId="0" fontId="13" fillId="2" borderId="31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86</xdr:row>
      <xdr:rowOff>9525</xdr:rowOff>
    </xdr:from>
    <xdr:to>
      <xdr:col>12</xdr:col>
      <xdr:colOff>206375</xdr:colOff>
      <xdr:row>92</xdr:row>
      <xdr:rowOff>69850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F62FA5-DE43-4968-97BC-26844A4ECAB7}"/>
            </a:ext>
          </a:extLst>
        </xdr:cNvPr>
        <xdr:cNvSpPr txBox="1"/>
      </xdr:nvSpPr>
      <xdr:spPr>
        <a:xfrm>
          <a:off x="111125" y="18137505"/>
          <a:ext cx="8980170" cy="1111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FAULT DESCRIPTION :</a:t>
          </a:r>
          <a:r>
            <a:rPr lang="en-GB" sz="1100" baseline="0"/>
            <a:t>   </a:t>
          </a:r>
          <a:endParaRPr lang="en-GB" sz="1100"/>
        </a:p>
      </xdr:txBody>
    </xdr:sp>
    <xdr:clientData/>
  </xdr:twoCellAnchor>
  <xdr:twoCellAnchor>
    <xdr:from>
      <xdr:col>0</xdr:col>
      <xdr:colOff>104775</xdr:colOff>
      <xdr:row>94</xdr:row>
      <xdr:rowOff>69849</xdr:rowOff>
    </xdr:from>
    <xdr:to>
      <xdr:col>12</xdr:col>
      <xdr:colOff>104775</xdr:colOff>
      <xdr:row>101</xdr:row>
      <xdr:rowOff>101599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E1A2F9-A61F-42BC-AB3F-FE6FF713F7CF}"/>
            </a:ext>
          </a:extLst>
        </xdr:cNvPr>
        <xdr:cNvSpPr txBox="1"/>
      </xdr:nvSpPr>
      <xdr:spPr>
        <a:xfrm>
          <a:off x="104775" y="19599909"/>
          <a:ext cx="8884920" cy="1258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DATE QUOTED:                                                                   DATE</a:t>
          </a:r>
          <a:r>
            <a:rPr lang="en-GB" sz="1100" baseline="0"/>
            <a:t> CONFIRMATION GO AHEAD:</a:t>
          </a:r>
        </a:p>
        <a:p>
          <a:endParaRPr lang="en-GB" sz="1100" baseline="0"/>
        </a:p>
        <a:p>
          <a:r>
            <a:rPr lang="en-GB" sz="1100" baseline="0"/>
            <a:t>DATE MOD CONTACTED FOR COLLECTION:	</a:t>
          </a:r>
        </a:p>
        <a:p>
          <a:endParaRPr lang="en-GB" sz="1100" baseline="0"/>
        </a:p>
        <a:p>
          <a:r>
            <a:rPr lang="en-GB" sz="1100" baseline="0"/>
            <a:t>DATE COLLECTED:</a:t>
          </a:r>
          <a:endParaRPr lang="en-GB" sz="1100"/>
        </a:p>
      </xdr:txBody>
    </xdr:sp>
    <xdr:clientData/>
  </xdr:twoCellAnchor>
  <xdr:twoCellAnchor>
    <xdr:from>
      <xdr:col>0</xdr:col>
      <xdr:colOff>158750</xdr:colOff>
      <xdr:row>103</xdr:row>
      <xdr:rowOff>111125</xdr:rowOff>
    </xdr:from>
    <xdr:to>
      <xdr:col>11</xdr:col>
      <xdr:colOff>63500</xdr:colOff>
      <xdr:row>108</xdr:row>
      <xdr:rowOff>111125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60FEC85-9534-46E9-A78F-93779B699F04}"/>
            </a:ext>
          </a:extLst>
        </xdr:cNvPr>
        <xdr:cNvSpPr txBox="1"/>
      </xdr:nvSpPr>
      <xdr:spPr>
        <a:xfrm>
          <a:off x="158750" y="21218525"/>
          <a:ext cx="82867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DELIVERY NOTE NO:</a:t>
          </a:r>
        </a:p>
        <a:p>
          <a:endParaRPr lang="en-GB" sz="1100"/>
        </a:p>
        <a:p>
          <a:r>
            <a:rPr lang="en-GB" sz="1100"/>
            <a:t>INVOICE NO:</a:t>
          </a:r>
        </a:p>
      </xdr:txBody>
    </xdr:sp>
    <xdr:clientData/>
  </xdr:twoCellAnchor>
  <xdr:twoCellAnchor>
    <xdr:from>
      <xdr:col>4</xdr:col>
      <xdr:colOff>485775</xdr:colOff>
      <xdr:row>3</xdr:row>
      <xdr:rowOff>9525</xdr:rowOff>
    </xdr:from>
    <xdr:to>
      <xdr:col>4</xdr:col>
      <xdr:colOff>485775</xdr:colOff>
      <xdr:row>3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43CF3A8-266C-473C-846F-2F96B9F32288}"/>
            </a:ext>
          </a:extLst>
        </xdr:cNvPr>
        <xdr:cNvCxnSpPr/>
      </xdr:nvCxnSpPr>
      <xdr:spPr>
        <a:xfrm>
          <a:off x="3213735" y="58102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Z78"/>
  <sheetViews>
    <sheetView tabSelected="1" zoomScaleNormal="100" workbookViewId="0">
      <selection activeCell="C5" sqref="C5:G17"/>
    </sheetView>
  </sheetViews>
  <sheetFormatPr defaultColWidth="9.1796875" defaultRowHeight="13"/>
  <cols>
    <col min="1" max="1" width="9.1796875" style="4" customWidth="1"/>
    <col min="2" max="2" width="16" style="133" customWidth="1"/>
    <col min="3" max="3" width="27.81640625" style="2" customWidth="1"/>
    <col min="4" max="4" width="15.7265625" style="2" customWidth="1"/>
    <col min="5" max="5" width="23.26953125" style="2" customWidth="1"/>
    <col min="6" max="6" width="18.26953125" style="1" customWidth="1"/>
    <col min="7" max="7" width="29.7265625" style="1" bestFit="1" customWidth="1"/>
    <col min="8" max="8" width="38" style="1" bestFit="1" customWidth="1"/>
    <col min="9" max="9" width="18.26953125" style="3" customWidth="1"/>
    <col min="10" max="12" width="9.1796875" style="2"/>
    <col min="13" max="13" width="9.1796875" style="4"/>
    <col min="14" max="16384" width="9.1796875" style="2"/>
  </cols>
  <sheetData>
    <row r="3" spans="2:26">
      <c r="B3" s="188"/>
      <c r="C3" s="189"/>
      <c r="D3" s="189"/>
      <c r="E3" s="189"/>
      <c r="F3" s="190"/>
      <c r="G3" s="190"/>
      <c r="H3" s="190"/>
      <c r="I3" s="191"/>
      <c r="J3" s="189"/>
      <c r="K3" s="189"/>
      <c r="L3" s="189"/>
      <c r="M3" s="192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2:26" ht="15.5">
      <c r="B4" s="193"/>
      <c r="C4" s="194"/>
      <c r="D4" s="195"/>
      <c r="E4" s="195"/>
      <c r="F4" s="195"/>
      <c r="G4" s="195"/>
      <c r="H4" s="195"/>
      <c r="I4" s="195"/>
      <c r="J4" s="189"/>
      <c r="K4" s="189"/>
      <c r="L4" s="189"/>
      <c r="M4" s="192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</row>
    <row r="5" spans="2:26" ht="14">
      <c r="B5" s="196"/>
      <c r="C5" s="215" t="s">
        <v>139</v>
      </c>
      <c r="D5" s="216"/>
      <c r="E5" s="216"/>
      <c r="F5" s="216"/>
      <c r="G5" s="216"/>
      <c r="H5" s="199"/>
      <c r="I5" s="200"/>
      <c r="J5" s="189"/>
      <c r="K5" s="201"/>
      <c r="L5" s="201"/>
      <c r="M5" s="201"/>
      <c r="N5" s="201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</row>
    <row r="6" spans="2:26" ht="14">
      <c r="B6" s="196"/>
      <c r="C6" s="216"/>
      <c r="D6" s="216"/>
      <c r="E6" s="216"/>
      <c r="F6" s="216"/>
      <c r="G6" s="216"/>
      <c r="H6" s="199"/>
      <c r="I6" s="200"/>
      <c r="J6" s="189"/>
      <c r="K6" s="201"/>
      <c r="L6" s="201"/>
      <c r="M6" s="201"/>
      <c r="N6" s="201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</row>
    <row r="7" spans="2:26" ht="14">
      <c r="B7" s="196"/>
      <c r="C7" s="216"/>
      <c r="D7" s="216"/>
      <c r="E7" s="216"/>
      <c r="F7" s="216"/>
      <c r="G7" s="216"/>
      <c r="H7" s="199"/>
      <c r="I7" s="200"/>
      <c r="J7" s="189"/>
      <c r="K7" s="201"/>
      <c r="L7" s="201"/>
      <c r="M7" s="201"/>
      <c r="N7" s="201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</row>
    <row r="8" spans="2:26" ht="14">
      <c r="B8" s="196"/>
      <c r="C8" s="216"/>
      <c r="D8" s="216"/>
      <c r="E8" s="216"/>
      <c r="F8" s="216"/>
      <c r="G8" s="216"/>
      <c r="H8" s="199"/>
      <c r="I8" s="200"/>
      <c r="J8" s="189"/>
      <c r="K8" s="201"/>
      <c r="L8" s="201"/>
      <c r="M8" s="201"/>
      <c r="N8" s="201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</row>
    <row r="9" spans="2:26" ht="14">
      <c r="B9" s="196"/>
      <c r="C9" s="216"/>
      <c r="D9" s="216"/>
      <c r="E9" s="216"/>
      <c r="F9" s="216"/>
      <c r="G9" s="216"/>
      <c r="H9" s="199"/>
      <c r="I9" s="200"/>
      <c r="J9" s="189"/>
      <c r="K9" s="201"/>
      <c r="L9" s="201"/>
      <c r="M9" s="201"/>
      <c r="N9" s="201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</row>
    <row r="10" spans="2:26" ht="14">
      <c r="B10" s="196"/>
      <c r="C10" s="216"/>
      <c r="D10" s="216"/>
      <c r="E10" s="216"/>
      <c r="F10" s="216"/>
      <c r="G10" s="216"/>
      <c r="H10" s="199"/>
      <c r="I10" s="200"/>
      <c r="J10" s="189"/>
      <c r="K10" s="201"/>
      <c r="L10" s="201"/>
      <c r="M10" s="201"/>
      <c r="N10" s="201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</row>
    <row r="11" spans="2:26" ht="14">
      <c r="B11" s="196"/>
      <c r="C11" s="216"/>
      <c r="D11" s="216"/>
      <c r="E11" s="216"/>
      <c r="F11" s="216"/>
      <c r="G11" s="216"/>
      <c r="H11" s="199"/>
      <c r="I11" s="200"/>
      <c r="J11" s="189"/>
      <c r="K11" s="201"/>
      <c r="L11" s="201"/>
      <c r="M11" s="201"/>
      <c r="N11" s="201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</row>
    <row r="12" spans="2:26" ht="14">
      <c r="B12" s="196"/>
      <c r="C12" s="216"/>
      <c r="D12" s="216"/>
      <c r="E12" s="216"/>
      <c r="F12" s="216"/>
      <c r="G12" s="216"/>
      <c r="H12" s="199"/>
      <c r="I12" s="200"/>
      <c r="J12" s="189"/>
      <c r="K12" s="201"/>
      <c r="L12" s="201"/>
      <c r="M12" s="201"/>
      <c r="N12" s="201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</row>
    <row r="13" spans="2:26" ht="14">
      <c r="B13" s="196"/>
      <c r="C13" s="216"/>
      <c r="D13" s="216"/>
      <c r="E13" s="216"/>
      <c r="F13" s="216"/>
      <c r="G13" s="216"/>
      <c r="H13" s="199"/>
      <c r="I13" s="200"/>
      <c r="J13" s="189"/>
      <c r="K13" s="201"/>
      <c r="L13" s="201"/>
      <c r="M13" s="201"/>
      <c r="N13" s="201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</row>
    <row r="14" spans="2:26" ht="14">
      <c r="B14" s="196"/>
      <c r="C14" s="216"/>
      <c r="D14" s="216"/>
      <c r="E14" s="216"/>
      <c r="F14" s="216"/>
      <c r="G14" s="216"/>
      <c r="H14" s="199"/>
      <c r="I14" s="200"/>
      <c r="J14" s="189"/>
      <c r="K14" s="201"/>
      <c r="L14" s="201"/>
      <c r="M14" s="201"/>
      <c r="N14" s="201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</row>
    <row r="15" spans="2:26" ht="14">
      <c r="B15" s="196"/>
      <c r="C15" s="216"/>
      <c r="D15" s="216"/>
      <c r="E15" s="216"/>
      <c r="F15" s="216"/>
      <c r="G15" s="216"/>
      <c r="H15" s="199"/>
      <c r="I15" s="200"/>
      <c r="J15" s="189"/>
      <c r="K15" s="201"/>
      <c r="L15" s="201"/>
      <c r="M15" s="201"/>
      <c r="N15" s="201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</row>
    <row r="16" spans="2:26" ht="14">
      <c r="B16" s="196"/>
      <c r="C16" s="216"/>
      <c r="D16" s="216"/>
      <c r="E16" s="216"/>
      <c r="F16" s="216"/>
      <c r="G16" s="216"/>
      <c r="H16" s="199"/>
      <c r="I16" s="200"/>
      <c r="J16" s="189"/>
      <c r="K16" s="201"/>
      <c r="L16" s="201"/>
      <c r="M16" s="201"/>
      <c r="N16" s="201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2:26" ht="14">
      <c r="B17" s="196"/>
      <c r="C17" s="216"/>
      <c r="D17" s="216"/>
      <c r="E17" s="216"/>
      <c r="F17" s="216"/>
      <c r="G17" s="216"/>
      <c r="H17" s="199"/>
      <c r="I17" s="200"/>
      <c r="J17" s="189"/>
      <c r="K17" s="201"/>
      <c r="L17" s="201"/>
      <c r="M17" s="201"/>
      <c r="N17" s="201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</row>
    <row r="18" spans="2:26" ht="14">
      <c r="B18" s="196"/>
      <c r="C18" s="204"/>
      <c r="D18" s="198"/>
      <c r="E18" s="198"/>
      <c r="F18" s="198"/>
      <c r="G18" s="198"/>
      <c r="H18" s="199"/>
      <c r="I18" s="200"/>
      <c r="J18" s="189"/>
      <c r="K18" s="201"/>
      <c r="L18" s="201"/>
      <c r="M18" s="201"/>
      <c r="N18" s="201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</row>
    <row r="19" spans="2:26" ht="14">
      <c r="B19" s="196"/>
      <c r="C19" s="197"/>
      <c r="D19" s="198"/>
      <c r="E19" s="198"/>
      <c r="F19" s="198"/>
      <c r="G19" s="198"/>
      <c r="H19" s="199"/>
      <c r="I19" s="200"/>
      <c r="J19" s="189"/>
      <c r="K19" s="201"/>
      <c r="L19" s="201"/>
      <c r="M19" s="201"/>
      <c r="N19" s="201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</row>
    <row r="20" spans="2:26" ht="14">
      <c r="B20" s="196"/>
      <c r="C20" s="202"/>
      <c r="D20" s="203"/>
      <c r="E20" s="203"/>
      <c r="F20" s="203"/>
      <c r="G20" s="203"/>
      <c r="H20" s="199"/>
      <c r="I20" s="200"/>
      <c r="J20" s="189"/>
      <c r="K20" s="201"/>
      <c r="L20" s="201"/>
      <c r="M20" s="201"/>
      <c r="N20" s="201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</row>
    <row r="21" spans="2:26" ht="14">
      <c r="B21" s="196"/>
      <c r="C21" s="202"/>
      <c r="D21" s="203"/>
      <c r="E21" s="203"/>
      <c r="F21" s="203"/>
      <c r="G21" s="203"/>
      <c r="H21" s="199"/>
      <c r="I21" s="200"/>
      <c r="J21" s="189"/>
      <c r="K21" s="201"/>
      <c r="L21" s="201"/>
      <c r="M21" s="201"/>
      <c r="N21" s="201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</row>
    <row r="22" spans="2:26" ht="14">
      <c r="B22" s="196"/>
      <c r="C22" s="197"/>
      <c r="D22" s="198"/>
      <c r="E22" s="198"/>
      <c r="F22" s="198"/>
      <c r="G22" s="198"/>
      <c r="H22" s="199"/>
      <c r="I22" s="200"/>
      <c r="J22" s="189"/>
      <c r="K22" s="201"/>
      <c r="L22" s="201"/>
      <c r="M22" s="201"/>
      <c r="N22" s="201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</row>
    <row r="23" spans="2:26" ht="14">
      <c r="B23" s="196"/>
      <c r="C23" s="197"/>
      <c r="D23" s="198"/>
      <c r="E23" s="198"/>
      <c r="F23" s="198"/>
      <c r="G23" s="198"/>
      <c r="H23" s="199"/>
      <c r="I23" s="200"/>
      <c r="J23" s="189"/>
      <c r="K23" s="201"/>
      <c r="L23" s="201"/>
      <c r="M23" s="201"/>
      <c r="N23" s="201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</row>
    <row r="24" spans="2:26" ht="14">
      <c r="B24" s="196"/>
      <c r="C24" s="197"/>
      <c r="D24" s="198"/>
      <c r="E24" s="198"/>
      <c r="F24" s="198"/>
      <c r="G24" s="198"/>
      <c r="H24" s="199"/>
      <c r="I24" s="200"/>
      <c r="J24" s="189"/>
      <c r="K24" s="201"/>
      <c r="L24" s="201"/>
      <c r="M24" s="201"/>
      <c r="N24" s="201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</row>
    <row r="25" spans="2:26" ht="14">
      <c r="B25" s="196"/>
      <c r="C25" s="197"/>
      <c r="D25" s="198"/>
      <c r="E25" s="198"/>
      <c r="F25" s="198"/>
      <c r="G25" s="198"/>
      <c r="H25" s="199"/>
      <c r="I25" s="200"/>
      <c r="J25" s="189"/>
      <c r="K25" s="201"/>
      <c r="L25" s="201"/>
      <c r="M25" s="201"/>
      <c r="N25" s="201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</row>
    <row r="26" spans="2:26" ht="14">
      <c r="B26" s="196"/>
      <c r="C26" s="197"/>
      <c r="D26" s="198"/>
      <c r="E26" s="198"/>
      <c r="F26" s="198"/>
      <c r="G26" s="198"/>
      <c r="H26" s="199"/>
      <c r="I26" s="200"/>
      <c r="J26" s="189"/>
      <c r="K26" s="201"/>
      <c r="L26" s="201"/>
      <c r="M26" s="201"/>
      <c r="N26" s="201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</row>
    <row r="27" spans="2:26" ht="14">
      <c r="B27" s="196"/>
      <c r="C27" s="197"/>
      <c r="D27" s="198"/>
      <c r="E27" s="198"/>
      <c r="F27" s="198"/>
      <c r="G27" s="198"/>
      <c r="H27" s="199"/>
      <c r="I27" s="200"/>
      <c r="J27" s="189"/>
      <c r="K27" s="201"/>
      <c r="L27" s="201"/>
      <c r="M27" s="201"/>
      <c r="N27" s="201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</row>
    <row r="28" spans="2:26" ht="14">
      <c r="B28" s="196"/>
      <c r="C28" s="205"/>
      <c r="D28" s="203"/>
      <c r="E28" s="203"/>
      <c r="F28" s="203"/>
      <c r="G28" s="203"/>
      <c r="H28" s="206"/>
      <c r="I28" s="200"/>
      <c r="J28" s="189"/>
      <c r="K28" s="201"/>
      <c r="L28" s="201"/>
      <c r="M28" s="201"/>
      <c r="N28" s="201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</row>
    <row r="29" spans="2:26" ht="14">
      <c r="B29" s="196"/>
      <c r="C29" s="207"/>
      <c r="D29" s="208"/>
      <c r="E29" s="203"/>
      <c r="F29" s="203"/>
      <c r="G29" s="203"/>
      <c r="H29" s="206"/>
      <c r="I29" s="200"/>
      <c r="J29" s="189"/>
      <c r="K29" s="201"/>
      <c r="L29" s="201"/>
      <c r="M29" s="201"/>
      <c r="N29" s="201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</row>
    <row r="30" spans="2:26" ht="14">
      <c r="B30" s="196"/>
      <c r="C30" s="197"/>
      <c r="D30" s="198"/>
      <c r="E30" s="198"/>
      <c r="F30" s="198"/>
      <c r="G30" s="198"/>
      <c r="H30" s="199"/>
      <c r="I30" s="200"/>
      <c r="J30" s="189"/>
      <c r="K30" s="201"/>
      <c r="L30" s="201"/>
      <c r="M30" s="201"/>
      <c r="N30" s="201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</row>
    <row r="31" spans="2:26" ht="14">
      <c r="B31" s="196"/>
      <c r="C31" s="197"/>
      <c r="D31" s="198"/>
      <c r="E31" s="203"/>
      <c r="F31" s="198"/>
      <c r="G31" s="198"/>
      <c r="H31" s="199"/>
      <c r="I31" s="200"/>
      <c r="J31" s="189"/>
      <c r="K31" s="201"/>
      <c r="L31" s="201"/>
      <c r="M31" s="201"/>
      <c r="N31" s="201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</row>
    <row r="32" spans="2:26" ht="14">
      <c r="B32" s="196"/>
      <c r="C32" s="197"/>
      <c r="D32" s="198"/>
      <c r="E32" s="198"/>
      <c r="F32" s="198"/>
      <c r="G32" s="198"/>
      <c r="H32" s="199"/>
      <c r="I32" s="200"/>
      <c r="J32" s="189"/>
      <c r="K32" s="201"/>
      <c r="L32" s="201"/>
      <c r="M32" s="201"/>
      <c r="N32" s="201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</row>
    <row r="33" spans="2:26" ht="14">
      <c r="B33" s="196"/>
      <c r="C33" s="197"/>
      <c r="D33" s="198"/>
      <c r="E33" s="198"/>
      <c r="F33" s="198"/>
      <c r="G33" s="198"/>
      <c r="H33" s="199"/>
      <c r="I33" s="200"/>
      <c r="J33" s="189"/>
      <c r="K33" s="201"/>
      <c r="L33" s="201"/>
      <c r="M33" s="201"/>
      <c r="N33" s="201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</row>
    <row r="34" spans="2:26" ht="14">
      <c r="B34" s="196"/>
      <c r="C34" s="197"/>
      <c r="D34" s="198"/>
      <c r="E34" s="198"/>
      <c r="F34" s="198"/>
      <c r="G34" s="198"/>
      <c r="H34" s="199"/>
      <c r="I34" s="200"/>
      <c r="J34" s="189"/>
      <c r="K34" s="201"/>
      <c r="L34" s="201"/>
      <c r="M34" s="201"/>
      <c r="N34" s="201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</row>
    <row r="35" spans="2:26" ht="14">
      <c r="B35" s="196"/>
      <c r="C35" s="197"/>
      <c r="D35" s="198"/>
      <c r="E35" s="198"/>
      <c r="F35" s="198"/>
      <c r="G35" s="198"/>
      <c r="H35" s="199"/>
      <c r="I35" s="200"/>
      <c r="J35" s="189"/>
      <c r="K35" s="201"/>
      <c r="L35" s="201"/>
      <c r="M35" s="201"/>
      <c r="N35" s="201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</row>
    <row r="36" spans="2:26" ht="14">
      <c r="B36" s="196"/>
      <c r="C36" s="197"/>
      <c r="D36" s="198"/>
      <c r="E36" s="198"/>
      <c r="F36" s="198"/>
      <c r="G36" s="198"/>
      <c r="H36" s="199"/>
      <c r="I36" s="200"/>
      <c r="J36" s="189"/>
      <c r="K36" s="201"/>
      <c r="L36" s="201"/>
      <c r="M36" s="201"/>
      <c r="N36" s="201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</row>
    <row r="37" spans="2:26" ht="14">
      <c r="B37" s="209"/>
      <c r="C37" s="205"/>
      <c r="D37" s="203"/>
      <c r="E37" s="203"/>
      <c r="F37" s="203"/>
      <c r="G37" s="203"/>
      <c r="H37" s="206"/>
      <c r="I37" s="200"/>
      <c r="J37" s="189"/>
      <c r="K37" s="201"/>
      <c r="L37" s="201"/>
      <c r="M37" s="201"/>
      <c r="N37" s="201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</row>
    <row r="38" spans="2:26" ht="14">
      <c r="B38" s="209"/>
      <c r="C38" s="197"/>
      <c r="D38" s="198"/>
      <c r="E38" s="198"/>
      <c r="F38" s="198"/>
      <c r="G38" s="198"/>
      <c r="H38" s="199"/>
      <c r="I38" s="200"/>
      <c r="J38" s="189"/>
      <c r="K38" s="201"/>
      <c r="L38" s="201"/>
      <c r="M38" s="201"/>
      <c r="N38" s="201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</row>
    <row r="39" spans="2:26" ht="14">
      <c r="B39" s="209"/>
      <c r="C39" s="197"/>
      <c r="D39" s="198"/>
      <c r="E39" s="198"/>
      <c r="F39" s="198"/>
      <c r="G39" s="198"/>
      <c r="H39" s="199"/>
      <c r="I39" s="200"/>
      <c r="J39" s="189"/>
      <c r="K39" s="201"/>
      <c r="L39" s="201"/>
      <c r="M39" s="201"/>
      <c r="N39" s="201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</row>
    <row r="40" spans="2:26" ht="14">
      <c r="B40" s="209"/>
      <c r="C40" s="197"/>
      <c r="D40" s="198"/>
      <c r="E40" s="198"/>
      <c r="F40" s="198"/>
      <c r="G40" s="198"/>
      <c r="H40" s="199"/>
      <c r="I40" s="200"/>
      <c r="J40" s="189"/>
      <c r="K40" s="201"/>
      <c r="L40" s="201"/>
      <c r="M40" s="201"/>
      <c r="N40" s="201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</row>
    <row r="41" spans="2:26" ht="14">
      <c r="B41" s="209"/>
      <c r="C41" s="197"/>
      <c r="D41" s="198"/>
      <c r="E41" s="198"/>
      <c r="F41" s="198"/>
      <c r="G41" s="198"/>
      <c r="H41" s="199"/>
      <c r="I41" s="200"/>
      <c r="J41" s="189"/>
      <c r="K41" s="201"/>
      <c r="L41" s="201"/>
      <c r="M41" s="201"/>
      <c r="N41" s="201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</row>
    <row r="42" spans="2:26" ht="14">
      <c r="B42" s="209"/>
      <c r="C42" s="197"/>
      <c r="D42" s="198"/>
      <c r="E42" s="198"/>
      <c r="F42" s="198"/>
      <c r="G42" s="198"/>
      <c r="H42" s="199"/>
      <c r="I42" s="200"/>
      <c r="J42" s="189"/>
      <c r="K42" s="201"/>
      <c r="L42" s="201"/>
      <c r="M42" s="201"/>
      <c r="N42" s="201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</row>
    <row r="43" spans="2:26" ht="14">
      <c r="B43" s="209"/>
      <c r="C43" s="197"/>
      <c r="D43" s="198"/>
      <c r="E43" s="198"/>
      <c r="F43" s="198"/>
      <c r="G43" s="198"/>
      <c r="H43" s="199"/>
      <c r="I43" s="200"/>
      <c r="J43" s="189"/>
      <c r="K43" s="201"/>
      <c r="L43" s="201"/>
      <c r="M43" s="201"/>
      <c r="N43" s="201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</row>
    <row r="44" spans="2:26" ht="14">
      <c r="B44" s="209"/>
      <c r="C44" s="197"/>
      <c r="D44" s="198"/>
      <c r="E44" s="198"/>
      <c r="F44" s="198"/>
      <c r="G44" s="198"/>
      <c r="H44" s="199"/>
      <c r="I44" s="200"/>
      <c r="J44" s="189"/>
      <c r="K44" s="201"/>
      <c r="L44" s="201"/>
      <c r="M44" s="201"/>
      <c r="N44" s="201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</row>
    <row r="45" spans="2:26" ht="14">
      <c r="B45" s="209"/>
      <c r="C45" s="197"/>
      <c r="D45" s="198"/>
      <c r="E45" s="198"/>
      <c r="F45" s="198"/>
      <c r="G45" s="198"/>
      <c r="H45" s="199"/>
      <c r="I45" s="200"/>
      <c r="J45" s="189"/>
      <c r="K45" s="201"/>
      <c r="L45" s="201"/>
      <c r="M45" s="201"/>
      <c r="N45" s="201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</row>
    <row r="46" spans="2:26" ht="14">
      <c r="B46" s="209"/>
      <c r="C46" s="197"/>
      <c r="D46" s="198"/>
      <c r="E46" s="198"/>
      <c r="F46" s="198"/>
      <c r="G46" s="198"/>
      <c r="H46" s="199"/>
      <c r="I46" s="200"/>
      <c r="J46" s="189"/>
      <c r="K46" s="201"/>
      <c r="L46" s="201"/>
      <c r="M46" s="201"/>
      <c r="N46" s="201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</row>
    <row r="47" spans="2:26" ht="14">
      <c r="B47" s="209"/>
      <c r="C47" s="197"/>
      <c r="D47" s="198"/>
      <c r="E47" s="198"/>
      <c r="F47" s="198"/>
      <c r="G47" s="198"/>
      <c r="H47" s="199"/>
      <c r="I47" s="200"/>
      <c r="J47" s="189"/>
      <c r="K47" s="201"/>
      <c r="L47" s="201"/>
      <c r="M47" s="201"/>
      <c r="N47" s="201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</row>
    <row r="48" spans="2:26" ht="14">
      <c r="B48" s="209"/>
      <c r="C48" s="197"/>
      <c r="D48" s="198"/>
      <c r="E48" s="198"/>
      <c r="F48" s="198"/>
      <c r="G48" s="198"/>
      <c r="H48" s="199"/>
      <c r="I48" s="200"/>
      <c r="J48" s="189"/>
      <c r="K48" s="201"/>
      <c r="L48" s="201"/>
      <c r="M48" s="201"/>
      <c r="N48" s="201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</row>
    <row r="49" spans="2:26" ht="14">
      <c r="B49" s="209"/>
      <c r="C49" s="197"/>
      <c r="D49" s="198"/>
      <c r="E49" s="198"/>
      <c r="F49" s="198"/>
      <c r="G49" s="198"/>
      <c r="H49" s="199"/>
      <c r="I49" s="200"/>
      <c r="J49" s="189"/>
      <c r="K49" s="201"/>
      <c r="L49" s="201"/>
      <c r="M49" s="201"/>
      <c r="N49" s="201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</row>
    <row r="50" spans="2:26" ht="14">
      <c r="B50" s="210"/>
      <c r="C50" s="211"/>
      <c r="D50" s="198"/>
      <c r="E50" s="198"/>
      <c r="F50" s="198"/>
      <c r="G50" s="198"/>
      <c r="H50" s="199"/>
      <c r="I50" s="200"/>
      <c r="J50" s="189"/>
      <c r="K50" s="201"/>
      <c r="L50" s="201"/>
      <c r="M50" s="201"/>
      <c r="N50" s="201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</row>
    <row r="51" spans="2:26" ht="14">
      <c r="B51" s="196"/>
      <c r="C51" s="197"/>
      <c r="D51" s="198"/>
      <c r="E51" s="198"/>
      <c r="F51" s="198"/>
      <c r="G51" s="198"/>
      <c r="H51" s="199"/>
      <c r="I51" s="200"/>
      <c r="J51" s="189"/>
      <c r="K51" s="201"/>
      <c r="L51" s="201"/>
      <c r="M51" s="201"/>
      <c r="N51" s="201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</row>
    <row r="52" spans="2:26" ht="14">
      <c r="B52" s="210"/>
      <c r="C52" s="197"/>
      <c r="D52" s="198"/>
      <c r="E52" s="198"/>
      <c r="F52" s="198"/>
      <c r="G52" s="198"/>
      <c r="H52" s="199"/>
      <c r="I52" s="200"/>
      <c r="J52" s="189"/>
      <c r="K52" s="201"/>
      <c r="L52" s="201"/>
      <c r="M52" s="201"/>
      <c r="N52" s="201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</row>
    <row r="53" spans="2:26" ht="14">
      <c r="B53" s="210"/>
      <c r="C53" s="197"/>
      <c r="D53" s="198"/>
      <c r="E53" s="198"/>
      <c r="F53" s="198"/>
      <c r="G53" s="198"/>
      <c r="H53" s="199"/>
      <c r="I53" s="200"/>
      <c r="J53" s="189"/>
      <c r="K53" s="201"/>
      <c r="L53" s="201"/>
      <c r="M53" s="201"/>
      <c r="N53" s="201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</row>
    <row r="54" spans="2:26" ht="14">
      <c r="B54" s="210"/>
      <c r="C54" s="197"/>
      <c r="D54" s="198"/>
      <c r="E54" s="198"/>
      <c r="F54" s="198"/>
      <c r="G54" s="198"/>
      <c r="H54" s="199"/>
      <c r="I54" s="200"/>
      <c r="J54" s="189"/>
      <c r="K54" s="201"/>
      <c r="L54" s="201"/>
      <c r="M54" s="201"/>
      <c r="N54" s="201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</row>
    <row r="55" spans="2:26" ht="14">
      <c r="B55" s="210"/>
      <c r="C55" s="197"/>
      <c r="D55" s="198"/>
      <c r="E55" s="198"/>
      <c r="F55" s="198"/>
      <c r="G55" s="198"/>
      <c r="H55" s="199"/>
      <c r="I55" s="200"/>
      <c r="J55" s="189"/>
      <c r="K55" s="201"/>
      <c r="L55" s="201"/>
      <c r="M55" s="201"/>
      <c r="N55" s="201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</row>
    <row r="56" spans="2:26" ht="14">
      <c r="B56" s="210"/>
      <c r="C56" s="197"/>
      <c r="D56" s="198"/>
      <c r="E56" s="198"/>
      <c r="F56" s="198"/>
      <c r="G56" s="198"/>
      <c r="H56" s="199"/>
      <c r="I56" s="200"/>
      <c r="J56" s="189"/>
      <c r="K56" s="201"/>
      <c r="L56" s="201"/>
      <c r="M56" s="201"/>
      <c r="N56" s="201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</row>
    <row r="57" spans="2:26" ht="14">
      <c r="B57" s="210"/>
      <c r="C57" s="197"/>
      <c r="D57" s="198"/>
      <c r="E57" s="198"/>
      <c r="F57" s="198"/>
      <c r="G57" s="198"/>
      <c r="H57" s="199"/>
      <c r="I57" s="200"/>
      <c r="J57" s="189"/>
      <c r="K57" s="201"/>
      <c r="L57" s="201"/>
      <c r="M57" s="201"/>
      <c r="N57" s="201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</row>
    <row r="58" spans="2:26" ht="14">
      <c r="B58" s="210"/>
      <c r="C58" s="197"/>
      <c r="D58" s="198"/>
      <c r="E58" s="198"/>
      <c r="F58" s="198"/>
      <c r="G58" s="198"/>
      <c r="H58" s="199"/>
      <c r="I58" s="200"/>
      <c r="J58" s="189"/>
      <c r="K58" s="201"/>
      <c r="L58" s="201"/>
      <c r="M58" s="201"/>
      <c r="N58" s="201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</row>
    <row r="59" spans="2:26" ht="14">
      <c r="B59" s="210"/>
      <c r="C59" s="197"/>
      <c r="D59" s="198"/>
      <c r="E59" s="198"/>
      <c r="F59" s="198"/>
      <c r="G59" s="198"/>
      <c r="H59" s="199"/>
      <c r="I59" s="200"/>
      <c r="J59" s="189"/>
      <c r="K59" s="201"/>
      <c r="L59" s="201"/>
      <c r="M59" s="201"/>
      <c r="N59" s="201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</row>
    <row r="60" spans="2:26" ht="14">
      <c r="B60" s="210"/>
      <c r="C60" s="197"/>
      <c r="D60" s="198"/>
      <c r="E60" s="198"/>
      <c r="F60" s="198"/>
      <c r="G60" s="198"/>
      <c r="H60" s="199"/>
      <c r="I60" s="200"/>
      <c r="J60" s="189"/>
      <c r="K60" s="201"/>
      <c r="L60" s="201"/>
      <c r="M60" s="201"/>
      <c r="N60" s="201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</row>
    <row r="61" spans="2:26" ht="14">
      <c r="B61" s="210"/>
      <c r="C61" s="197"/>
      <c r="D61" s="198"/>
      <c r="E61" s="198"/>
      <c r="F61" s="198"/>
      <c r="G61" s="198"/>
      <c r="H61" s="199"/>
      <c r="I61" s="200"/>
      <c r="J61" s="189"/>
      <c r="K61" s="201"/>
      <c r="L61" s="201"/>
      <c r="M61" s="201"/>
      <c r="N61" s="201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</row>
    <row r="62" spans="2:26">
      <c r="B62" s="210"/>
      <c r="C62" s="212"/>
      <c r="D62" s="189"/>
      <c r="E62" s="189"/>
      <c r="F62" s="190"/>
      <c r="G62" s="190"/>
      <c r="H62" s="190"/>
      <c r="I62" s="191"/>
      <c r="J62" s="189"/>
      <c r="K62" s="189"/>
      <c r="L62" s="189"/>
      <c r="M62" s="192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</row>
    <row r="63" spans="2:26">
      <c r="B63" s="213"/>
      <c r="C63" s="214"/>
      <c r="D63" s="189"/>
      <c r="E63" s="189"/>
      <c r="F63" s="190"/>
      <c r="G63" s="190"/>
      <c r="H63" s="190"/>
      <c r="I63" s="191"/>
      <c r="J63" s="189"/>
      <c r="K63" s="189"/>
      <c r="L63" s="189"/>
      <c r="M63" s="192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</row>
    <row r="64" spans="2:26">
      <c r="B64" s="188"/>
      <c r="C64" s="189"/>
      <c r="D64" s="189"/>
      <c r="E64" s="189"/>
      <c r="F64" s="190"/>
      <c r="G64" s="190"/>
      <c r="H64" s="190"/>
      <c r="I64" s="191"/>
      <c r="J64" s="189"/>
      <c r="K64" s="189"/>
      <c r="L64" s="189"/>
      <c r="M64" s="192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</row>
    <row r="65" spans="3:8" ht="14.5" thickBot="1">
      <c r="C65" s="184" t="s">
        <v>89</v>
      </c>
      <c r="D65" s="185">
        <v>125</v>
      </c>
      <c r="E65" s="186" t="s">
        <v>90</v>
      </c>
      <c r="F65" s="187">
        <v>2.08</v>
      </c>
    </row>
    <row r="73" spans="3:8">
      <c r="C73" s="135"/>
      <c r="D73" s="136"/>
      <c r="E73" s="137"/>
      <c r="F73" s="138"/>
      <c r="G73" s="139"/>
      <c r="H73" s="140"/>
    </row>
    <row r="78" spans="3:8">
      <c r="C78" s="134"/>
      <c r="D78" s="71"/>
      <c r="E78" s="60"/>
      <c r="F78" s="60"/>
      <c r="G78" s="132"/>
    </row>
  </sheetData>
  <mergeCells count="1">
    <mergeCell ref="C5:G17"/>
  </mergeCells>
  <printOptions horizontalCentered="1" verticalCentered="1" gridLines="1"/>
  <pageMargins left="0.27559055118110237" right="0.15748031496062992" top="0.39370078740157483" bottom="0.55118110236220474" header="0.23622047244094491" footer="0.31496062992125984"/>
  <pageSetup paperSize="8" fitToHeight="0" orientation="landscape" r:id="rId1"/>
  <headerFooter>
    <oddHeader>&amp;C&amp;"Arial"&amp;11&amp;K000000 OFFICIAL-SENSITIVE - COMMERCIAL&amp;1#_x000D_&amp;"Arialri"&amp;10&amp;K000000&amp;F&amp;R2011-2016
Issue 2 25.08.2011</oddHeader>
    <oddFooter>&amp;L&amp;B Confidential&amp;B&amp;C&amp;D_x000D_&amp;1#&amp;"Arial"&amp;11&amp;K000000 OFFICIAL-SENSITIVE - COMMERCIAL&amp;RPage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87FB-6550-417A-B1E8-A37428163499}">
  <dimension ref="A1:S109"/>
  <sheetViews>
    <sheetView topLeftCell="A76" zoomScaleNormal="100" workbookViewId="0">
      <selection activeCell="K15" sqref="K15"/>
    </sheetView>
  </sheetViews>
  <sheetFormatPr defaultColWidth="8.81640625" defaultRowHeight="14"/>
  <cols>
    <col min="1" max="1" width="5.1796875" style="11" customWidth="1"/>
    <col min="2" max="2" width="13.54296875" style="11" customWidth="1"/>
    <col min="3" max="3" width="10.453125" style="11" customWidth="1"/>
    <col min="4" max="4" width="10.7265625" style="11" customWidth="1"/>
    <col min="5" max="5" width="36.453125" style="11" bestFit="1" customWidth="1"/>
    <col min="6" max="6" width="8.81640625" style="11"/>
    <col min="7" max="7" width="5.7265625" style="11" customWidth="1"/>
    <col min="8" max="8" width="8.81640625" style="11"/>
    <col min="9" max="9" width="7" style="127" customWidth="1"/>
    <col min="10" max="10" width="6.7265625" style="11" customWidth="1"/>
    <col min="11" max="11" width="8.81640625" style="11"/>
    <col min="12" max="12" width="7.26953125" style="11" customWidth="1"/>
    <col min="13" max="13" width="10.54296875" style="11" customWidth="1"/>
    <col min="14" max="17" width="8.81640625" style="11"/>
    <col min="18" max="18" width="46" style="11" bestFit="1" customWidth="1"/>
    <col min="19" max="19" width="20.54296875" style="11" customWidth="1"/>
    <col min="20" max="16384" width="8.81640625" style="11"/>
  </cols>
  <sheetData>
    <row r="1" spans="1:15" ht="15.5">
      <c r="A1" s="5" t="s">
        <v>91</v>
      </c>
      <c r="B1" s="6"/>
      <c r="C1" s="7"/>
      <c r="D1" s="8"/>
      <c r="E1" s="9"/>
      <c r="F1" s="10"/>
      <c r="G1" s="7"/>
      <c r="H1" s="217" t="s">
        <v>92</v>
      </c>
      <c r="I1" s="217"/>
      <c r="J1" s="217"/>
      <c r="K1" s="218"/>
      <c r="L1" s="217"/>
      <c r="M1" s="217"/>
    </row>
    <row r="2" spans="1:15">
      <c r="A2" s="12"/>
      <c r="B2" s="12"/>
      <c r="C2" s="13" t="s">
        <v>93</v>
      </c>
      <c r="D2" s="14" t="s">
        <v>94</v>
      </c>
      <c r="E2" s="15" t="s">
        <v>95</v>
      </c>
      <c r="F2" s="16" t="s">
        <v>96</v>
      </c>
      <c r="H2" s="219" t="s">
        <v>97</v>
      </c>
      <c r="I2" s="219"/>
      <c r="J2" s="219"/>
      <c r="K2" s="220"/>
      <c r="L2" s="221"/>
      <c r="M2" s="221"/>
    </row>
    <row r="3" spans="1:15" ht="15.5">
      <c r="A3" s="17"/>
      <c r="B3" s="18" t="s">
        <v>98</v>
      </c>
      <c r="C3" s="19"/>
      <c r="D3" s="20"/>
      <c r="E3" s="21" t="s">
        <v>99</v>
      </c>
      <c r="F3" s="22"/>
      <c r="H3" s="222" t="s">
        <v>100</v>
      </c>
      <c r="I3" s="222"/>
      <c r="J3" s="222"/>
      <c r="K3" s="223"/>
      <c r="L3" s="219"/>
      <c r="M3" s="219"/>
    </row>
    <row r="4" spans="1:15">
      <c r="A4" s="17"/>
      <c r="B4" s="17"/>
      <c r="C4" s="23"/>
      <c r="D4" s="23"/>
      <c r="E4" s="17"/>
      <c r="F4" s="24"/>
      <c r="G4" s="23"/>
      <c r="H4" s="23"/>
      <c r="I4" s="110"/>
      <c r="J4" s="23"/>
      <c r="K4" s="23"/>
      <c r="L4" s="23"/>
      <c r="M4" s="23"/>
    </row>
    <row r="5" spans="1:15" ht="14.5" thickBot="1">
      <c r="A5" s="225" t="s">
        <v>101</v>
      </c>
      <c r="B5" s="226"/>
      <c r="C5" s="226"/>
      <c r="D5" s="226"/>
      <c r="E5" s="226"/>
      <c r="F5" s="25"/>
      <c r="G5" s="26"/>
      <c r="H5" s="26"/>
      <c r="I5" s="111"/>
      <c r="J5" s="26"/>
      <c r="K5" s="26"/>
      <c r="L5" s="26"/>
      <c r="M5" s="26"/>
    </row>
    <row r="6" spans="1:15" ht="14.5" thickTop="1">
      <c r="A6" s="12"/>
      <c r="B6" s="17"/>
      <c r="C6" s="23"/>
      <c r="D6" s="23"/>
      <c r="E6" s="27"/>
      <c r="F6" s="24"/>
      <c r="G6" s="23"/>
      <c r="H6" s="28"/>
      <c r="I6" s="112"/>
      <c r="J6" s="23"/>
      <c r="K6" s="28"/>
      <c r="L6" s="23"/>
      <c r="M6" s="28"/>
    </row>
    <row r="7" spans="1:15">
      <c r="A7" s="29"/>
      <c r="B7" s="29"/>
      <c r="C7" s="30"/>
      <c r="D7" s="30"/>
      <c r="E7" s="31"/>
      <c r="F7" s="32"/>
      <c r="G7" s="30"/>
      <c r="H7" s="33"/>
      <c r="I7" s="113"/>
      <c r="J7" s="30"/>
      <c r="K7" s="33"/>
      <c r="L7" s="30"/>
      <c r="M7" s="33"/>
    </row>
    <row r="8" spans="1:15">
      <c r="A8" s="34"/>
      <c r="B8" s="227" t="s">
        <v>102</v>
      </c>
      <c r="C8" s="228"/>
      <c r="D8" s="229"/>
      <c r="E8" s="230" t="s">
        <v>103</v>
      </c>
      <c r="F8" s="231"/>
      <c r="G8" s="231"/>
      <c r="H8" s="232"/>
      <c r="I8" s="230" t="s">
        <v>104</v>
      </c>
      <c r="J8" s="231"/>
      <c r="K8" s="232"/>
      <c r="L8" s="38"/>
      <c r="M8" s="39"/>
    </row>
    <row r="9" spans="1:15" ht="102">
      <c r="A9" s="40" t="s">
        <v>105</v>
      </c>
      <c r="B9" s="34" t="s">
        <v>106</v>
      </c>
      <c r="C9" s="41" t="s">
        <v>107</v>
      </c>
      <c r="D9" s="42" t="s">
        <v>103</v>
      </c>
      <c r="E9" s="43" t="s">
        <v>108</v>
      </c>
      <c r="F9" s="44" t="s">
        <v>109</v>
      </c>
      <c r="G9" s="40" t="s">
        <v>110</v>
      </c>
      <c r="H9" s="45" t="s">
        <v>111</v>
      </c>
      <c r="I9" s="129" t="s">
        <v>112</v>
      </c>
      <c r="J9" s="40" t="s">
        <v>113</v>
      </c>
      <c r="K9" s="46" t="s">
        <v>114</v>
      </c>
      <c r="L9" s="40" t="s">
        <v>115</v>
      </c>
      <c r="M9" s="46" t="s">
        <v>116</v>
      </c>
    </row>
    <row r="10" spans="1:15">
      <c r="A10" s="34" t="s">
        <v>117</v>
      </c>
      <c r="B10" s="35"/>
      <c r="C10" s="38" t="s">
        <v>118</v>
      </c>
      <c r="D10" s="38" t="s">
        <v>119</v>
      </c>
      <c r="E10" s="47"/>
      <c r="F10" s="48"/>
      <c r="G10" s="36"/>
      <c r="H10" s="49"/>
      <c r="I10" s="114"/>
      <c r="J10" s="36"/>
      <c r="K10" s="37"/>
      <c r="L10" s="36"/>
      <c r="M10" s="37"/>
    </row>
    <row r="11" spans="1:15" ht="14.5" thickBot="1">
      <c r="A11" s="50"/>
      <c r="B11" s="50"/>
      <c r="C11" s="51"/>
      <c r="D11" s="52"/>
      <c r="E11" s="53"/>
      <c r="F11" s="54"/>
      <c r="G11" s="52"/>
      <c r="H11" s="55"/>
      <c r="I11" s="115" t="s">
        <v>120</v>
      </c>
      <c r="J11" s="52"/>
      <c r="K11" s="56"/>
      <c r="L11" s="52"/>
      <c r="M11" s="56"/>
    </row>
    <row r="12" spans="1:15" ht="15" thickTop="1" thickBot="1">
      <c r="A12" s="17"/>
      <c r="B12" s="67" t="s">
        <v>121</v>
      </c>
      <c r="C12" s="141"/>
      <c r="D12" s="23"/>
      <c r="E12" s="70" t="s">
        <v>122</v>
      </c>
      <c r="F12" s="24"/>
      <c r="G12" s="23"/>
      <c r="H12" s="142"/>
      <c r="I12" s="85"/>
      <c r="J12" s="23"/>
      <c r="K12" s="64">
        <v>0</v>
      </c>
      <c r="L12" s="23"/>
      <c r="M12" s="28"/>
    </row>
    <row r="13" spans="1:15" ht="14.5" thickBot="1">
      <c r="A13" s="17"/>
      <c r="B13" s="17"/>
      <c r="C13" s="141"/>
      <c r="D13" s="65"/>
      <c r="E13" s="67" t="s">
        <v>123</v>
      </c>
      <c r="F13" s="24"/>
      <c r="G13" s="23"/>
      <c r="H13" s="65"/>
      <c r="I13" s="85"/>
      <c r="J13" s="23"/>
      <c r="K13" s="64">
        <v>0</v>
      </c>
      <c r="L13" s="23"/>
      <c r="M13" s="65"/>
    </row>
    <row r="14" spans="1:15" s="57" customFormat="1" ht="23.25" customHeight="1" thickBot="1">
      <c r="A14" s="143"/>
      <c r="B14" s="144"/>
      <c r="C14" s="145"/>
      <c r="D14" s="146"/>
      <c r="E14" s="85" t="s">
        <v>124</v>
      </c>
      <c r="F14" s="147"/>
      <c r="G14" s="148"/>
      <c r="H14" s="149"/>
      <c r="I14" s="150"/>
      <c r="J14" s="151"/>
      <c r="K14" s="79">
        <v>0</v>
      </c>
      <c r="L14" s="151"/>
      <c r="M14" s="152"/>
      <c r="O14" s="153"/>
    </row>
    <row r="15" spans="1:15">
      <c r="A15" s="58"/>
      <c r="B15" s="59" t="s">
        <v>125</v>
      </c>
      <c r="C15" s="60"/>
      <c r="D15" s="60"/>
      <c r="E15" s="61" t="s">
        <v>0</v>
      </c>
      <c r="F15" s="109" t="s">
        <v>1</v>
      </c>
      <c r="G15" s="63"/>
      <c r="H15" s="107">
        <f>'SPARES LIST'!I5*G15</f>
        <v>0</v>
      </c>
      <c r="I15" s="116"/>
      <c r="J15" s="60"/>
      <c r="K15" s="64">
        <f>'SPARES LIST'!$F$65*'NEW TASK SHEET'!I15</f>
        <v>0</v>
      </c>
      <c r="L15" s="60"/>
      <c r="M15" s="65"/>
    </row>
    <row r="16" spans="1:15">
      <c r="A16" s="58"/>
      <c r="B16" s="59"/>
      <c r="C16" s="60"/>
      <c r="D16" s="60"/>
      <c r="E16" s="66" t="s">
        <v>2</v>
      </c>
      <c r="F16" s="109" t="s">
        <v>3</v>
      </c>
      <c r="G16" s="63"/>
      <c r="H16" s="107">
        <f>'SPARES LIST'!I6*G16</f>
        <v>0</v>
      </c>
      <c r="I16" s="116"/>
      <c r="J16" s="60"/>
      <c r="K16" s="64">
        <f>'SPARES LIST'!$F$65*'NEW TASK SHEET'!I16</f>
        <v>0</v>
      </c>
      <c r="L16" s="60"/>
      <c r="M16" s="65"/>
    </row>
    <row r="17" spans="1:13">
      <c r="A17" s="58"/>
      <c r="B17" s="67"/>
      <c r="C17" s="60"/>
      <c r="D17" s="60"/>
      <c r="E17" s="66" t="s">
        <v>4</v>
      </c>
      <c r="F17" s="109" t="s">
        <v>5</v>
      </c>
      <c r="G17" s="63"/>
      <c r="H17" s="107">
        <f>'SPARES LIST'!I7*G17</f>
        <v>0</v>
      </c>
      <c r="I17" s="116"/>
      <c r="J17" s="60"/>
      <c r="K17" s="64">
        <f>'SPARES LIST'!$F$65*'NEW TASK SHEET'!I17</f>
        <v>0</v>
      </c>
      <c r="L17" s="60"/>
      <c r="M17" s="65"/>
    </row>
    <row r="18" spans="1:13">
      <c r="A18" s="58"/>
      <c r="B18" s="67"/>
      <c r="C18" s="60"/>
      <c r="D18" s="60"/>
      <c r="E18" s="61" t="s">
        <v>6</v>
      </c>
      <c r="F18" s="93" t="s">
        <v>7</v>
      </c>
      <c r="G18" s="63"/>
      <c r="H18" s="107">
        <f>'SPARES LIST'!I8*G18</f>
        <v>0</v>
      </c>
      <c r="I18" s="116"/>
      <c r="J18" s="60"/>
      <c r="K18" s="64">
        <f>'SPARES LIST'!$F$65*'NEW TASK SHEET'!I18</f>
        <v>0</v>
      </c>
      <c r="L18" s="60"/>
      <c r="M18" s="65"/>
    </row>
    <row r="19" spans="1:13">
      <c r="A19" s="67"/>
      <c r="B19" s="67"/>
      <c r="C19" s="68"/>
      <c r="D19" s="68"/>
      <c r="E19" s="66" t="s">
        <v>8</v>
      </c>
      <c r="F19" s="109" t="s">
        <v>9</v>
      </c>
      <c r="G19" s="63"/>
      <c r="H19" s="107">
        <f>'SPARES LIST'!I9*G19</f>
        <v>0</v>
      </c>
      <c r="I19" s="117"/>
      <c r="J19" s="68"/>
      <c r="K19" s="64">
        <f>'SPARES LIST'!$F$65*'NEW TASK SHEET'!I19</f>
        <v>0</v>
      </c>
      <c r="L19" s="68"/>
      <c r="M19" s="69"/>
    </row>
    <row r="20" spans="1:13">
      <c r="A20" s="67"/>
      <c r="B20" s="67"/>
      <c r="C20" s="68"/>
      <c r="D20" s="68"/>
      <c r="E20" s="66" t="s">
        <v>8</v>
      </c>
      <c r="F20" s="109" t="s">
        <v>10</v>
      </c>
      <c r="G20" s="63"/>
      <c r="H20" s="107">
        <f>'SPARES LIST'!I10*G20</f>
        <v>0</v>
      </c>
      <c r="I20" s="117"/>
      <c r="J20" s="68"/>
      <c r="K20" s="64">
        <f>'SPARES LIST'!$F$65*'NEW TASK SHEET'!I20</f>
        <v>0</v>
      </c>
      <c r="L20" s="68"/>
      <c r="M20" s="69"/>
    </row>
    <row r="21" spans="1:13">
      <c r="A21" s="67"/>
      <c r="B21" s="67"/>
      <c r="C21" s="68"/>
      <c r="D21" s="68"/>
      <c r="E21" s="66" t="s">
        <v>11</v>
      </c>
      <c r="F21" s="109" t="s">
        <v>12</v>
      </c>
      <c r="G21" s="63"/>
      <c r="H21" s="107">
        <f>'SPARES LIST'!I11*G21</f>
        <v>0</v>
      </c>
      <c r="I21" s="117"/>
      <c r="J21" s="68"/>
      <c r="K21" s="64">
        <f>'SPARES LIST'!$F$65*'NEW TASK SHEET'!I21</f>
        <v>0</v>
      </c>
      <c r="L21" s="68"/>
      <c r="M21" s="69"/>
    </row>
    <row r="22" spans="1:13">
      <c r="A22" s="67"/>
      <c r="B22" s="67"/>
      <c r="C22" s="68"/>
      <c r="D22" s="68"/>
      <c r="E22" s="66" t="s">
        <v>13</v>
      </c>
      <c r="F22" s="109" t="s">
        <v>14</v>
      </c>
      <c r="G22" s="63"/>
      <c r="H22" s="107">
        <f>'SPARES LIST'!I12*G22</f>
        <v>0</v>
      </c>
      <c r="I22" s="117"/>
      <c r="J22" s="68"/>
      <c r="K22" s="64">
        <f>'SPARES LIST'!$F$65*'NEW TASK SHEET'!I22</f>
        <v>0</v>
      </c>
      <c r="L22" s="68"/>
      <c r="M22" s="69"/>
    </row>
    <row r="23" spans="1:13">
      <c r="A23" s="67"/>
      <c r="B23" s="67"/>
      <c r="C23" s="68"/>
      <c r="D23" s="68"/>
      <c r="E23" s="61" t="s">
        <v>15</v>
      </c>
      <c r="F23" s="93" t="s">
        <v>16</v>
      </c>
      <c r="G23" s="63"/>
      <c r="H23" s="107">
        <f>'SPARES LIST'!I13*G23</f>
        <v>0</v>
      </c>
      <c r="I23" s="117"/>
      <c r="J23" s="68"/>
      <c r="K23" s="64">
        <f>'SPARES LIST'!$F$65*'NEW TASK SHEET'!I23</f>
        <v>0</v>
      </c>
      <c r="L23" s="68"/>
      <c r="M23" s="69"/>
    </row>
    <row r="24" spans="1:13">
      <c r="A24" s="67"/>
      <c r="B24" s="67"/>
      <c r="C24" s="68"/>
      <c r="D24" s="68"/>
      <c r="E24" s="61" t="s">
        <v>17</v>
      </c>
      <c r="F24" s="93" t="s">
        <v>18</v>
      </c>
      <c r="G24" s="63"/>
      <c r="H24" s="107">
        <f>'SPARES LIST'!I14*G24</f>
        <v>0</v>
      </c>
      <c r="I24" s="117"/>
      <c r="J24" s="68"/>
      <c r="K24" s="64">
        <f>'SPARES LIST'!$F$65*'NEW TASK SHEET'!I24</f>
        <v>0</v>
      </c>
      <c r="L24" s="68"/>
      <c r="M24" s="69"/>
    </row>
    <row r="25" spans="1:13">
      <c r="A25" s="67"/>
      <c r="B25" s="67"/>
      <c r="C25" s="68"/>
      <c r="D25" s="68"/>
      <c r="E25" s="61" t="s">
        <v>19</v>
      </c>
      <c r="F25" s="93" t="s">
        <v>20</v>
      </c>
      <c r="G25" s="63"/>
      <c r="H25" s="107">
        <f>'SPARES LIST'!I15*G25</f>
        <v>0</v>
      </c>
      <c r="I25" s="117"/>
      <c r="J25" s="68"/>
      <c r="K25" s="64">
        <f>'SPARES LIST'!$F$65*'NEW TASK SHEET'!I25</f>
        <v>0</v>
      </c>
      <c r="L25" s="68"/>
      <c r="M25" s="69"/>
    </row>
    <row r="26" spans="1:13">
      <c r="A26" s="67"/>
      <c r="B26" s="67"/>
      <c r="C26" s="68"/>
      <c r="D26" s="68"/>
      <c r="E26" s="70" t="s">
        <v>21</v>
      </c>
      <c r="F26" s="93" t="s">
        <v>22</v>
      </c>
      <c r="G26" s="72"/>
      <c r="H26" s="107">
        <f>'SPARES LIST'!I16*G26</f>
        <v>0</v>
      </c>
      <c r="I26" s="117"/>
      <c r="J26" s="68"/>
      <c r="K26" s="64">
        <f>'SPARES LIST'!$F$65*'NEW TASK SHEET'!I26</f>
        <v>0</v>
      </c>
      <c r="L26" s="68"/>
      <c r="M26" s="69"/>
    </row>
    <row r="27" spans="1:13">
      <c r="A27" s="67"/>
      <c r="B27" s="67"/>
      <c r="C27" s="68"/>
      <c r="D27" s="68"/>
      <c r="E27" s="61" t="s">
        <v>25</v>
      </c>
      <c r="F27" s="62" t="s">
        <v>26</v>
      </c>
      <c r="G27" s="67"/>
      <c r="H27" s="107">
        <f>'SPARES LIST'!I18*G27</f>
        <v>0</v>
      </c>
      <c r="I27" s="117"/>
      <c r="J27" s="68"/>
      <c r="K27" s="64">
        <f>'SPARES LIST'!$F$65*'NEW TASK SHEET'!I27</f>
        <v>0</v>
      </c>
      <c r="L27" s="68"/>
      <c r="M27" s="69"/>
    </row>
    <row r="28" spans="1:13">
      <c r="A28" s="67"/>
      <c r="B28" s="67"/>
      <c r="C28" s="68"/>
      <c r="D28" s="68"/>
      <c r="E28" s="61" t="s">
        <v>23</v>
      </c>
      <c r="F28" s="93" t="s">
        <v>24</v>
      </c>
      <c r="G28" s="63"/>
      <c r="H28" s="107">
        <f>'SPARES LIST'!I18*G28</f>
        <v>0</v>
      </c>
      <c r="I28" s="117"/>
      <c r="J28" s="68"/>
      <c r="K28" s="64">
        <f>'SPARES LIST'!$F$65*'NEW TASK SHEET'!I28</f>
        <v>0</v>
      </c>
      <c r="L28" s="68"/>
      <c r="M28" s="69"/>
    </row>
    <row r="29" spans="1:13">
      <c r="A29" s="67"/>
      <c r="B29" s="67"/>
      <c r="C29" s="68"/>
      <c r="D29" s="68"/>
      <c r="E29" s="61" t="s">
        <v>27</v>
      </c>
      <c r="F29" s="93">
        <v>1587315</v>
      </c>
      <c r="G29" s="63"/>
      <c r="H29" s="107">
        <f>'SPARES LIST'!I19*G29</f>
        <v>0</v>
      </c>
      <c r="I29" s="117"/>
      <c r="J29" s="68"/>
      <c r="K29" s="64">
        <f>'SPARES LIST'!$F$65*'NEW TASK SHEET'!I29</f>
        <v>0</v>
      </c>
      <c r="L29" s="68"/>
      <c r="M29" s="69"/>
    </row>
    <row r="30" spans="1:13">
      <c r="A30" s="67"/>
      <c r="B30" s="67"/>
      <c r="C30" s="68"/>
      <c r="D30" s="68"/>
      <c r="E30" s="66" t="s">
        <v>28</v>
      </c>
      <c r="F30" s="109" t="s">
        <v>29</v>
      </c>
      <c r="G30" s="63"/>
      <c r="H30" s="107">
        <f>'SPARES LIST'!I20*G30</f>
        <v>0</v>
      </c>
      <c r="I30" s="117"/>
      <c r="J30" s="68"/>
      <c r="K30" s="64">
        <f>'SPARES LIST'!$F$65*'NEW TASK SHEET'!I30</f>
        <v>0</v>
      </c>
      <c r="L30" s="68"/>
      <c r="M30" s="69"/>
    </row>
    <row r="31" spans="1:13">
      <c r="A31" s="67"/>
      <c r="B31" s="67"/>
      <c r="C31" s="68"/>
      <c r="D31" s="68"/>
      <c r="E31" s="66" t="s">
        <v>30</v>
      </c>
      <c r="F31" s="109" t="s">
        <v>31</v>
      </c>
      <c r="G31" s="63"/>
      <c r="H31" s="107">
        <f>'SPARES LIST'!I21*G31</f>
        <v>0</v>
      </c>
      <c r="I31" s="117"/>
      <c r="J31" s="68"/>
      <c r="K31" s="64">
        <f>'SPARES LIST'!$F$65*'NEW TASK SHEET'!I31</f>
        <v>0</v>
      </c>
      <c r="L31" s="68"/>
      <c r="M31" s="69"/>
    </row>
    <row r="32" spans="1:13">
      <c r="A32" s="67"/>
      <c r="B32" s="67"/>
      <c r="C32" s="68"/>
      <c r="D32" s="68"/>
      <c r="E32" s="61" t="s">
        <v>32</v>
      </c>
      <c r="F32" s="93">
        <v>1594036</v>
      </c>
      <c r="G32" s="63"/>
      <c r="H32" s="107">
        <f>'SPARES LIST'!I22*G32</f>
        <v>0</v>
      </c>
      <c r="I32" s="118"/>
      <c r="J32" s="68"/>
      <c r="K32" s="64">
        <f>'SPARES LIST'!$F$65*'NEW TASK SHEET'!I32</f>
        <v>0</v>
      </c>
      <c r="L32" s="68"/>
      <c r="M32" s="69"/>
    </row>
    <row r="33" spans="1:13">
      <c r="A33" s="67"/>
      <c r="B33" s="67"/>
      <c r="C33" s="68"/>
      <c r="D33" s="68"/>
      <c r="E33" s="61" t="s">
        <v>33</v>
      </c>
      <c r="F33" s="93">
        <v>1597175</v>
      </c>
      <c r="G33" s="63"/>
      <c r="H33" s="107">
        <f>'SPARES LIST'!I23*G33</f>
        <v>0</v>
      </c>
      <c r="I33" s="117"/>
      <c r="J33" s="68"/>
      <c r="K33" s="64">
        <f>'SPARES LIST'!$F$65*'NEW TASK SHEET'!I33</f>
        <v>0</v>
      </c>
      <c r="L33" s="68"/>
      <c r="M33" s="69"/>
    </row>
    <row r="34" spans="1:13">
      <c r="A34" s="67"/>
      <c r="B34" s="67"/>
      <c r="C34" s="68"/>
      <c r="D34" s="68"/>
      <c r="E34" s="61" t="s">
        <v>34</v>
      </c>
      <c r="F34" s="93" t="s">
        <v>35</v>
      </c>
      <c r="G34" s="72"/>
      <c r="H34" s="107">
        <f>'SPARES LIST'!I24*G34</f>
        <v>0</v>
      </c>
      <c r="I34" s="117"/>
      <c r="J34" s="68"/>
      <c r="K34" s="64">
        <f>'SPARES LIST'!$F$65*'NEW TASK SHEET'!I34</f>
        <v>0</v>
      </c>
      <c r="L34" s="68"/>
      <c r="M34" s="69"/>
    </row>
    <row r="35" spans="1:13">
      <c r="A35" s="67"/>
      <c r="B35" s="67"/>
      <c r="C35" s="68"/>
      <c r="D35" s="68"/>
      <c r="E35" s="61" t="s">
        <v>36</v>
      </c>
      <c r="F35" s="93">
        <v>1802097</v>
      </c>
      <c r="G35" s="63"/>
      <c r="H35" s="107">
        <f>'SPARES LIST'!I25*G35</f>
        <v>0</v>
      </c>
      <c r="I35" s="117"/>
      <c r="J35" s="68"/>
      <c r="K35" s="64">
        <f>'SPARES LIST'!$F$65*'NEW TASK SHEET'!I35</f>
        <v>0</v>
      </c>
      <c r="L35" s="68"/>
      <c r="M35" s="69"/>
    </row>
    <row r="36" spans="1:13">
      <c r="A36" s="67"/>
      <c r="B36" s="67"/>
      <c r="C36" s="68"/>
      <c r="D36" s="68"/>
      <c r="E36" s="61" t="s">
        <v>37</v>
      </c>
      <c r="F36" s="93" t="s">
        <v>38</v>
      </c>
      <c r="G36" s="63"/>
      <c r="H36" s="107">
        <f>'SPARES LIST'!I26*G36</f>
        <v>0</v>
      </c>
      <c r="I36" s="118"/>
      <c r="J36" s="68"/>
      <c r="K36" s="64">
        <f>'SPARES LIST'!$F$65*'NEW TASK SHEET'!I36</f>
        <v>0</v>
      </c>
      <c r="L36" s="73"/>
      <c r="M36" s="69"/>
    </row>
    <row r="37" spans="1:13">
      <c r="A37" s="67"/>
      <c r="B37" s="67"/>
      <c r="C37" s="68"/>
      <c r="D37" s="68"/>
      <c r="E37" s="61" t="s">
        <v>39</v>
      </c>
      <c r="F37" s="93" t="s">
        <v>40</v>
      </c>
      <c r="G37" s="72"/>
      <c r="H37" s="107">
        <f>'SPARES LIST'!I27*G37</f>
        <v>0</v>
      </c>
      <c r="I37" s="118"/>
      <c r="J37" s="68"/>
      <c r="K37" s="64">
        <f>'SPARES LIST'!$F$65*'NEW TASK SHEET'!I37</f>
        <v>0</v>
      </c>
      <c r="L37" s="73"/>
      <c r="M37" s="69"/>
    </row>
    <row r="38" spans="1:13">
      <c r="A38" s="67"/>
      <c r="B38" s="67"/>
      <c r="C38" s="68"/>
      <c r="D38" s="68"/>
      <c r="E38" s="61" t="s">
        <v>41</v>
      </c>
      <c r="F38" s="109">
        <v>1803166</v>
      </c>
      <c r="G38" s="72"/>
      <c r="H38" s="107">
        <f>'SPARES LIST'!I28*G38</f>
        <v>0</v>
      </c>
      <c r="I38" s="118"/>
      <c r="J38" s="68"/>
      <c r="K38" s="64">
        <f>'SPARES LIST'!$F$65*'NEW TASK SHEET'!I38</f>
        <v>0</v>
      </c>
      <c r="L38" s="73"/>
      <c r="M38" s="69"/>
    </row>
    <row r="39" spans="1:13" ht="14.5" thickBot="1">
      <c r="A39" s="74"/>
      <c r="B39" s="74"/>
      <c r="C39" s="75"/>
      <c r="D39" s="75"/>
      <c r="E39" s="76" t="s">
        <v>42</v>
      </c>
      <c r="F39" s="77" t="s">
        <v>43</v>
      </c>
      <c r="G39" s="78"/>
      <c r="H39" s="108">
        <f>'SPARES LIST'!I29*G39</f>
        <v>0</v>
      </c>
      <c r="I39" s="119"/>
      <c r="J39" s="75"/>
      <c r="K39" s="79">
        <f>'SPARES LIST'!$F$65*'NEW TASK SHEET'!I39</f>
        <v>0</v>
      </c>
      <c r="L39" s="80"/>
      <c r="M39" s="81"/>
    </row>
    <row r="40" spans="1:13">
      <c r="A40" s="58"/>
      <c r="B40" s="59" t="s">
        <v>44</v>
      </c>
      <c r="C40" s="60"/>
      <c r="D40" s="60"/>
      <c r="E40" s="82" t="s">
        <v>44</v>
      </c>
      <c r="F40" s="62">
        <v>1325175</v>
      </c>
      <c r="G40" s="68"/>
      <c r="H40" s="107">
        <f>'SPARES LIST'!I30*G40</f>
        <v>0</v>
      </c>
      <c r="I40" s="117"/>
      <c r="J40" s="68"/>
      <c r="K40" s="64">
        <f>'SPARES LIST'!$F$65*'NEW TASK SHEET'!I40</f>
        <v>0</v>
      </c>
      <c r="L40" s="68"/>
      <c r="M40" s="69"/>
    </row>
    <row r="41" spans="1:13">
      <c r="A41" s="67"/>
      <c r="B41" s="59"/>
      <c r="C41" s="68"/>
      <c r="D41" s="68"/>
      <c r="E41" s="82" t="s">
        <v>45</v>
      </c>
      <c r="F41" s="62" t="s">
        <v>46</v>
      </c>
      <c r="G41" s="68"/>
      <c r="H41" s="107">
        <f>'SPARES LIST'!I31*G41</f>
        <v>0</v>
      </c>
      <c r="I41" s="117"/>
      <c r="J41" s="68"/>
      <c r="K41" s="64">
        <f>'SPARES LIST'!$F$65*'NEW TASK SHEET'!I41</f>
        <v>0</v>
      </c>
      <c r="L41" s="68"/>
      <c r="M41" s="69"/>
    </row>
    <row r="42" spans="1:13">
      <c r="A42" s="67"/>
      <c r="B42" s="59"/>
      <c r="C42" s="68"/>
      <c r="D42" s="68"/>
      <c r="E42" s="82" t="s">
        <v>47</v>
      </c>
      <c r="F42" s="62">
        <v>1623486</v>
      </c>
      <c r="G42" s="68"/>
      <c r="H42" s="107">
        <f>'SPARES LIST'!I32*G42</f>
        <v>0</v>
      </c>
      <c r="I42" s="117"/>
      <c r="J42" s="68"/>
      <c r="K42" s="64">
        <f>'SPARES LIST'!$F$65*'NEW TASK SHEET'!I42</f>
        <v>0</v>
      </c>
      <c r="L42" s="68"/>
      <c r="M42" s="69"/>
    </row>
    <row r="43" spans="1:13">
      <c r="A43" s="67"/>
      <c r="B43" s="59"/>
      <c r="C43" s="68"/>
      <c r="D43" s="68"/>
      <c r="E43" s="82" t="s">
        <v>48</v>
      </c>
      <c r="F43" s="62" t="s">
        <v>49</v>
      </c>
      <c r="G43" s="68"/>
      <c r="H43" s="107">
        <f>'SPARES LIST'!I33*G43</f>
        <v>0</v>
      </c>
      <c r="I43" s="117"/>
      <c r="J43" s="68"/>
      <c r="K43" s="64">
        <f>'SPARES LIST'!$F$65*'NEW TASK SHEET'!I43</f>
        <v>0</v>
      </c>
      <c r="L43" s="68"/>
      <c r="M43" s="69"/>
    </row>
    <row r="44" spans="1:13">
      <c r="A44" s="67"/>
      <c r="B44" s="59"/>
      <c r="C44" s="68"/>
      <c r="D44" s="68"/>
      <c r="E44" s="83" t="s">
        <v>50</v>
      </c>
      <c r="F44" s="71" t="s">
        <v>51</v>
      </c>
      <c r="G44" s="68"/>
      <c r="H44" s="107">
        <f>'SPARES LIST'!I34*G44</f>
        <v>0</v>
      </c>
      <c r="I44" s="117"/>
      <c r="J44" s="68"/>
      <c r="K44" s="64">
        <f>'SPARES LIST'!$F$65*'NEW TASK SHEET'!I44</f>
        <v>0</v>
      </c>
      <c r="L44" s="68"/>
      <c r="M44" s="69"/>
    </row>
    <row r="45" spans="1:13">
      <c r="A45" s="67"/>
      <c r="B45" s="59"/>
      <c r="C45" s="68"/>
      <c r="D45" s="68"/>
      <c r="E45" s="61" t="s">
        <v>52</v>
      </c>
      <c r="F45" s="62" t="s">
        <v>53</v>
      </c>
      <c r="G45" s="68"/>
      <c r="H45" s="107">
        <f>'SPARES LIST'!I35*G45</f>
        <v>0</v>
      </c>
      <c r="I45" s="118"/>
      <c r="J45" s="68"/>
      <c r="K45" s="64">
        <f>'SPARES LIST'!$F$65*'NEW TASK SHEET'!I45</f>
        <v>0</v>
      </c>
      <c r="L45" s="68"/>
      <c r="M45" s="69"/>
    </row>
    <row r="46" spans="1:13" ht="14.5" thickBot="1">
      <c r="A46" s="67"/>
      <c r="B46" s="59"/>
      <c r="C46" s="68"/>
      <c r="D46" s="68"/>
      <c r="E46" s="61" t="s">
        <v>54</v>
      </c>
      <c r="F46" s="62" t="s">
        <v>55</v>
      </c>
      <c r="G46" s="68"/>
      <c r="H46" s="107">
        <f>'SPARES LIST'!I36*G46</f>
        <v>0</v>
      </c>
      <c r="I46" s="118"/>
      <c r="J46" s="68"/>
      <c r="K46" s="64">
        <f>'SPARES LIST'!$F$65*'NEW TASK SHEET'!I46</f>
        <v>0</v>
      </c>
      <c r="L46" s="68"/>
      <c r="M46" s="69"/>
    </row>
    <row r="47" spans="1:13" ht="14.5" thickBot="1">
      <c r="A47" s="154"/>
      <c r="B47" s="233" t="s">
        <v>102</v>
      </c>
      <c r="C47" s="234"/>
      <c r="D47" s="235"/>
      <c r="E47" s="236" t="s">
        <v>103</v>
      </c>
      <c r="F47" s="237"/>
      <c r="G47" s="237"/>
      <c r="H47" s="238"/>
      <c r="I47" s="236" t="s">
        <v>104</v>
      </c>
      <c r="J47" s="239"/>
      <c r="K47" s="240"/>
      <c r="L47" s="155"/>
      <c r="M47" s="156"/>
    </row>
    <row r="48" spans="1:13" ht="102.5" thickTop="1">
      <c r="A48" s="157" t="s">
        <v>105</v>
      </c>
      <c r="B48" s="34" t="s">
        <v>106</v>
      </c>
      <c r="C48" s="41" t="s">
        <v>107</v>
      </c>
      <c r="D48" s="42" t="s">
        <v>126</v>
      </c>
      <c r="E48" s="43" t="s">
        <v>108</v>
      </c>
      <c r="F48" s="44" t="s">
        <v>109</v>
      </c>
      <c r="G48" s="40" t="s">
        <v>110</v>
      </c>
      <c r="H48" s="45" t="s">
        <v>111</v>
      </c>
      <c r="I48" s="129" t="s">
        <v>112</v>
      </c>
      <c r="J48" s="40" t="s">
        <v>113</v>
      </c>
      <c r="K48" s="46" t="s">
        <v>114</v>
      </c>
      <c r="L48" s="40" t="s">
        <v>115</v>
      </c>
      <c r="M48" s="158" t="s">
        <v>116</v>
      </c>
    </row>
    <row r="49" spans="1:13">
      <c r="A49" s="157"/>
      <c r="B49" s="34"/>
      <c r="C49" s="38" t="s">
        <v>118</v>
      </c>
      <c r="D49" s="38" t="s">
        <v>119</v>
      </c>
      <c r="E49" s="43"/>
      <c r="F49" s="44"/>
      <c r="G49" s="40"/>
      <c r="H49" s="45"/>
      <c r="I49" s="159" t="s">
        <v>120</v>
      </c>
      <c r="J49" s="40"/>
      <c r="K49" s="46"/>
      <c r="L49" s="40"/>
      <c r="M49" s="158"/>
    </row>
    <row r="50" spans="1:13">
      <c r="A50" s="160" t="s">
        <v>117</v>
      </c>
      <c r="B50" s="35"/>
      <c r="E50" s="47"/>
      <c r="F50" s="48"/>
      <c r="G50" s="36"/>
      <c r="H50" s="49"/>
      <c r="I50" s="161"/>
      <c r="J50" s="36"/>
      <c r="K50" s="37"/>
      <c r="L50" s="36"/>
      <c r="M50" s="162"/>
    </row>
    <row r="51" spans="1:13">
      <c r="A51" s="163"/>
      <c r="B51" s="135" t="s">
        <v>127</v>
      </c>
      <c r="C51" s="60"/>
      <c r="D51" s="60"/>
      <c r="E51" s="82" t="s">
        <v>56</v>
      </c>
      <c r="F51" s="62" t="s">
        <v>57</v>
      </c>
      <c r="G51" s="68"/>
      <c r="H51" s="107">
        <f>'SPARES LIST'!I37*G51</f>
        <v>0</v>
      </c>
      <c r="I51" s="164"/>
      <c r="J51" s="68"/>
      <c r="K51" s="64">
        <f>'SPARES LIST'!$F$65*'NEW TASK SHEET'!I51</f>
        <v>0</v>
      </c>
      <c r="L51" s="68"/>
      <c r="M51" s="165"/>
    </row>
    <row r="52" spans="1:13" ht="14.5" thickBot="1">
      <c r="A52" s="166"/>
      <c r="B52" s="84"/>
      <c r="C52" s="75"/>
      <c r="D52" s="75"/>
      <c r="E52" s="85" t="s">
        <v>58</v>
      </c>
      <c r="F52" s="77">
        <v>1363379</v>
      </c>
      <c r="G52" s="75"/>
      <c r="H52" s="128">
        <f>'SPARES LIST'!I38*G52</f>
        <v>0</v>
      </c>
      <c r="I52" s="120"/>
      <c r="J52" s="75"/>
      <c r="K52" s="79">
        <f>'SPARES LIST'!$F$65*'NEW TASK SHEET'!I52</f>
        <v>0</v>
      </c>
      <c r="L52" s="75"/>
      <c r="M52" s="167"/>
    </row>
    <row r="53" spans="1:13" ht="23">
      <c r="A53" s="168"/>
      <c r="B53" s="135" t="s">
        <v>128</v>
      </c>
      <c r="C53" s="68"/>
      <c r="D53" s="68"/>
      <c r="E53" s="82" t="s">
        <v>59</v>
      </c>
      <c r="F53" s="62">
        <v>1801538</v>
      </c>
      <c r="G53" s="68"/>
      <c r="H53" s="107">
        <f>'SPARES LIST'!I39*G53</f>
        <v>0</v>
      </c>
      <c r="I53" s="164"/>
      <c r="J53" s="68"/>
      <c r="K53" s="64">
        <f>'SPARES LIST'!$F$65*'NEW TASK SHEET'!I53</f>
        <v>0</v>
      </c>
      <c r="L53" s="68"/>
      <c r="M53" s="165"/>
    </row>
    <row r="54" spans="1:13" ht="14.5" thickBot="1">
      <c r="A54" s="166"/>
      <c r="B54" s="84"/>
      <c r="C54" s="75"/>
      <c r="D54" s="75"/>
      <c r="E54" s="85" t="s">
        <v>25</v>
      </c>
      <c r="F54" s="77" t="s">
        <v>26</v>
      </c>
      <c r="G54" s="75"/>
      <c r="H54" s="128">
        <f>'SPARES LIST'!I40*G54</f>
        <v>0</v>
      </c>
      <c r="I54" s="120"/>
      <c r="J54" s="75"/>
      <c r="K54" s="79">
        <f>'SPARES LIST'!$F$65*'NEW TASK SHEET'!I54</f>
        <v>0</v>
      </c>
      <c r="L54" s="75"/>
      <c r="M54" s="167"/>
    </row>
    <row r="55" spans="1:13">
      <c r="A55" s="168"/>
      <c r="B55" s="135" t="s">
        <v>60</v>
      </c>
      <c r="C55" s="68"/>
      <c r="D55" s="68"/>
      <c r="E55" s="82" t="s">
        <v>60</v>
      </c>
      <c r="F55" s="62">
        <v>1803158</v>
      </c>
      <c r="G55" s="68"/>
      <c r="H55" s="107">
        <f>'SPARES LIST'!I41*G55</f>
        <v>0</v>
      </c>
      <c r="I55" s="164"/>
      <c r="J55" s="68"/>
      <c r="K55" s="64">
        <f>'SPARES LIST'!$F$65*'NEW TASK SHEET'!I55</f>
        <v>0</v>
      </c>
      <c r="L55" s="68"/>
      <c r="M55" s="165"/>
    </row>
    <row r="56" spans="1:13">
      <c r="A56" s="168"/>
      <c r="B56" s="135"/>
      <c r="C56" s="68"/>
      <c r="D56" s="68"/>
      <c r="E56" s="82" t="s">
        <v>61</v>
      </c>
      <c r="F56" s="62">
        <v>1803697</v>
      </c>
      <c r="G56" s="68"/>
      <c r="H56" s="107">
        <f>'SPARES LIST'!I42*G56</f>
        <v>0</v>
      </c>
      <c r="I56" s="164"/>
      <c r="J56" s="68"/>
      <c r="K56" s="64">
        <f>'SPARES LIST'!$F$65*'NEW TASK SHEET'!I56</f>
        <v>0</v>
      </c>
      <c r="L56" s="68"/>
      <c r="M56" s="165"/>
    </row>
    <row r="57" spans="1:13" ht="14.5" thickBot="1">
      <c r="A57" s="166"/>
      <c r="B57" s="84"/>
      <c r="C57" s="75"/>
      <c r="D57" s="75"/>
      <c r="E57" s="85" t="s">
        <v>62</v>
      </c>
      <c r="F57" s="77">
        <v>1004638</v>
      </c>
      <c r="G57" s="75"/>
      <c r="H57" s="128">
        <f>'SPARES LIST'!I43*G57</f>
        <v>0</v>
      </c>
      <c r="I57" s="120"/>
      <c r="J57" s="75"/>
      <c r="K57" s="79">
        <f>'SPARES LIST'!$F$65*'NEW TASK SHEET'!I57</f>
        <v>0</v>
      </c>
      <c r="L57" s="75"/>
      <c r="M57" s="167"/>
    </row>
    <row r="58" spans="1:13" ht="23.5" thickBot="1">
      <c r="A58" s="90"/>
      <c r="B58" s="86" t="s">
        <v>129</v>
      </c>
      <c r="C58" s="87"/>
      <c r="D58" s="87"/>
      <c r="E58" s="88" t="s">
        <v>63</v>
      </c>
      <c r="F58" s="89">
        <v>1587218</v>
      </c>
      <c r="G58" s="87"/>
      <c r="H58" s="128">
        <f>'SPARES LIST'!I44*G58</f>
        <v>0</v>
      </c>
      <c r="I58" s="121"/>
      <c r="J58" s="87"/>
      <c r="K58" s="79">
        <f>'SPARES LIST'!$F$65*'NEW TASK SHEET'!I58</f>
        <v>0</v>
      </c>
      <c r="L58" s="87"/>
      <c r="M58" s="169"/>
    </row>
    <row r="59" spans="1:13">
      <c r="A59" s="168"/>
      <c r="B59" s="135" t="s">
        <v>64</v>
      </c>
      <c r="C59" s="68"/>
      <c r="D59" s="68"/>
      <c r="E59" s="82" t="s">
        <v>64</v>
      </c>
      <c r="F59" s="62">
        <v>1667319</v>
      </c>
      <c r="G59" s="68"/>
      <c r="H59" s="107">
        <f>'SPARES LIST'!I45*G59</f>
        <v>0</v>
      </c>
      <c r="I59" s="164"/>
      <c r="J59" s="68"/>
      <c r="K59" s="64">
        <f>'SPARES LIST'!$F$65*'NEW TASK SHEET'!I59</f>
        <v>0</v>
      </c>
      <c r="L59" s="68"/>
      <c r="M59" s="165"/>
    </row>
    <row r="60" spans="1:13" ht="14.5" thickBot="1">
      <c r="A60" s="166"/>
      <c r="B60" s="84"/>
      <c r="C60" s="75"/>
      <c r="D60" s="75"/>
      <c r="E60" s="85" t="s">
        <v>45</v>
      </c>
      <c r="F60" s="77">
        <v>107700</v>
      </c>
      <c r="G60" s="75"/>
      <c r="H60" s="128">
        <f>'SPARES LIST'!I46*G60</f>
        <v>0</v>
      </c>
      <c r="I60" s="120"/>
      <c r="J60" s="75"/>
      <c r="K60" s="79">
        <f>'SPARES LIST'!$F$65*'NEW TASK SHEET'!I60</f>
        <v>0</v>
      </c>
      <c r="L60" s="75"/>
      <c r="M60" s="167"/>
    </row>
    <row r="61" spans="1:13">
      <c r="A61" s="168"/>
      <c r="B61" s="135" t="s">
        <v>66</v>
      </c>
      <c r="C61" s="68"/>
      <c r="D61" s="68"/>
      <c r="E61" s="82" t="s">
        <v>65</v>
      </c>
      <c r="F61" s="62">
        <v>1853856</v>
      </c>
      <c r="G61" s="68"/>
      <c r="H61" s="107">
        <f>'SPARES LIST'!I47*G61</f>
        <v>0</v>
      </c>
      <c r="I61" s="122"/>
      <c r="J61" s="68" t="s">
        <v>130</v>
      </c>
      <c r="K61" s="64">
        <f>'SPARES LIST'!$F$65*'NEW TASK SHEET'!I61</f>
        <v>0</v>
      </c>
      <c r="L61" s="68"/>
      <c r="M61" s="165"/>
    </row>
    <row r="62" spans="1:13" ht="14.5" thickBot="1">
      <c r="A62" s="166"/>
      <c r="B62" s="84"/>
      <c r="C62" s="75"/>
      <c r="D62" s="75"/>
      <c r="E62" s="85" t="s">
        <v>66</v>
      </c>
      <c r="F62" s="77">
        <v>1586777</v>
      </c>
      <c r="G62" s="75"/>
      <c r="H62" s="128">
        <f>'SPARES LIST'!I48*G62</f>
        <v>0</v>
      </c>
      <c r="I62" s="120"/>
      <c r="J62" s="75"/>
      <c r="K62" s="79">
        <f>'SPARES LIST'!$F$65*'NEW TASK SHEET'!I62</f>
        <v>0</v>
      </c>
      <c r="L62" s="75"/>
      <c r="M62" s="167"/>
    </row>
    <row r="63" spans="1:13" ht="23.5" thickBot="1">
      <c r="A63" s="90"/>
      <c r="B63" s="86" t="s">
        <v>67</v>
      </c>
      <c r="C63" s="87"/>
      <c r="D63" s="87"/>
      <c r="E63" s="88" t="s">
        <v>67</v>
      </c>
      <c r="F63" s="89">
        <v>1598368</v>
      </c>
      <c r="G63" s="87"/>
      <c r="H63" s="128">
        <f>'SPARES LIST'!I49*G63</f>
        <v>0</v>
      </c>
      <c r="I63" s="121"/>
      <c r="J63" s="87"/>
      <c r="K63" s="79">
        <f>'SPARES LIST'!$F$65*'NEW TASK SHEET'!I63</f>
        <v>0</v>
      </c>
      <c r="L63" s="87"/>
      <c r="M63" s="169"/>
    </row>
    <row r="64" spans="1:13" ht="14.5" thickBot="1">
      <c r="A64" s="90"/>
      <c r="B64" s="86" t="s">
        <v>131</v>
      </c>
      <c r="C64" s="87"/>
      <c r="D64" s="87" t="s">
        <v>132</v>
      </c>
      <c r="E64" s="91" t="s">
        <v>133</v>
      </c>
      <c r="F64" s="89"/>
      <c r="G64" s="87"/>
      <c r="H64" s="128">
        <f>'SPARES LIST'!I50*G64</f>
        <v>0</v>
      </c>
      <c r="I64" s="123"/>
      <c r="J64" s="87"/>
      <c r="K64" s="79">
        <f>'SPARES LIST'!$F$65*'NEW TASK SHEET'!I64</f>
        <v>0</v>
      </c>
      <c r="L64" s="92"/>
      <c r="M64" s="170"/>
    </row>
    <row r="65" spans="1:19" s="94" customFormat="1" ht="18" customHeight="1">
      <c r="A65" s="171"/>
      <c r="B65" s="134" t="s">
        <v>134</v>
      </c>
      <c r="C65" s="60"/>
      <c r="D65" s="60"/>
      <c r="E65" s="83" t="s">
        <v>68</v>
      </c>
      <c r="F65" s="93" t="s">
        <v>69</v>
      </c>
      <c r="G65" s="60"/>
      <c r="H65" s="107">
        <f>'SPARES LIST'!I51*G65</f>
        <v>0</v>
      </c>
      <c r="I65" s="117"/>
      <c r="J65" s="60"/>
      <c r="K65" s="64">
        <f>'SPARES LIST'!$F$65*'NEW TASK SHEET'!I65</f>
        <v>0</v>
      </c>
      <c r="L65" s="60"/>
      <c r="M65" s="172"/>
    </row>
    <row r="66" spans="1:19" s="94" customFormat="1">
      <c r="A66" s="171"/>
      <c r="B66" s="134"/>
      <c r="C66" s="173"/>
      <c r="D66" s="173"/>
      <c r="E66" s="83" t="s">
        <v>70</v>
      </c>
      <c r="F66" s="93" t="s">
        <v>71</v>
      </c>
      <c r="G66" s="60"/>
      <c r="H66" s="107">
        <f>'SPARES LIST'!I52*G66</f>
        <v>0</v>
      </c>
      <c r="I66" s="124"/>
      <c r="J66" s="60"/>
      <c r="K66" s="64">
        <f>'SPARES LIST'!$F$65*'NEW TASK SHEET'!I66</f>
        <v>0</v>
      </c>
      <c r="L66" s="60"/>
      <c r="M66" s="172"/>
    </row>
    <row r="67" spans="1:19" s="94" customFormat="1" ht="21" customHeight="1">
      <c r="A67" s="171"/>
      <c r="B67" s="134"/>
      <c r="C67" s="173"/>
      <c r="D67" s="173"/>
      <c r="E67" s="83" t="s">
        <v>72</v>
      </c>
      <c r="F67" s="93" t="s">
        <v>73</v>
      </c>
      <c r="G67" s="60"/>
      <c r="H67" s="107">
        <f>'SPARES LIST'!I53*G67</f>
        <v>0</v>
      </c>
      <c r="I67" s="124"/>
      <c r="J67" s="60"/>
      <c r="K67" s="64">
        <f>'SPARES LIST'!$F$65*'NEW TASK SHEET'!I67</f>
        <v>0</v>
      </c>
      <c r="L67" s="60"/>
      <c r="M67" s="172"/>
      <c r="R67" s="95"/>
      <c r="S67" s="93"/>
    </row>
    <row r="68" spans="1:19" s="94" customFormat="1" ht="27" customHeight="1">
      <c r="A68" s="171"/>
      <c r="B68" s="134"/>
      <c r="C68" s="173"/>
      <c r="D68" s="173"/>
      <c r="E68" s="83" t="s">
        <v>74</v>
      </c>
      <c r="F68" s="93" t="s">
        <v>75</v>
      </c>
      <c r="G68" s="60"/>
      <c r="H68" s="107">
        <f>'SPARES LIST'!I54*G68</f>
        <v>0</v>
      </c>
      <c r="I68" s="124"/>
      <c r="J68" s="60"/>
      <c r="K68" s="64">
        <f>'SPARES LIST'!$F$65*'NEW TASK SHEET'!I68</f>
        <v>0</v>
      </c>
      <c r="L68" s="60"/>
      <c r="M68" s="172"/>
      <c r="R68" s="95"/>
      <c r="S68" s="93"/>
    </row>
    <row r="69" spans="1:19" s="94" customFormat="1" ht="19.149999999999999" customHeight="1">
      <c r="A69" s="171"/>
      <c r="B69" s="134"/>
      <c r="C69" s="173"/>
      <c r="D69" s="173"/>
      <c r="E69" s="83" t="s">
        <v>76</v>
      </c>
      <c r="F69" s="93" t="s">
        <v>77</v>
      </c>
      <c r="G69" s="60"/>
      <c r="H69" s="107">
        <f>'SPARES LIST'!I55*G69</f>
        <v>0</v>
      </c>
      <c r="I69" s="124"/>
      <c r="J69" s="60"/>
      <c r="K69" s="64">
        <f>'SPARES LIST'!$F$65*'NEW TASK SHEET'!I69</f>
        <v>0</v>
      </c>
      <c r="L69" s="60"/>
      <c r="M69" s="172"/>
      <c r="R69" s="95"/>
      <c r="S69" s="93"/>
    </row>
    <row r="70" spans="1:19" s="94" customFormat="1" ht="18" customHeight="1">
      <c r="A70" s="171"/>
      <c r="B70" s="134"/>
      <c r="C70" s="173"/>
      <c r="D70" s="173"/>
      <c r="E70" s="83" t="s">
        <v>78</v>
      </c>
      <c r="F70" s="93" t="s">
        <v>79</v>
      </c>
      <c r="G70" s="60"/>
      <c r="H70" s="107">
        <f>'SPARES LIST'!I56*G70</f>
        <v>0</v>
      </c>
      <c r="I70" s="124"/>
      <c r="J70" s="60"/>
      <c r="K70" s="64">
        <f>'SPARES LIST'!$F$65*'NEW TASK SHEET'!I70</f>
        <v>0</v>
      </c>
      <c r="L70" s="60"/>
      <c r="M70" s="172"/>
      <c r="R70" s="95"/>
      <c r="S70" s="93"/>
    </row>
    <row r="71" spans="1:19" s="94" customFormat="1" ht="15" customHeight="1">
      <c r="A71" s="171"/>
      <c r="B71" s="134"/>
      <c r="C71" s="173"/>
      <c r="D71" s="173"/>
      <c r="E71" s="83" t="s">
        <v>80</v>
      </c>
      <c r="F71" s="93" t="s">
        <v>81</v>
      </c>
      <c r="G71" s="60"/>
      <c r="H71" s="107">
        <f>'SPARES LIST'!I57*G71</f>
        <v>0</v>
      </c>
      <c r="I71" s="124"/>
      <c r="J71" s="60"/>
      <c r="K71" s="64">
        <f>'SPARES LIST'!$F$65*'NEW TASK SHEET'!I71</f>
        <v>0</v>
      </c>
      <c r="L71" s="60"/>
      <c r="M71" s="172"/>
      <c r="R71" s="95"/>
      <c r="S71" s="93"/>
    </row>
    <row r="72" spans="1:19" s="94" customFormat="1" ht="18.649999999999999" customHeight="1">
      <c r="A72" s="171"/>
      <c r="B72" s="134"/>
      <c r="C72" s="173"/>
      <c r="D72" s="173"/>
      <c r="E72" s="83" t="s">
        <v>82</v>
      </c>
      <c r="F72" s="93" t="s">
        <v>83</v>
      </c>
      <c r="G72" s="60"/>
      <c r="H72" s="107">
        <f>'SPARES LIST'!I58*G72</f>
        <v>0</v>
      </c>
      <c r="I72" s="124"/>
      <c r="J72" s="60"/>
      <c r="K72" s="64">
        <f>'SPARES LIST'!$F$65*'NEW TASK SHEET'!I72</f>
        <v>0</v>
      </c>
      <c r="L72" s="60"/>
      <c r="M72" s="172"/>
      <c r="R72" s="95"/>
      <c r="S72" s="93"/>
    </row>
    <row r="73" spans="1:19" s="94" customFormat="1" ht="18.649999999999999" customHeight="1">
      <c r="A73" s="171"/>
      <c r="B73" s="134"/>
      <c r="C73" s="173"/>
      <c r="D73" s="173"/>
      <c r="E73" s="83" t="s">
        <v>50</v>
      </c>
      <c r="F73" s="93" t="s">
        <v>51</v>
      </c>
      <c r="G73" s="60"/>
      <c r="H73" s="107">
        <f>'SPARES LIST'!I59*G73</f>
        <v>0</v>
      </c>
      <c r="I73" s="124"/>
      <c r="J73" s="60"/>
      <c r="K73" s="64">
        <f>'SPARES LIST'!$F$65*'NEW TASK SHEET'!I73</f>
        <v>0</v>
      </c>
      <c r="L73" s="60"/>
      <c r="M73" s="172"/>
      <c r="R73" s="95"/>
      <c r="S73" s="93"/>
    </row>
    <row r="74" spans="1:19" s="94" customFormat="1" ht="16.899999999999999" customHeight="1">
      <c r="A74" s="171"/>
      <c r="B74" s="134"/>
      <c r="C74" s="173"/>
      <c r="D74" s="173"/>
      <c r="E74" s="83" t="s">
        <v>84</v>
      </c>
      <c r="F74" s="93" t="s">
        <v>85</v>
      </c>
      <c r="G74" s="60"/>
      <c r="H74" s="107">
        <f>'SPARES LIST'!I60*G74</f>
        <v>0</v>
      </c>
      <c r="I74" s="124"/>
      <c r="J74" s="60"/>
      <c r="K74" s="64">
        <f>'SPARES LIST'!$F$65*'NEW TASK SHEET'!I74</f>
        <v>0</v>
      </c>
      <c r="L74" s="60"/>
      <c r="M74" s="172"/>
      <c r="R74" s="95"/>
      <c r="S74" s="93"/>
    </row>
    <row r="75" spans="1:19" s="94" customFormat="1">
      <c r="A75" s="171"/>
      <c r="B75" s="134"/>
      <c r="C75" s="173"/>
      <c r="D75" s="173"/>
      <c r="E75" s="83" t="s">
        <v>86</v>
      </c>
      <c r="F75" s="93" t="s">
        <v>87</v>
      </c>
      <c r="G75" s="60"/>
      <c r="H75" s="107">
        <f>'SPARES LIST'!I61*G75</f>
        <v>0</v>
      </c>
      <c r="I75" s="124"/>
      <c r="J75" s="60"/>
      <c r="K75" s="64">
        <f>'SPARES LIST'!$F$65*'NEW TASK SHEET'!I75</f>
        <v>0</v>
      </c>
      <c r="L75" s="60"/>
      <c r="M75" s="172"/>
      <c r="R75" s="95"/>
      <c r="S75" s="93"/>
    </row>
    <row r="76" spans="1:19" s="94" customFormat="1">
      <c r="A76" s="171"/>
      <c r="B76" s="174"/>
      <c r="C76" s="60"/>
      <c r="D76" s="60"/>
      <c r="E76" s="96"/>
      <c r="F76" s="71"/>
      <c r="G76" s="60"/>
      <c r="H76" s="65"/>
      <c r="I76" s="125"/>
      <c r="J76" s="60"/>
      <c r="K76" s="64"/>
      <c r="L76" s="60"/>
      <c r="M76" s="172"/>
      <c r="R76" s="95"/>
      <c r="S76" s="93"/>
    </row>
    <row r="77" spans="1:19" s="94" customFormat="1">
      <c r="A77" s="171"/>
      <c r="B77" s="174"/>
      <c r="C77" s="60"/>
      <c r="D77" s="60"/>
      <c r="E77" s="83" t="s">
        <v>88</v>
      </c>
      <c r="F77" s="71"/>
      <c r="G77" s="60"/>
      <c r="H77" s="65"/>
      <c r="I77" s="124"/>
      <c r="J77" s="60"/>
      <c r="K77" s="64"/>
      <c r="L77" s="60"/>
      <c r="M77" s="172"/>
      <c r="R77" s="95"/>
      <c r="S77" s="93"/>
    </row>
    <row r="78" spans="1:19" ht="14.5" thickBot="1">
      <c r="A78" s="168"/>
      <c r="B78" s="135"/>
      <c r="C78" s="68"/>
      <c r="D78" s="68"/>
      <c r="E78" s="61" t="s">
        <v>135</v>
      </c>
      <c r="F78" s="62"/>
      <c r="G78" s="68"/>
      <c r="H78" s="69"/>
      <c r="I78" s="124"/>
      <c r="J78" s="68"/>
      <c r="K78" s="64"/>
      <c r="L78" s="68"/>
      <c r="M78" s="165"/>
      <c r="R78" s="97"/>
      <c r="S78" s="93"/>
    </row>
    <row r="79" spans="1:19" ht="14.5" thickTop="1">
      <c r="A79" s="175"/>
      <c r="B79" s="98"/>
      <c r="C79" s="99"/>
      <c r="D79" s="99"/>
      <c r="E79" s="100"/>
      <c r="F79" s="101"/>
      <c r="G79" s="99"/>
      <c r="H79" s="102"/>
      <c r="I79" s="126"/>
      <c r="J79" s="99"/>
      <c r="K79" s="102"/>
      <c r="L79" s="99"/>
      <c r="M79" s="176"/>
    </row>
    <row r="80" spans="1:19">
      <c r="A80" s="177"/>
      <c r="B80" s="178"/>
      <c r="C80" s="179"/>
      <c r="D80" s="179"/>
      <c r="E80" s="103"/>
      <c r="F80" s="224" t="s">
        <v>136</v>
      </c>
      <c r="G80" s="224"/>
      <c r="H80" s="104">
        <f>SUM(H15:H78)+K12+K13+K14</f>
        <v>0</v>
      </c>
      <c r="I80" s="130">
        <f>SUM(I15:I75)</f>
        <v>0</v>
      </c>
      <c r="J80" s="179"/>
      <c r="K80" s="104">
        <f>SUM(K15:K75)</f>
        <v>0</v>
      </c>
      <c r="L80" s="179"/>
      <c r="M80" s="180"/>
    </row>
    <row r="81" spans="1:13">
      <c r="A81" s="168"/>
      <c r="B81" s="67"/>
      <c r="C81" s="68"/>
      <c r="D81" s="68"/>
      <c r="E81" s="70"/>
      <c r="F81" s="62"/>
      <c r="G81" s="68"/>
      <c r="H81" s="69"/>
      <c r="I81" s="181"/>
      <c r="J81" s="68"/>
      <c r="K81" s="69"/>
      <c r="L81" s="68"/>
      <c r="M81" s="165"/>
    </row>
    <row r="82" spans="1:13" ht="14.5" thickBot="1">
      <c r="A82" s="168"/>
      <c r="B82" s="67"/>
      <c r="C82" s="68"/>
      <c r="D82" s="68"/>
      <c r="E82" s="70"/>
      <c r="F82" s="62"/>
      <c r="G82" s="68"/>
      <c r="H82" s="69"/>
      <c r="I82" s="181"/>
      <c r="J82" s="68"/>
      <c r="K82" s="69"/>
      <c r="L82" s="68"/>
      <c r="M82" s="165"/>
    </row>
    <row r="83" spans="1:13" ht="15" thickTop="1" thickBot="1">
      <c r="A83" s="168"/>
      <c r="B83" s="105" t="s">
        <v>137</v>
      </c>
      <c r="C83" s="106"/>
      <c r="D83" s="106"/>
      <c r="E83" s="131">
        <f>SUM(H80:K80)</f>
        <v>0</v>
      </c>
      <c r="F83" s="62"/>
      <c r="G83" s="68"/>
      <c r="H83" s="69"/>
      <c r="I83" s="181"/>
      <c r="J83" s="68"/>
      <c r="K83" s="69"/>
      <c r="L83" s="68"/>
      <c r="M83" s="165"/>
    </row>
    <row r="84" spans="1:13" ht="14.5" thickTop="1">
      <c r="A84" s="168"/>
      <c r="B84" s="67"/>
      <c r="C84" s="68"/>
      <c r="D84" s="68"/>
      <c r="E84" s="70"/>
      <c r="F84" s="62"/>
      <c r="G84" s="68"/>
      <c r="H84" s="69"/>
      <c r="I84" s="181"/>
      <c r="J84" s="68"/>
      <c r="K84" s="69"/>
      <c r="L84" s="68"/>
      <c r="M84" s="165"/>
    </row>
    <row r="85" spans="1:13">
      <c r="A85" s="177" t="s">
        <v>138</v>
      </c>
      <c r="B85" s="67"/>
      <c r="C85" s="68"/>
      <c r="D85" s="68"/>
      <c r="E85" s="70"/>
      <c r="F85" s="62"/>
      <c r="G85" s="68"/>
      <c r="H85" s="69"/>
      <c r="I85" s="181"/>
      <c r="J85" s="68"/>
      <c r="K85" s="69"/>
      <c r="L85" s="68"/>
      <c r="M85" s="165"/>
    </row>
    <row r="86" spans="1:13">
      <c r="A86" s="168"/>
      <c r="B86" s="67"/>
      <c r="C86" s="68"/>
      <c r="D86" s="68"/>
      <c r="E86" s="70"/>
      <c r="F86" s="62"/>
      <c r="G86" s="68"/>
      <c r="H86" s="69"/>
      <c r="I86" s="181"/>
      <c r="J86" s="68"/>
      <c r="K86" s="69"/>
      <c r="L86" s="68"/>
      <c r="M86" s="165"/>
    </row>
    <row r="87" spans="1:13">
      <c r="A87" s="168"/>
      <c r="B87" s="67"/>
      <c r="C87" s="68"/>
      <c r="D87" s="68"/>
      <c r="E87" s="70"/>
      <c r="F87" s="62"/>
      <c r="G87" s="68"/>
      <c r="H87" s="69"/>
      <c r="I87" s="181"/>
      <c r="J87" s="68"/>
      <c r="K87" s="69"/>
      <c r="L87" s="68"/>
      <c r="M87" s="165"/>
    </row>
    <row r="88" spans="1:13">
      <c r="A88" s="168"/>
      <c r="B88" s="67"/>
      <c r="C88" s="68"/>
      <c r="D88" s="68"/>
      <c r="E88" s="70"/>
      <c r="F88" s="62"/>
      <c r="G88" s="68"/>
      <c r="H88" s="69"/>
      <c r="I88" s="181"/>
      <c r="J88" s="68"/>
      <c r="K88" s="69"/>
      <c r="L88" s="68"/>
      <c r="M88" s="165"/>
    </row>
    <row r="89" spans="1:13">
      <c r="A89" s="168"/>
      <c r="B89" s="67"/>
      <c r="C89" s="68"/>
      <c r="D89" s="68"/>
      <c r="E89" s="70"/>
      <c r="F89" s="62"/>
      <c r="G89" s="68"/>
      <c r="H89" s="69"/>
      <c r="I89" s="181"/>
      <c r="J89" s="68"/>
      <c r="K89" s="69"/>
      <c r="L89" s="68"/>
      <c r="M89" s="165"/>
    </row>
    <row r="90" spans="1:13">
      <c r="A90" s="168"/>
      <c r="B90" s="67"/>
      <c r="C90" s="68"/>
      <c r="D90" s="68"/>
      <c r="E90" s="70"/>
      <c r="F90" s="62"/>
      <c r="G90" s="68"/>
      <c r="H90" s="69"/>
      <c r="I90" s="181"/>
      <c r="J90" s="68"/>
      <c r="K90" s="69"/>
      <c r="L90" s="68"/>
      <c r="M90" s="165"/>
    </row>
    <row r="91" spans="1:13">
      <c r="A91" s="168"/>
      <c r="B91" s="67"/>
      <c r="C91" s="68"/>
      <c r="D91" s="68"/>
      <c r="E91" s="70"/>
      <c r="F91" s="62"/>
      <c r="G91" s="68"/>
      <c r="H91" s="69"/>
      <c r="I91" s="181"/>
      <c r="J91" s="68"/>
      <c r="K91" s="69"/>
      <c r="L91" s="68"/>
      <c r="M91" s="165"/>
    </row>
    <row r="92" spans="1:13">
      <c r="A92" s="168"/>
      <c r="B92" s="67"/>
      <c r="C92" s="68"/>
      <c r="D92" s="68"/>
      <c r="E92" s="70"/>
      <c r="F92" s="62"/>
      <c r="G92" s="68"/>
      <c r="H92" s="69"/>
      <c r="I92" s="181"/>
      <c r="J92" s="68"/>
      <c r="K92" s="69"/>
      <c r="L92" s="68"/>
      <c r="M92" s="165"/>
    </row>
    <row r="93" spans="1:13">
      <c r="A93" s="168"/>
      <c r="B93" s="67"/>
      <c r="C93" s="68"/>
      <c r="D93" s="68"/>
      <c r="E93" s="70"/>
      <c r="F93" s="62"/>
      <c r="G93" s="68"/>
      <c r="H93" s="69"/>
      <c r="I93" s="181"/>
      <c r="J93" s="68"/>
      <c r="K93" s="69"/>
      <c r="L93" s="68"/>
      <c r="M93" s="165"/>
    </row>
    <row r="94" spans="1:13">
      <c r="A94" s="168"/>
      <c r="B94" s="67"/>
      <c r="C94" s="68"/>
      <c r="D94" s="68"/>
      <c r="E94" s="70"/>
      <c r="F94" s="62"/>
      <c r="G94" s="68"/>
      <c r="H94" s="69"/>
      <c r="I94" s="181"/>
      <c r="J94" s="68"/>
      <c r="K94" s="69"/>
      <c r="L94" s="68"/>
      <c r="M94" s="165"/>
    </row>
    <row r="95" spans="1:13">
      <c r="A95" s="168"/>
      <c r="B95" s="67"/>
      <c r="C95" s="68"/>
      <c r="D95" s="68"/>
      <c r="E95" s="70"/>
      <c r="F95" s="62"/>
      <c r="G95" s="68"/>
      <c r="H95" s="69"/>
      <c r="I95" s="181"/>
      <c r="J95" s="68"/>
      <c r="K95" s="69"/>
      <c r="L95" s="68"/>
      <c r="M95" s="165"/>
    </row>
    <row r="96" spans="1:13">
      <c r="A96" s="168"/>
      <c r="B96" s="67"/>
      <c r="C96" s="68"/>
      <c r="D96" s="68"/>
      <c r="E96" s="70"/>
      <c r="F96" s="62"/>
      <c r="G96" s="68"/>
      <c r="H96" s="69"/>
      <c r="I96" s="181"/>
      <c r="J96" s="68"/>
      <c r="K96" s="69"/>
      <c r="L96" s="68"/>
      <c r="M96" s="165"/>
    </row>
    <row r="97" spans="1:13">
      <c r="A97" s="168"/>
      <c r="B97" s="67"/>
      <c r="C97" s="68"/>
      <c r="D97" s="68"/>
      <c r="E97" s="70"/>
      <c r="F97" s="62"/>
      <c r="G97" s="68"/>
      <c r="H97" s="69"/>
      <c r="I97" s="181"/>
      <c r="J97" s="68"/>
      <c r="K97" s="69"/>
      <c r="L97" s="68"/>
      <c r="M97" s="165"/>
    </row>
    <row r="98" spans="1:13">
      <c r="A98" s="168"/>
      <c r="B98" s="67"/>
      <c r="C98" s="68"/>
      <c r="D98" s="68"/>
      <c r="E98" s="70"/>
      <c r="F98" s="62"/>
      <c r="G98" s="68"/>
      <c r="H98" s="69"/>
      <c r="I98" s="181"/>
      <c r="J98" s="68"/>
      <c r="K98" s="69"/>
      <c r="L98" s="68"/>
      <c r="M98" s="165"/>
    </row>
    <row r="99" spans="1:13">
      <c r="A99" s="168"/>
      <c r="B99" s="67"/>
      <c r="C99" s="68"/>
      <c r="D99" s="68"/>
      <c r="E99" s="70"/>
      <c r="F99" s="62"/>
      <c r="G99" s="68"/>
      <c r="H99" s="69"/>
      <c r="I99" s="181"/>
      <c r="J99" s="68"/>
      <c r="K99" s="69"/>
      <c r="L99" s="68"/>
      <c r="M99" s="165"/>
    </row>
    <row r="100" spans="1:13">
      <c r="A100" s="168"/>
      <c r="B100" s="67"/>
      <c r="C100" s="68"/>
      <c r="D100" s="68"/>
      <c r="E100" s="70"/>
      <c r="F100" s="62"/>
      <c r="G100" s="68"/>
      <c r="H100" s="69"/>
      <c r="I100" s="181"/>
      <c r="J100" s="68"/>
      <c r="K100" s="69"/>
      <c r="L100" s="68"/>
      <c r="M100" s="165"/>
    </row>
    <row r="101" spans="1:13">
      <c r="A101" s="168"/>
      <c r="B101" s="67"/>
      <c r="C101" s="68"/>
      <c r="D101" s="68"/>
      <c r="E101" s="67"/>
      <c r="F101" s="62"/>
      <c r="G101" s="68"/>
      <c r="H101" s="69"/>
      <c r="I101" s="181"/>
      <c r="J101" s="68"/>
      <c r="K101" s="69"/>
      <c r="L101" s="68"/>
      <c r="M101" s="165"/>
    </row>
    <row r="102" spans="1:13">
      <c r="A102" s="168"/>
      <c r="B102" s="67"/>
      <c r="C102" s="68"/>
      <c r="D102" s="68"/>
      <c r="E102" s="67"/>
      <c r="F102" s="62"/>
      <c r="G102" s="68"/>
      <c r="H102" s="69"/>
      <c r="I102" s="181"/>
      <c r="J102" s="68"/>
      <c r="K102" s="69"/>
      <c r="L102" s="68"/>
      <c r="M102" s="165"/>
    </row>
    <row r="103" spans="1:13">
      <c r="A103" s="168"/>
      <c r="B103" s="67"/>
      <c r="C103" s="68"/>
      <c r="D103" s="68"/>
      <c r="E103" s="67"/>
      <c r="F103" s="62"/>
      <c r="G103" s="68"/>
      <c r="H103" s="69"/>
      <c r="I103" s="181"/>
      <c r="J103" s="68"/>
      <c r="K103" s="69"/>
      <c r="L103" s="68"/>
      <c r="M103" s="165"/>
    </row>
    <row r="104" spans="1:13">
      <c r="A104" s="168"/>
      <c r="B104" s="67"/>
      <c r="C104" s="68"/>
      <c r="D104" s="68"/>
      <c r="E104" s="70"/>
      <c r="F104" s="62"/>
      <c r="G104" s="68"/>
      <c r="H104" s="69"/>
      <c r="I104" s="181"/>
      <c r="J104" s="68"/>
      <c r="K104" s="69"/>
      <c r="L104" s="68"/>
      <c r="M104" s="165"/>
    </row>
    <row r="105" spans="1:13">
      <c r="A105" s="168"/>
      <c r="B105" s="67"/>
      <c r="C105" s="68"/>
      <c r="D105" s="68"/>
      <c r="E105" s="70"/>
      <c r="F105" s="62"/>
      <c r="G105" s="68"/>
      <c r="H105" s="69"/>
      <c r="I105" s="181"/>
      <c r="J105" s="68"/>
      <c r="K105" s="69"/>
      <c r="L105" s="68"/>
      <c r="M105" s="165"/>
    </row>
    <row r="106" spans="1:13">
      <c r="A106" s="168"/>
      <c r="B106" s="67"/>
      <c r="C106" s="68"/>
      <c r="D106" s="68"/>
      <c r="E106" s="70"/>
      <c r="F106" s="62"/>
      <c r="G106" s="68"/>
      <c r="H106" s="69"/>
      <c r="I106" s="181"/>
      <c r="J106" s="68"/>
      <c r="K106" s="69"/>
      <c r="L106" s="68"/>
      <c r="M106" s="165"/>
    </row>
    <row r="107" spans="1:13">
      <c r="A107" s="168"/>
      <c r="B107" s="67"/>
      <c r="C107" s="68"/>
      <c r="D107" s="68"/>
      <c r="E107" s="70"/>
      <c r="F107" s="62"/>
      <c r="G107" s="68"/>
      <c r="H107" s="69"/>
      <c r="I107" s="181"/>
      <c r="J107" s="68"/>
      <c r="K107" s="69"/>
      <c r="L107" s="68"/>
      <c r="M107" s="165"/>
    </row>
    <row r="108" spans="1:13">
      <c r="A108" s="168"/>
      <c r="B108" s="67"/>
      <c r="C108" s="68"/>
      <c r="D108" s="68"/>
      <c r="E108" s="70"/>
      <c r="F108" s="62"/>
      <c r="G108" s="68"/>
      <c r="H108" s="69"/>
      <c r="I108" s="181"/>
      <c r="J108" s="68"/>
      <c r="K108" s="69"/>
      <c r="L108" s="68"/>
      <c r="M108" s="165"/>
    </row>
    <row r="109" spans="1:13" ht="14.5" thickBot="1">
      <c r="A109" s="166"/>
      <c r="B109" s="74"/>
      <c r="C109" s="75"/>
      <c r="D109" s="75"/>
      <c r="E109" s="182"/>
      <c r="F109" s="182"/>
      <c r="G109" s="75"/>
      <c r="H109" s="81"/>
      <c r="I109" s="183"/>
      <c r="J109" s="75"/>
      <c r="K109" s="81"/>
      <c r="L109" s="75"/>
      <c r="M109" s="167"/>
    </row>
  </sheetData>
  <mergeCells count="14">
    <mergeCell ref="F80:G80"/>
    <mergeCell ref="A5:E5"/>
    <mergeCell ref="B8:D8"/>
    <mergeCell ref="E8:H8"/>
    <mergeCell ref="I8:K8"/>
    <mergeCell ref="B47:D47"/>
    <mergeCell ref="E47:H47"/>
    <mergeCell ref="I47:K47"/>
    <mergeCell ref="H1:J1"/>
    <mergeCell ref="K1:M1"/>
    <mergeCell ref="H2:J2"/>
    <mergeCell ref="K2:M2"/>
    <mergeCell ref="H3:J3"/>
    <mergeCell ref="K3:M3"/>
  </mergeCells>
  <pageMargins left="0.7" right="0.7" top="0.75" bottom="0.75" header="0.3" footer="0.3"/>
  <pageSetup paperSize="9" scale="63" orientation="portrait" r:id="rId1"/>
  <headerFooter>
    <oddHeader>&amp;C&amp;"Arial"&amp;11&amp;K000000 OFFICIAL-SENSITIVE - COMMERCIAL&amp;1#_x000D_</oddHeader>
    <oddFooter>&amp;C_x000D_&amp;1#&amp;"Arial"&amp;11&amp;K000000 OFFICIAL-SENSITIVE - COMMERCIAL</oddFooter>
  </headerFooter>
  <rowBreaks count="1" manualBreakCount="1">
    <brk id="4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9C54C44F1B24B8E4A1CAC7A4522F1" ma:contentTypeVersion="17" ma:contentTypeDescription="Create a new document." ma:contentTypeScope="" ma:versionID="149e3d5b05b22a2c28981a4ff604fbc1">
  <xsd:schema xmlns:xsd="http://www.w3.org/2001/XMLSchema" xmlns:xs="http://www.w3.org/2001/XMLSchema" xmlns:p="http://schemas.microsoft.com/office/2006/metadata/properties" xmlns:ns2="e2de9d53-6df0-45ef-8c31-ac362becd828" xmlns:ns3="04738c6d-ecc8-46f1-821f-82e308eab3d9" targetNamespace="http://schemas.microsoft.com/office/2006/metadata/properties" ma:root="true" ma:fieldsID="51a064b316484743c807adeee2ad9185" ns2:_="" ns3:_="">
    <xsd:import namespace="e2de9d53-6df0-45ef-8c31-ac362becd828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Reviewe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e9d53-6df0-45ef-8c31-ac362becd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viewed" ma:index="22" nillable="true" ma:displayName="Reviewed" ma:default="0" ma:format="Dropdown" ma:indexed="true" ma:internalName="Reviewed">
      <xsd:simpleType>
        <xsd:restriction base="dms:Boolea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eab93db-e51a-473b-bcdc-90ab21d147f9}" ma:internalName="TaxCatchAll" ma:showField="CatchAllData" ma:web="9555d8d2-5f54-49ef-a5c0-0c9d900287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 xmlns="e2de9d53-6df0-45ef-8c31-ac362becd828">false</Reviewed>
    <TaxCatchAll xmlns="04738c6d-ecc8-46f1-821f-82e308eab3d9" xsi:nil="true"/>
    <lcf76f155ced4ddcb4097134ff3c332f xmlns="e2de9d53-6df0-45ef-8c31-ac362becd8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051E9C-B3AC-423B-AEE3-89236BC74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4CDDC-19E2-46BA-938F-C394E6B7D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e9d53-6df0-45ef-8c31-ac362becd828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52A101-6547-4746-87AE-58C896170FD4}">
  <ds:schemaRefs>
    <ds:schemaRef ds:uri="e2de9d53-6df0-45ef-8c31-ac362becd828"/>
    <ds:schemaRef ds:uri="http://purl.org/dc/elements/1.1/"/>
    <ds:schemaRef ds:uri="http://schemas.microsoft.com/office/2006/metadata/properties"/>
    <ds:schemaRef ds:uri="04738c6d-ecc8-46f1-821f-82e308eab3d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SPARES LIST</vt:lpstr>
      <vt:lpstr>NEW TASK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vakett</dc:creator>
  <cp:keywords/>
  <dc:description/>
  <cp:lastModifiedBy>Strong, Jack MOD Commercial Graduate (Def Comrcl-DCGP-</cp:lastModifiedBy>
  <cp:revision/>
  <dcterms:created xsi:type="dcterms:W3CDTF">2011-09-27T09:44:11Z</dcterms:created>
  <dcterms:modified xsi:type="dcterms:W3CDTF">2024-05-01T15:14:20Z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992740-1f89-4ed6-b51b-95a6d0136ac8_Enabled">
    <vt:lpwstr>true</vt:lpwstr>
  </property>
  <property fmtid="{D5CDD505-2E9C-101B-9397-08002B2CF9AE}" pid="3" name="MSIP_Label_5e992740-1f89-4ed6-b51b-95a6d0136ac8_SetDate">
    <vt:lpwstr>2024-02-16T08:36:28Z</vt:lpwstr>
  </property>
  <property fmtid="{D5CDD505-2E9C-101B-9397-08002B2CF9AE}" pid="4" name="MSIP_Label_5e992740-1f89-4ed6-b51b-95a6d0136ac8_Method">
    <vt:lpwstr>Privileged</vt:lpwstr>
  </property>
  <property fmtid="{D5CDD505-2E9C-101B-9397-08002B2CF9AE}" pid="5" name="MSIP_Label_5e992740-1f89-4ed6-b51b-95a6d0136ac8_Name">
    <vt:lpwstr>MOD-2-OSL-OFFICIAL-SENSITIVE-COMMERCIAL</vt:lpwstr>
  </property>
  <property fmtid="{D5CDD505-2E9C-101B-9397-08002B2CF9AE}" pid="6" name="MSIP_Label_5e992740-1f89-4ed6-b51b-95a6d0136ac8_SiteId">
    <vt:lpwstr>be7760ed-5953-484b-ae95-d0a16dfa09e5</vt:lpwstr>
  </property>
  <property fmtid="{D5CDD505-2E9C-101B-9397-08002B2CF9AE}" pid="7" name="MSIP_Label_5e992740-1f89-4ed6-b51b-95a6d0136ac8_ActionId">
    <vt:lpwstr>edd6f475-23f0-47cf-b907-df81cc8d64bc</vt:lpwstr>
  </property>
  <property fmtid="{D5CDD505-2E9C-101B-9397-08002B2CF9AE}" pid="8" name="MSIP_Label_5e992740-1f89-4ed6-b51b-95a6d0136ac8_ContentBits">
    <vt:lpwstr>3</vt:lpwstr>
  </property>
  <property fmtid="{D5CDD505-2E9C-101B-9397-08002B2CF9AE}" pid="9" name="ContentTypeId">
    <vt:lpwstr>0x01010057D9C54C44F1B24B8E4A1CAC7A4522F1</vt:lpwstr>
  </property>
  <property fmtid="{D5CDD505-2E9C-101B-9397-08002B2CF9AE}" pid="10" name="MediaServiceImageTags">
    <vt:lpwstr/>
  </property>
</Properties>
</file>