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defaultThemeVersion="124226"/>
  <mc:AlternateContent xmlns:mc="http://schemas.openxmlformats.org/markup-compatibility/2006">
    <mc:Choice Requires="x15">
      <x15ac:absPath xmlns:x15ac="http://schemas.microsoft.com/office/spreadsheetml/2010/11/ac" url="D:\working\waccache\LN2PEPF0000C380\EXCELCNV\753d6c63-ea03-44c5-839e-b6c21d608586\"/>
    </mc:Choice>
  </mc:AlternateContent>
  <xr:revisionPtr revIDLastSave="99" documentId="8_{4B76CA45-7C20-4242-BB15-B84212A1FE63}" xr6:coauthVersionLast="47" xr6:coauthVersionMax="47" xr10:uidLastSave="{4BC97F39-FE00-4F77-A08C-272753B85FFA}"/>
  <bookViews>
    <workbookView xWindow="-60" yWindow="-60" windowWidth="15480" windowHeight="11640" firstSheet="1" activeTab="2" xr2:uid="{C892BC01-2AB7-4101-8F95-FA202307A265}"/>
  </bookViews>
  <sheets>
    <sheet name="Standard 3 bed Tce " sheetId="5" r:id="rId1"/>
    <sheet name="Door schedule" sheetId="1" r:id="rId2"/>
    <sheet name="Collection " sheetId="13" r:id="rId3"/>
    <sheet name="Window addresses " sheetId="11" r:id="rId4"/>
    <sheet name="Door plan " sheetId="12" r:id="rId5"/>
  </sheets>
  <definedNames>
    <definedName name="_xlnm._FilterDatabase" localSheetId="1" hidden="1">'Door schedule'!$J$1:$J$34</definedName>
    <definedName name="_xlnm.Print_Area" localSheetId="1">'Door schedule'!$A$1:$J$24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3" l="1"/>
  <c r="D4" i="13"/>
  <c r="E5" i="13"/>
  <c r="E6" i="13"/>
  <c r="J15" i="1"/>
  <c r="J14" i="1"/>
  <c r="J9" i="1"/>
  <c r="J10" i="1"/>
  <c r="J11" i="1"/>
  <c r="J12" i="1"/>
  <c r="J13" i="1"/>
  <c r="J17" i="1"/>
  <c r="J18" i="1"/>
  <c r="J19" i="1"/>
  <c r="J20" i="1"/>
  <c r="J21" i="1"/>
  <c r="J22" i="1"/>
  <c r="J23" i="1"/>
  <c r="J8" i="1"/>
  <c r="J24" i="1"/>
  <c r="G10" i="5"/>
  <c r="G11" i="5"/>
  <c r="G12" i="5"/>
  <c r="G13" i="5"/>
  <c r="G14" i="5"/>
  <c r="G15" i="5"/>
  <c r="G16" i="5"/>
  <c r="G17" i="5"/>
  <c r="G9" i="5"/>
  <c r="G19" i="5"/>
  <c r="E7" i="13" l="1"/>
  <c r="E8" i="13" s="1"/>
</calcChain>
</file>

<file path=xl/sharedStrings.xml><?xml version="1.0" encoding="utf-8"?>
<sst xmlns="http://schemas.openxmlformats.org/spreadsheetml/2006/main" count="407" uniqueCount="256">
  <si>
    <t>Schedule</t>
  </si>
  <si>
    <t xml:space="preserve">Standard 3 bed Terraced property 
Address list yet to be confirmed 
Will be a common property type through lifetime of contract
</t>
  </si>
  <si>
    <t>The following window schedule is intended to enable window manufacturers to provide supply and fit costings.</t>
  </si>
  <si>
    <t xml:space="preserve">All works should conform with North Stars standard windows and door specification </t>
  </si>
  <si>
    <t xml:space="preserve">It must be noted the sizes given are approximate and represent internal window opening sizes only. Property elevations are shown below for information. </t>
  </si>
  <si>
    <t>Item</t>
  </si>
  <si>
    <t xml:space="preserve">Window Type </t>
  </si>
  <si>
    <t xml:space="preserve">Size 
Width x Height </t>
  </si>
  <si>
    <t>no</t>
  </si>
  <si>
    <t xml:space="preserve">Unit Cost (£)  </t>
  </si>
  <si>
    <t>Total Cost (£)</t>
  </si>
  <si>
    <t xml:space="preserve"> </t>
  </si>
  <si>
    <t xml:space="preserve">Front Lounge </t>
  </si>
  <si>
    <t xml:space="preserve">Bay window x3 Top hung Sashes </t>
  </si>
  <si>
    <t>1970mm x 1970mm</t>
  </si>
  <si>
    <t xml:space="preserve">Rear Dining Room </t>
  </si>
  <si>
    <t>Top hung sash</t>
  </si>
  <si>
    <t>1220mm x1750m</t>
  </si>
  <si>
    <t xml:space="preserve">Rear kitchen </t>
  </si>
  <si>
    <t>830mm x 1530mm</t>
  </si>
  <si>
    <t xml:space="preserve">Rear Utility </t>
  </si>
  <si>
    <t>440mm x 570mm</t>
  </si>
  <si>
    <t>490mm x 740mm</t>
  </si>
  <si>
    <t xml:space="preserve">Front Bedroom </t>
  </si>
  <si>
    <t>940mm x 1650mm</t>
  </si>
  <si>
    <t>Bathroom</t>
  </si>
  <si>
    <t xml:space="preserve">Top Hung Sash </t>
  </si>
  <si>
    <t>690mm x 890mm</t>
  </si>
  <si>
    <t xml:space="preserve">Rear Bedroom Mainhouse </t>
  </si>
  <si>
    <t xml:space="preserve">Rear Bedroom Offshoot </t>
  </si>
  <si>
    <t>900mm x 1280mm</t>
  </si>
  <si>
    <t xml:space="preserve">Total </t>
  </si>
  <si>
    <t xml:space="preserve">To collection </t>
  </si>
  <si>
    <t>The following door schedule is intended to enable door manufacturers to provide costings.</t>
  </si>
  <si>
    <t>It must be noted the sizes given are approximate and represent internal door opening sizes only i.e. they include any fanlight or sidelights. X door types indicate a standard choice door in a non standard frame. All  front doors to include one letter box, additional letter boxes are noted as an extra. All standard front doors to include numbers, security chain, viewer, door knocker.</t>
  </si>
  <si>
    <t>This section should be read in conjunction  Door type Photographs provided below and External Door Address list TAB</t>
  </si>
  <si>
    <t>Door types</t>
  </si>
  <si>
    <t>Unit cost</t>
  </si>
  <si>
    <t>Total cost</t>
  </si>
  <si>
    <t xml:space="preserve">Notes </t>
  </si>
  <si>
    <t>SB</t>
  </si>
  <si>
    <t xml:space="preserve">2067 x 930mm Standard back door set complete as per North Star choice sheet. </t>
  </si>
  <si>
    <t xml:space="preserve">See attached address List </t>
  </si>
  <si>
    <t>SF</t>
  </si>
  <si>
    <t xml:space="preserve">2067x930mm Standard front door set complete as per North Star choice sheet. </t>
  </si>
  <si>
    <t>X1</t>
  </si>
  <si>
    <t>2500 x 1500mm Standard front door with fanlight and two sidelights- see photo</t>
  </si>
  <si>
    <t xml:space="preserve">For pricing purposes only. This will be a common door type in the lifetime of the contract.  </t>
  </si>
  <si>
    <t>X1A</t>
  </si>
  <si>
    <t>2500 x 1200mm Standard front door with fanlight and one sidelight</t>
  </si>
  <si>
    <t>X2</t>
  </si>
  <si>
    <t>2067 x 930mm Standard front door with frame built into existing timber panelling- see photo</t>
  </si>
  <si>
    <t>X3</t>
  </si>
  <si>
    <t>2500 x 930 Standard front door with arched fanlight- see photo</t>
  </si>
  <si>
    <t>SPD</t>
  </si>
  <si>
    <t>Sliding patio door  1800mm x 2100mm</t>
  </si>
  <si>
    <t>FD</t>
  </si>
  <si>
    <t>French door  1800mm x 2100mm</t>
  </si>
  <si>
    <t xml:space="preserve">Variations </t>
  </si>
  <si>
    <t>X4</t>
  </si>
  <si>
    <t>2500 x 930 Standard front door with rectangular fanlight- see photo</t>
  </si>
  <si>
    <t>V1</t>
  </si>
  <si>
    <t>Extra over cost for additional letter box</t>
  </si>
  <si>
    <t xml:space="preserve">For pricing purposes only. This will be a common variation on Flats throughout the lifetime of the contract  </t>
  </si>
  <si>
    <t>V2</t>
  </si>
  <si>
    <t>Extra over cost for engagement of local electricity body to temporarily move and replace existing incoming mains cable to allow removal of existing door frame and fitting of new.Where required.</t>
  </si>
  <si>
    <t xml:space="preserve">For pricing purposes only, this will be a common variation on pre 1919  terraced properties.  </t>
  </si>
  <si>
    <t>V3</t>
  </si>
  <si>
    <t>Extra over for the removal and refitting of existing electronic access system, keep or lock. Check original is functioning.</t>
  </si>
  <si>
    <t>V4</t>
  </si>
  <si>
    <t>Extra over for the removal and refitting of existing door bell. Check original is functioning</t>
  </si>
  <si>
    <t xml:space="preserve">For pricing purposes only, this will be a common variation throughout the lifetime of the contract  </t>
  </si>
  <si>
    <t>Extra over for the fitting of an internal door stop to prevent new door handle hitting wall if necessary.</t>
  </si>
  <si>
    <t>Extra over for removal and refitting of burglar alarm cables and contacts and refitting, test for functionality before and after installation.</t>
  </si>
  <si>
    <t>Style X1 (X1A with one sidelight)</t>
  </si>
  <si>
    <t xml:space="preserve">Style X2 (Frame within external panelling) </t>
  </si>
  <si>
    <t>Style X3 (Arched fanlight)</t>
  </si>
  <si>
    <t>Style X4 (rectangular fanlight)</t>
  </si>
  <si>
    <t>X7 (Frame with larger sidelights)</t>
  </si>
  <si>
    <t xml:space="preserve">Windows </t>
  </si>
  <si>
    <t xml:space="preserve">External Doors </t>
  </si>
  <si>
    <t xml:space="preserve">Item </t>
  </si>
  <si>
    <t>Total (nett)</t>
  </si>
  <si>
    <t xml:space="preserve">VAT </t>
  </si>
  <si>
    <t xml:space="preserve">Total (Gross) </t>
  </si>
  <si>
    <t>List any provisional sums that are not covered in the Schedules</t>
  </si>
  <si>
    <t>Note ; Provisional sum costs are for information only</t>
  </si>
  <si>
    <t>UPRN</t>
  </si>
  <si>
    <t>Address Line 1</t>
  </si>
  <si>
    <t>Address Line 2</t>
  </si>
  <si>
    <t>AREA</t>
  </si>
  <si>
    <t>ALBA0103900</t>
  </si>
  <si>
    <t>39</t>
  </si>
  <si>
    <t>Albany Street</t>
  </si>
  <si>
    <t>MIDBRO</t>
  </si>
  <si>
    <t>COLL0105500</t>
  </si>
  <si>
    <t>55</t>
  </si>
  <si>
    <t>Collingwood Road</t>
  </si>
  <si>
    <t>HARTPL</t>
  </si>
  <si>
    <t>DERW0104300</t>
  </si>
  <si>
    <t>43</t>
  </si>
  <si>
    <t>Derwent Street</t>
  </si>
  <si>
    <t>NORTON</t>
  </si>
  <si>
    <t>GRAN0122600</t>
  </si>
  <si>
    <t>226</t>
  </si>
  <si>
    <t>Grange Road</t>
  </si>
  <si>
    <t>HENL0100100</t>
  </si>
  <si>
    <t>1</t>
  </si>
  <si>
    <t>Henley Grove</t>
  </si>
  <si>
    <t>THRNBY</t>
  </si>
  <si>
    <t>LEES010010X</t>
  </si>
  <si>
    <t xml:space="preserve">1X </t>
  </si>
  <si>
    <t>Lees Road</t>
  </si>
  <si>
    <t>STRA0101000</t>
  </si>
  <si>
    <t>10</t>
  </si>
  <si>
    <t>Stranton Street</t>
  </si>
  <si>
    <t>STRA0102200</t>
  </si>
  <si>
    <t>22</t>
  </si>
  <si>
    <t>STRA0103300</t>
  </si>
  <si>
    <t>33</t>
  </si>
  <si>
    <t>STRA0103400</t>
  </si>
  <si>
    <t>34</t>
  </si>
  <si>
    <t>STRA0105400</t>
  </si>
  <si>
    <t>54</t>
  </si>
  <si>
    <t>TREN0105100</t>
  </si>
  <si>
    <t>51</t>
  </si>
  <si>
    <t>Trent Street</t>
  </si>
  <si>
    <t>BORO011170X</t>
  </si>
  <si>
    <t>117X</t>
  </si>
  <si>
    <t>117X Borough Road</t>
  </si>
  <si>
    <t>BORO011190X</t>
  </si>
  <si>
    <t>119X</t>
  </si>
  <si>
    <t>119X Borough Road</t>
  </si>
  <si>
    <t>BORO012440A</t>
  </si>
  <si>
    <t>244a</t>
  </si>
  <si>
    <t>244a Borough Road</t>
  </si>
  <si>
    <t>WOOD010870A</t>
  </si>
  <si>
    <t>87A</t>
  </si>
  <si>
    <t>87A Woodlands Road</t>
  </si>
  <si>
    <t>WOOD010870B</t>
  </si>
  <si>
    <t>87B</t>
  </si>
  <si>
    <t>87B Woodlands Road</t>
  </si>
  <si>
    <t>WOOD010870X</t>
  </si>
  <si>
    <t>87X</t>
  </si>
  <si>
    <t>87X Woodlands Road</t>
  </si>
  <si>
    <t>WOOD0108900</t>
  </si>
  <si>
    <t>89 Woodlands Road</t>
  </si>
  <si>
    <t>WYCO0203900</t>
  </si>
  <si>
    <t>Wycombe Street</t>
  </si>
  <si>
    <t>darlington</t>
  </si>
  <si>
    <t>PARK0614600</t>
  </si>
  <si>
    <t>146</t>
  </si>
  <si>
    <t>Park Lane</t>
  </si>
  <si>
    <t>GUISBO</t>
  </si>
  <si>
    <t>No</t>
  </si>
  <si>
    <t>Street</t>
  </si>
  <si>
    <t>Area</t>
  </si>
  <si>
    <t xml:space="preserve">Front </t>
  </si>
  <si>
    <t>Rear</t>
  </si>
  <si>
    <t xml:space="preserve">Other manual </t>
  </si>
  <si>
    <t>AYRE0202600</t>
  </si>
  <si>
    <t>26</t>
  </si>
  <si>
    <t>Ayresome Street</t>
  </si>
  <si>
    <t>AYRE0207600</t>
  </si>
  <si>
    <t>76</t>
  </si>
  <si>
    <t>AYRE0213200</t>
  </si>
  <si>
    <t>132</t>
  </si>
  <si>
    <t>BISH0108100</t>
  </si>
  <si>
    <t>81</t>
  </si>
  <si>
    <t>Bishopton Lane</t>
  </si>
  <si>
    <t>STCKTN</t>
  </si>
  <si>
    <t>CHUR0100800</t>
  </si>
  <si>
    <t>8</t>
  </si>
  <si>
    <t>Church Street</t>
  </si>
  <si>
    <t>REDCAR</t>
  </si>
  <si>
    <t>CLIF0400900</t>
  </si>
  <si>
    <t>9</t>
  </si>
  <si>
    <t>Cliff Crescent</t>
  </si>
  <si>
    <t>DURH0103100</t>
  </si>
  <si>
    <t>31</t>
  </si>
  <si>
    <t>Durham Street</t>
  </si>
  <si>
    <t>ELLE0103400</t>
  </si>
  <si>
    <t>Ellerburne Street</t>
  </si>
  <si>
    <t>FURN0105800</t>
  </si>
  <si>
    <t>58</t>
  </si>
  <si>
    <t>Furness Street</t>
  </si>
  <si>
    <t>HALL0402100</t>
  </si>
  <si>
    <t>21</t>
  </si>
  <si>
    <t>Hall Street</t>
  </si>
  <si>
    <t>BNDCSL</t>
  </si>
  <si>
    <t>HANS0205700</t>
  </si>
  <si>
    <t>57</t>
  </si>
  <si>
    <t>Hanson Grove</t>
  </si>
  <si>
    <t>HOLL0101600</t>
  </si>
  <si>
    <t>16</t>
  </si>
  <si>
    <t>Holly Street</t>
  </si>
  <si>
    <t>HOLL0300200</t>
  </si>
  <si>
    <t>2</t>
  </si>
  <si>
    <t>Hollin Crescent</t>
  </si>
  <si>
    <t>Romaldkirk</t>
  </si>
  <si>
    <t>HOLL0300600</t>
  </si>
  <si>
    <t>6</t>
  </si>
  <si>
    <t>LANE0202900</t>
  </si>
  <si>
    <t>29</t>
  </si>
  <si>
    <t>Lanehouse Road</t>
  </si>
  <si>
    <t>LANE0401900</t>
  </si>
  <si>
    <t>19</t>
  </si>
  <si>
    <t>Lanethorpe Road (DHA)</t>
  </si>
  <si>
    <t>DARLIN</t>
  </si>
  <si>
    <t>LOWT0101600</t>
  </si>
  <si>
    <t>Lowthian Road</t>
  </si>
  <si>
    <t>MANS0102300</t>
  </si>
  <si>
    <t>23</t>
  </si>
  <si>
    <t>Mansfield Avenue</t>
  </si>
  <si>
    <t>MIDD0101000</t>
  </si>
  <si>
    <t>Middleton Road</t>
  </si>
  <si>
    <t>WOODLD</t>
  </si>
  <si>
    <t>MIDD0101300</t>
  </si>
  <si>
    <t>13</t>
  </si>
  <si>
    <t>MOOR020040X</t>
  </si>
  <si>
    <t>4X</t>
  </si>
  <si>
    <t>Moordale Court</t>
  </si>
  <si>
    <t>ST P0300200</t>
  </si>
  <si>
    <t>St Pauls Place</t>
  </si>
  <si>
    <t>ST P0300400</t>
  </si>
  <si>
    <t>ST P0300600</t>
  </si>
  <si>
    <t>ST P0300800</t>
  </si>
  <si>
    <t>ST P0301000</t>
  </si>
  <si>
    <t>ST P0301400</t>
  </si>
  <si>
    <t>ST P0301800</t>
  </si>
  <si>
    <t>ST P0302000</t>
  </si>
  <si>
    <t>ST P0302400</t>
  </si>
  <si>
    <t>ST P0303000</t>
  </si>
  <si>
    <t>ST P0303200</t>
  </si>
  <si>
    <t>ST P0303400</t>
  </si>
  <si>
    <t>ST P0306400</t>
  </si>
  <si>
    <t>ST P0306800</t>
  </si>
  <si>
    <t>WEST0500200</t>
  </si>
  <si>
    <t>West View</t>
  </si>
  <si>
    <t>WEST080110A</t>
  </si>
  <si>
    <t>Flat A 11</t>
  </si>
  <si>
    <t>Westgate</t>
  </si>
  <si>
    <t>THIRSK</t>
  </si>
  <si>
    <t>BORO011170A</t>
  </si>
  <si>
    <t>117A</t>
  </si>
  <si>
    <t>117A Borough Road</t>
  </si>
  <si>
    <t>BORO011170B</t>
  </si>
  <si>
    <t>117B</t>
  </si>
  <si>
    <t>117B Borough Road</t>
  </si>
  <si>
    <t>BORO011190A</t>
  </si>
  <si>
    <t>119A</t>
  </si>
  <si>
    <t>119A Borough Road</t>
  </si>
  <si>
    <t>BORO011190B</t>
  </si>
  <si>
    <t>119B</t>
  </si>
  <si>
    <t>119B Borough Road</t>
  </si>
  <si>
    <t>Kent Ave, Worcester Gardens, Wenslyedale St - hartlepool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</si>
</sst>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_-&quot;£&quot;* #,##0.00_-;\-&quot;£&quot;* #,##0.00_-;_-&quot;£&quot;* &quot;-&quot;??_-;_-@_-"/>
    <numFmt numFmtId="166" formatCode="_-[$£-809]* #,##0.00_-;\-[$£-809]* #,##0.00_-;_-[$£-809]* &quot;-&quot;??_-;_-@_-"/>
    <numFmt numFmtId="167" formatCode="#,##0.00_ ;\-#,##0.00\ "/>
  </numFmts>
  <fonts count="30">
    <font>
      <sz val="10"/>
      <name val="Arial"/>
    </font>
    <font>
      <sz val="10"/>
      <name val="Arial"/>
    </font>
    <font>
      <sz val="11"/>
      <name val="Arial"/>
      <family val="2"/>
    </font>
    <font>
      <b/>
      <sz val="11"/>
      <name val="Arial"/>
      <family val="2"/>
    </font>
    <font>
      <i/>
      <sz val="8"/>
      <name val="Arial"/>
      <family val="2"/>
    </font>
    <font>
      <b/>
      <sz val="9"/>
      <name val="Arial"/>
      <family val="2"/>
    </font>
    <font>
      <sz val="10"/>
      <name val="Montserrat"/>
      <family val="3"/>
    </font>
    <font>
      <sz val="11"/>
      <name val="Montserrat"/>
      <family val="3"/>
    </font>
    <font>
      <b/>
      <sz val="11"/>
      <name val="Montserrat"/>
      <family val="3"/>
    </font>
    <font>
      <b/>
      <sz val="9"/>
      <name val="Montserrat"/>
      <family val="3"/>
    </font>
    <font>
      <b/>
      <sz val="10"/>
      <name val="Montserrat"/>
      <family val="3"/>
    </font>
    <font>
      <b/>
      <sz val="12"/>
      <name val="Montserrat"/>
      <family val="3"/>
    </font>
    <font>
      <sz val="12"/>
      <name val="Montserrat"/>
      <family val="3"/>
    </font>
    <font>
      <sz val="10"/>
      <name val="Arial"/>
      <family val="2"/>
    </font>
    <font>
      <sz val="10"/>
      <name val="Calibri Light"/>
      <family val="2"/>
    </font>
    <font>
      <b/>
      <sz val="10"/>
      <name val="Calibri Light"/>
      <family val="2"/>
    </font>
    <font>
      <sz val="11"/>
      <color rgb="FF000000"/>
      <name val="Calibri"/>
      <family val="2"/>
      <scheme val="minor"/>
    </font>
    <font>
      <sz val="11"/>
      <color theme="1"/>
      <name val="Montserrat"/>
      <family val="3"/>
    </font>
    <font>
      <b/>
      <sz val="11"/>
      <color theme="1"/>
      <name val="Montserrat"/>
      <family val="3"/>
    </font>
    <font>
      <b/>
      <sz val="9"/>
      <color rgb="FF7C4199"/>
      <name val="Verdana"/>
      <family val="2"/>
    </font>
    <font>
      <b/>
      <sz val="11"/>
      <color theme="1"/>
      <name val="Calibri"/>
      <family val="2"/>
      <scheme val="minor"/>
    </font>
    <font>
      <sz val="8"/>
      <color rgb="FF000000"/>
      <name val="Verdana"/>
      <family val="2"/>
    </font>
    <font>
      <sz val="10"/>
      <color rgb="FF000000"/>
      <name val="Calibri Light"/>
      <family val="2"/>
    </font>
    <font>
      <sz val="10"/>
      <name val="Calibri"/>
      <family val="2"/>
      <scheme val="minor"/>
    </font>
    <font>
      <b/>
      <sz val="10"/>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b/>
      <sz val="10"/>
      <color rgb="FF000000"/>
      <name val="Calibri Light"/>
      <family val="2"/>
    </font>
    <font>
      <b/>
      <sz val="10"/>
      <name val="Arial"/>
    </font>
  </fonts>
  <fills count="6">
    <fill>
      <patternFill patternType="none"/>
    </fill>
    <fill>
      <patternFill patternType="gray125"/>
    </fill>
    <fill>
      <patternFill patternType="solid">
        <fgColor theme="0" tint="-0.14999847407452621"/>
        <bgColor indexed="64"/>
      </patternFill>
    </fill>
    <fill>
      <patternFill patternType="solid">
        <fgColor rgb="FFD7D7D7"/>
        <bgColor rgb="FFD7D7D7"/>
      </patternFill>
    </fill>
    <fill>
      <patternFill patternType="solid">
        <fgColor rgb="FF92D05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s>
  <cellStyleXfs count="3">
    <xf numFmtId="0" fontId="0" fillId="0" borderId="0"/>
    <xf numFmtId="165" fontId="1" fillId="0" borderId="0" applyFont="0" applyFill="0" applyBorder="0" applyAlignment="0" applyProtection="0"/>
    <xf numFmtId="0" fontId="16" fillId="0" borderId="0"/>
  </cellStyleXfs>
  <cellXfs count="134">
    <xf numFmtId="0" fontId="0" fillId="0" borderId="0" xfId="0"/>
    <xf numFmtId="0" fontId="4" fillId="0" borderId="0" xfId="0" applyFont="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xf numFmtId="0" fontId="2" fillId="0" borderId="1" xfId="0" applyFont="1" applyBorder="1"/>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xf numFmtId="0" fontId="7" fillId="0" borderId="2" xfId="0" applyFont="1" applyBorder="1"/>
    <xf numFmtId="0" fontId="6" fillId="0" borderId="1" xfId="0" applyFont="1" applyBorder="1"/>
    <xf numFmtId="0" fontId="6" fillId="0" borderId="1" xfId="0" applyFont="1" applyBorder="1" applyAlignment="1">
      <alignment wrapText="1"/>
    </xf>
    <xf numFmtId="0" fontId="6" fillId="0" borderId="0" xfId="0" applyFont="1" applyAlignment="1">
      <alignment horizontal="center" vertical="center"/>
    </xf>
    <xf numFmtId="0" fontId="17" fillId="0" borderId="0" xfId="0" applyFont="1" applyAlignment="1">
      <alignment horizontal="center" vertical="center"/>
    </xf>
    <xf numFmtId="0" fontId="6" fillId="0" borderId="0" xfId="0" applyFont="1" applyAlignment="1">
      <alignment horizontal="center" vertical="center" wrapText="1"/>
    </xf>
    <xf numFmtId="0" fontId="9" fillId="0" borderId="1" xfId="0" applyFont="1" applyBorder="1" applyAlignment="1">
      <alignment horizontal="center" vertical="center"/>
    </xf>
    <xf numFmtId="0" fontId="1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0" fillId="0" borderId="0" xfId="0" applyFont="1" applyAlignment="1">
      <alignment horizontal="center" vertical="center"/>
    </xf>
    <xf numFmtId="0" fontId="6" fillId="2" borderId="1" xfId="0" applyFont="1" applyFill="1" applyBorder="1" applyAlignment="1">
      <alignment horizontal="center" vertical="center"/>
    </xf>
    <xf numFmtId="166" fontId="6" fillId="2" borderId="1" xfId="0" applyNumberFormat="1" applyFont="1" applyFill="1" applyBorder="1" applyAlignment="1">
      <alignment horizontal="center" vertical="center"/>
    </xf>
    <xf numFmtId="165" fontId="7" fillId="0" borderId="1" xfId="1" applyFont="1" applyBorder="1" applyAlignment="1">
      <alignment horizontal="center" vertical="center"/>
    </xf>
    <xf numFmtId="165" fontId="6" fillId="0" borderId="1" xfId="1" applyFont="1" applyBorder="1" applyAlignment="1">
      <alignment horizontal="center" vertical="center"/>
    </xf>
    <xf numFmtId="165" fontId="6" fillId="2" borderId="1" xfId="1" applyFont="1" applyFill="1" applyBorder="1" applyAlignment="1">
      <alignment horizontal="center" vertical="center"/>
    </xf>
    <xf numFmtId="165" fontId="6" fillId="0" borderId="0" xfId="0" applyNumberFormat="1" applyFont="1" applyAlignment="1">
      <alignment horizontal="center" vertical="center"/>
    </xf>
    <xf numFmtId="164" fontId="7" fillId="0" borderId="1" xfId="1" applyNumberFormat="1" applyFont="1" applyBorder="1" applyAlignment="1">
      <alignment horizontal="center" vertical="center"/>
    </xf>
    <xf numFmtId="0" fontId="10" fillId="2" borderId="1" xfId="0" applyFont="1" applyFill="1" applyBorder="1" applyAlignment="1">
      <alignment horizontal="center" vertical="center"/>
    </xf>
    <xf numFmtId="166" fontId="6" fillId="0" borderId="0" xfId="0" applyNumberFormat="1" applyFont="1" applyAlignment="1">
      <alignment horizontal="center" vertical="center"/>
    </xf>
    <xf numFmtId="165" fontId="7" fillId="0" borderId="1" xfId="1" applyFont="1" applyFill="1" applyBorder="1" applyAlignment="1">
      <alignment horizontal="center" vertical="center"/>
    </xf>
    <xf numFmtId="0" fontId="12" fillId="0" borderId="0" xfId="0" applyFont="1" applyAlignment="1">
      <alignment vertical="center"/>
    </xf>
    <xf numFmtId="0" fontId="12" fillId="0" borderId="0" xfId="0" applyFont="1"/>
    <xf numFmtId="0" fontId="13" fillId="0" borderId="0" xfId="0" applyFont="1"/>
    <xf numFmtId="0" fontId="19" fillId="3" borderId="10" xfId="0" applyFont="1" applyFill="1" applyBorder="1" applyAlignment="1">
      <alignment horizontal="center" vertical="top" wrapText="1" readingOrder="1"/>
    </xf>
    <xf numFmtId="0" fontId="19" fillId="3" borderId="11" xfId="0" applyFont="1" applyFill="1" applyBorder="1" applyAlignment="1">
      <alignment horizontal="center" vertical="top" wrapText="1" readingOrder="1"/>
    </xf>
    <xf numFmtId="0" fontId="19" fillId="3" borderId="1" xfId="0" applyFont="1" applyFill="1" applyBorder="1" applyAlignment="1">
      <alignment horizontal="center" vertical="top" wrapText="1" readingOrder="1"/>
    </xf>
    <xf numFmtId="0" fontId="20" fillId="4" borderId="1" xfId="0" applyFont="1" applyFill="1" applyBorder="1" applyAlignment="1">
      <alignment horizontal="center" vertical="top" wrapText="1"/>
    </xf>
    <xf numFmtId="0" fontId="0" fillId="0" borderId="1" xfId="0" applyBorder="1"/>
    <xf numFmtId="0" fontId="21" fillId="0" borderId="10" xfId="0" applyFont="1" applyBorder="1" applyAlignment="1">
      <alignment vertical="top" wrapText="1" readingOrder="1"/>
    </xf>
    <xf numFmtId="0" fontId="14" fillId="0" borderId="10" xfId="0" applyFont="1" applyBorder="1" applyAlignment="1">
      <alignment horizontal="left"/>
    </xf>
    <xf numFmtId="0" fontId="14" fillId="0" borderId="10" xfId="0" applyFont="1" applyBorder="1"/>
    <xf numFmtId="0" fontId="22" fillId="0" borderId="10" xfId="0" applyFont="1" applyBorder="1" applyAlignment="1">
      <alignment vertical="top" wrapText="1" readingOrder="1"/>
    </xf>
    <xf numFmtId="0" fontId="22" fillId="0" borderId="10" xfId="0" applyFont="1" applyBorder="1" applyAlignment="1">
      <alignment horizontal="left" vertical="top" wrapText="1" readingOrder="1"/>
    </xf>
    <xf numFmtId="0" fontId="21" fillId="0" borderId="11" xfId="0" applyFont="1" applyBorder="1" applyAlignment="1">
      <alignment vertical="top" wrapText="1" readingOrder="1"/>
    </xf>
    <xf numFmtId="0" fontId="14" fillId="0" borderId="1" xfId="0" applyFont="1" applyBorder="1" applyAlignment="1">
      <alignment horizontal="left"/>
    </xf>
    <xf numFmtId="0" fontId="14" fillId="0" borderId="1" xfId="0" applyFont="1" applyBorder="1"/>
    <xf numFmtId="0" fontId="23" fillId="0" borderId="2" xfId="0" applyFont="1" applyBorder="1" applyAlignment="1">
      <alignment horizontal="left" vertical="top" wrapText="1" readingOrder="1"/>
    </xf>
    <xf numFmtId="0" fontId="23" fillId="0" borderId="1" xfId="0" applyFont="1" applyBorder="1" applyAlignment="1">
      <alignment horizontal="left" vertical="top" wrapText="1" readingOrder="1"/>
    </xf>
    <xf numFmtId="0" fontId="24" fillId="0" borderId="3" xfId="0" applyFont="1" applyBorder="1" applyAlignment="1">
      <alignment horizontal="left" vertical="top" wrapText="1" readingOrder="1"/>
    </xf>
    <xf numFmtId="0" fontId="24" fillId="0" borderId="1" xfId="0" applyFont="1" applyBorder="1" applyAlignment="1">
      <alignment horizontal="left" vertical="top" wrapText="1" readingOrder="1"/>
    </xf>
    <xf numFmtId="0" fontId="15" fillId="0" borderId="1" xfId="0" applyFont="1" applyBorder="1"/>
    <xf numFmtId="0" fontId="25" fillId="0" borderId="4" xfId="0" applyFont="1" applyBorder="1" applyAlignment="1">
      <alignment horizontal="left"/>
    </xf>
    <xf numFmtId="0" fontId="25" fillId="0" borderId="1" xfId="0" applyFont="1" applyBorder="1" applyAlignment="1">
      <alignment horizontal="left"/>
    </xf>
    <xf numFmtId="0" fontId="23" fillId="0" borderId="4" xfId="0" applyFont="1" applyBorder="1" applyAlignment="1">
      <alignment horizontal="left"/>
    </xf>
    <xf numFmtId="0" fontId="23" fillId="0" borderId="1" xfId="0" applyFont="1" applyBorder="1" applyAlignment="1">
      <alignment horizontal="left"/>
    </xf>
    <xf numFmtId="0" fontId="26" fillId="0" borderId="0" xfId="0" applyFont="1" applyAlignment="1">
      <alignment horizontal="left" vertical="top" wrapText="1" readingOrder="1"/>
    </xf>
    <xf numFmtId="0" fontId="25" fillId="0" borderId="1" xfId="0" applyFont="1" applyBorder="1" applyAlignment="1">
      <alignment horizontal="left" vertical="top" wrapText="1" readingOrder="1"/>
    </xf>
    <xf numFmtId="0" fontId="25" fillId="0" borderId="4" xfId="0" applyFont="1" applyBorder="1" applyAlignment="1">
      <alignment horizontal="left" vertical="top" wrapText="1" readingOrder="1"/>
    </xf>
    <xf numFmtId="0" fontId="23" fillId="0" borderId="5" xfId="0" applyFont="1" applyBorder="1" applyAlignment="1">
      <alignment horizontal="left"/>
    </xf>
    <xf numFmtId="0" fontId="21" fillId="0" borderId="4" xfId="0" applyFont="1" applyBorder="1" applyAlignment="1">
      <alignment vertical="top" wrapText="1" readingOrder="1"/>
    </xf>
    <xf numFmtId="0" fontId="14" fillId="0" borderId="11" xfId="0" applyFont="1" applyBorder="1"/>
    <xf numFmtId="0" fontId="22" fillId="0" borderId="11" xfId="0" applyFont="1" applyBorder="1" applyAlignment="1">
      <alignment horizontal="left" vertical="top" wrapText="1" readingOrder="1"/>
    </xf>
    <xf numFmtId="0" fontId="14" fillId="0" borderId="2" xfId="0" applyFont="1" applyBorder="1"/>
    <xf numFmtId="0" fontId="15" fillId="0" borderId="2" xfId="0" applyFont="1" applyBorder="1"/>
    <xf numFmtId="0" fontId="22" fillId="0" borderId="10" xfId="0" applyFont="1" applyBorder="1" applyAlignment="1">
      <alignment horizontal="left"/>
    </xf>
    <xf numFmtId="0" fontId="22" fillId="0" borderId="10" xfId="0" applyFont="1" applyBorder="1"/>
    <xf numFmtId="0" fontId="23" fillId="0" borderId="6" xfId="0" applyFont="1" applyBorder="1" applyAlignment="1">
      <alignment horizontal="left"/>
    </xf>
    <xf numFmtId="0" fontId="0" fillId="2" borderId="1" xfId="0" applyFill="1" applyBorder="1"/>
    <xf numFmtId="0" fontId="14" fillId="0" borderId="10" xfId="0" applyFont="1" applyBorder="1" applyAlignment="1">
      <alignment vertical="top" wrapText="1"/>
    </xf>
    <xf numFmtId="0" fontId="14" fillId="0" borderId="10" xfId="0" applyFont="1" applyBorder="1" applyAlignment="1">
      <alignment horizontal="left" vertical="top" wrapText="1"/>
    </xf>
    <xf numFmtId="0" fontId="22" fillId="0" borderId="12" xfId="0" applyFont="1" applyBorder="1" applyAlignment="1">
      <alignment vertical="top" wrapText="1" readingOrder="1"/>
    </xf>
    <xf numFmtId="0" fontId="22" fillId="0" borderId="13" xfId="0" applyFont="1" applyBorder="1" applyAlignment="1">
      <alignment vertical="top" wrapText="1" readingOrder="1"/>
    </xf>
    <xf numFmtId="0" fontId="14" fillId="0" borderId="12" xfId="0" applyFont="1" applyBorder="1" applyAlignment="1">
      <alignment vertical="top" wrapText="1"/>
    </xf>
    <xf numFmtId="0" fontId="22" fillId="0" borderId="0" xfId="0" applyFont="1" applyAlignment="1">
      <alignment horizontal="left"/>
    </xf>
    <xf numFmtId="0" fontId="22" fillId="0" borderId="7" xfId="0" applyFont="1" applyBorder="1" applyAlignment="1">
      <alignment horizontal="left"/>
    </xf>
    <xf numFmtId="0" fontId="14" fillId="0" borderId="0" xfId="0" applyFont="1"/>
    <xf numFmtId="0" fontId="14" fillId="0" borderId="7" xfId="0" applyFont="1" applyBorder="1" applyAlignment="1">
      <alignment horizontal="left"/>
    </xf>
    <xf numFmtId="0" fontId="22" fillId="0" borderId="11" xfId="0" applyFont="1" applyBorder="1" applyAlignment="1">
      <alignment horizontal="left"/>
    </xf>
    <xf numFmtId="0" fontId="22" fillId="0" borderId="1" xfId="0" applyFont="1" applyBorder="1" applyAlignment="1">
      <alignment horizontal="left"/>
    </xf>
    <xf numFmtId="0" fontId="22" fillId="0" borderId="11" xfId="0" applyFont="1" applyBorder="1" applyAlignment="1">
      <alignment vertical="top" wrapText="1" readingOrder="1"/>
    </xf>
    <xf numFmtId="0" fontId="14" fillId="0" borderId="11" xfId="0" applyFont="1" applyBorder="1" applyAlignment="1">
      <alignment vertical="top" wrapText="1"/>
    </xf>
    <xf numFmtId="0" fontId="23" fillId="0" borderId="14" xfId="0" applyFont="1" applyBorder="1" applyAlignment="1">
      <alignment horizontal="left"/>
    </xf>
    <xf numFmtId="0" fontId="23" fillId="0" borderId="2" xfId="0" applyFont="1" applyBorder="1" applyAlignment="1">
      <alignment horizontal="left"/>
    </xf>
    <xf numFmtId="167" fontId="22" fillId="0" borderId="11" xfId="0" applyNumberFormat="1" applyFont="1" applyBorder="1" applyAlignment="1">
      <alignment horizontal="center" vertical="top" wrapText="1" readingOrder="1"/>
    </xf>
    <xf numFmtId="167" fontId="22" fillId="0" borderId="10" xfId="0" applyNumberFormat="1" applyFont="1" applyBorder="1" applyAlignment="1">
      <alignment horizontal="center" vertical="top" wrapText="1" readingOrder="1"/>
    </xf>
    <xf numFmtId="167" fontId="14" fillId="0" borderId="11" xfId="0" applyNumberFormat="1" applyFont="1" applyBorder="1" applyAlignment="1">
      <alignment horizontal="left"/>
    </xf>
    <xf numFmtId="167" fontId="14" fillId="0" borderId="10" xfId="0" applyNumberFormat="1" applyFont="1" applyBorder="1"/>
    <xf numFmtId="167" fontId="22" fillId="0" borderId="11" xfId="0" applyNumberFormat="1" applyFont="1" applyBorder="1" applyAlignment="1">
      <alignment horizontal="center"/>
    </xf>
    <xf numFmtId="167" fontId="22" fillId="0" borderId="10" xfId="0" applyNumberFormat="1" applyFont="1" applyBorder="1" applyAlignment="1">
      <alignment horizontal="center"/>
    </xf>
    <xf numFmtId="167" fontId="22" fillId="0" borderId="2" xfId="0" applyNumberFormat="1" applyFont="1" applyBorder="1" applyAlignment="1">
      <alignment horizontal="center" vertical="top" wrapText="1" readingOrder="1"/>
    </xf>
    <xf numFmtId="167" fontId="22" fillId="0" borderId="1" xfId="0" applyNumberFormat="1" applyFont="1" applyBorder="1" applyAlignment="1">
      <alignment horizontal="center" vertical="top" wrapText="1" readingOrder="1"/>
    </xf>
    <xf numFmtId="167" fontId="22" fillId="0" borderId="8" xfId="0" applyNumberFormat="1" applyFont="1" applyBorder="1" applyAlignment="1">
      <alignment horizontal="center"/>
    </xf>
    <xf numFmtId="167" fontId="22" fillId="0" borderId="7" xfId="0" applyNumberFormat="1" applyFont="1" applyBorder="1" applyAlignment="1">
      <alignment horizontal="center" vertical="top" wrapText="1" readingOrder="1"/>
    </xf>
    <xf numFmtId="167" fontId="14" fillId="0" borderId="7" xfId="0" applyNumberFormat="1" applyFont="1" applyBorder="1"/>
    <xf numFmtId="167" fontId="22" fillId="0" borderId="2" xfId="0" applyNumberFormat="1" applyFont="1" applyBorder="1" applyAlignment="1">
      <alignment horizontal="center"/>
    </xf>
    <xf numFmtId="167" fontId="14" fillId="0" borderId="1" xfId="0" applyNumberFormat="1" applyFont="1" applyBorder="1"/>
    <xf numFmtId="167" fontId="22" fillId="0" borderId="1" xfId="0" applyNumberFormat="1" applyFont="1" applyBorder="1" applyAlignment="1">
      <alignment horizontal="center"/>
    </xf>
    <xf numFmtId="167" fontId="14" fillId="0" borderId="2" xfId="0" applyNumberFormat="1" applyFont="1" applyBorder="1" applyAlignment="1">
      <alignment horizontal="left"/>
    </xf>
    <xf numFmtId="167" fontId="14" fillId="0" borderId="1" xfId="0" applyNumberFormat="1" applyFont="1" applyBorder="1" applyAlignment="1">
      <alignment horizontal="left"/>
    </xf>
    <xf numFmtId="167" fontId="28" fillId="0" borderId="1" xfId="0" applyNumberFormat="1" applyFont="1" applyBorder="1" applyAlignment="1">
      <alignment horizontal="center" vertical="top" wrapText="1" readingOrder="1"/>
    </xf>
    <xf numFmtId="167" fontId="28" fillId="0" borderId="2" xfId="0" applyNumberFormat="1" applyFont="1" applyBorder="1" applyAlignment="1">
      <alignment horizontal="center" vertical="top" wrapText="1" readingOrder="1"/>
    </xf>
    <xf numFmtId="167" fontId="15" fillId="0" borderId="1" xfId="0" applyNumberFormat="1" applyFont="1" applyBorder="1"/>
    <xf numFmtId="0" fontId="27" fillId="0" borderId="1" xfId="0" applyFont="1" applyBorder="1" applyAlignment="1">
      <alignment horizontal="left" wrapText="1"/>
    </xf>
    <xf numFmtId="164" fontId="7" fillId="5" borderId="10" xfId="1" applyNumberFormat="1" applyFont="1" applyFill="1" applyBorder="1" applyAlignment="1">
      <alignment horizontal="center" vertical="center"/>
    </xf>
    <xf numFmtId="164" fontId="7" fillId="0" borderId="7" xfId="1" applyNumberFormat="1" applyFont="1" applyBorder="1" applyAlignment="1">
      <alignment horizontal="center" vertical="center"/>
    </xf>
    <xf numFmtId="0" fontId="29" fillId="5" borderId="10" xfId="0" applyFont="1" applyFill="1" applyBorder="1" applyAlignment="1">
      <alignment horizontal="center"/>
    </xf>
    <xf numFmtId="0" fontId="11"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166" fontId="0" fillId="5" borderId="10" xfId="0" applyNumberFormat="1" applyFill="1" applyBorder="1"/>
    <xf numFmtId="166" fontId="7" fillId="0" borderId="1" xfId="1" applyNumberFormat="1" applyFont="1" applyBorder="1" applyAlignment="1">
      <alignment horizontal="center" vertical="center"/>
    </xf>
    <xf numFmtId="166" fontId="7" fillId="0" borderId="7" xfId="1" applyNumberFormat="1" applyFont="1" applyBorder="1" applyAlignment="1">
      <alignment horizontal="center" vertical="center"/>
    </xf>
    <xf numFmtId="166" fontId="7" fillId="5" borderId="10" xfId="1" applyNumberFormat="1" applyFont="1" applyFill="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7" fillId="0" borderId="1" xfId="0" applyFont="1" applyBorder="1" applyAlignment="1">
      <alignmen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 xfId="0" applyFont="1" applyBorder="1" applyAlignment="1">
      <alignment horizontal="center"/>
    </xf>
    <xf numFmtId="0" fontId="3" fillId="0" borderId="1" xfId="0" applyFont="1" applyBorder="1" applyAlignment="1">
      <alignment horizontal="center"/>
    </xf>
    <xf numFmtId="0" fontId="17" fillId="0" borderId="2" xfId="0" applyFont="1" applyBorder="1" applyAlignment="1">
      <alignment horizontal="center" vertical="center"/>
    </xf>
    <xf numFmtId="0" fontId="17" fillId="0" borderId="3" xfId="0" applyFont="1" applyBorder="1" applyAlignment="1">
      <alignment horizontal="center" vertical="center"/>
    </xf>
  </cellXfs>
  <cellStyles count="3">
    <cellStyle name="Currency" xfId="1" builtinId="4"/>
    <cellStyle name="Normal" xfId="0" builtinId="0"/>
    <cellStyle name="Normal 2" xfId="2" xr:uid="{E684FE81-E4E0-4E4A-8C1B-820429EA7846}"/>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0</xdr:row>
      <xdr:rowOff>85725</xdr:rowOff>
    </xdr:from>
    <xdr:to>
      <xdr:col>3</xdr:col>
      <xdr:colOff>1123950</xdr:colOff>
      <xdr:row>0</xdr:row>
      <xdr:rowOff>600075</xdr:rowOff>
    </xdr:to>
    <xdr:pic>
      <xdr:nvPicPr>
        <xdr:cNvPr id="5147" name="Picture 1" descr="J:\PR &amp; COMMUNICATIONS\Logos &amp; Graphics\New North Star Brand Logos\Logos\North-Star-logo-COLOUR.png">
          <a:extLst>
            <a:ext uri="{FF2B5EF4-FFF2-40B4-BE49-F238E27FC236}">
              <a16:creationId xmlns:a16="http://schemas.microsoft.com/office/drawing/2014/main" id="{0F277275-D3E1-9A8E-5A3B-B9463F6DC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85725"/>
          <a:ext cx="37909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552450</xdr:colOff>
      <xdr:row>0</xdr:row>
      <xdr:rowOff>533400</xdr:rowOff>
    </xdr:to>
    <xdr:pic>
      <xdr:nvPicPr>
        <xdr:cNvPr id="1132" name="Picture 1" descr="J:\PR &amp; COMMUNICATIONS\Logos &amp; Graphics\New North Star Brand Logos\Logos\North-Star-logo-COLOUR.png">
          <a:extLst>
            <a:ext uri="{FF2B5EF4-FFF2-40B4-BE49-F238E27FC236}">
              <a16:creationId xmlns:a16="http://schemas.microsoft.com/office/drawing/2014/main" id="{16A0DE85-C2CE-16A8-ACA9-96CB13C5E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3790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5</xdr:col>
      <xdr:colOff>142875</xdr:colOff>
      <xdr:row>50</xdr:row>
      <xdr:rowOff>38100</xdr:rowOff>
    </xdr:to>
    <xdr:pic>
      <xdr:nvPicPr>
        <xdr:cNvPr id="1133" name="Picture 2">
          <a:extLst>
            <a:ext uri="{FF2B5EF4-FFF2-40B4-BE49-F238E27FC236}">
              <a16:creationId xmlns:a16="http://schemas.microsoft.com/office/drawing/2014/main" id="{666E45D2-2140-84B0-074E-D243FD493F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6078200"/>
          <a:ext cx="2581275"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29</xdr:row>
      <xdr:rowOff>0</xdr:rowOff>
    </xdr:from>
    <xdr:to>
      <xdr:col>10</xdr:col>
      <xdr:colOff>552450</xdr:colOff>
      <xdr:row>50</xdr:row>
      <xdr:rowOff>57150</xdr:rowOff>
    </xdr:to>
    <xdr:pic>
      <xdr:nvPicPr>
        <xdr:cNvPr id="1134" name="Picture 3">
          <a:extLst>
            <a:ext uri="{FF2B5EF4-FFF2-40B4-BE49-F238E27FC236}">
              <a16:creationId xmlns:a16="http://schemas.microsoft.com/office/drawing/2014/main" id="{1E0E2E5C-7F7C-4AC7-068D-DDF505E8F1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57700" y="16078200"/>
          <a:ext cx="2590800" cy="3457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5</xdr:col>
      <xdr:colOff>390525</xdr:colOff>
      <xdr:row>78</xdr:row>
      <xdr:rowOff>47625</xdr:rowOff>
    </xdr:to>
    <xdr:pic>
      <xdr:nvPicPr>
        <xdr:cNvPr id="1135" name="Picture 4">
          <a:extLst>
            <a:ext uri="{FF2B5EF4-FFF2-40B4-BE49-F238E27FC236}">
              <a16:creationId xmlns:a16="http://schemas.microsoft.com/office/drawing/2014/main" id="{88615E24-DA71-CCAD-30D8-BC8B7375C43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 y="20364450"/>
          <a:ext cx="2828925" cy="377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55</xdr:row>
      <xdr:rowOff>0</xdr:rowOff>
    </xdr:from>
    <xdr:to>
      <xdr:col>10</xdr:col>
      <xdr:colOff>723900</xdr:colOff>
      <xdr:row>77</xdr:row>
      <xdr:rowOff>123825</xdr:rowOff>
    </xdr:to>
    <xdr:pic>
      <xdr:nvPicPr>
        <xdr:cNvPr id="1136" name="Picture 5">
          <a:extLst>
            <a:ext uri="{FF2B5EF4-FFF2-40B4-BE49-F238E27FC236}">
              <a16:creationId xmlns:a16="http://schemas.microsoft.com/office/drawing/2014/main" id="{471DECB9-C4BB-C73A-C26E-F38CF67DACA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57700" y="20364450"/>
          <a:ext cx="2762250" cy="368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83</xdr:row>
      <xdr:rowOff>19050</xdr:rowOff>
    </xdr:from>
    <xdr:to>
      <xdr:col>8</xdr:col>
      <xdr:colOff>514350</xdr:colOff>
      <xdr:row>100</xdr:row>
      <xdr:rowOff>142875</xdr:rowOff>
    </xdr:to>
    <xdr:pic>
      <xdr:nvPicPr>
        <xdr:cNvPr id="1137" name="Picture 6">
          <a:extLst>
            <a:ext uri="{FF2B5EF4-FFF2-40B4-BE49-F238E27FC236}">
              <a16:creationId xmlns:a16="http://schemas.microsoft.com/office/drawing/2014/main" id="{B0F58EA3-0D0A-2B9E-C217-A2148A05EC7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600" y="24993600"/>
          <a:ext cx="5114925"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nssql1:4802/redirector.ashx?name=Dashboard&amp;AssetID=3045" TargetMode="External"/><Relationship Id="rId2" Type="http://schemas.openxmlformats.org/officeDocument/2006/relationships/hyperlink" Target="http://nssql1:4802/redirector.ashx?name=Dashboard&amp;AssetID=351" TargetMode="External"/><Relationship Id="rId1" Type="http://schemas.openxmlformats.org/officeDocument/2006/relationships/hyperlink" Target="http://nssql1:4802/redirector.ashx?name=Dashboard&amp;AssetID=348" TargetMode="External"/><Relationship Id="rId4" Type="http://schemas.openxmlformats.org/officeDocument/2006/relationships/hyperlink" Target="http://nssql1:4802/redirector.ashx?name=Dashboard&amp;AssetID=3044"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nssql1:4802/redirector.ashx?name=Dashboard&amp;AssetID=351" TargetMode="External"/><Relationship Id="rId2" Type="http://schemas.openxmlformats.org/officeDocument/2006/relationships/hyperlink" Target="http://nssql1:4802/redirector.ashx?name=Dashboard&amp;AssetID=3045" TargetMode="External"/><Relationship Id="rId1" Type="http://schemas.openxmlformats.org/officeDocument/2006/relationships/hyperlink" Target="http://nssql1:4802/redirector.ashx?name=Dashboard&amp;AssetID=3044" TargetMode="External"/><Relationship Id="rId5" Type="http://schemas.openxmlformats.org/officeDocument/2006/relationships/printerSettings" Target="../printerSettings/printerSettings2.bin"/><Relationship Id="rId4" Type="http://schemas.openxmlformats.org/officeDocument/2006/relationships/hyperlink" Target="http://nssql1:4802/redirector.ashx?name=Dashboard&amp;AssetID=3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F4D83-D2F9-4A70-BC4A-E15D3D44B090}">
  <dimension ref="A1:H21"/>
  <sheetViews>
    <sheetView topLeftCell="A6" workbookViewId="0">
      <selection activeCell="D21" sqref="D21"/>
    </sheetView>
  </sheetViews>
  <sheetFormatPr defaultRowHeight="15"/>
  <cols>
    <col min="1" max="1" width="9.140625" style="14"/>
    <col min="2" max="2" width="24.28515625" style="14" customWidth="1"/>
    <col min="3" max="3" width="15.5703125" style="16" customWidth="1"/>
    <col min="4" max="4" width="23.5703125" style="14" customWidth="1"/>
    <col min="5" max="5" width="9.140625" style="14"/>
    <col min="6" max="6" width="12.7109375" style="14" customWidth="1"/>
    <col min="7" max="7" width="12.42578125" style="14" customWidth="1"/>
    <col min="8" max="8" width="13.7109375" style="14" bestFit="1" customWidth="1"/>
    <col min="9" max="16384" width="9.140625" style="14"/>
  </cols>
  <sheetData>
    <row r="1" spans="1:7" ht="54" customHeight="1">
      <c r="A1" s="120"/>
      <c r="B1" s="120"/>
      <c r="C1" s="120"/>
      <c r="D1" s="120"/>
      <c r="E1" s="120"/>
      <c r="F1" s="120"/>
      <c r="G1" s="120"/>
    </row>
    <row r="2" spans="1:7" ht="39.75" customHeight="1">
      <c r="A2" s="121" t="s">
        <v>0</v>
      </c>
      <c r="B2" s="121"/>
      <c r="C2" s="121"/>
      <c r="D2" s="121"/>
      <c r="E2" s="121"/>
      <c r="F2" s="121"/>
      <c r="G2" s="121"/>
    </row>
    <row r="3" spans="1:7" ht="59.25" customHeight="1">
      <c r="A3" s="122" t="s">
        <v>1</v>
      </c>
      <c r="B3" s="121"/>
      <c r="C3" s="121"/>
      <c r="D3" s="121"/>
      <c r="E3" s="121"/>
      <c r="F3" s="121"/>
      <c r="G3" s="121"/>
    </row>
    <row r="4" spans="1:7" ht="51" customHeight="1">
      <c r="A4" s="119" t="s">
        <v>2</v>
      </c>
      <c r="B4" s="119"/>
      <c r="C4" s="119"/>
      <c r="D4" s="119"/>
      <c r="E4" s="119"/>
      <c r="F4" s="119"/>
      <c r="G4" s="119"/>
    </row>
    <row r="5" spans="1:7">
      <c r="A5" s="119" t="s">
        <v>3</v>
      </c>
      <c r="B5" s="119"/>
      <c r="C5" s="119"/>
      <c r="D5" s="119"/>
      <c r="E5" s="119"/>
      <c r="F5" s="119"/>
      <c r="G5" s="119"/>
    </row>
    <row r="6" spans="1:7" ht="34.5" customHeight="1">
      <c r="A6" s="119" t="s">
        <v>4</v>
      </c>
      <c r="B6" s="119"/>
      <c r="C6" s="119"/>
      <c r="D6" s="119"/>
      <c r="E6" s="119"/>
      <c r="F6" s="119"/>
      <c r="G6" s="119"/>
    </row>
    <row r="7" spans="1:7" ht="37.5">
      <c r="A7" s="24" t="s">
        <v>5</v>
      </c>
      <c r="B7" s="25"/>
      <c r="C7" s="25" t="s">
        <v>6</v>
      </c>
      <c r="D7" s="25" t="s">
        <v>7</v>
      </c>
      <c r="E7" s="24" t="s">
        <v>8</v>
      </c>
      <c r="F7" s="25" t="s">
        <v>9</v>
      </c>
      <c r="G7" s="25" t="s">
        <v>10</v>
      </c>
    </row>
    <row r="8" spans="1:7" ht="18">
      <c r="A8" s="7"/>
      <c r="B8" s="21"/>
      <c r="C8" s="20"/>
      <c r="D8" s="21" t="s">
        <v>11</v>
      </c>
      <c r="E8" s="17"/>
      <c r="F8" s="17"/>
      <c r="G8" s="17"/>
    </row>
    <row r="9" spans="1:7" ht="27.75" customHeight="1">
      <c r="A9" s="18">
        <v>1</v>
      </c>
      <c r="B9" s="9" t="s">
        <v>12</v>
      </c>
      <c r="C9" s="19" t="s">
        <v>13</v>
      </c>
      <c r="D9" s="21" t="s">
        <v>14</v>
      </c>
      <c r="E9" s="9">
        <v>1</v>
      </c>
      <c r="F9" s="33">
        <v>0</v>
      </c>
      <c r="G9" s="29">
        <f>E9*F9</f>
        <v>0</v>
      </c>
    </row>
    <row r="10" spans="1:7" ht="29.25" customHeight="1">
      <c r="A10" s="18">
        <v>2</v>
      </c>
      <c r="B10" s="9" t="s">
        <v>15</v>
      </c>
      <c r="C10" s="19" t="s">
        <v>16</v>
      </c>
      <c r="D10" s="21" t="s">
        <v>17</v>
      </c>
      <c r="E10" s="9">
        <v>1</v>
      </c>
      <c r="F10" s="33">
        <v>0</v>
      </c>
      <c r="G10" s="29">
        <f t="shared" ref="G10:G17" si="0">E10*F10</f>
        <v>0</v>
      </c>
    </row>
    <row r="11" spans="1:7" ht="36">
      <c r="A11" s="18">
        <v>3</v>
      </c>
      <c r="B11" s="19" t="s">
        <v>18</v>
      </c>
      <c r="C11" s="19" t="s">
        <v>16</v>
      </c>
      <c r="D11" s="23" t="s">
        <v>19</v>
      </c>
      <c r="E11" s="9">
        <v>1</v>
      </c>
      <c r="F11" s="33">
        <v>0</v>
      </c>
      <c r="G11" s="29">
        <f t="shared" si="0"/>
        <v>0</v>
      </c>
    </row>
    <row r="12" spans="1:7" ht="36">
      <c r="A12" s="18">
        <v>4</v>
      </c>
      <c r="B12" s="19" t="s">
        <v>20</v>
      </c>
      <c r="C12" s="19" t="s">
        <v>16</v>
      </c>
      <c r="D12" s="23" t="s">
        <v>21</v>
      </c>
      <c r="E12" s="9">
        <v>1</v>
      </c>
      <c r="F12" s="33">
        <v>0</v>
      </c>
      <c r="G12" s="29">
        <f t="shared" si="0"/>
        <v>0</v>
      </c>
    </row>
    <row r="13" spans="1:7" ht="29.25" customHeight="1">
      <c r="A13" s="18">
        <v>5</v>
      </c>
      <c r="B13" s="19" t="s">
        <v>20</v>
      </c>
      <c r="C13" s="19" t="s">
        <v>16</v>
      </c>
      <c r="D13" s="23" t="s">
        <v>22</v>
      </c>
      <c r="E13" s="9">
        <v>1</v>
      </c>
      <c r="F13" s="33">
        <v>0</v>
      </c>
      <c r="G13" s="29">
        <f t="shared" si="0"/>
        <v>0</v>
      </c>
    </row>
    <row r="14" spans="1:7" ht="36">
      <c r="A14" s="18">
        <v>6</v>
      </c>
      <c r="B14" s="19" t="s">
        <v>23</v>
      </c>
      <c r="C14" s="19" t="s">
        <v>16</v>
      </c>
      <c r="D14" s="23" t="s">
        <v>24</v>
      </c>
      <c r="E14" s="9">
        <v>1</v>
      </c>
      <c r="F14" s="33">
        <v>0</v>
      </c>
      <c r="G14" s="29">
        <f t="shared" si="0"/>
        <v>0</v>
      </c>
    </row>
    <row r="15" spans="1:7" ht="36">
      <c r="A15" s="18">
        <v>7</v>
      </c>
      <c r="B15" s="19" t="s">
        <v>25</v>
      </c>
      <c r="C15" s="19" t="s">
        <v>26</v>
      </c>
      <c r="D15" s="21" t="s">
        <v>27</v>
      </c>
      <c r="E15" s="9">
        <v>1</v>
      </c>
      <c r="F15" s="33">
        <v>0</v>
      </c>
      <c r="G15" s="29">
        <f t="shared" si="0"/>
        <v>0</v>
      </c>
    </row>
    <row r="16" spans="1:7" ht="36">
      <c r="A16" s="18">
        <v>8</v>
      </c>
      <c r="B16" s="19" t="s">
        <v>28</v>
      </c>
      <c r="C16" s="19" t="s">
        <v>26</v>
      </c>
      <c r="D16" s="23" t="s">
        <v>24</v>
      </c>
      <c r="E16" s="9">
        <v>1</v>
      </c>
      <c r="F16" s="33">
        <v>0</v>
      </c>
      <c r="G16" s="29">
        <f t="shared" si="0"/>
        <v>0</v>
      </c>
    </row>
    <row r="17" spans="1:8" ht="36">
      <c r="A17" s="18">
        <v>9</v>
      </c>
      <c r="B17" s="22" t="s">
        <v>29</v>
      </c>
      <c r="C17" s="19" t="s">
        <v>26</v>
      </c>
      <c r="D17" s="23" t="s">
        <v>30</v>
      </c>
      <c r="E17" s="9">
        <v>1</v>
      </c>
      <c r="F17" s="33">
        <v>0</v>
      </c>
      <c r="G17" s="29">
        <f t="shared" si="0"/>
        <v>0</v>
      </c>
    </row>
    <row r="18" spans="1:8" ht="18">
      <c r="A18" s="18"/>
      <c r="B18" s="18"/>
      <c r="C18" s="22"/>
      <c r="D18" s="7"/>
      <c r="E18" s="7"/>
      <c r="F18" s="30"/>
      <c r="G18" s="30"/>
    </row>
    <row r="19" spans="1:8">
      <c r="D19" s="34" t="s">
        <v>31</v>
      </c>
      <c r="E19" s="27"/>
      <c r="F19" s="31"/>
      <c r="G19" s="31">
        <f>SUM(G9:G18)</f>
        <v>0</v>
      </c>
      <c r="H19" s="14" t="s">
        <v>32</v>
      </c>
    </row>
    <row r="20" spans="1:8">
      <c r="D20" s="26"/>
      <c r="G20" s="32"/>
    </row>
    <row r="21" spans="1:8" ht="18">
      <c r="E21" s="15" t="s">
        <v>11</v>
      </c>
      <c r="F21" s="15"/>
    </row>
  </sheetData>
  <mergeCells count="6">
    <mergeCell ref="A6:G6"/>
    <mergeCell ref="A1:G1"/>
    <mergeCell ref="A2:G2"/>
    <mergeCell ref="A3:G3"/>
    <mergeCell ref="A4:G4"/>
    <mergeCell ref="A5:G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833F-8F7D-4720-928B-0BF2801A0A06}">
  <dimension ref="A1:K82"/>
  <sheetViews>
    <sheetView workbookViewId="0">
      <selection activeCell="O11" sqref="O11"/>
    </sheetView>
  </sheetViews>
  <sheetFormatPr defaultRowHeight="12.75"/>
  <cols>
    <col min="1" max="1" width="9.140625" style="2" customWidth="1"/>
    <col min="6" max="6" width="12" customWidth="1"/>
    <col min="8" max="8" width="11.28515625" style="2" customWidth="1"/>
    <col min="9" max="9" width="9.140625" style="2" customWidth="1"/>
    <col min="10" max="10" width="10.140625" style="2" customWidth="1"/>
    <col min="11" max="11" width="25.28515625" bestFit="1" customWidth="1"/>
    <col min="13" max="14" width="9.140625" customWidth="1"/>
  </cols>
  <sheetData>
    <row r="1" spans="1:11" ht="53.25" customHeight="1">
      <c r="A1" s="120"/>
      <c r="B1" s="120"/>
      <c r="C1" s="120"/>
      <c r="D1" s="120"/>
      <c r="E1" s="120"/>
      <c r="F1" s="120"/>
      <c r="G1" s="120"/>
      <c r="H1" s="120"/>
      <c r="I1" s="120"/>
      <c r="J1" s="120"/>
      <c r="K1" s="120"/>
    </row>
    <row r="2" spans="1:11" ht="16.5" customHeight="1">
      <c r="A2" s="119" t="s">
        <v>33</v>
      </c>
      <c r="B2" s="119"/>
      <c r="C2" s="119"/>
      <c r="D2" s="119"/>
      <c r="E2" s="119"/>
      <c r="F2" s="119"/>
      <c r="G2" s="119"/>
      <c r="H2" s="119"/>
      <c r="I2" s="119"/>
      <c r="J2" s="119"/>
      <c r="K2" s="119"/>
    </row>
    <row r="3" spans="1:11" ht="56.25" customHeight="1">
      <c r="A3" s="119" t="s">
        <v>34</v>
      </c>
      <c r="B3" s="119"/>
      <c r="C3" s="119"/>
      <c r="D3" s="119"/>
      <c r="E3" s="119"/>
      <c r="F3" s="119"/>
      <c r="G3" s="119"/>
      <c r="H3" s="119"/>
      <c r="I3" s="119"/>
      <c r="J3" s="119"/>
      <c r="K3" s="119"/>
    </row>
    <row r="4" spans="1:11" ht="27.75" customHeight="1">
      <c r="A4" s="130" t="s">
        <v>35</v>
      </c>
      <c r="B4" s="130"/>
      <c r="C4" s="130"/>
      <c r="D4" s="130"/>
      <c r="E4" s="130"/>
      <c r="F4" s="130"/>
      <c r="G4" s="130"/>
      <c r="H4" s="130"/>
      <c r="I4" s="130"/>
      <c r="J4" s="130"/>
      <c r="K4" s="130"/>
    </row>
    <row r="5" spans="1:11" ht="14.25" customHeight="1">
      <c r="A5" s="131" t="s">
        <v>0</v>
      </c>
      <c r="B5" s="131"/>
      <c r="C5" s="131"/>
      <c r="D5" s="131"/>
      <c r="E5" s="131"/>
      <c r="F5" s="131"/>
      <c r="G5" s="131"/>
      <c r="H5" s="131"/>
      <c r="I5" s="131"/>
      <c r="J5" s="131"/>
      <c r="K5" s="131"/>
    </row>
    <row r="6" spans="1:11" ht="14.25" customHeight="1">
      <c r="A6" s="131" t="s">
        <v>36</v>
      </c>
      <c r="B6" s="131"/>
      <c r="C6" s="131"/>
      <c r="D6" s="131"/>
      <c r="E6" s="131"/>
      <c r="F6" s="131"/>
      <c r="G6" s="131"/>
      <c r="H6" s="131"/>
      <c r="I6" s="131"/>
      <c r="J6" s="131"/>
      <c r="K6" s="131"/>
    </row>
    <row r="7" spans="1:11" ht="15">
      <c r="A7" s="3" t="s">
        <v>5</v>
      </c>
      <c r="B7" s="4"/>
      <c r="C7" s="124"/>
      <c r="D7" s="125"/>
      <c r="E7" s="125"/>
      <c r="F7" s="126"/>
      <c r="G7" s="5"/>
      <c r="H7" s="6" t="s">
        <v>8</v>
      </c>
      <c r="I7" s="6" t="s">
        <v>37</v>
      </c>
      <c r="J7" s="6" t="s">
        <v>38</v>
      </c>
      <c r="K7" s="6" t="s">
        <v>39</v>
      </c>
    </row>
    <row r="8" spans="1:11" ht="54" customHeight="1">
      <c r="A8" s="7">
        <v>1</v>
      </c>
      <c r="B8" s="8" t="s">
        <v>40</v>
      </c>
      <c r="C8" s="123" t="s">
        <v>41</v>
      </c>
      <c r="D8" s="123"/>
      <c r="E8" s="123"/>
      <c r="F8" s="123"/>
      <c r="G8" s="8"/>
      <c r="H8" s="9">
        <v>30</v>
      </c>
      <c r="I8" s="29">
        <v>0</v>
      </c>
      <c r="J8" s="29">
        <f>I8*H8</f>
        <v>0</v>
      </c>
      <c r="K8" s="12" t="s">
        <v>42</v>
      </c>
    </row>
    <row r="9" spans="1:11" ht="51" customHeight="1">
      <c r="A9" s="7">
        <v>2</v>
      </c>
      <c r="B9" s="10" t="s">
        <v>43</v>
      </c>
      <c r="C9" s="123" t="s">
        <v>44</v>
      </c>
      <c r="D9" s="123"/>
      <c r="E9" s="123"/>
      <c r="F9" s="123"/>
      <c r="G9" s="10"/>
      <c r="H9" s="9">
        <v>49</v>
      </c>
      <c r="I9" s="29">
        <v>0</v>
      </c>
      <c r="J9" s="29">
        <f t="shared" ref="J9:J23" si="0">I9*H9</f>
        <v>0</v>
      </c>
      <c r="K9" s="12" t="s">
        <v>42</v>
      </c>
    </row>
    <row r="10" spans="1:11" ht="51.75" customHeight="1">
      <c r="A10" s="7">
        <v>3</v>
      </c>
      <c r="B10" s="10" t="s">
        <v>45</v>
      </c>
      <c r="C10" s="123" t="s">
        <v>46</v>
      </c>
      <c r="D10" s="123"/>
      <c r="E10" s="123"/>
      <c r="F10" s="123"/>
      <c r="G10" s="10"/>
      <c r="H10" s="9">
        <v>1</v>
      </c>
      <c r="I10" s="29">
        <v>0</v>
      </c>
      <c r="J10" s="29">
        <f t="shared" si="0"/>
        <v>0</v>
      </c>
      <c r="K10" s="13" t="s">
        <v>47</v>
      </c>
    </row>
    <row r="11" spans="1:11" ht="49.5" customHeight="1">
      <c r="A11" s="7">
        <v>4</v>
      </c>
      <c r="B11" s="10" t="s">
        <v>48</v>
      </c>
      <c r="C11" s="123" t="s">
        <v>49</v>
      </c>
      <c r="D11" s="123"/>
      <c r="E11" s="123"/>
      <c r="F11" s="123"/>
      <c r="G11" s="10"/>
      <c r="H11" s="9">
        <v>1</v>
      </c>
      <c r="I11" s="29">
        <v>0</v>
      </c>
      <c r="J11" s="29">
        <f t="shared" si="0"/>
        <v>0</v>
      </c>
      <c r="K11" s="13" t="s">
        <v>47</v>
      </c>
    </row>
    <row r="12" spans="1:11" ht="60" customHeight="1">
      <c r="A12" s="7">
        <v>5</v>
      </c>
      <c r="B12" s="10" t="s">
        <v>50</v>
      </c>
      <c r="C12" s="123" t="s">
        <v>51</v>
      </c>
      <c r="D12" s="123"/>
      <c r="E12" s="123"/>
      <c r="F12" s="123"/>
      <c r="G12" s="10"/>
      <c r="H12" s="9">
        <v>1</v>
      </c>
      <c r="I12" s="29">
        <v>0</v>
      </c>
      <c r="J12" s="29">
        <f t="shared" si="0"/>
        <v>0</v>
      </c>
      <c r="K12" s="13" t="s">
        <v>47</v>
      </c>
    </row>
    <row r="13" spans="1:11" ht="75.75">
      <c r="A13" s="7">
        <v>6</v>
      </c>
      <c r="B13" s="10" t="s">
        <v>52</v>
      </c>
      <c r="C13" s="123" t="s">
        <v>53</v>
      </c>
      <c r="D13" s="123"/>
      <c r="E13" s="123"/>
      <c r="F13" s="123"/>
      <c r="G13" s="10"/>
      <c r="H13" s="9">
        <v>2</v>
      </c>
      <c r="I13" s="29">
        <v>0</v>
      </c>
      <c r="J13" s="29">
        <f t="shared" si="0"/>
        <v>0</v>
      </c>
      <c r="K13" s="13" t="s">
        <v>47</v>
      </c>
    </row>
    <row r="14" spans="1:11" ht="56.25" customHeight="1">
      <c r="A14" s="7">
        <v>7</v>
      </c>
      <c r="B14" s="11" t="s">
        <v>54</v>
      </c>
      <c r="C14" s="127" t="s">
        <v>55</v>
      </c>
      <c r="D14" s="128"/>
      <c r="E14" s="128"/>
      <c r="F14" s="129"/>
      <c r="G14" s="10"/>
      <c r="H14" s="9">
        <v>5</v>
      </c>
      <c r="I14" s="29">
        <v>0</v>
      </c>
      <c r="J14" s="29">
        <f>I14*H14</f>
        <v>0</v>
      </c>
      <c r="K14" s="13" t="s">
        <v>47</v>
      </c>
    </row>
    <row r="15" spans="1:11" ht="45" customHeight="1">
      <c r="A15" s="7">
        <v>8</v>
      </c>
      <c r="B15" s="11" t="s">
        <v>56</v>
      </c>
      <c r="C15" s="127" t="s">
        <v>57</v>
      </c>
      <c r="D15" s="128"/>
      <c r="E15" s="128"/>
      <c r="F15" s="129"/>
      <c r="G15" s="10"/>
      <c r="H15" s="9">
        <v>3</v>
      </c>
      <c r="I15" s="29">
        <v>0</v>
      </c>
      <c r="J15" s="29">
        <f>I15*H15</f>
        <v>0</v>
      </c>
      <c r="K15" s="12" t="s">
        <v>42</v>
      </c>
    </row>
    <row r="16" spans="1:11" ht="18">
      <c r="A16" s="7"/>
      <c r="B16" s="11"/>
      <c r="C16" s="127" t="s">
        <v>58</v>
      </c>
      <c r="D16" s="128"/>
      <c r="E16" s="128"/>
      <c r="F16" s="129"/>
      <c r="G16" s="10"/>
      <c r="H16" s="9"/>
      <c r="I16" s="36"/>
      <c r="J16" s="36"/>
      <c r="K16" s="12"/>
    </row>
    <row r="17" spans="1:11" ht="75.75">
      <c r="A17" s="7">
        <v>9</v>
      </c>
      <c r="B17" s="11" t="s">
        <v>59</v>
      </c>
      <c r="C17" s="123" t="s">
        <v>60</v>
      </c>
      <c r="D17" s="123"/>
      <c r="E17" s="123"/>
      <c r="F17" s="123"/>
      <c r="G17" s="10"/>
      <c r="H17" s="9">
        <v>1</v>
      </c>
      <c r="I17" s="29">
        <v>0</v>
      </c>
      <c r="J17" s="29">
        <f t="shared" si="0"/>
        <v>0</v>
      </c>
      <c r="K17" s="13" t="s">
        <v>47</v>
      </c>
    </row>
    <row r="18" spans="1:11" ht="75.75">
      <c r="A18" s="7">
        <v>10</v>
      </c>
      <c r="B18" s="10" t="s">
        <v>61</v>
      </c>
      <c r="C18" s="123" t="s">
        <v>62</v>
      </c>
      <c r="D18" s="123"/>
      <c r="E18" s="123"/>
      <c r="F18" s="123"/>
      <c r="G18" s="10"/>
      <c r="H18" s="9">
        <v>1</v>
      </c>
      <c r="I18" s="29">
        <v>0</v>
      </c>
      <c r="J18" s="29">
        <f t="shared" si="0"/>
        <v>0</v>
      </c>
      <c r="K18" s="13" t="s">
        <v>63</v>
      </c>
    </row>
    <row r="19" spans="1:11" ht="91.5" customHeight="1">
      <c r="A19" s="7">
        <v>11</v>
      </c>
      <c r="B19" s="10" t="s">
        <v>64</v>
      </c>
      <c r="C19" s="123" t="s">
        <v>65</v>
      </c>
      <c r="D19" s="123"/>
      <c r="E19" s="123"/>
      <c r="F19" s="123"/>
      <c r="G19" s="10"/>
      <c r="H19" s="9">
        <v>1</v>
      </c>
      <c r="I19" s="29">
        <v>0</v>
      </c>
      <c r="J19" s="29">
        <f t="shared" si="0"/>
        <v>0</v>
      </c>
      <c r="K19" s="13" t="s">
        <v>66</v>
      </c>
    </row>
    <row r="20" spans="1:11" ht="63" customHeight="1">
      <c r="A20" s="7">
        <v>12</v>
      </c>
      <c r="B20" s="10" t="s">
        <v>67</v>
      </c>
      <c r="C20" s="123" t="s">
        <v>68</v>
      </c>
      <c r="D20" s="123"/>
      <c r="E20" s="123"/>
      <c r="F20" s="123"/>
      <c r="G20" s="10"/>
      <c r="H20" s="9">
        <v>1</v>
      </c>
      <c r="I20" s="29">
        <v>0</v>
      </c>
      <c r="J20" s="29">
        <f t="shared" si="0"/>
        <v>0</v>
      </c>
      <c r="K20" s="13" t="s">
        <v>63</v>
      </c>
    </row>
    <row r="21" spans="1:11" ht="57.75" customHeight="1">
      <c r="A21" s="7">
        <v>13</v>
      </c>
      <c r="B21" s="10" t="s">
        <v>69</v>
      </c>
      <c r="C21" s="123" t="s">
        <v>70</v>
      </c>
      <c r="D21" s="123"/>
      <c r="E21" s="123"/>
      <c r="F21" s="123"/>
      <c r="G21" s="10"/>
      <c r="H21" s="9">
        <v>1</v>
      </c>
      <c r="I21" s="29">
        <v>0</v>
      </c>
      <c r="J21" s="29">
        <f t="shared" si="0"/>
        <v>0</v>
      </c>
      <c r="K21" s="13" t="s">
        <v>71</v>
      </c>
    </row>
    <row r="22" spans="1:11" ht="72" customHeight="1">
      <c r="A22" s="7">
        <v>14</v>
      </c>
      <c r="B22" s="10" t="s">
        <v>69</v>
      </c>
      <c r="C22" s="123" t="s">
        <v>72</v>
      </c>
      <c r="D22" s="123"/>
      <c r="E22" s="123"/>
      <c r="F22" s="123"/>
      <c r="G22" s="10"/>
      <c r="H22" s="9">
        <v>1</v>
      </c>
      <c r="I22" s="29">
        <v>0</v>
      </c>
      <c r="J22" s="29">
        <f t="shared" si="0"/>
        <v>0</v>
      </c>
      <c r="K22" s="13" t="s">
        <v>71</v>
      </c>
    </row>
    <row r="23" spans="1:11" ht="82.5" customHeight="1">
      <c r="A23" s="7">
        <v>15</v>
      </c>
      <c r="B23" s="10" t="s">
        <v>69</v>
      </c>
      <c r="C23" s="123" t="s">
        <v>73</v>
      </c>
      <c r="D23" s="123"/>
      <c r="E23" s="123"/>
      <c r="F23" s="123"/>
      <c r="G23" s="10"/>
      <c r="H23" s="9">
        <v>1</v>
      </c>
      <c r="I23" s="29">
        <v>0</v>
      </c>
      <c r="J23" s="29">
        <f t="shared" si="0"/>
        <v>0</v>
      </c>
      <c r="K23" s="13" t="s">
        <v>71</v>
      </c>
    </row>
    <row r="24" spans="1:11" ht="15">
      <c r="E24" s="1"/>
      <c r="G24" s="34" t="s">
        <v>31</v>
      </c>
      <c r="H24" s="27"/>
      <c r="I24" s="27"/>
      <c r="J24" s="28">
        <f>SUM(J8:J23)</f>
        <v>0</v>
      </c>
      <c r="K24" s="14" t="s">
        <v>32</v>
      </c>
    </row>
    <row r="25" spans="1:11" ht="15">
      <c r="E25" s="1"/>
      <c r="G25" s="26"/>
      <c r="H25" s="14"/>
      <c r="I25" s="14"/>
      <c r="J25" s="35"/>
      <c r="K25" s="14"/>
    </row>
    <row r="26" spans="1:11" ht="15">
      <c r="E26" s="1"/>
      <c r="G26" s="26"/>
      <c r="H26" s="14"/>
      <c r="I26" s="14"/>
      <c r="J26" s="35"/>
      <c r="K26" s="14"/>
    </row>
    <row r="27" spans="1:11">
      <c r="E27" s="1"/>
    </row>
    <row r="28" spans="1:11" ht="18.75">
      <c r="B28" s="37" t="s">
        <v>74</v>
      </c>
      <c r="E28" s="1"/>
      <c r="H28" s="38" t="s">
        <v>75</v>
      </c>
    </row>
    <row r="29" spans="1:11">
      <c r="E29" s="1"/>
    </row>
    <row r="34" spans="5:5">
      <c r="E34" s="1"/>
    </row>
    <row r="54" spans="2:8" ht="18.75">
      <c r="B54" s="39" t="s">
        <v>76</v>
      </c>
      <c r="H54" s="37" t="s">
        <v>77</v>
      </c>
    </row>
    <row r="82" spans="2:2" ht="18.75">
      <c r="B82" s="37" t="s">
        <v>78</v>
      </c>
    </row>
  </sheetData>
  <mergeCells count="23">
    <mergeCell ref="A1:K1"/>
    <mergeCell ref="A2:K2"/>
    <mergeCell ref="C11:F11"/>
    <mergeCell ref="C9:F9"/>
    <mergeCell ref="C16:F16"/>
    <mergeCell ref="C13:F13"/>
    <mergeCell ref="C14:F14"/>
    <mergeCell ref="C15:F15"/>
    <mergeCell ref="A3:K3"/>
    <mergeCell ref="A4:K4"/>
    <mergeCell ref="A5:K5"/>
    <mergeCell ref="A6:K6"/>
    <mergeCell ref="C10:F10"/>
    <mergeCell ref="C23:F23"/>
    <mergeCell ref="C7:F7"/>
    <mergeCell ref="C21:F21"/>
    <mergeCell ref="C22:F22"/>
    <mergeCell ref="C8:F8"/>
    <mergeCell ref="C12:F12"/>
    <mergeCell ref="C18:F18"/>
    <mergeCell ref="C20:F20"/>
    <mergeCell ref="C19:F19"/>
    <mergeCell ref="C17:F17"/>
  </mergeCells>
  <phoneticPr fontId="0" type="noConversion"/>
  <pageMargins left="0.25" right="0.25" top="0.75" bottom="0.75" header="0.3" footer="0.3"/>
  <pageSetup paperSize="9" orientation="portrait" copies="4" r:id="rId1"/>
  <headerFooter alignWithMargins="0">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7015-4FBB-4821-A2B5-B3EAF9105F39}">
  <dimension ref="A2:F21"/>
  <sheetViews>
    <sheetView tabSelected="1" workbookViewId="0">
      <selection activeCell="E4" sqref="E4"/>
    </sheetView>
  </sheetViews>
  <sheetFormatPr defaultRowHeight="12.75"/>
  <cols>
    <col min="2" max="2" width="22" bestFit="1" customWidth="1"/>
    <col min="4" max="4" width="19.85546875" customWidth="1"/>
    <col min="5" max="5" width="18.42578125" customWidth="1"/>
    <col min="6" max="6" width="44.140625" bestFit="1" customWidth="1"/>
  </cols>
  <sheetData>
    <row r="2" spans="1:6" ht="50.25">
      <c r="A2" s="113" t="s">
        <v>5</v>
      </c>
      <c r="B2" s="114"/>
      <c r="C2" s="113" t="s">
        <v>8</v>
      </c>
      <c r="D2" s="114" t="s">
        <v>9</v>
      </c>
      <c r="E2" s="114" t="s">
        <v>10</v>
      </c>
    </row>
    <row r="3" spans="1:6" ht="18">
      <c r="A3" s="7"/>
      <c r="B3" s="21"/>
      <c r="C3" s="17"/>
      <c r="D3" s="17"/>
      <c r="E3" s="17"/>
    </row>
    <row r="4" spans="1:6" ht="18">
      <c r="A4" s="18">
        <v>1</v>
      </c>
      <c r="B4" s="9" t="s">
        <v>79</v>
      </c>
      <c r="C4" s="9">
        <v>21</v>
      </c>
      <c r="D4" s="33">
        <f>'Standard 3 bed Tce '!G19</f>
        <v>0</v>
      </c>
      <c r="E4" s="116">
        <f>C4*D4</f>
        <v>0</v>
      </c>
    </row>
    <row r="5" spans="1:6" ht="18">
      <c r="A5" s="18">
        <v>2</v>
      </c>
      <c r="B5" s="9" t="s">
        <v>80</v>
      </c>
      <c r="C5" s="9">
        <v>1</v>
      </c>
      <c r="D5" s="111" t="s">
        <v>81</v>
      </c>
      <c r="E5" s="117">
        <f>'Door schedule'!J24</f>
        <v>0</v>
      </c>
    </row>
    <row r="6" spans="1:6" ht="18">
      <c r="A6" s="132"/>
      <c r="B6" s="133"/>
      <c r="C6" s="133"/>
      <c r="D6" s="110" t="s">
        <v>82</v>
      </c>
      <c r="E6" s="118">
        <f>SUM(E4+E5)</f>
        <v>0</v>
      </c>
    </row>
    <row r="7" spans="1:6" ht="16.5" customHeight="1">
      <c r="D7" s="112" t="s">
        <v>83</v>
      </c>
      <c r="E7" s="115">
        <f>E6*20%</f>
        <v>0</v>
      </c>
    </row>
    <row r="8" spans="1:6" ht="18" customHeight="1">
      <c r="D8" s="112" t="s">
        <v>84</v>
      </c>
      <c r="E8" s="115">
        <f>E6+E7</f>
        <v>0</v>
      </c>
    </row>
    <row r="10" spans="1:6" ht="83.25">
      <c r="A10" s="113" t="s">
        <v>5</v>
      </c>
      <c r="B10" s="114" t="s">
        <v>85</v>
      </c>
      <c r="C10" s="113" t="s">
        <v>8</v>
      </c>
      <c r="D10" s="114" t="s">
        <v>9</v>
      </c>
      <c r="E10" s="114" t="s">
        <v>10</v>
      </c>
      <c r="F10" t="s">
        <v>86</v>
      </c>
    </row>
    <row r="11" spans="1:6" ht="21.75" customHeight="1">
      <c r="A11" s="7">
        <v>1</v>
      </c>
      <c r="B11" s="21"/>
      <c r="C11" s="17"/>
      <c r="D11" s="17"/>
      <c r="E11" s="17"/>
    </row>
    <row r="12" spans="1:6" ht="18">
      <c r="A12" s="7">
        <v>2</v>
      </c>
      <c r="B12" s="21"/>
      <c r="C12" s="17"/>
      <c r="D12" s="17"/>
      <c r="E12" s="17"/>
    </row>
    <row r="13" spans="1:6" ht="18">
      <c r="A13" s="7">
        <v>3</v>
      </c>
      <c r="B13" s="21"/>
      <c r="C13" s="17"/>
      <c r="D13" s="17"/>
      <c r="E13" s="17"/>
    </row>
    <row r="14" spans="1:6" ht="18">
      <c r="A14" s="7">
        <v>4</v>
      </c>
      <c r="B14" s="21"/>
      <c r="C14" s="17"/>
      <c r="D14" s="17"/>
      <c r="E14" s="17"/>
    </row>
    <row r="15" spans="1:6" ht="18">
      <c r="A15" s="7">
        <v>5</v>
      </c>
      <c r="B15" s="21"/>
      <c r="C15" s="17"/>
      <c r="D15" s="17"/>
      <c r="E15" s="17"/>
    </row>
    <row r="16" spans="1:6" ht="18">
      <c r="A16" s="7">
        <v>6</v>
      </c>
      <c r="B16" s="21"/>
      <c r="C16" s="17"/>
      <c r="D16" s="17"/>
      <c r="E16" s="17"/>
    </row>
    <row r="17" spans="1:5" ht="18">
      <c r="A17" s="7">
        <v>7</v>
      </c>
      <c r="B17" s="21"/>
      <c r="C17" s="17"/>
      <c r="D17" s="17"/>
      <c r="E17" s="17"/>
    </row>
    <row r="18" spans="1:5" ht="18">
      <c r="A18" s="7">
        <v>8</v>
      </c>
      <c r="B18" s="21"/>
      <c r="C18" s="17"/>
      <c r="D18" s="17"/>
      <c r="E18" s="17"/>
    </row>
    <row r="19" spans="1:5" ht="18">
      <c r="A19" s="7">
        <v>9</v>
      </c>
      <c r="B19" s="21"/>
      <c r="C19" s="17"/>
      <c r="D19" s="17"/>
      <c r="E19" s="17"/>
    </row>
    <row r="20" spans="1:5" ht="18">
      <c r="A20" s="7">
        <v>10</v>
      </c>
      <c r="B20" s="21"/>
      <c r="C20" s="17"/>
      <c r="D20" s="17"/>
      <c r="E20" s="17"/>
    </row>
    <row r="21" spans="1:5" ht="18">
      <c r="A21" s="7"/>
      <c r="B21" s="21"/>
      <c r="C21" s="17"/>
      <c r="D21" s="17"/>
      <c r="E21" s="17"/>
    </row>
  </sheetData>
  <mergeCells count="1">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799C-86A7-490E-8A9D-F63B74D62B40}">
  <dimension ref="A1:E22"/>
  <sheetViews>
    <sheetView workbookViewId="0">
      <selection activeCell="E22" sqref="E22"/>
    </sheetView>
  </sheetViews>
  <sheetFormatPr defaultRowHeight="12.75"/>
  <cols>
    <col min="1" max="1" width="13.28515625" customWidth="1"/>
    <col min="2" max="2" width="18.5703125" customWidth="1"/>
    <col min="3" max="3" width="12.85546875" customWidth="1"/>
    <col min="5" max="5" width="11.42578125" customWidth="1"/>
  </cols>
  <sheetData>
    <row r="1" spans="1:5" ht="22.5">
      <c r="A1" s="40" t="s">
        <v>87</v>
      </c>
      <c r="B1" s="40" t="s">
        <v>88</v>
      </c>
      <c r="C1" s="41" t="s">
        <v>89</v>
      </c>
      <c r="D1" s="42" t="s">
        <v>90</v>
      </c>
      <c r="E1" s="43" t="s">
        <v>79</v>
      </c>
    </row>
    <row r="2" spans="1:5">
      <c r="A2" s="45" t="s">
        <v>91</v>
      </c>
      <c r="B2" s="46" t="s">
        <v>92</v>
      </c>
      <c r="C2" s="47" t="s">
        <v>93</v>
      </c>
      <c r="D2" s="67" t="s">
        <v>94</v>
      </c>
      <c r="E2" s="44">
        <v>1</v>
      </c>
    </row>
    <row r="3" spans="1:5">
      <c r="A3" s="45" t="s">
        <v>95</v>
      </c>
      <c r="B3" s="46" t="s">
        <v>96</v>
      </c>
      <c r="C3" s="47" t="s">
        <v>97</v>
      </c>
      <c r="D3" s="67" t="s">
        <v>98</v>
      </c>
      <c r="E3" s="44">
        <v>1</v>
      </c>
    </row>
    <row r="4" spans="1:5">
      <c r="A4" s="45" t="s">
        <v>99</v>
      </c>
      <c r="B4" s="46" t="s">
        <v>100</v>
      </c>
      <c r="C4" s="47" t="s">
        <v>101</v>
      </c>
      <c r="D4" s="67" t="s">
        <v>102</v>
      </c>
      <c r="E4" s="44">
        <v>1</v>
      </c>
    </row>
    <row r="5" spans="1:5">
      <c r="A5" s="45" t="s">
        <v>103</v>
      </c>
      <c r="B5" s="46" t="s">
        <v>104</v>
      </c>
      <c r="C5" s="47" t="s">
        <v>105</v>
      </c>
      <c r="D5" s="67" t="s">
        <v>94</v>
      </c>
      <c r="E5" s="44">
        <v>1</v>
      </c>
    </row>
    <row r="6" spans="1:5">
      <c r="A6" s="45" t="s">
        <v>106</v>
      </c>
      <c r="B6" s="46" t="s">
        <v>107</v>
      </c>
      <c r="C6" s="47" t="s">
        <v>108</v>
      </c>
      <c r="D6" s="67" t="s">
        <v>109</v>
      </c>
      <c r="E6" s="44">
        <v>1</v>
      </c>
    </row>
    <row r="7" spans="1:5">
      <c r="A7" s="48" t="s">
        <v>110</v>
      </c>
      <c r="B7" s="49" t="s">
        <v>111</v>
      </c>
      <c r="C7" s="48" t="s">
        <v>112</v>
      </c>
      <c r="D7" s="68" t="s">
        <v>94</v>
      </c>
      <c r="E7" s="44">
        <v>1</v>
      </c>
    </row>
    <row r="8" spans="1:5">
      <c r="A8" s="50" t="s">
        <v>113</v>
      </c>
      <c r="B8" s="51" t="s">
        <v>114</v>
      </c>
      <c r="C8" s="52" t="s">
        <v>115</v>
      </c>
      <c r="D8" s="69" t="s">
        <v>109</v>
      </c>
      <c r="E8" s="44">
        <v>1</v>
      </c>
    </row>
    <row r="9" spans="1:5">
      <c r="A9" s="50" t="s">
        <v>116</v>
      </c>
      <c r="B9" s="51" t="s">
        <v>117</v>
      </c>
      <c r="C9" s="52" t="s">
        <v>115</v>
      </c>
      <c r="D9" s="69" t="s">
        <v>109</v>
      </c>
      <c r="E9" s="44">
        <v>1</v>
      </c>
    </row>
    <row r="10" spans="1:5">
      <c r="A10" s="50" t="s">
        <v>118</v>
      </c>
      <c r="B10" s="51" t="s">
        <v>119</v>
      </c>
      <c r="C10" s="52" t="s">
        <v>115</v>
      </c>
      <c r="D10" s="69" t="s">
        <v>109</v>
      </c>
      <c r="E10" s="44">
        <v>1</v>
      </c>
    </row>
    <row r="11" spans="1:5">
      <c r="A11" s="50" t="s">
        <v>120</v>
      </c>
      <c r="B11" s="51" t="s">
        <v>121</v>
      </c>
      <c r="C11" s="52" t="s">
        <v>115</v>
      </c>
      <c r="D11" s="69" t="s">
        <v>109</v>
      </c>
      <c r="E11" s="44">
        <v>1</v>
      </c>
    </row>
    <row r="12" spans="1:5">
      <c r="A12" s="50" t="s">
        <v>122</v>
      </c>
      <c r="B12" s="51" t="s">
        <v>123</v>
      </c>
      <c r="C12" s="52" t="s">
        <v>115</v>
      </c>
      <c r="D12" s="69" t="s">
        <v>109</v>
      </c>
      <c r="E12" s="44">
        <v>1</v>
      </c>
    </row>
    <row r="13" spans="1:5">
      <c r="A13" s="50" t="s">
        <v>124</v>
      </c>
      <c r="B13" s="51" t="s">
        <v>125</v>
      </c>
      <c r="C13" s="52" t="s">
        <v>126</v>
      </c>
      <c r="D13" s="69" t="s">
        <v>102</v>
      </c>
      <c r="E13" s="44">
        <v>1</v>
      </c>
    </row>
    <row r="14" spans="1:5" ht="25.5">
      <c r="A14" s="53" t="s">
        <v>127</v>
      </c>
      <c r="B14" s="54" t="s">
        <v>128</v>
      </c>
      <c r="C14" s="54" t="s">
        <v>129</v>
      </c>
      <c r="D14" s="69" t="s">
        <v>94</v>
      </c>
      <c r="E14" s="44">
        <v>1</v>
      </c>
    </row>
    <row r="15" spans="1:5" ht="25.5">
      <c r="A15" s="53" t="s">
        <v>130</v>
      </c>
      <c r="B15" s="54" t="s">
        <v>131</v>
      </c>
      <c r="C15" s="54" t="s">
        <v>132</v>
      </c>
      <c r="D15" s="69" t="s">
        <v>94</v>
      </c>
      <c r="E15" s="44">
        <v>1</v>
      </c>
    </row>
    <row r="16" spans="1:5" ht="25.5">
      <c r="A16" s="55" t="s">
        <v>133</v>
      </c>
      <c r="B16" s="56" t="s">
        <v>134</v>
      </c>
      <c r="C16" s="56" t="s">
        <v>135</v>
      </c>
      <c r="D16" s="70" t="s">
        <v>94</v>
      </c>
      <c r="E16" s="44">
        <v>1</v>
      </c>
    </row>
    <row r="17" spans="1:5">
      <c r="A17" s="58" t="s">
        <v>136</v>
      </c>
      <c r="B17" s="59" t="s">
        <v>137</v>
      </c>
      <c r="C17" s="59" t="s">
        <v>138</v>
      </c>
      <c r="D17" s="69" t="s">
        <v>94</v>
      </c>
      <c r="E17" s="44">
        <v>1</v>
      </c>
    </row>
    <row r="18" spans="1:5">
      <c r="A18" s="60" t="s">
        <v>139</v>
      </c>
      <c r="B18" s="61" t="s">
        <v>140</v>
      </c>
      <c r="C18" s="61" t="s">
        <v>141</v>
      </c>
      <c r="D18" s="69" t="s">
        <v>94</v>
      </c>
      <c r="E18" s="44">
        <v>1</v>
      </c>
    </row>
    <row r="19" spans="1:5" ht="38.25">
      <c r="A19" s="62" t="s">
        <v>142</v>
      </c>
      <c r="B19" s="63" t="s">
        <v>143</v>
      </c>
      <c r="C19" s="63" t="s">
        <v>144</v>
      </c>
      <c r="D19" s="69" t="s">
        <v>94</v>
      </c>
      <c r="E19" s="44">
        <v>1</v>
      </c>
    </row>
    <row r="20" spans="1:5" ht="25.5">
      <c r="A20" s="64" t="s">
        <v>145</v>
      </c>
      <c r="B20" s="63">
        <v>89</v>
      </c>
      <c r="C20" s="63" t="s">
        <v>146</v>
      </c>
      <c r="D20" s="69" t="s">
        <v>94</v>
      </c>
      <c r="E20" s="44">
        <v>1</v>
      </c>
    </row>
    <row r="21" spans="1:5" ht="13.5" thickBot="1">
      <c r="A21" s="65" t="s">
        <v>147</v>
      </c>
      <c r="B21" s="63">
        <v>39</v>
      </c>
      <c r="C21" s="61" t="s">
        <v>148</v>
      </c>
      <c r="D21" s="69" t="s">
        <v>149</v>
      </c>
      <c r="E21" s="44">
        <v>1</v>
      </c>
    </row>
    <row r="22" spans="1:5">
      <c r="A22" s="66" t="s">
        <v>150</v>
      </c>
      <c r="B22" s="51" t="s">
        <v>151</v>
      </c>
      <c r="C22" s="52" t="s">
        <v>152</v>
      </c>
      <c r="D22" s="69" t="s">
        <v>153</v>
      </c>
      <c r="E22" s="44">
        <v>1</v>
      </c>
    </row>
  </sheetData>
  <conditionalFormatting sqref="A15:A20 B14:B16">
    <cfRule type="expression" dxfId="15" priority="11" stopIfTrue="1">
      <formula>AND(COUNTIF($A$15:$A$20, A14)+COUNTIF($B$14:$B$16, A14)&gt;1,NOT(ISBLANK(A14)))</formula>
    </cfRule>
  </conditionalFormatting>
  <conditionalFormatting sqref="C14:C16">
    <cfRule type="duplicateValues" dxfId="14" priority="7"/>
  </conditionalFormatting>
  <conditionalFormatting sqref="A17:A20">
    <cfRule type="duplicateValues" dxfId="13" priority="6"/>
  </conditionalFormatting>
  <conditionalFormatting sqref="A22">
    <cfRule type="duplicateValues" dxfId="12" priority="3"/>
  </conditionalFormatting>
  <conditionalFormatting sqref="A22">
    <cfRule type="duplicateValues" dxfId="11" priority="4"/>
  </conditionalFormatting>
  <conditionalFormatting sqref="A22">
    <cfRule type="duplicateValues" dxfId="10" priority="5"/>
  </conditionalFormatting>
  <conditionalFormatting sqref="A2:A13">
    <cfRule type="duplicateValues" dxfId="9" priority="41"/>
  </conditionalFormatting>
  <hyperlinks>
    <hyperlink ref="A14" r:id="rId1" xr:uid="{E7106C3C-10A0-42AC-AFBD-C10D92982D6C}"/>
    <hyperlink ref="A15" r:id="rId2" xr:uid="{9A878D41-82E4-4008-84BF-B90124C6BDD4}"/>
    <hyperlink ref="A20" r:id="rId3" xr:uid="{C92CBA7C-7274-4818-A74F-F78A6F140854}"/>
    <hyperlink ref="A19" r:id="rId4" xr:uid="{5ED04B41-64DB-4518-AF04-C53A61C4050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76653-40FF-4B0D-95CB-2BFFE783D0DB}">
  <dimension ref="A1:G54"/>
  <sheetViews>
    <sheetView topLeftCell="A12" workbookViewId="0">
      <selection activeCell="J48" sqref="J48"/>
    </sheetView>
  </sheetViews>
  <sheetFormatPr defaultRowHeight="12.75"/>
  <cols>
    <col min="1" max="1" width="19.140625" customWidth="1"/>
    <col min="3" max="3" width="23.5703125" customWidth="1"/>
    <col min="5" max="5" width="11.7109375" customWidth="1"/>
    <col min="6" max="6" width="13.5703125" customWidth="1"/>
    <col min="7" max="7" width="16" customWidth="1"/>
  </cols>
  <sheetData>
    <row r="1" spans="1:7" ht="27" customHeight="1">
      <c r="A1" s="74" t="s">
        <v>87</v>
      </c>
      <c r="B1" s="74" t="s">
        <v>154</v>
      </c>
      <c r="C1" s="74" t="s">
        <v>155</v>
      </c>
      <c r="D1" s="74" t="s">
        <v>156</v>
      </c>
      <c r="E1" s="74" t="s">
        <v>157</v>
      </c>
      <c r="F1" s="74" t="s">
        <v>158</v>
      </c>
      <c r="G1" s="74" t="s">
        <v>159</v>
      </c>
    </row>
    <row r="2" spans="1:7">
      <c r="A2" s="48" t="s">
        <v>160</v>
      </c>
      <c r="B2" s="49" t="s">
        <v>161</v>
      </c>
      <c r="C2" s="48" t="s">
        <v>162</v>
      </c>
      <c r="D2" s="49" t="s">
        <v>94</v>
      </c>
      <c r="E2" s="90">
        <v>1</v>
      </c>
      <c r="F2" s="91">
        <v>1</v>
      </c>
      <c r="G2" s="91"/>
    </row>
    <row r="3" spans="1:7">
      <c r="A3" s="48" t="s">
        <v>163</v>
      </c>
      <c r="B3" s="49" t="s">
        <v>164</v>
      </c>
      <c r="C3" s="48" t="s">
        <v>162</v>
      </c>
      <c r="D3" s="49" t="s">
        <v>94</v>
      </c>
      <c r="E3" s="90">
        <v>1</v>
      </c>
      <c r="F3" s="91">
        <v>1</v>
      </c>
      <c r="G3" s="91"/>
    </row>
    <row r="4" spans="1:7">
      <c r="A4" s="48" t="s">
        <v>165</v>
      </c>
      <c r="B4" s="49" t="s">
        <v>166</v>
      </c>
      <c r="C4" s="48" t="s">
        <v>162</v>
      </c>
      <c r="D4" s="49" t="s">
        <v>94</v>
      </c>
      <c r="E4" s="90">
        <v>1</v>
      </c>
      <c r="F4" s="91">
        <v>1</v>
      </c>
      <c r="G4" s="91"/>
    </row>
    <row r="5" spans="1:7">
      <c r="A5" s="48" t="s">
        <v>167</v>
      </c>
      <c r="B5" s="49" t="s">
        <v>168</v>
      </c>
      <c r="C5" s="48" t="s">
        <v>169</v>
      </c>
      <c r="D5" s="49" t="s">
        <v>170</v>
      </c>
      <c r="E5" s="90">
        <v>1</v>
      </c>
      <c r="F5" s="91">
        <v>1</v>
      </c>
      <c r="G5" s="91"/>
    </row>
    <row r="6" spans="1:7">
      <c r="A6" s="48" t="s">
        <v>171</v>
      </c>
      <c r="B6" s="49" t="s">
        <v>172</v>
      </c>
      <c r="C6" s="48" t="s">
        <v>173</v>
      </c>
      <c r="D6" s="49" t="s">
        <v>174</v>
      </c>
      <c r="E6" s="90"/>
      <c r="F6" s="91">
        <v>1</v>
      </c>
      <c r="G6" s="91"/>
    </row>
    <row r="7" spans="1:7">
      <c r="A7" s="48" t="s">
        <v>175</v>
      </c>
      <c r="B7" s="49" t="s">
        <v>176</v>
      </c>
      <c r="C7" s="48" t="s">
        <v>177</v>
      </c>
      <c r="D7" s="49" t="s">
        <v>174</v>
      </c>
      <c r="E7" s="90">
        <v>1</v>
      </c>
      <c r="F7" s="91">
        <v>1</v>
      </c>
      <c r="G7" s="91"/>
    </row>
    <row r="8" spans="1:7">
      <c r="A8" s="75" t="s">
        <v>178</v>
      </c>
      <c r="B8" s="76" t="s">
        <v>179</v>
      </c>
      <c r="C8" s="75" t="s">
        <v>180</v>
      </c>
      <c r="D8" s="76" t="s">
        <v>170</v>
      </c>
      <c r="E8" s="90">
        <v>1</v>
      </c>
      <c r="F8" s="91"/>
      <c r="G8" s="91"/>
    </row>
    <row r="9" spans="1:7">
      <c r="A9" s="48" t="s">
        <v>181</v>
      </c>
      <c r="B9" s="49" t="s">
        <v>121</v>
      </c>
      <c r="C9" s="48" t="s">
        <v>182</v>
      </c>
      <c r="D9" s="49" t="s">
        <v>109</v>
      </c>
      <c r="E9" s="90">
        <v>1</v>
      </c>
      <c r="F9" s="91">
        <v>1</v>
      </c>
      <c r="G9" s="91"/>
    </row>
    <row r="10" spans="1:7">
      <c r="A10" s="48" t="s">
        <v>183</v>
      </c>
      <c r="B10" s="49" t="s">
        <v>184</v>
      </c>
      <c r="C10" s="48" t="s">
        <v>185</v>
      </c>
      <c r="D10" s="49" t="s">
        <v>98</v>
      </c>
      <c r="E10" s="90">
        <v>1</v>
      </c>
      <c r="F10" s="91"/>
      <c r="G10" s="91"/>
    </row>
    <row r="11" spans="1:7">
      <c r="A11" s="48" t="s">
        <v>186</v>
      </c>
      <c r="B11" s="49" t="s">
        <v>187</v>
      </c>
      <c r="C11" s="48" t="s">
        <v>188</v>
      </c>
      <c r="D11" s="49" t="s">
        <v>189</v>
      </c>
      <c r="E11" s="90"/>
      <c r="F11" s="91">
        <v>1</v>
      </c>
      <c r="G11" s="91"/>
    </row>
    <row r="12" spans="1:7">
      <c r="A12" s="45" t="s">
        <v>190</v>
      </c>
      <c r="B12" s="46" t="s">
        <v>191</v>
      </c>
      <c r="C12" s="47" t="s">
        <v>192</v>
      </c>
      <c r="D12" s="47" t="s">
        <v>94</v>
      </c>
      <c r="E12" s="92">
        <v>1</v>
      </c>
      <c r="F12" s="93"/>
      <c r="G12" s="93"/>
    </row>
    <row r="13" spans="1:7">
      <c r="A13" s="48" t="s">
        <v>193</v>
      </c>
      <c r="B13" s="49" t="s">
        <v>194</v>
      </c>
      <c r="C13" s="48" t="s">
        <v>195</v>
      </c>
      <c r="D13" s="49" t="s">
        <v>94</v>
      </c>
      <c r="E13" s="90"/>
      <c r="F13" s="91">
        <v>1</v>
      </c>
      <c r="G13" s="91"/>
    </row>
    <row r="14" spans="1:7" ht="25.5">
      <c r="A14" s="48" t="s">
        <v>196</v>
      </c>
      <c r="B14" s="49" t="s">
        <v>197</v>
      </c>
      <c r="C14" s="48" t="s">
        <v>198</v>
      </c>
      <c r="D14" s="49" t="s">
        <v>199</v>
      </c>
      <c r="E14" s="90">
        <v>1</v>
      </c>
      <c r="F14" s="91"/>
      <c r="G14" s="91"/>
    </row>
    <row r="15" spans="1:7" ht="25.5">
      <c r="A15" s="48" t="s">
        <v>200</v>
      </c>
      <c r="B15" s="49" t="s">
        <v>201</v>
      </c>
      <c r="C15" s="48" t="s">
        <v>198</v>
      </c>
      <c r="D15" s="49" t="s">
        <v>199</v>
      </c>
      <c r="E15" s="90">
        <v>1</v>
      </c>
      <c r="F15" s="91"/>
      <c r="G15" s="91"/>
    </row>
    <row r="16" spans="1:7">
      <c r="A16" s="48" t="s">
        <v>202</v>
      </c>
      <c r="B16" s="49" t="s">
        <v>203</v>
      </c>
      <c r="C16" s="48" t="s">
        <v>204</v>
      </c>
      <c r="D16" s="49" t="s">
        <v>109</v>
      </c>
      <c r="E16" s="90">
        <v>1</v>
      </c>
      <c r="F16" s="91">
        <v>1</v>
      </c>
      <c r="G16" s="91"/>
    </row>
    <row r="17" spans="1:7">
      <c r="A17" s="48" t="s">
        <v>205</v>
      </c>
      <c r="B17" s="49" t="s">
        <v>206</v>
      </c>
      <c r="C17" s="48" t="s">
        <v>207</v>
      </c>
      <c r="D17" s="49" t="s">
        <v>208</v>
      </c>
      <c r="E17" s="90">
        <v>1</v>
      </c>
      <c r="F17" s="91">
        <v>1</v>
      </c>
      <c r="G17" s="91"/>
    </row>
    <row r="18" spans="1:7">
      <c r="A18" s="48" t="s">
        <v>110</v>
      </c>
      <c r="B18" s="49" t="s">
        <v>111</v>
      </c>
      <c r="C18" s="48" t="s">
        <v>112</v>
      </c>
      <c r="D18" s="49" t="s">
        <v>94</v>
      </c>
      <c r="E18" s="90"/>
      <c r="F18" s="91"/>
      <c r="G18" s="91">
        <v>1</v>
      </c>
    </row>
    <row r="19" spans="1:7">
      <c r="A19" s="71" t="s">
        <v>209</v>
      </c>
      <c r="B19" s="71">
        <v>16</v>
      </c>
      <c r="C19" s="72" t="s">
        <v>210</v>
      </c>
      <c r="D19" s="46" t="s">
        <v>98</v>
      </c>
      <c r="E19" s="94">
        <v>1</v>
      </c>
      <c r="F19" s="95">
        <v>1</v>
      </c>
      <c r="G19" s="93"/>
    </row>
    <row r="20" spans="1:7">
      <c r="A20" s="48" t="s">
        <v>211</v>
      </c>
      <c r="B20" s="49" t="s">
        <v>212</v>
      </c>
      <c r="C20" s="48" t="s">
        <v>213</v>
      </c>
      <c r="D20" s="49" t="s">
        <v>109</v>
      </c>
      <c r="E20" s="90">
        <v>1</v>
      </c>
      <c r="F20" s="91"/>
      <c r="G20" s="91"/>
    </row>
    <row r="21" spans="1:7">
      <c r="A21" s="77" t="s">
        <v>214</v>
      </c>
      <c r="B21" s="49" t="s">
        <v>114</v>
      </c>
      <c r="C21" s="48" t="s">
        <v>215</v>
      </c>
      <c r="D21" s="49" t="s">
        <v>216</v>
      </c>
      <c r="E21" s="96">
        <v>1</v>
      </c>
      <c r="F21" s="97"/>
      <c r="G21" s="97"/>
    </row>
    <row r="22" spans="1:7">
      <c r="A22" s="78" t="s">
        <v>217</v>
      </c>
      <c r="B22" s="49" t="s">
        <v>218</v>
      </c>
      <c r="C22" s="48" t="s">
        <v>215</v>
      </c>
      <c r="D22" s="49" t="s">
        <v>216</v>
      </c>
      <c r="E22" s="96">
        <v>1</v>
      </c>
      <c r="F22" s="97"/>
      <c r="G22" s="97"/>
    </row>
    <row r="23" spans="1:7">
      <c r="A23" s="79" t="s">
        <v>219</v>
      </c>
      <c r="B23" s="76" t="s">
        <v>220</v>
      </c>
      <c r="C23" s="75" t="s">
        <v>221</v>
      </c>
      <c r="D23" s="76" t="s">
        <v>174</v>
      </c>
      <c r="E23" s="96">
        <v>1</v>
      </c>
      <c r="F23" s="97"/>
      <c r="G23" s="97"/>
    </row>
    <row r="24" spans="1:7">
      <c r="A24" s="80" t="s">
        <v>222</v>
      </c>
      <c r="B24" s="81">
        <v>2</v>
      </c>
      <c r="C24" s="82" t="s">
        <v>223</v>
      </c>
      <c r="D24" s="83" t="s">
        <v>208</v>
      </c>
      <c r="E24" s="98"/>
      <c r="F24" s="99">
        <v>1</v>
      </c>
      <c r="G24" s="100"/>
    </row>
    <row r="25" spans="1:7">
      <c r="A25" s="84" t="s">
        <v>224</v>
      </c>
      <c r="B25" s="85">
        <v>4</v>
      </c>
      <c r="C25" s="52" t="s">
        <v>223</v>
      </c>
      <c r="D25" s="51" t="s">
        <v>208</v>
      </c>
      <c r="E25" s="101"/>
      <c r="F25" s="97">
        <v>1</v>
      </c>
      <c r="G25" s="102"/>
    </row>
    <row r="26" spans="1:7">
      <c r="A26" s="84" t="s">
        <v>225</v>
      </c>
      <c r="B26" s="85">
        <v>6</v>
      </c>
      <c r="C26" s="52" t="s">
        <v>223</v>
      </c>
      <c r="D26" s="51" t="s">
        <v>208</v>
      </c>
      <c r="E26" s="101"/>
      <c r="F26" s="97">
        <v>1</v>
      </c>
      <c r="G26" s="102"/>
    </row>
    <row r="27" spans="1:7">
      <c r="A27" s="84" t="s">
        <v>226</v>
      </c>
      <c r="B27" s="85">
        <v>8</v>
      </c>
      <c r="C27" s="52" t="s">
        <v>223</v>
      </c>
      <c r="D27" s="51" t="s">
        <v>208</v>
      </c>
      <c r="E27" s="101"/>
      <c r="F27" s="97">
        <v>1</v>
      </c>
      <c r="G27" s="102"/>
    </row>
    <row r="28" spans="1:7">
      <c r="A28" s="84" t="s">
        <v>227</v>
      </c>
      <c r="B28" s="85">
        <v>10</v>
      </c>
      <c r="C28" s="52" t="s">
        <v>223</v>
      </c>
      <c r="D28" s="51" t="s">
        <v>208</v>
      </c>
      <c r="E28" s="101"/>
      <c r="F28" s="97">
        <v>1</v>
      </c>
      <c r="G28" s="102"/>
    </row>
    <row r="29" spans="1:7">
      <c r="A29" s="84" t="s">
        <v>228</v>
      </c>
      <c r="B29" s="51">
        <v>14</v>
      </c>
      <c r="C29" s="52" t="s">
        <v>223</v>
      </c>
      <c r="D29" s="51" t="s">
        <v>208</v>
      </c>
      <c r="E29" s="101"/>
      <c r="F29" s="97">
        <v>1</v>
      </c>
      <c r="G29" s="102"/>
    </row>
    <row r="30" spans="1:7">
      <c r="A30" s="84" t="s">
        <v>229</v>
      </c>
      <c r="B30" s="51">
        <v>18</v>
      </c>
      <c r="C30" s="52" t="s">
        <v>223</v>
      </c>
      <c r="D30" s="51" t="s">
        <v>208</v>
      </c>
      <c r="E30" s="101"/>
      <c r="F30" s="97">
        <v>1</v>
      </c>
      <c r="G30" s="102"/>
    </row>
    <row r="31" spans="1:7">
      <c r="A31" s="84" t="s">
        <v>230</v>
      </c>
      <c r="B31" s="85">
        <v>20</v>
      </c>
      <c r="C31" s="52" t="s">
        <v>223</v>
      </c>
      <c r="D31" s="51" t="s">
        <v>208</v>
      </c>
      <c r="E31" s="96">
        <v>1</v>
      </c>
      <c r="F31" s="103"/>
      <c r="G31" s="102"/>
    </row>
    <row r="32" spans="1:7">
      <c r="A32" s="84" t="s">
        <v>231</v>
      </c>
      <c r="B32" s="85">
        <v>24</v>
      </c>
      <c r="C32" s="52" t="s">
        <v>223</v>
      </c>
      <c r="D32" s="51" t="s">
        <v>208</v>
      </c>
      <c r="E32" s="96">
        <v>1</v>
      </c>
      <c r="F32" s="103"/>
      <c r="G32" s="102"/>
    </row>
    <row r="33" spans="1:7">
      <c r="A33" s="84" t="s">
        <v>232</v>
      </c>
      <c r="B33" s="85">
        <v>30</v>
      </c>
      <c r="C33" s="52" t="s">
        <v>223</v>
      </c>
      <c r="D33" s="51" t="s">
        <v>208</v>
      </c>
      <c r="E33" s="96">
        <v>1</v>
      </c>
      <c r="F33" s="103"/>
      <c r="G33" s="102"/>
    </row>
    <row r="34" spans="1:7">
      <c r="A34" s="84" t="s">
        <v>233</v>
      </c>
      <c r="B34" s="85">
        <v>32</v>
      </c>
      <c r="C34" s="52" t="s">
        <v>223</v>
      </c>
      <c r="D34" s="51" t="s">
        <v>208</v>
      </c>
      <c r="E34" s="101"/>
      <c r="F34" s="97">
        <v>1</v>
      </c>
      <c r="G34" s="102"/>
    </row>
    <row r="35" spans="1:7">
      <c r="A35" s="84" t="s">
        <v>234</v>
      </c>
      <c r="B35" s="85">
        <v>34</v>
      </c>
      <c r="C35" s="52" t="s">
        <v>223</v>
      </c>
      <c r="D35" s="51" t="s">
        <v>208</v>
      </c>
      <c r="E35" s="101"/>
      <c r="F35" s="97">
        <v>1</v>
      </c>
      <c r="G35" s="102"/>
    </row>
    <row r="36" spans="1:7">
      <c r="A36" s="84" t="s">
        <v>235</v>
      </c>
      <c r="B36" s="85">
        <v>64</v>
      </c>
      <c r="C36" s="52" t="s">
        <v>223</v>
      </c>
      <c r="D36" s="51" t="s">
        <v>208</v>
      </c>
      <c r="E36" s="96">
        <v>1</v>
      </c>
      <c r="F36" s="103"/>
      <c r="G36" s="102"/>
    </row>
    <row r="37" spans="1:7">
      <c r="A37" s="84" t="s">
        <v>236</v>
      </c>
      <c r="B37" s="85">
        <v>68</v>
      </c>
      <c r="C37" s="52" t="s">
        <v>223</v>
      </c>
      <c r="D37" s="51" t="s">
        <v>208</v>
      </c>
      <c r="E37" s="101"/>
      <c r="F37" s="97">
        <v>1</v>
      </c>
      <c r="G37" s="102"/>
    </row>
    <row r="38" spans="1:7">
      <c r="A38" s="50" t="s">
        <v>124</v>
      </c>
      <c r="B38" s="51" t="s">
        <v>125</v>
      </c>
      <c r="C38" s="52" t="s">
        <v>126</v>
      </c>
      <c r="D38" s="52" t="s">
        <v>102</v>
      </c>
      <c r="E38" s="104"/>
      <c r="F38" s="102"/>
      <c r="G38" s="102"/>
    </row>
    <row r="39" spans="1:7">
      <c r="A39" s="86" t="s">
        <v>237</v>
      </c>
      <c r="B39" s="49" t="s">
        <v>197</v>
      </c>
      <c r="C39" s="48" t="s">
        <v>238</v>
      </c>
      <c r="D39" s="49" t="s">
        <v>189</v>
      </c>
      <c r="E39" s="96"/>
      <c r="F39" s="97">
        <v>1</v>
      </c>
      <c r="G39" s="97"/>
    </row>
    <row r="40" spans="1:7">
      <c r="A40" s="87" t="s">
        <v>239</v>
      </c>
      <c r="B40" s="76" t="s">
        <v>240</v>
      </c>
      <c r="C40" s="75" t="s">
        <v>241</v>
      </c>
      <c r="D40" s="76" t="s">
        <v>242</v>
      </c>
      <c r="E40" s="96"/>
      <c r="F40" s="97">
        <v>1</v>
      </c>
      <c r="G40" s="97"/>
    </row>
    <row r="41" spans="1:7">
      <c r="A41" s="88" t="s">
        <v>243</v>
      </c>
      <c r="B41" s="61" t="s">
        <v>244</v>
      </c>
      <c r="C41" s="61" t="s">
        <v>245</v>
      </c>
      <c r="D41" s="52" t="s">
        <v>94</v>
      </c>
      <c r="E41" s="105"/>
      <c r="F41" s="106"/>
      <c r="G41" s="102"/>
    </row>
    <row r="42" spans="1:7">
      <c r="A42" s="89" t="s">
        <v>246</v>
      </c>
      <c r="B42" s="61" t="s">
        <v>247</v>
      </c>
      <c r="C42" s="61" t="s">
        <v>248</v>
      </c>
      <c r="D42" s="52" t="s">
        <v>94</v>
      </c>
      <c r="E42" s="105"/>
      <c r="F42" s="106"/>
      <c r="G42" s="102"/>
    </row>
    <row r="43" spans="1:7">
      <c r="A43" s="53" t="s">
        <v>127</v>
      </c>
      <c r="B43" s="54" t="s">
        <v>128</v>
      </c>
      <c r="C43" s="54" t="s">
        <v>129</v>
      </c>
      <c r="D43" s="52" t="s">
        <v>94</v>
      </c>
      <c r="E43" s="105"/>
      <c r="F43" s="106"/>
      <c r="G43" s="102"/>
    </row>
    <row r="44" spans="1:7">
      <c r="A44" s="73" t="s">
        <v>249</v>
      </c>
      <c r="B44" s="61" t="s">
        <v>250</v>
      </c>
      <c r="C44" s="61" t="s">
        <v>251</v>
      </c>
      <c r="D44" s="52" t="s">
        <v>94</v>
      </c>
      <c r="E44" s="105"/>
      <c r="F44" s="102"/>
      <c r="G44" s="102"/>
    </row>
    <row r="45" spans="1:7">
      <c r="A45" s="89" t="s">
        <v>252</v>
      </c>
      <c r="B45" s="61" t="s">
        <v>253</v>
      </c>
      <c r="C45" s="61" t="s">
        <v>254</v>
      </c>
      <c r="D45" s="52" t="s">
        <v>94</v>
      </c>
      <c r="E45" s="105"/>
      <c r="F45" s="102"/>
      <c r="G45" s="102"/>
    </row>
    <row r="46" spans="1:7">
      <c r="A46" s="53" t="s">
        <v>130</v>
      </c>
      <c r="B46" s="54" t="s">
        <v>131</v>
      </c>
      <c r="C46" s="54" t="s">
        <v>132</v>
      </c>
      <c r="D46" s="52" t="s">
        <v>94</v>
      </c>
      <c r="E46" s="105"/>
      <c r="F46" s="102"/>
      <c r="G46" s="102"/>
    </row>
    <row r="47" spans="1:7">
      <c r="A47" s="55" t="s">
        <v>133</v>
      </c>
      <c r="B47" s="56" t="s">
        <v>134</v>
      </c>
      <c r="C47" s="56" t="s">
        <v>135</v>
      </c>
      <c r="D47" s="57" t="s">
        <v>94</v>
      </c>
      <c r="E47" s="107">
        <v>1</v>
      </c>
      <c r="F47" s="106">
        <v>1</v>
      </c>
      <c r="G47" s="108"/>
    </row>
    <row r="48" spans="1:7">
      <c r="A48" s="58" t="s">
        <v>136</v>
      </c>
      <c r="B48" s="59" t="s">
        <v>137</v>
      </c>
      <c r="C48" s="59" t="s">
        <v>138</v>
      </c>
      <c r="D48" s="52" t="s">
        <v>94</v>
      </c>
      <c r="E48" s="105"/>
      <c r="F48" s="102"/>
      <c r="G48" s="102"/>
    </row>
    <row r="49" spans="1:7">
      <c r="A49" s="60" t="s">
        <v>139</v>
      </c>
      <c r="B49" s="61" t="s">
        <v>140</v>
      </c>
      <c r="C49" s="61" t="s">
        <v>141</v>
      </c>
      <c r="D49" s="52" t="s">
        <v>94</v>
      </c>
      <c r="E49" s="105"/>
      <c r="F49" s="102"/>
      <c r="G49" s="102"/>
    </row>
    <row r="50" spans="1:7">
      <c r="A50" s="62" t="s">
        <v>142</v>
      </c>
      <c r="B50" s="63" t="s">
        <v>143</v>
      </c>
      <c r="C50" s="63" t="s">
        <v>144</v>
      </c>
      <c r="D50" s="52" t="s">
        <v>94</v>
      </c>
      <c r="E50" s="105"/>
      <c r="F50" s="102"/>
      <c r="G50" s="102"/>
    </row>
    <row r="51" spans="1:7">
      <c r="A51" s="64" t="s">
        <v>145</v>
      </c>
      <c r="B51" s="63">
        <v>89</v>
      </c>
      <c r="C51" s="63" t="s">
        <v>146</v>
      </c>
      <c r="D51" s="52" t="s">
        <v>94</v>
      </c>
      <c r="E51" s="105"/>
      <c r="F51" s="102"/>
      <c r="G51" s="102"/>
    </row>
    <row r="52" spans="1:7" ht="13.5" thickBot="1">
      <c r="A52" s="65" t="s">
        <v>147</v>
      </c>
      <c r="B52" s="63">
        <v>39</v>
      </c>
      <c r="C52" s="61" t="s">
        <v>148</v>
      </c>
      <c r="D52" s="52" t="s">
        <v>149</v>
      </c>
      <c r="E52" s="105">
        <v>1</v>
      </c>
      <c r="F52" s="102"/>
      <c r="G52" s="102"/>
    </row>
    <row r="53" spans="1:7">
      <c r="A53" s="66" t="s">
        <v>150</v>
      </c>
      <c r="B53" s="51" t="s">
        <v>151</v>
      </c>
      <c r="C53" s="52" t="s">
        <v>152</v>
      </c>
      <c r="D53" s="52" t="s">
        <v>153</v>
      </c>
      <c r="E53" s="105"/>
      <c r="F53" s="102"/>
      <c r="G53" s="102"/>
    </row>
    <row r="54" spans="1:7" ht="29.25" customHeight="1">
      <c r="A54" s="73"/>
      <c r="B54" s="63"/>
      <c r="C54" s="109" t="s">
        <v>255</v>
      </c>
      <c r="D54" s="52"/>
      <c r="E54" s="105">
        <v>14</v>
      </c>
      <c r="F54" s="102">
        <v>13</v>
      </c>
      <c r="G54" s="102"/>
    </row>
  </sheetData>
  <conditionalFormatting sqref="B42:B43 B45:B47 A41 A44:A51">
    <cfRule type="expression" dxfId="8" priority="38" stopIfTrue="1">
      <formula>AND(COUNTIF($B$42:$B$43, A41)+COUNTIF($B$45:$B$47, A41)+COUNTIF($A$41:$A$41, A41)+COUNTIF($A$44:$A$51, A41)&gt;1,NOT(ISBLANK(A41)))</formula>
    </cfRule>
  </conditionalFormatting>
  <conditionalFormatting sqref="A48:A51">
    <cfRule type="duplicateValues" dxfId="7" priority="7"/>
  </conditionalFormatting>
  <conditionalFormatting sqref="C42:C43 C45:C47">
    <cfRule type="expression" dxfId="6" priority="40" stopIfTrue="1">
      <formula>AND(COUNTIF($C$42:$C$43, C42)+COUNTIF($C$45:$C$47, C42)&gt;1,NOT(ISBLANK(C42)))</formula>
    </cfRule>
  </conditionalFormatting>
  <conditionalFormatting sqref="A24">
    <cfRule type="duplicateValues" dxfId="5" priority="10"/>
  </conditionalFormatting>
  <conditionalFormatting sqref="A21:A24">
    <cfRule type="duplicateValues" dxfId="4" priority="11"/>
  </conditionalFormatting>
  <conditionalFormatting sqref="A53">
    <cfRule type="duplicateValues" dxfId="3" priority="1"/>
  </conditionalFormatting>
  <conditionalFormatting sqref="A53">
    <cfRule type="duplicateValues" dxfId="2" priority="2"/>
  </conditionalFormatting>
  <conditionalFormatting sqref="A53">
    <cfRule type="duplicateValues" dxfId="1" priority="3"/>
  </conditionalFormatting>
  <conditionalFormatting sqref="A2:A40">
    <cfRule type="duplicateValues" dxfId="0" priority="37"/>
  </conditionalFormatting>
  <hyperlinks>
    <hyperlink ref="A50" r:id="rId1" xr:uid="{7038E7DD-767A-4CBB-A09B-3E2BCF0773A3}"/>
    <hyperlink ref="A51" r:id="rId2" xr:uid="{BE6014E1-45D3-488E-99E2-2AAFC216C671}"/>
    <hyperlink ref="A46" r:id="rId3" xr:uid="{57DE5F16-1B08-4F18-BFC3-DDD08DAD0159}"/>
    <hyperlink ref="A43" r:id="rId4" xr:uid="{38DCEC43-14C2-420B-B4D1-204B2B7C3387}"/>
  </hyperlinks>
  <pageMargins left="0.7" right="0.7" top="0.75" bottom="0.75" header="0.3" footer="0.3"/>
  <pageSetup paperSize="9" orientation="portrait" horizontalDpi="4294967293" verticalDpi="4294967293"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F8741FC27314188A6F1286F4F3F54" ma:contentTypeVersion="12" ma:contentTypeDescription="Create a new document." ma:contentTypeScope="" ma:versionID="609b4c8f279c922d07697f702367b037">
  <xsd:schema xmlns:xsd="http://www.w3.org/2001/XMLSchema" xmlns:xs="http://www.w3.org/2001/XMLSchema" xmlns:p="http://schemas.microsoft.com/office/2006/metadata/properties" xmlns:ns2="da42b24c-6bc6-4a65-a606-4b92d9a41a15" xmlns:ns3="ecebfb37-238c-494d-aa27-01be327abe55" targetNamespace="http://schemas.microsoft.com/office/2006/metadata/properties" ma:root="true" ma:fieldsID="e1f2b6eb5638d46b44f601620db06a03" ns2:_="" ns3:_="">
    <xsd:import namespace="da42b24c-6bc6-4a65-a606-4b92d9a41a15"/>
    <xsd:import namespace="ecebfb37-238c-494d-aa27-01be327abe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Status"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2b24c-6bc6-4a65-a606-4b92d9a41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Status" ma:index="14" nillable="true" ma:displayName="Status" ma:format="Dropdown" ma:internalName="Status">
      <xsd:simpleType>
        <xsd:restriction base="dms:Choice">
          <xsd:enumeration value="Tender Doc"/>
          <xsd:enumeration value="Live"/>
        </xsd:restriction>
      </xsd:simpleType>
    </xsd:element>
    <xsd:element name="Notes" ma:index="15" nillable="true" ma:displayName="Notes" ma:format="Dropdown" ma:internalName="Notes">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ebfb37-238c-494d-aa27-01be327abe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EF1297-328A-4D05-B12E-DDBFBE519A5F}"/>
</file>

<file path=customXml/itemProps2.xml><?xml version="1.0" encoding="utf-8"?>
<ds:datastoreItem xmlns:ds="http://schemas.openxmlformats.org/officeDocument/2006/customXml" ds:itemID="{84585B16-4903-4317-B2A0-44AF86DEEC6F}"/>
</file>

<file path=docProps/app.xml><?xml version="1.0" encoding="utf-8"?>
<Properties xmlns="http://schemas.openxmlformats.org/officeDocument/2006/extended-properties" xmlns:vt="http://schemas.openxmlformats.org/officeDocument/2006/docPropsVTypes">
  <Application>Microsoft Excel Online</Application>
  <Manager/>
  <Company>Endeavour HA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joe.lee</dc:creator>
  <cp:keywords/>
  <dc:description/>
  <cp:lastModifiedBy>Catherine Sewell</cp:lastModifiedBy>
  <cp:revision/>
  <dcterms:created xsi:type="dcterms:W3CDTF">2013-03-28T14:34:04Z</dcterms:created>
  <dcterms:modified xsi:type="dcterms:W3CDTF">2024-07-09T14:23:44Z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
  </property>
  <property fmtid="{D5CDD505-2E9C-101B-9397-08002B2CF9AE}" pid="3" name="Notes">
    <vt:lpwstr/>
  </property>
</Properties>
</file>