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kumar.kairamkonda\Documents\RM6184 OCS\Final Published\"/>
    </mc:Choice>
  </mc:AlternateContent>
  <xr:revisionPtr revIDLastSave="0" documentId="13_ncr:1_{7B6438DE-E0B3-4943-8455-0E74AAE23FE1}" xr6:coauthVersionLast="36" xr6:coauthVersionMax="36" xr10:uidLastSave="{00000000-0000-0000-0000-000000000000}"/>
  <workbookProtection workbookAlgorithmName="SHA-512" workbookHashValue="7Lzp+KiUpCtdBuxIXKLwI/SYFlXL3cAdJkfQY4y2TYERwerTIRgwiPQD7qTykq2u1ZBV4yTgEseRuTs5BWc8+Q==" workbookSaltValue="T0Mv9sGD9z31dk6XjPiApA==" workbookSpinCount="100000" lockStructure="1"/>
  <bookViews>
    <workbookView xWindow="0" yWindow="0" windowWidth="23040" windowHeight="8770" xr2:uid="{00000000-000D-0000-FFFF-FFFF00000000}"/>
  </bookViews>
  <sheets>
    <sheet name="Instructions for Completion" sheetId="1" r:id="rId1"/>
    <sheet name="1. ID &amp; Sub-Lot selection" sheetId="2" r:id="rId2"/>
    <sheet name="2. Sub-Lot 1.1" sheetId="3" r:id="rId3"/>
    <sheet name="3. Sub-Lot 1.2" sheetId="4" r:id="rId4"/>
    <sheet name="4. Sub-Lot 1.3" sheetId="5" r:id="rId5"/>
    <sheet name="5. Sub-Lot 2.1" sheetId="6" r:id="rId6"/>
    <sheet name="6. Sub-Lot 2.2" sheetId="7" r:id="rId7"/>
    <sheet name="7. Lot 3" sheetId="8" r:id="rId8"/>
    <sheet name="8. Sub-Lot 4.1" sheetId="9" r:id="rId9"/>
    <sheet name="9. Sub-Lot 4.2" sheetId="10" r:id="rId10"/>
    <sheet name="10. Sub-Lot 5.1" sheetId="11" r:id="rId11"/>
    <sheet name="11. Sub-Lot 5.2" sheetId="12" r:id="rId12"/>
    <sheet name="12. Lot 6" sheetId="13" r:id="rId13"/>
    <sheet name="13. Evaluation Data" sheetId="14" r:id="rId14"/>
  </sheets>
  <calcPr calcId="191029"/>
  <extLst>
    <ext uri="GoogleSheetsCustomDataVersion1">
      <go:sheetsCustomData xmlns:go="http://customooxmlschemas.google.com/" r:id="rId18" roundtripDataSignature="AMtx7mh905uzVzIfYd8+A96Adv42RSmJRg=="/>
    </ext>
  </extLst>
</workbook>
</file>

<file path=xl/calcChain.xml><?xml version="1.0" encoding="utf-8"?>
<calcChain xmlns="http://schemas.openxmlformats.org/spreadsheetml/2006/main">
  <c r="D10" i="4" l="1"/>
  <c r="C10" i="4"/>
  <c r="C10" i="5"/>
  <c r="C23" i="6"/>
  <c r="C10" i="7"/>
  <c r="D11" i="7"/>
  <c r="E17" i="6" l="1"/>
  <c r="F17" i="6"/>
  <c r="E18" i="6"/>
  <c r="F18" i="6"/>
  <c r="F16" i="6"/>
  <c r="D17" i="6"/>
  <c r="D18" i="6"/>
  <c r="E16" i="6"/>
  <c r="E24" i="6"/>
  <c r="E25" i="6"/>
  <c r="E23" i="6"/>
  <c r="C30" i="14"/>
  <c r="C6" i="14"/>
  <c r="H19" i="13"/>
  <c r="C15" i="13"/>
  <c r="C104" i="14" s="1"/>
  <c r="E12" i="13"/>
  <c r="E10" i="13"/>
  <c r="F8" i="13"/>
  <c r="E8" i="13"/>
  <c r="E11" i="13" s="1"/>
  <c r="D8" i="13"/>
  <c r="C8" i="13"/>
  <c r="C100" i="14" s="1"/>
  <c r="H19" i="12"/>
  <c r="F8" i="12"/>
  <c r="E8" i="12"/>
  <c r="E11" i="12" s="1"/>
  <c r="D8" i="12"/>
  <c r="D11" i="12" s="1"/>
  <c r="C8" i="12"/>
  <c r="C17" i="12" s="1"/>
  <c r="C98" i="14" s="1"/>
  <c r="H19" i="11"/>
  <c r="E12" i="11"/>
  <c r="E10" i="11"/>
  <c r="F8" i="11"/>
  <c r="E8" i="11"/>
  <c r="E11" i="11" s="1"/>
  <c r="D8" i="11"/>
  <c r="D11" i="11" s="1"/>
  <c r="C8" i="11"/>
  <c r="C84" i="14" s="1"/>
  <c r="H19" i="10"/>
  <c r="F8" i="10"/>
  <c r="E8" i="10"/>
  <c r="E11" i="10" s="1"/>
  <c r="D8" i="10"/>
  <c r="D11" i="10" s="1"/>
  <c r="C8" i="10"/>
  <c r="H19" i="9"/>
  <c r="F8" i="9"/>
  <c r="E8" i="9"/>
  <c r="E11" i="9" s="1"/>
  <c r="D8" i="9"/>
  <c r="D11" i="9" s="1"/>
  <c r="C8" i="9"/>
  <c r="C17" i="9" s="1"/>
  <c r="C74" i="14" s="1"/>
  <c r="H33" i="8"/>
  <c r="H20" i="8"/>
  <c r="E13" i="8"/>
  <c r="F9" i="8"/>
  <c r="E9" i="8"/>
  <c r="E12" i="8" s="1"/>
  <c r="D9" i="8"/>
  <c r="D12" i="8" s="1"/>
  <c r="C9" i="8"/>
  <c r="C30" i="8" s="1"/>
  <c r="C65" i="14" s="1"/>
  <c r="H19" i="7"/>
  <c r="C12" i="7"/>
  <c r="C11" i="7"/>
  <c r="F8" i="7"/>
  <c r="E8" i="7"/>
  <c r="E10" i="7" s="1"/>
  <c r="D8" i="7"/>
  <c r="C8" i="7"/>
  <c r="C46" i="14" s="1"/>
  <c r="J33" i="6"/>
  <c r="G8" i="6"/>
  <c r="F8" i="6"/>
  <c r="E8" i="6"/>
  <c r="D8" i="6"/>
  <c r="D25" i="6" s="1"/>
  <c r="C8" i="6"/>
  <c r="C18" i="6" s="1"/>
  <c r="H19" i="5"/>
  <c r="C17" i="5"/>
  <c r="C16" i="5"/>
  <c r="C29" i="14" s="1"/>
  <c r="E11" i="5"/>
  <c r="D11" i="5"/>
  <c r="E10" i="5"/>
  <c r="D10" i="5"/>
  <c r="F8" i="5"/>
  <c r="E8" i="5"/>
  <c r="E12" i="5" s="1"/>
  <c r="D8" i="5"/>
  <c r="D12" i="5" s="1"/>
  <c r="C8" i="5"/>
  <c r="C11" i="5" s="1"/>
  <c r="H15" i="4"/>
  <c r="F8" i="4"/>
  <c r="E8" i="4"/>
  <c r="E10" i="4" s="1"/>
  <c r="D8" i="4"/>
  <c r="C8" i="4"/>
  <c r="K67" i="3"/>
  <c r="H9" i="3"/>
  <c r="G9" i="3"/>
  <c r="G41" i="3" s="1"/>
  <c r="F9" i="3"/>
  <c r="F51" i="3" s="1"/>
  <c r="E9" i="3"/>
  <c r="E29" i="3" s="1"/>
  <c r="D9" i="3"/>
  <c r="D42" i="3" s="1"/>
  <c r="C9" i="3"/>
  <c r="C64" i="3" s="1"/>
  <c r="E64" i="3" l="1"/>
  <c r="F50" i="3"/>
  <c r="F53" i="3"/>
  <c r="D51" i="3"/>
  <c r="G45" i="3"/>
  <c r="G43" i="3"/>
  <c r="E20" i="3"/>
  <c r="E62" i="3"/>
  <c r="D55" i="3"/>
  <c r="E52" i="3"/>
  <c r="G46" i="3"/>
  <c r="G44" i="3"/>
  <c r="G42" i="3"/>
  <c r="D64" i="3"/>
  <c r="E53" i="3"/>
  <c r="F43" i="3"/>
  <c r="E63" i="3"/>
  <c r="F55" i="3"/>
  <c r="D53" i="3"/>
  <c r="F41" i="3"/>
  <c r="E45" i="3"/>
  <c r="E43" i="3"/>
  <c r="E50" i="3"/>
  <c r="F45" i="3"/>
  <c r="D63" i="3"/>
  <c r="E55" i="3"/>
  <c r="F52" i="3"/>
  <c r="E41" i="3"/>
  <c r="D45" i="3"/>
  <c r="D43" i="3"/>
  <c r="E60" i="3"/>
  <c r="D62" i="3"/>
  <c r="F54" i="3"/>
  <c r="D52" i="3"/>
  <c r="F46" i="3"/>
  <c r="F44" i="3"/>
  <c r="F42" i="3"/>
  <c r="E65" i="3"/>
  <c r="E61" i="3"/>
  <c r="E54" i="3"/>
  <c r="E46" i="3"/>
  <c r="E44" i="3"/>
  <c r="E42" i="3"/>
  <c r="D65" i="3"/>
  <c r="D61" i="3"/>
  <c r="D54" i="3"/>
  <c r="E51" i="3"/>
  <c r="D46" i="3"/>
  <c r="D44" i="3"/>
  <c r="D29" i="3"/>
  <c r="D20" i="3"/>
  <c r="C29" i="3"/>
  <c r="F18" i="3"/>
  <c r="F19" i="3"/>
  <c r="E28" i="3"/>
  <c r="E18" i="3"/>
  <c r="E19" i="3"/>
  <c r="D28" i="3"/>
  <c r="F21" i="3"/>
  <c r="D19" i="3"/>
  <c r="C28" i="3"/>
  <c r="E21" i="3"/>
  <c r="E26" i="3"/>
  <c r="E27" i="3"/>
  <c r="D21" i="3"/>
  <c r="D26" i="3"/>
  <c r="D27" i="3"/>
  <c r="F20" i="3"/>
  <c r="C27" i="3"/>
  <c r="F11" i="3"/>
  <c r="D11" i="3"/>
  <c r="F12" i="3"/>
  <c r="C12" i="5"/>
  <c r="F12" i="5" s="1"/>
  <c r="C27" i="14" s="1"/>
  <c r="C15" i="5"/>
  <c r="C28" i="14" s="1"/>
  <c r="D11" i="6"/>
  <c r="D12" i="6"/>
  <c r="C24" i="6"/>
  <c r="C17" i="6"/>
  <c r="D24" i="6"/>
  <c r="C11" i="6"/>
  <c r="C10" i="6"/>
  <c r="C29" i="6"/>
  <c r="C42" i="14" s="1"/>
  <c r="D10" i="6"/>
  <c r="C15" i="7"/>
  <c r="C50" i="14" s="1"/>
  <c r="C16" i="7"/>
  <c r="C51" i="14" s="1"/>
  <c r="C17" i="7"/>
  <c r="C52" i="14" s="1"/>
  <c r="C13" i="8"/>
  <c r="C26" i="8"/>
  <c r="C17" i="8"/>
  <c r="C59" i="14" s="1"/>
  <c r="C16" i="8"/>
  <c r="C58" i="14" s="1"/>
  <c r="C18" i="8"/>
  <c r="C60" i="14" s="1"/>
  <c r="C29" i="8"/>
  <c r="C64" i="14" s="1"/>
  <c r="C11" i="8"/>
  <c r="C54" i="14"/>
  <c r="C12" i="8"/>
  <c r="E24" i="8"/>
  <c r="C31" i="8"/>
  <c r="C66" i="14" s="1"/>
  <c r="C25" i="8"/>
  <c r="D10" i="9"/>
  <c r="E10" i="9"/>
  <c r="E12" i="9"/>
  <c r="E12" i="10"/>
  <c r="E10" i="10"/>
  <c r="E10" i="12"/>
  <c r="E12" i="12"/>
  <c r="F10" i="4"/>
  <c r="C21" i="14" s="1"/>
  <c r="F11" i="5"/>
  <c r="C26" i="14" s="1"/>
  <c r="C43" i="3"/>
  <c r="F23" i="6"/>
  <c r="E10" i="6"/>
  <c r="F24" i="6"/>
  <c r="E11" i="6"/>
  <c r="C16" i="11"/>
  <c r="C89" i="14" s="1"/>
  <c r="C10" i="11"/>
  <c r="F10" i="11" s="1"/>
  <c r="C85" i="14" s="1"/>
  <c r="C15" i="11"/>
  <c r="C88" i="14" s="1"/>
  <c r="C11" i="11"/>
  <c r="F11" i="11" s="1"/>
  <c r="C86" i="14" s="1"/>
  <c r="E11" i="3"/>
  <c r="C13" i="3"/>
  <c r="C18" i="3"/>
  <c r="C33" i="3"/>
  <c r="C52" i="3"/>
  <c r="C54" i="3"/>
  <c r="F10" i="6"/>
  <c r="F11" i="6"/>
  <c r="C16" i="10"/>
  <c r="C81" i="14" s="1"/>
  <c r="C10" i="10"/>
  <c r="F10" i="10" s="1"/>
  <c r="C77" i="14" s="1"/>
  <c r="C15" i="10"/>
  <c r="C80" i="14" s="1"/>
  <c r="C76" i="14"/>
  <c r="C11" i="10"/>
  <c r="F11" i="10" s="1"/>
  <c r="C78" i="14" s="1"/>
  <c r="C12" i="12"/>
  <c r="C16" i="13"/>
  <c r="C105" i="14" s="1"/>
  <c r="C8" i="14"/>
  <c r="C62" i="3"/>
  <c r="C42" i="3"/>
  <c r="C36" i="3"/>
  <c r="C19" i="3"/>
  <c r="C12" i="3"/>
  <c r="C53" i="3"/>
  <c r="C50" i="3"/>
  <c r="C35" i="3"/>
  <c r="C26" i="3"/>
  <c r="C60" i="3"/>
  <c r="E13" i="3"/>
  <c r="C20" i="14"/>
  <c r="C92" i="14"/>
  <c r="F14" i="3"/>
  <c r="F13" i="3"/>
  <c r="C34" i="3"/>
  <c r="C44" i="3"/>
  <c r="C55" i="3"/>
  <c r="D12" i="7"/>
  <c r="D10" i="7"/>
  <c r="E11" i="7"/>
  <c r="F11" i="7" s="1"/>
  <c r="C48" i="14" s="1"/>
  <c r="C12" i="10"/>
  <c r="D12" i="11"/>
  <c r="C63" i="3"/>
  <c r="C13" i="4"/>
  <c r="C22" i="14" s="1"/>
  <c r="F12" i="8"/>
  <c r="C56" i="14" s="1"/>
  <c r="D60" i="3"/>
  <c r="D50" i="3"/>
  <c r="D13" i="3"/>
  <c r="C20" i="3"/>
  <c r="C16" i="9"/>
  <c r="C73" i="14" s="1"/>
  <c r="C10" i="9"/>
  <c r="F10" i="9" s="1"/>
  <c r="C69" i="14" s="1"/>
  <c r="C15" i="9"/>
  <c r="C72" i="14" s="1"/>
  <c r="C68" i="14"/>
  <c r="C11" i="9"/>
  <c r="F11" i="9" s="1"/>
  <c r="C70" i="14" s="1"/>
  <c r="E12" i="6"/>
  <c r="C12" i="9"/>
  <c r="F12" i="9" s="1"/>
  <c r="C71" i="14" s="1"/>
  <c r="D12" i="10"/>
  <c r="D10" i="12"/>
  <c r="C11" i="13"/>
  <c r="F11" i="13" s="1"/>
  <c r="C102" i="14" s="1"/>
  <c r="D12" i="13"/>
  <c r="D10" i="13"/>
  <c r="C45" i="3"/>
  <c r="E14" i="3"/>
  <c r="D18" i="3"/>
  <c r="C41" i="3"/>
  <c r="C14" i="3"/>
  <c r="C21" i="3"/>
  <c r="D41" i="3"/>
  <c r="C65" i="3"/>
  <c r="F12" i="6"/>
  <c r="E12" i="7"/>
  <c r="D13" i="8"/>
  <c r="F13" i="8" s="1"/>
  <c r="C57" i="14" s="1"/>
  <c r="D25" i="8"/>
  <c r="D11" i="8"/>
  <c r="D26" i="8"/>
  <c r="D12" i="9"/>
  <c r="D10" i="11"/>
  <c r="C17" i="11"/>
  <c r="C90" i="14" s="1"/>
  <c r="D11" i="13"/>
  <c r="C16" i="12"/>
  <c r="C97" i="14" s="1"/>
  <c r="C10" i="12"/>
  <c r="C15" i="12"/>
  <c r="C96" i="14" s="1"/>
  <c r="C11" i="12"/>
  <c r="F11" i="12" s="1"/>
  <c r="C94" i="14" s="1"/>
  <c r="C61" i="3"/>
  <c r="F64" i="3"/>
  <c r="C12" i="11"/>
  <c r="D12" i="12"/>
  <c r="D12" i="3"/>
  <c r="C46" i="3"/>
  <c r="C11" i="3"/>
  <c r="E12" i="3"/>
  <c r="D14" i="3"/>
  <c r="F27" i="3"/>
  <c r="C51" i="3"/>
  <c r="F10" i="5"/>
  <c r="C25" i="14" s="1"/>
  <c r="F25" i="6"/>
  <c r="E25" i="8"/>
  <c r="E11" i="8"/>
  <c r="D24" i="8"/>
  <c r="E26" i="8"/>
  <c r="F26" i="8" s="1"/>
  <c r="C63" i="14" s="1"/>
  <c r="D10" i="10"/>
  <c r="C17" i="10"/>
  <c r="C82" i="14" s="1"/>
  <c r="C12" i="13"/>
  <c r="F12" i="13" s="1"/>
  <c r="C103" i="14" s="1"/>
  <c r="C10" i="13"/>
  <c r="F10" i="13" s="1"/>
  <c r="C101" i="14" s="1"/>
  <c r="C17" i="13"/>
  <c r="C106" i="14" s="1"/>
  <c r="C30" i="6"/>
  <c r="C43" i="14" s="1"/>
  <c r="C32" i="14"/>
  <c r="C16" i="6"/>
  <c r="D23" i="6"/>
  <c r="C31" i="6"/>
  <c r="C44" i="14" s="1"/>
  <c r="C24" i="14"/>
  <c r="C25" i="6"/>
  <c r="D16" i="6"/>
  <c r="C12" i="6"/>
  <c r="C24" i="8"/>
  <c r="G11" i="3" l="1"/>
  <c r="F65" i="3"/>
  <c r="G52" i="3"/>
  <c r="G14" i="3"/>
  <c r="H44" i="3"/>
  <c r="G19" i="3"/>
  <c r="G12" i="3"/>
  <c r="F60" i="3"/>
  <c r="H42" i="3"/>
  <c r="G24" i="6"/>
  <c r="C40" i="14" s="1"/>
  <c r="G18" i="6"/>
  <c r="C38" i="14" s="1"/>
  <c r="G17" i="6"/>
  <c r="C37" i="14" s="1"/>
  <c r="G23" i="6"/>
  <c r="C39" i="14" s="1"/>
  <c r="G16" i="6"/>
  <c r="C36" i="14" s="1"/>
  <c r="G12" i="6"/>
  <c r="C35" i="14" s="1"/>
  <c r="G10" i="6"/>
  <c r="C33" i="14" s="1"/>
  <c r="G11" i="6"/>
  <c r="C34" i="14" s="1"/>
  <c r="F12" i="11"/>
  <c r="C87" i="14" s="1"/>
  <c r="G54" i="3"/>
  <c r="F24" i="8"/>
  <c r="C61" i="14" s="1"/>
  <c r="F61" i="3"/>
  <c r="F10" i="7"/>
  <c r="C47" i="14" s="1"/>
  <c r="H43" i="3"/>
  <c r="H41" i="3"/>
  <c r="F29" i="3"/>
  <c r="F62" i="3"/>
  <c r="F28" i="3"/>
  <c r="H46" i="3"/>
  <c r="F12" i="7"/>
  <c r="C49" i="14" s="1"/>
  <c r="H45" i="3"/>
  <c r="I44" i="3" s="1"/>
  <c r="C14" i="14" s="1"/>
  <c r="F63" i="3"/>
  <c r="G63" i="3" s="1"/>
  <c r="C18" i="14" s="1"/>
  <c r="G55" i="3"/>
  <c r="G18" i="3"/>
  <c r="D33" i="3"/>
  <c r="C12" i="14" s="1"/>
  <c r="G25" i="6"/>
  <c r="C41" i="14" s="1"/>
  <c r="G20" i="3"/>
  <c r="G50" i="3"/>
  <c r="G13" i="3"/>
  <c r="F25" i="8"/>
  <c r="C62" i="14" s="1"/>
  <c r="F26" i="3"/>
  <c r="G51" i="3"/>
  <c r="F10" i="12"/>
  <c r="C93" i="14" s="1"/>
  <c r="F11" i="8"/>
  <c r="C55" i="14" s="1"/>
  <c r="G21" i="3"/>
  <c r="F12" i="10"/>
  <c r="C79" i="14" s="1"/>
  <c r="G53" i="3"/>
  <c r="F12" i="12"/>
  <c r="C95" i="14" s="1"/>
  <c r="H11" i="3" l="1"/>
  <c r="C9" i="14" s="1"/>
  <c r="H18" i="3"/>
  <c r="C10" i="14" s="1"/>
  <c r="I41" i="3"/>
  <c r="C13" i="14" s="1"/>
  <c r="H50" i="3"/>
  <c r="C15" i="14" s="1"/>
  <c r="G26" i="3"/>
  <c r="C11" i="14" s="1"/>
  <c r="G60" i="3"/>
  <c r="C17" i="14" s="1"/>
  <c r="H53" i="3"/>
  <c r="C16" i="14" s="1"/>
</calcChain>
</file>

<file path=xl/sharedStrings.xml><?xml version="1.0" encoding="utf-8"?>
<sst xmlns="http://schemas.openxmlformats.org/spreadsheetml/2006/main" count="584" uniqueCount="238">
  <si>
    <t>Instructions for Completion</t>
  </si>
  <si>
    <t>Bidders are required to submit prices for £/m2, £/m2 per week, £/Unit, £/Unit per Week and OHP (Fee percentage)  within the Price Model Workbook sheets, as appropriate for each Lot for which they are submitting a bid.  The prices submitted in this Price Model Workbook will be evaluated in accordance with the accompanying document "Attachment 3b - Price Model and Price Evaluation Guidance" and will be used to calculate your final score.</t>
  </si>
  <si>
    <t>You must complete this Price Model Workbook in accordance with the instructions set out below and on each sheet and in the accompanying document "Attachment 3b - Price Model and Price Evaluation Guidance."</t>
  </si>
  <si>
    <t>You must not alter, amend or change the format or layout of this Price Model Workbook in any way. You must not insert or attach any comments into any of the sheets. Any such alteration, amendment, change or additional information will be disregarded and your Price Model Workbook may be deemed non-compliant.</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</si>
  <si>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</si>
  <si>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 xml:space="preserve">Each Lot comprises of a value, complexity or area bands for offsite construction. Each Lot may be further subdivided into sub-Lots, in which case bidders must indicate in tab 1. ID &amp; Sub-Lot selection which Lots and/or Sub-Lots they do or do not wish to tender for.  The bidder shall complete all necessary cells in the sheet(s) applicable to each Lot/Sub-Lot for which it is submitting a bid.  These cells are highlighted green. No data shall be entered into cells highlighted red or orange. Any bidder who fails to fully complete a Price Model Workbook sheet for a Lot for which it is submitting a bid, may be excluded from further participation in the procurement of that Lot. </t>
  </si>
  <si>
    <r>
      <rPr>
        <b/>
        <sz val="11"/>
        <color rgb="FFFF0000"/>
        <rFont val="Calibri"/>
      </rPr>
      <t xml:space="preserve">Note: 
1. for Lots 1 to 5 Building Size means Gross Internal Floor Area (GIFA) area of a building or multiple buildings under a single Project Contract and will be used at call-off level  to select correct pricing based on area. GIFA is as defined in RICS New Rules of Measurement 1. 
2. for Lot 6 m2 means exterior surface area of a building including the roof.
3. Area bands are different for each lots/sub-lots and is stated in the pricing table within each Lot(s)/Sub-Lot(s).
4. Please read </t>
    </r>
    <r>
      <rPr>
        <b/>
        <sz val="12"/>
        <color rgb="FFFF0000"/>
        <rFont val="Calibri"/>
      </rPr>
      <t>ALL</t>
    </r>
    <r>
      <rPr>
        <b/>
        <sz val="11"/>
        <color rgb="FFFF0000"/>
        <rFont val="Calibri"/>
      </rPr>
      <t xml:space="preserve"> instructions contained within each of the Pricing tabs. This includes sub text highlighted in red within each of the Pricing tabs.
5. For £/m2 or £/unit rates enter a number with two decimal places e.g £858.65 should be entered as "858.65".
For OHP enter number over 0 and below 100 with maximum 2 decimal places e.g OHP 9.65% should be entered as “9.65”.  
6. Please ensure that you do not enter a 0.00 in any cells. If you do this, your bid may be deemed non-compliant and your bid for that Lot may be excluded from further participation in this procurement.</t>
    </r>
  </si>
  <si>
    <t>RM6184</t>
  </si>
  <si>
    <t>OFFSITE CONSTRUCTION SOLUTIONS</t>
  </si>
  <si>
    <t xml:space="preserve">a) Bidder Name: </t>
  </si>
  <si>
    <t>b) Selection of Lots / Sub-Lots</t>
  </si>
  <si>
    <t>Which Lot(s) and Sub-Lot(s) do you wish to submit a bid for?</t>
  </si>
  <si>
    <t>Select "Y" or "N" in the green boxes below. For Lot 3 select  Y 3D, Y 2D, Y 3D &amp; 2D or N.</t>
  </si>
  <si>
    <t>Lot 1 - Built Estate including Education</t>
  </si>
  <si>
    <t>Lot 2 - Healthcare</t>
  </si>
  <si>
    <t>Lot 3 - Residential*</t>
  </si>
  <si>
    <t>Lot 4 - Justice</t>
  </si>
  <si>
    <t>Lot 5 - Defence</t>
  </si>
  <si>
    <t xml:space="preserve">Lot 6 - Thermal Efficiency Upgrades </t>
  </si>
  <si>
    <t>Lots / Sub-Lots</t>
  </si>
  <si>
    <t>Sub-Lot 1.1
3D - Purchase 3D Turnkey Solutions Upto £15m. Hire 3D Turnkey Solutions</t>
  </si>
  <si>
    <t>Sub-Lot 1.2
3D - Purchase 3D Turnkey Solutions Greater Than £15m</t>
  </si>
  <si>
    <t>Sub-Lot 1.3
2D - Purchase 2D Turnkey Solutions</t>
  </si>
  <si>
    <t>Sub-Lot 2.1
3D - Purchase and Hire 3D Turnkey Solutions</t>
  </si>
  <si>
    <t>Sub-Lot 2.2
2D - Purchase 2D Turnkey Solutions</t>
  </si>
  <si>
    <t xml:space="preserve">Lot 3
3D &amp; 2D - Purchase 3D and/or 2D Turnkey Solutions </t>
  </si>
  <si>
    <t>Sub-Lot 4.1
3D - Purchase 3D Turnkey Solutions</t>
  </si>
  <si>
    <t>Sub-Lot 4.2
2D - Purchase 2D Turnkey Solutions</t>
  </si>
  <si>
    <t>Sub-Lot 5.1
3D - Purchase 3D Turnkey Solutions</t>
  </si>
  <si>
    <t>Sub-Lot 5.2
2D - Purchase 2D Turnkey Solutions</t>
  </si>
  <si>
    <t xml:space="preserve">Lot 6
Thermal Efficiency Upgrades </t>
  </si>
  <si>
    <t>Do you wish to bid? Y/N?</t>
  </si>
  <si>
    <t>Do not leave any cells blank – you must select “Y” or “N”</t>
  </si>
  <si>
    <t>Please select either Y or N in all of the green boxes above before continuing</t>
  </si>
  <si>
    <r>
      <rPr>
        <b/>
        <sz val="11"/>
        <color rgb="FFFF0000"/>
        <rFont val="Calibri"/>
      </rPr>
      <t>*</t>
    </r>
    <r>
      <rPr>
        <b/>
        <sz val="11"/>
        <color rgb="FFFF0000"/>
        <rFont val="Calibri"/>
      </rPr>
      <t xml:space="preserve"> For Lot 3 - Please select Y 3D or Y 2D or Y 3D &amp; 2D or N in the green box above before continuing</t>
    </r>
  </si>
  <si>
    <t>Read Attachment 3b - Price Model and Price Evaluation Guidance</t>
  </si>
  <si>
    <t>Sub-Lot 1.1 - 3D - Purchase 3D Turnkey Solutions Up To £15m. Hire 3D Turnkey Solutions.</t>
  </si>
  <si>
    <t>Please complete "ID &amp; Sub-Lot Selection" sheet before continuing. ALL Pricing cells highlighted in GREEN must be completed</t>
  </si>
  <si>
    <t>*Overheads, Profit and Fee % addition is fixed for the duration of the framework.</t>
  </si>
  <si>
    <t>Maximum £/m2, percentage additions and £/unit to be applied in a Project Contract:</t>
  </si>
  <si>
    <t>HIRE BUILDINGS</t>
  </si>
  <si>
    <t>Building Size</t>
  </si>
  <si>
    <t>Installation (inc. CDM Fee)</t>
  </si>
  <si>
    <t>Delivery</t>
  </si>
  <si>
    <t>Groundworks &amp; Service Connections</t>
  </si>
  <si>
    <t>Removal</t>
  </si>
  <si>
    <t>Collection</t>
  </si>
  <si>
    <t>Total</t>
  </si>
  <si>
    <t>Average</t>
  </si>
  <si>
    <t>Weighting of Contribution to 30% Quantitative Assessment</t>
  </si>
  <si>
    <t>£/m2</t>
  </si>
  <si>
    <t>One-off Costs (Including OHP)</t>
  </si>
  <si>
    <t>Up to 500m2</t>
  </si>
  <si>
    <t>Greater Than 500m2 and upto 1500m2</t>
  </si>
  <si>
    <t>Greater Than 1500m2 and upto 3000m2</t>
  </si>
  <si>
    <t>Greater Than 3000m2</t>
  </si>
  <si>
    <t>Hire Duration 
up to 52 weeks</t>
  </si>
  <si>
    <t>Hire Duration 
Greater Than 52 weeks and upto 104 weeks</t>
  </si>
  <si>
    <t xml:space="preserve">Hire Duration 
Greater Than 104 weeks and upto 156 weeks
</t>
  </si>
  <si>
    <t>Hire Duration 
Greater Than 156 weeks</t>
  </si>
  <si>
    <t>£/m2 per week</t>
  </si>
  <si>
    <t>Weekly Hire &amp; Maintenance Costs (Including OHP)</t>
  </si>
  <si>
    <t>PURCHASE BUILDINGS UP TO £15M</t>
  </si>
  <si>
    <t>Design &amp; Manufacture</t>
  </si>
  <si>
    <t>Installation (inc CDM Fee)</t>
  </si>
  <si>
    <t>Groundworks and Service Connections</t>
  </si>
  <si>
    <r>
      <rPr>
        <b/>
        <sz val="12"/>
        <color theme="1"/>
        <rFont val="Calibri"/>
      </rPr>
      <t xml:space="preserve">Purchase 3D Building </t>
    </r>
    <r>
      <rPr>
        <b/>
        <sz val="12"/>
        <color rgb="FFFF0000"/>
        <rFont val="Calibri"/>
      </rPr>
      <t>(Excluding OHP)</t>
    </r>
  </si>
  <si>
    <t>OHP %</t>
  </si>
  <si>
    <t>Overheads, Profit and Fee % addition for 3D Buildings*</t>
  </si>
  <si>
    <t>HIRE CLASSROOMS (Drawings Appended to Specification)</t>
  </si>
  <si>
    <t>Number of Single / Double Classrooms (Unit)</t>
  </si>
  <si>
    <t>£/Unit</t>
  </si>
  <si>
    <t>Single Classroom - one-off Cost (Including OHP)</t>
  </si>
  <si>
    <t>1 to 5</t>
  </si>
  <si>
    <t>6 to 10</t>
  </si>
  <si>
    <t>Greather Than 10</t>
  </si>
  <si>
    <t>Double Classroom - One-off Cost (Including OHP)</t>
  </si>
  <si>
    <t>£/Unit per week</t>
  </si>
  <si>
    <t>Single Classroom Weekly Hire and Maintenance Costs (Including OHP)</t>
  </si>
  <si>
    <t>Double Classroom Weekly Hire and Maintenance Costs (Including OHP)</t>
  </si>
  <si>
    <t>PURCHASE CLASSROOMS (Drawings Appended to Specification)</t>
  </si>
  <si>
    <t>Supply and Installation (inc. CDM Fee)</t>
  </si>
  <si>
    <t>Single Classroom (Including OHP)</t>
  </si>
  <si>
    <t>Double Classroom (Including OHP)</t>
  </si>
  <si>
    <t>TOTAL</t>
  </si>
  <si>
    <t>Sub-Lot 1.2 - 3D - Purchase 3D Turnkey Solutions Greater Than £15m</t>
  </si>
  <si>
    <t>Maximum £/m2 and percentage additions to be applied in a Project Contract:</t>
  </si>
  <si>
    <t>Total £/m2</t>
  </si>
  <si>
    <t>Purchase 3D Building</t>
  </si>
  <si>
    <t>%</t>
  </si>
  <si>
    <t>Overheads, Profit and Fee % addition for 3D Buildings *</t>
  </si>
  <si>
    <t>Sub-Lot 1.3 - 2D - Purchase 2D Turnkey Solutions</t>
  </si>
  <si>
    <t>Purchase 2D Building</t>
  </si>
  <si>
    <t>Building size up to 3000m2</t>
  </si>
  <si>
    <t>Building Size Greater Than 3000m2 and upto 7500m2</t>
  </si>
  <si>
    <t>Building size Greater Than 7500m2</t>
  </si>
  <si>
    <t>Overheads, Profit and Fee % addition for 2D Buildings *</t>
  </si>
  <si>
    <t>Enter number over 0 and below 100 with maximum 2 decimal places. E.g. 9.65% should be entered as “9.65”</t>
  </si>
  <si>
    <t>Please ensure that you do not enter a 0.00 in any cells. If you do this, your bid may be deemed non-compliant and your bid for that Lot may be excluded from further participation in this procurement.</t>
  </si>
  <si>
    <t>*Overheads, profit and Fee % addition is fixed for the duration of the framework.</t>
  </si>
  <si>
    <t>** Complexity details are stated in the Specification and Attachment 3b.</t>
  </si>
  <si>
    <t>HIRE</t>
  </si>
  <si>
    <t>Complexity **</t>
  </si>
  <si>
    <t>Low Complexity</t>
  </si>
  <si>
    <t>Medium Complexity</t>
  </si>
  <si>
    <t>High Complexity</t>
  </si>
  <si>
    <t>Weekly Hire and Maintenance Costs (including OHP)</t>
  </si>
  <si>
    <t>PURCHASE</t>
  </si>
  <si>
    <t>Sub-Lot 2.2 - 2D - Purchase 2D Turnkey Solutions</t>
  </si>
  <si>
    <t>Lot 3 - RESIDENTIAL</t>
  </si>
  <si>
    <t>Purchase 3D or 2D or Both (3D &amp;2D) Turnkey Solutions</t>
  </si>
  <si>
    <t>Insert pricing for Purchase 3D Turnkey Solutions</t>
  </si>
  <si>
    <t xml:space="preserve">Building size up to 3000m2
</t>
  </si>
  <si>
    <t>Insert pricing for Purchase 2D Turnkey Solutions</t>
  </si>
  <si>
    <t>Lot 4 - JUSTICE</t>
  </si>
  <si>
    <t>Sub-Lot 4.1 - 3D - Purchase 3D Turnkey Solutions</t>
  </si>
  <si>
    <t>Building Size Greater Than 1500m2 and upto 3500m2</t>
  </si>
  <si>
    <t>Building size Greater Than 3500m2</t>
  </si>
  <si>
    <t>Overheads and Profit</t>
  </si>
  <si>
    <t xml:space="preserve">Building size up to 1500m2
</t>
  </si>
  <si>
    <t>Sub-Lot 4.2 - 2D - Purchase 2D Turnkey Solutions</t>
  </si>
  <si>
    <t>Sub-Lot 5.1 - 3D - Purchase 3D Turnkey Solutions</t>
  </si>
  <si>
    <t>Building Size Greater Than 1500m2 and upto 3000m2</t>
  </si>
  <si>
    <t>Building size Greater Than 3000m2</t>
  </si>
  <si>
    <t>Sub-Lot 5.2 - 2D - Purchase 2D Turnkey Solutions</t>
  </si>
  <si>
    <t>Lot 6 - Thermal Efficiency Upgrades</t>
  </si>
  <si>
    <t xml:space="preserve">Exterior Surface Area </t>
  </si>
  <si>
    <t>Area up to 1500m2</t>
  </si>
  <si>
    <t>Area Greater Than 1500m2 and upto 3000m2</t>
  </si>
  <si>
    <t>Area Greater Than 3000m2</t>
  </si>
  <si>
    <t>Overheads, Profit and Fee % addition *</t>
  </si>
  <si>
    <t>For Information Only</t>
  </si>
  <si>
    <t>[Information carried forward to evaluation]</t>
  </si>
  <si>
    <t>Data Field</t>
  </si>
  <si>
    <t>Pricing Elements</t>
  </si>
  <si>
    <t>Bidder name</t>
  </si>
  <si>
    <t>Sub-Lot 1.1</t>
  </si>
  <si>
    <t>Lot 1.1 selection</t>
  </si>
  <si>
    <t>Lot 1.1 Hire One-off Cost Average £/m2</t>
  </si>
  <si>
    <t>Lot 1.1 Hire Average Weekly Hire Costs £/m2</t>
  </si>
  <si>
    <t>Lot 1.1 Purchase Average £/m2</t>
  </si>
  <si>
    <t>Lot 1.1 Purchase Average OHP</t>
  </si>
  <si>
    <t>Lot 1.1 Hire Single Classroom One-off Cost Average £/Unit</t>
  </si>
  <si>
    <t>Lot 1.1 Hire Double Classroom One-off Cost Average £/Unit</t>
  </si>
  <si>
    <t>Lot 1.1 Hire Single Classroom Hire Cost Average £/Unit</t>
  </si>
  <si>
    <t>Lot 1.1 Hire Double Classroom Hire Cost Average £/Unit</t>
  </si>
  <si>
    <t>Lot 1.1 Purchase Single Classroom Average £/Unit</t>
  </si>
  <si>
    <t>Lot 1.1 Purchase Double Classroom Average £/Unit</t>
  </si>
  <si>
    <t>Sub-Lot 1.2</t>
  </si>
  <si>
    <t>Lot 1.2 selection</t>
  </si>
  <si>
    <t>Lot 1.2 Total £/m2</t>
  </si>
  <si>
    <t>Lot 1.2 Total OHP</t>
  </si>
  <si>
    <t>Sub-Lot 1.3</t>
  </si>
  <si>
    <t>Lot 1.3 selection</t>
  </si>
  <si>
    <t>Lot 1.3 Total £/m2 for Building size up to 3000m2</t>
  </si>
  <si>
    <t>Lot 1.3 Total £/m2 for Building Size Greater Than 3000m2 and upto 7500m2</t>
  </si>
  <si>
    <t>Lot 1.3 Total £/m2 for Building Size Greater Than 7500m2</t>
  </si>
  <si>
    <t>Lot 1.3 Total OHP for Building size up to 3000m2</t>
  </si>
  <si>
    <t>Lot 1.3 Total OHP for Building Size Greater Than 3000m2 and upto 7500m2</t>
  </si>
  <si>
    <t>Lot 1.3 Total OHP for Building Size Greater Than 7500m2</t>
  </si>
  <si>
    <t>Sub-Lot 2.1</t>
  </si>
  <si>
    <t>Lot 2.1 selection</t>
  </si>
  <si>
    <t>Lot 2.1 Hire Total £/m2 for Low Complexity</t>
  </si>
  <si>
    <t>Lot 2.1 Hire Total £/m2 for Medium Complexity</t>
  </si>
  <si>
    <t>Lot 2.1 Hire Total £/m2 for High Complexity</t>
  </si>
  <si>
    <t>Lot 2.1 Hire Total OHP for Low Complexity</t>
  </si>
  <si>
    <t>Lot 2.1 Hire Total OHP for Medium Complexity</t>
  </si>
  <si>
    <t>Lot 2.1 Hire Total OHP for High Complexity</t>
  </si>
  <si>
    <t>Lot 2.1 Purchase Total £/m2 for Low Complexity</t>
  </si>
  <si>
    <t>Lot 2.1 Purchase Total £/m2 for Medium Complexity</t>
  </si>
  <si>
    <t>Lot 2.1 Purchase Total £/m2 for High Complexity</t>
  </si>
  <si>
    <t>Lot 2.1 Purchase Total OHP for Low Complexity</t>
  </si>
  <si>
    <t>Lot 2.1 Purchase Total OHP for Medium Complexity</t>
  </si>
  <si>
    <t>Lot 2.1 Purchase Total OHP for High Complexity</t>
  </si>
  <si>
    <t>Sub-Lot 2.2</t>
  </si>
  <si>
    <t>Lot 2.2 selection</t>
  </si>
  <si>
    <t>Lot 2.2 Total £/m2 for Building size up to 3000m2</t>
  </si>
  <si>
    <t>Lot 2.2 Total £/m2 for Building Size Greater Than 3000m2 and upto 7500m2</t>
  </si>
  <si>
    <t>Lot 2.2 Total £/m2 for Building Size Greater Than 7500m2</t>
  </si>
  <si>
    <t>Lot 2.2 Total OHP for Building size up to 3000m2</t>
  </si>
  <si>
    <t>Lot 2.2 Total OHP for Building Size Greater Than 3000m2 and upto 7500m2</t>
  </si>
  <si>
    <t>Lot 2.2 Total OHP for Building Size Greater Than 7500m2</t>
  </si>
  <si>
    <t>Lot 3</t>
  </si>
  <si>
    <t>Lot 3 selection</t>
  </si>
  <si>
    <t>Lot 3 3D Total £/m2 for Building size up to 3000m2</t>
  </si>
  <si>
    <t>Lot 3 3D Total £/m2 for Building Size Greater Than 3000m2 and upto 7500m2</t>
  </si>
  <si>
    <t>Lot 3 3D Total £/m2 for Building Size Greater Than 7500m2</t>
  </si>
  <si>
    <t>Lot 3 3D Total OHP for Building size up to 3000m2</t>
  </si>
  <si>
    <t>Lot 3 3D Total OHP for Building Size Greater Than 3000m2 and upto 7500m2</t>
  </si>
  <si>
    <t>Lot 3 3D Total OHP for Building Size Greater Than 7500m2</t>
  </si>
  <si>
    <t>Lot 3 2D Total £/m2 for Building size up to 3000m2</t>
  </si>
  <si>
    <t>Lot 3 2D Total £/m2 for Building Size Greater Than 3000m2 and upto 7500m2</t>
  </si>
  <si>
    <t>Lot 3 2D Total £/m2 for Building Size Greater Than 7500m2</t>
  </si>
  <si>
    <t>Lot 3 2D Total OHP for Building size up to 3000m2</t>
  </si>
  <si>
    <t>Lot 3 2D Total OHP for Building Size Greater Than 3000m2 and upto 7500m2</t>
  </si>
  <si>
    <t>Lot 3 2D Total OHP for Building Size Greater Than 7500m2</t>
  </si>
  <si>
    <t>Sub-Lot 4.1</t>
  </si>
  <si>
    <t>Lot 4.1 selection</t>
  </si>
  <si>
    <t>Lot 4.1 Total £/m2 for Building size up to 1500m2</t>
  </si>
  <si>
    <t>Lot 4.1 Total £/m2 for Building Size Greater Than 1500m2 and upto 3500m2</t>
  </si>
  <si>
    <t>Lot 4.1 Total £/m2 for Building Size Greater Than 3500m2</t>
  </si>
  <si>
    <t>Lot 4.1 Total OHP for Building size up to 1500m2</t>
  </si>
  <si>
    <t>Lot 4.1 Total OHP for Building Size Greater Than 1500m2 and upto 3500m2</t>
  </si>
  <si>
    <t>Lot 4.1 Total OHP for Building Size Greater Than 3500m2</t>
  </si>
  <si>
    <t>Sub-Lot 4.2</t>
  </si>
  <si>
    <t>Lot 4.2 selection</t>
  </si>
  <si>
    <t>Lot 4.2 Total £/m2 for Building size up to 1500m2</t>
  </si>
  <si>
    <t>Lot 4.2 Total £/m2 for Building Size Greater Than 1500m2 and upto 3500m2</t>
  </si>
  <si>
    <t>Lot 4.2 Total £/m2 for Building Size Greater Than 3500m2</t>
  </si>
  <si>
    <t>Lot 4.2 Total OHP for Building size up to 1500m2</t>
  </si>
  <si>
    <t>Lot 4.2 Total OHP for Building Size Greater Than 1500m2 and upto 3500m2</t>
  </si>
  <si>
    <t>Lot 4.2 Total OHP for Building Size Greater Than 3500m2</t>
  </si>
  <si>
    <t>Sub-Lot 5.1</t>
  </si>
  <si>
    <t>Lot 5.1 selection</t>
  </si>
  <si>
    <t>Lot 5.1 Total £/m2 for Building size up to 1500m2</t>
  </si>
  <si>
    <t>Lot 5.1 Total £/m2 for Building Size Greater Than 1500m2 and upto 3000m2</t>
  </si>
  <si>
    <t>Lot 5.1 Total £/m2 for Building Size Greater Than 3000m2</t>
  </si>
  <si>
    <t>Lot 5.1 Total OHP for Building size up to 1500m2</t>
  </si>
  <si>
    <t>Lot 5.1 Total OHP for Building Size Greater Than 1500m2 and upto 3000m2</t>
  </si>
  <si>
    <t>Lot 5.1 Total OHP for Building Size Greater Than 3000m2</t>
  </si>
  <si>
    <t>Sub-Lot 5.2</t>
  </si>
  <si>
    <t>Lot 5.2 selection</t>
  </si>
  <si>
    <t>Lot 5.2 Total £/m2 for Building size up to 1500m2</t>
  </si>
  <si>
    <t>Lot 5.2 Total £/m2 for Building Size Greater Than 1500m2 and upto 3000m2</t>
  </si>
  <si>
    <t>Lot 5.2 Total £/m2 for Building Size Greater Than 3000m2</t>
  </si>
  <si>
    <t>Lot 5.2 Total OHP for Building size up to 1500m2</t>
  </si>
  <si>
    <t>Lot 5.2 Total OHP for Building Size Greater Than 1500m2 and upto 3000m2</t>
  </si>
  <si>
    <t>Lot 5.2 Total OHP for Building Size Greater Than 3000m2</t>
  </si>
  <si>
    <t>Lot 6</t>
  </si>
  <si>
    <t>Lot 6 selection</t>
  </si>
  <si>
    <t>Lot 6 Total £/m2 for Area up to 1500m2</t>
  </si>
  <si>
    <t>Lot 6 Total £/m2 for Area Greater Than 1500m2 and upto 3000m2</t>
  </si>
  <si>
    <t>Lot 6 Total £/m2 for Area Greater Than 3000m2</t>
  </si>
  <si>
    <t>Lot 6 Total OHP for Area up to 1500m2</t>
  </si>
  <si>
    <t>Lot 6 Total OHP for Area Greater Than 1500m2 and upto 3000m2</t>
  </si>
  <si>
    <t>Lot 6 Total OHP for Area Greater Than 3000m2</t>
  </si>
  <si>
    <t>Thermal Efficiency Upgrades</t>
  </si>
  <si>
    <t>Sub-Lot 2.1 - 3D - Hire and Purchase 3D Turnkey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</si>
</sst>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b/>
      <sz val="11"/>
      <color theme="1"/>
      <name val="Calibri"/>
    </font>
    <font>
      <sz val="11"/>
      <color theme="1"/>
      <name val="Calibri"/>
    </font>
    <font>
      <sz val="11"/>
      <name val="Calibri"/>
    </font>
    <font>
      <b/>
      <sz val="11"/>
      <color rgb="FFFF0000"/>
      <name val="Calibri"/>
    </font>
    <font>
      <b/>
      <sz val="11"/>
      <color rgb="FF7030A0"/>
      <name val="Calibri"/>
    </font>
    <font>
      <b/>
      <sz val="14"/>
      <color theme="1"/>
      <name val="Calibri"/>
    </font>
    <font>
      <sz val="9"/>
      <color theme="1"/>
      <name val="Calibri"/>
    </font>
    <font>
      <sz val="8"/>
      <color theme="1"/>
      <name val="Calibri"/>
    </font>
    <font>
      <sz val="14"/>
      <color theme="1"/>
      <name val="Calibri"/>
    </font>
    <font>
      <sz val="12"/>
      <color theme="1"/>
      <name val="Calibri"/>
    </font>
    <font>
      <b/>
      <sz val="18"/>
      <color theme="1"/>
      <name val="Calibri"/>
    </font>
    <font>
      <b/>
      <sz val="12"/>
      <color rgb="FFFF0000"/>
      <name val="Calibri"/>
    </font>
    <font>
      <b/>
      <sz val="12"/>
      <color theme="1"/>
      <name val="Calibri"/>
    </font>
    <font>
      <sz val="11"/>
      <color rgb="FF385623"/>
      <name val="Calibri"/>
    </font>
    <font>
      <b/>
      <sz val="16"/>
      <color theme="1"/>
      <name val="Calibri"/>
    </font>
    <font>
      <sz val="11"/>
      <color rgb="FF548135"/>
      <name val="Calibri"/>
    </font>
    <font>
      <b/>
      <sz val="14"/>
      <color rgb="FFFF0000"/>
      <name val="Calibri"/>
    </font>
    <font>
      <sz val="10"/>
      <color theme="1"/>
      <name val="Calibri"/>
    </font>
    <font>
      <sz val="11"/>
      <color theme="1"/>
      <name val="Calibri"/>
      <family val="2"/>
    </font>
  </fonts>
  <fills count="5">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FFC000"/>
        <bgColor rgb="FFFFC000"/>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s>
  <cellStyleXfs count="1">
    <xf numFmtId="0" fontId="0" fillId="0" borderId="0"/>
  </cellStyleXfs>
  <cellXfs count="97">
    <xf numFmtId="0" fontId="0" fillId="0" borderId="0" xfId="0" applyFont="1" applyAlignment="1"/>
    <xf numFmtId="0" fontId="1" fillId="0" borderId="0" xfId="0" applyFont="1"/>
    <xf numFmtId="0" fontId="2" fillId="0" borderId="0" xfId="0" applyFont="1"/>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vertical="top" wrapText="1"/>
    </xf>
    <xf numFmtId="0" fontId="2" fillId="2" borderId="4" xfId="0" applyFont="1" applyFill="1" applyBorder="1"/>
    <xf numFmtId="0" fontId="5" fillId="2" borderId="4" xfId="0" applyFont="1" applyFill="1" applyBorder="1"/>
    <xf numFmtId="0" fontId="1" fillId="0" borderId="8" xfId="0" applyFont="1" applyBorder="1" applyAlignment="1">
      <alignment horizontal="center" vertical="center" wrapText="1"/>
    </xf>
    <xf numFmtId="0" fontId="7" fillId="0" borderId="8"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xf numFmtId="0" fontId="6" fillId="0" borderId="0" xfId="0" applyFont="1" applyAlignment="1">
      <alignment horizontal="left"/>
    </xf>
    <xf numFmtId="0" fontId="9" fillId="0" borderId="0" xfId="0" applyFont="1"/>
    <xf numFmtId="0" fontId="6" fillId="0" borderId="0" xfId="0" applyFont="1"/>
    <xf numFmtId="0" fontId="10" fillId="0" borderId="0" xfId="0" applyFont="1"/>
    <xf numFmtId="0" fontId="11" fillId="0" borderId="0" xfId="0" applyFont="1"/>
    <xf numFmtId="0" fontId="10" fillId="0" borderId="8" xfId="0" applyFont="1" applyBorder="1" applyAlignment="1">
      <alignment horizontal="center" vertical="top" wrapText="1"/>
    </xf>
    <xf numFmtId="0" fontId="12" fillId="0" borderId="0" xfId="0" applyFont="1" applyAlignment="1">
      <alignment wrapText="1"/>
    </xf>
    <xf numFmtId="0" fontId="10" fillId="0" borderId="9" xfId="0" applyFont="1" applyBorder="1"/>
    <xf numFmtId="0" fontId="1" fillId="0" borderId="11" xfId="0" applyFont="1" applyBorder="1" applyAlignment="1">
      <alignment vertical="center" wrapText="1"/>
    </xf>
    <xf numFmtId="0" fontId="10" fillId="0" borderId="8" xfId="0" applyFont="1" applyBorder="1" applyAlignment="1">
      <alignment horizontal="center"/>
    </xf>
    <xf numFmtId="0" fontId="2" fillId="0" borderId="8" xfId="0" applyFont="1" applyBorder="1" applyAlignment="1">
      <alignment horizontal="left" vertical="center" wrapText="1"/>
    </xf>
    <xf numFmtId="2" fontId="13" fillId="0" borderId="8" xfId="0" applyNumberFormat="1" applyFont="1" applyBorder="1" applyAlignment="1">
      <alignment horizontal="center" vertical="center"/>
    </xf>
    <xf numFmtId="2" fontId="13" fillId="0" borderId="9" xfId="0" applyNumberFormat="1" applyFont="1" applyBorder="1" applyAlignment="1">
      <alignment vertical="center"/>
    </xf>
    <xf numFmtId="2" fontId="13" fillId="0" borderId="10" xfId="0" applyNumberFormat="1" applyFont="1" applyBorder="1" applyAlignment="1">
      <alignment vertical="center"/>
    </xf>
    <xf numFmtId="2" fontId="13" fillId="0" borderId="12" xfId="0" applyNumberFormat="1" applyFont="1" applyBorder="1" applyAlignment="1">
      <alignment vertical="center"/>
    </xf>
    <xf numFmtId="0" fontId="1" fillId="0" borderId="0" xfId="0" applyFont="1" applyAlignment="1">
      <alignment horizontal="left" vertical="center" wrapText="1"/>
    </xf>
    <xf numFmtId="2" fontId="1" fillId="0" borderId="0" xfId="0" applyNumberFormat="1" applyFont="1" applyAlignment="1">
      <alignment horizontal="center" vertical="center" wrapText="1"/>
    </xf>
    <xf numFmtId="0" fontId="2" fillId="0" borderId="0" xfId="0" applyFont="1" applyAlignment="1">
      <alignment horizontal="center" vertical="center"/>
    </xf>
    <xf numFmtId="0" fontId="10" fillId="0" borderId="8"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center" vertical="center"/>
    </xf>
    <xf numFmtId="0" fontId="1" fillId="0" borderId="11" xfId="0" applyFont="1" applyBorder="1" applyAlignment="1">
      <alignment horizontal="left" vertical="center" wrapText="1"/>
    </xf>
    <xf numFmtId="2" fontId="10" fillId="0" borderId="10" xfId="0" applyNumberFormat="1" applyFont="1" applyBorder="1" applyAlignment="1">
      <alignment vertical="center"/>
    </xf>
    <xf numFmtId="2" fontId="10" fillId="0" borderId="12" xfId="0" applyNumberFormat="1" applyFont="1" applyBorder="1" applyAlignment="1">
      <alignment vertical="center"/>
    </xf>
    <xf numFmtId="0" fontId="14" fillId="0" borderId="0" xfId="0" applyFont="1" applyAlignment="1">
      <alignment vertical="top" wrapText="1"/>
    </xf>
    <xf numFmtId="0" fontId="1" fillId="0" borderId="0" xfId="0" applyFont="1" applyAlignment="1">
      <alignment horizontal="right"/>
    </xf>
    <xf numFmtId="0" fontId="12" fillId="0" borderId="0" xfId="0" applyFont="1"/>
    <xf numFmtId="0" fontId="1" fillId="0" borderId="8" xfId="0" applyFont="1" applyBorder="1" applyAlignment="1">
      <alignment vertical="center" wrapText="1"/>
    </xf>
    <xf numFmtId="0" fontId="10" fillId="0" borderId="8" xfId="0" applyFont="1" applyBorder="1" applyAlignment="1">
      <alignment horizontal="center" vertical="center"/>
    </xf>
    <xf numFmtId="0" fontId="1" fillId="0" borderId="8" xfId="0" applyFont="1" applyBorder="1" applyAlignment="1">
      <alignment horizontal="left" vertical="center" wrapText="1"/>
    </xf>
    <xf numFmtId="2" fontId="1" fillId="0" borderId="8" xfId="0" applyNumberFormat="1" applyFont="1" applyBorder="1" applyAlignment="1">
      <alignment horizontal="center" vertical="center" wrapText="1"/>
    </xf>
    <xf numFmtId="0" fontId="12" fillId="0" borderId="0" xfId="0" applyFont="1" applyAlignment="1">
      <alignment vertical="top"/>
    </xf>
    <xf numFmtId="0" fontId="2" fillId="0" borderId="8" xfId="0" applyFont="1" applyBorder="1" applyAlignment="1">
      <alignment horizontal="center" vertical="center"/>
    </xf>
    <xf numFmtId="0" fontId="2" fillId="0" borderId="8" xfId="0" applyFont="1" applyBorder="1" applyAlignment="1">
      <alignment vertical="center" wrapText="1"/>
    </xf>
    <xf numFmtId="0" fontId="12" fillId="0" borderId="0" xfId="0" applyFont="1" applyAlignment="1">
      <alignment vertical="top" wrapText="1"/>
    </xf>
    <xf numFmtId="0" fontId="15" fillId="0" borderId="0" xfId="0" applyFont="1"/>
    <xf numFmtId="0" fontId="1" fillId="0" borderId="0" xfId="0" applyFont="1" applyAlignment="1">
      <alignment vertical="center"/>
    </xf>
    <xf numFmtId="0" fontId="16" fillId="0" borderId="0" xfId="0" applyFont="1"/>
    <xf numFmtId="0" fontId="1" fillId="0" borderId="5" xfId="0" applyFont="1" applyBorder="1" applyAlignment="1">
      <alignment vertical="center" wrapText="1"/>
    </xf>
    <xf numFmtId="0" fontId="17" fillId="2" borderId="4" xfId="0" applyFont="1" applyFill="1" applyBorder="1"/>
    <xf numFmtId="0" fontId="6" fillId="2" borderId="4" xfId="0" applyFont="1" applyFill="1" applyBorder="1" applyAlignment="1">
      <alignment horizontal="left"/>
    </xf>
    <xf numFmtId="0" fontId="10" fillId="2" borderId="4" xfId="0" applyFont="1" applyFill="1" applyBorder="1"/>
    <xf numFmtId="0" fontId="10" fillId="0" borderId="5" xfId="0" applyFont="1" applyBorder="1"/>
    <xf numFmtId="0" fontId="10" fillId="0" borderId="13" xfId="0" applyFont="1" applyBorder="1" applyAlignment="1">
      <alignment horizontal="center" vertical="top" wrapText="1"/>
    </xf>
    <xf numFmtId="0" fontId="10" fillId="0" borderId="14" xfId="0" applyFont="1" applyBorder="1"/>
    <xf numFmtId="0" fontId="18" fillId="0" borderId="13" xfId="0" applyFont="1" applyBorder="1" applyAlignment="1">
      <alignment horizontal="left" vertical="top"/>
    </xf>
    <xf numFmtId="0" fontId="10" fillId="0" borderId="14" xfId="0" applyFont="1" applyBorder="1" applyAlignment="1">
      <alignment horizontal="left" wrapText="1"/>
    </xf>
    <xf numFmtId="2" fontId="10" fillId="0" borderId="13" xfId="0" applyNumberFormat="1" applyFont="1" applyBorder="1"/>
    <xf numFmtId="0" fontId="10" fillId="0" borderId="15" xfId="0" applyFont="1" applyBorder="1"/>
    <xf numFmtId="0" fontId="10" fillId="0" borderId="4" xfId="0" applyFont="1" applyBorder="1" applyAlignment="1">
      <alignment horizontal="center" vertical="top" wrapText="1"/>
    </xf>
    <xf numFmtId="0" fontId="10" fillId="0" borderId="4" xfId="0" applyFont="1" applyBorder="1"/>
    <xf numFmtId="0" fontId="10" fillId="0" borderId="4" xfId="0" applyFont="1" applyBorder="1" applyAlignment="1">
      <alignment horizontal="center"/>
    </xf>
    <xf numFmtId="2" fontId="13" fillId="0" borderId="4" xfId="0" applyNumberFormat="1" applyFont="1" applyBorder="1" applyAlignment="1">
      <alignment horizontal="center" vertical="center"/>
    </xf>
    <xf numFmtId="2" fontId="13" fillId="0" borderId="4" xfId="0" applyNumberFormat="1" applyFont="1" applyBorder="1" applyAlignment="1">
      <alignment vertical="center"/>
    </xf>
    <xf numFmtId="0" fontId="4" fillId="0" borderId="0" xfId="0" applyFont="1" applyAlignment="1">
      <alignment horizontal="left" vertical="top" wrapText="1"/>
    </xf>
    <xf numFmtId="0" fontId="0" fillId="0" borderId="0" xfId="0" applyFont="1" applyAlignment="1"/>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3" fillId="0" borderId="2" xfId="0" applyFont="1" applyBorder="1"/>
    <xf numFmtId="0" fontId="3" fillId="0" borderId="3" xfId="0" applyFont="1" applyBorder="1"/>
    <xf numFmtId="0" fontId="6" fillId="0" borderId="0" xfId="0" applyFont="1" applyAlignment="1">
      <alignment horizont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3" fillId="0" borderId="6" xfId="0" applyFont="1" applyBorder="1"/>
    <xf numFmtId="0" fontId="3" fillId="0" borderId="7" xfId="0" applyFont="1" applyBorder="1"/>
    <xf numFmtId="0" fontId="2" fillId="0" borderId="5" xfId="0" applyFont="1" applyBorder="1" applyAlignment="1">
      <alignment horizontal="left" vertical="center" wrapText="1"/>
    </xf>
    <xf numFmtId="0" fontId="2" fillId="0" borderId="5" xfId="0" applyFont="1" applyBorder="1" applyAlignment="1">
      <alignment horizontal="left" wrapText="1"/>
    </xf>
    <xf numFmtId="0" fontId="8" fillId="0" borderId="0" xfId="0" applyFont="1" applyAlignment="1">
      <alignment horizontal="left" vertical="top" wrapText="1"/>
    </xf>
    <xf numFmtId="0" fontId="13" fillId="0" borderId="9" xfId="0" applyFont="1" applyBorder="1" applyAlignment="1">
      <alignment horizontal="left" vertical="center" wrapText="1"/>
    </xf>
    <xf numFmtId="0" fontId="3" fillId="0" borderId="10" xfId="0" applyFont="1" applyBorder="1"/>
    <xf numFmtId="0" fontId="3" fillId="0" borderId="12" xfId="0" applyFont="1" applyBorder="1"/>
    <xf numFmtId="0" fontId="10" fillId="0" borderId="9" xfId="0" applyFont="1" applyBorder="1" applyAlignment="1">
      <alignment horizontal="center" vertical="top" wrapText="1"/>
    </xf>
    <xf numFmtId="0" fontId="10" fillId="0" borderId="9" xfId="0" applyFont="1" applyBorder="1" applyAlignment="1">
      <alignment horizontal="center" vertical="center"/>
    </xf>
    <xf numFmtId="0" fontId="6" fillId="0" borderId="0" xfId="0" applyFont="1" applyAlignment="1">
      <alignment horizontal="left" wrapText="1"/>
    </xf>
    <xf numFmtId="0" fontId="12" fillId="0" borderId="0" xfId="0" applyFont="1" applyAlignment="1">
      <alignment horizontal="left" vertical="top" wrapText="1"/>
    </xf>
    <xf numFmtId="0" fontId="2" fillId="0" borderId="0" xfId="0" applyFont="1" applyAlignment="1">
      <alignment horizontal="center"/>
    </xf>
    <xf numFmtId="0" fontId="1" fillId="0" borderId="9" xfId="0" applyFont="1" applyBorder="1" applyAlignment="1">
      <alignment horizontal="left" vertical="center" wrapText="1"/>
    </xf>
    <xf numFmtId="0" fontId="13" fillId="0" borderId="14" xfId="0" applyFont="1" applyBorder="1" applyAlignment="1">
      <alignment horizontal="left" wrapText="1"/>
    </xf>
    <xf numFmtId="0" fontId="3" fillId="0" borderId="2" xfId="0" applyFont="1" applyBorder="1" applyProtection="1">
      <protection locked="0"/>
    </xf>
    <xf numFmtId="0" fontId="3" fillId="0" borderId="3" xfId="0" applyFont="1" applyBorder="1" applyProtection="1">
      <protection locked="0"/>
    </xf>
    <xf numFmtId="0" fontId="2" fillId="3" borderId="8" xfId="0" applyFont="1" applyFill="1" applyBorder="1" applyProtection="1">
      <protection locked="0"/>
    </xf>
    <xf numFmtId="2" fontId="10" fillId="4" borderId="8" xfId="0" applyNumberFormat="1" applyFont="1" applyFill="1" applyBorder="1" applyAlignment="1" applyProtection="1">
      <alignment horizontal="center" vertical="center"/>
      <protection locked="0"/>
    </xf>
    <xf numFmtId="2" fontId="10" fillId="4" borderId="8"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left" wrapText="1"/>
      <protection locked="0"/>
    </xf>
    <xf numFmtId="0" fontId="19" fillId="0" borderId="8" xfId="0" applyFont="1" applyBorder="1" applyAlignment="1">
      <alignment horizontal="left" vertical="center" wrapText="1"/>
    </xf>
  </cellXfs>
  <cellStyles count="1">
    <cellStyle name="Normal" xfId="0" builtinId="0"/>
  </cellStyles>
  <dxfs count="211">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A5" sqref="A5:K5"/>
    </sheetView>
  </sheetViews>
  <sheetFormatPr defaultColWidth="14.453125" defaultRowHeight="15" customHeight="1"/>
  <cols>
    <col min="1" max="26" width="8.90625" customWidth="1"/>
  </cols>
  <sheetData>
    <row r="1" spans="1:26" ht="14.2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4.25" customHeight="1">
      <c r="A2" s="3"/>
      <c r="B2" s="3"/>
      <c r="C2" s="3"/>
      <c r="D2" s="3"/>
      <c r="E2" s="3"/>
      <c r="F2" s="3"/>
      <c r="G2" s="3"/>
      <c r="H2" s="3"/>
      <c r="I2" s="3"/>
      <c r="J2" s="3"/>
      <c r="K2" s="3"/>
      <c r="L2" s="2"/>
      <c r="M2" s="2"/>
      <c r="N2" s="2"/>
      <c r="O2" s="2"/>
      <c r="P2" s="2"/>
      <c r="Q2" s="2"/>
      <c r="R2" s="2"/>
      <c r="S2" s="2"/>
      <c r="T2" s="2"/>
      <c r="U2" s="2"/>
      <c r="V2" s="2"/>
      <c r="W2" s="2"/>
      <c r="X2" s="2"/>
      <c r="Y2" s="2"/>
      <c r="Z2" s="2"/>
    </row>
    <row r="3" spans="1:26" ht="82.5" customHeight="1">
      <c r="A3" s="68" t="s">
        <v>1</v>
      </c>
      <c r="B3" s="67"/>
      <c r="C3" s="67"/>
      <c r="D3" s="67"/>
      <c r="E3" s="67"/>
      <c r="F3" s="67"/>
      <c r="G3" s="67"/>
      <c r="H3" s="67"/>
      <c r="I3" s="67"/>
      <c r="J3" s="67"/>
      <c r="K3" s="67"/>
      <c r="L3" s="2"/>
      <c r="M3" s="2"/>
      <c r="N3" s="2"/>
      <c r="O3" s="2"/>
      <c r="P3" s="2"/>
      <c r="Q3" s="2"/>
      <c r="R3" s="2"/>
      <c r="S3" s="2"/>
      <c r="T3" s="2"/>
      <c r="U3" s="2"/>
      <c r="V3" s="2"/>
      <c r="W3" s="2"/>
      <c r="X3" s="2"/>
      <c r="Y3" s="2"/>
      <c r="Z3" s="2"/>
    </row>
    <row r="4" spans="1:26" ht="38.25" customHeight="1">
      <c r="A4" s="68" t="s">
        <v>2</v>
      </c>
      <c r="B4" s="67"/>
      <c r="C4" s="67"/>
      <c r="D4" s="67"/>
      <c r="E4" s="67"/>
      <c r="F4" s="67"/>
      <c r="G4" s="67"/>
      <c r="H4" s="67"/>
      <c r="I4" s="67"/>
      <c r="J4" s="67"/>
      <c r="K4" s="67"/>
      <c r="L4" s="2"/>
      <c r="M4" s="2"/>
      <c r="N4" s="2"/>
      <c r="O4" s="2"/>
      <c r="P4" s="2"/>
      <c r="Q4" s="2"/>
      <c r="R4" s="2"/>
      <c r="S4" s="2"/>
      <c r="T4" s="2"/>
      <c r="U4" s="2"/>
      <c r="V4" s="2"/>
      <c r="W4" s="2"/>
      <c r="X4" s="2"/>
      <c r="Y4" s="2"/>
      <c r="Z4" s="2"/>
    </row>
    <row r="5" spans="1:26" ht="57" customHeight="1">
      <c r="A5" s="69" t="s">
        <v>3</v>
      </c>
      <c r="B5" s="70"/>
      <c r="C5" s="70"/>
      <c r="D5" s="70"/>
      <c r="E5" s="70"/>
      <c r="F5" s="70"/>
      <c r="G5" s="70"/>
      <c r="H5" s="70"/>
      <c r="I5" s="70"/>
      <c r="J5" s="70"/>
      <c r="K5" s="71"/>
      <c r="L5" s="2"/>
      <c r="M5" s="2"/>
      <c r="N5" s="2"/>
      <c r="O5" s="2"/>
      <c r="P5" s="2"/>
      <c r="Q5" s="2"/>
      <c r="R5" s="2"/>
      <c r="S5" s="2"/>
      <c r="T5" s="2"/>
      <c r="U5" s="2"/>
      <c r="V5" s="2"/>
      <c r="W5" s="2"/>
      <c r="X5" s="2"/>
      <c r="Y5" s="2"/>
      <c r="Z5" s="2"/>
    </row>
    <row r="6" spans="1:26" ht="75" customHeight="1">
      <c r="A6" s="68" t="s">
        <v>4</v>
      </c>
      <c r="B6" s="67"/>
      <c r="C6" s="67"/>
      <c r="D6" s="67"/>
      <c r="E6" s="67"/>
      <c r="F6" s="67"/>
      <c r="G6" s="67"/>
      <c r="H6" s="67"/>
      <c r="I6" s="67"/>
      <c r="J6" s="67"/>
      <c r="K6" s="67"/>
      <c r="L6" s="2"/>
      <c r="M6" s="2"/>
      <c r="N6" s="2"/>
      <c r="O6" s="2"/>
      <c r="P6" s="2"/>
      <c r="Q6" s="2"/>
      <c r="R6" s="2"/>
      <c r="S6" s="2"/>
      <c r="T6" s="2"/>
      <c r="U6" s="2"/>
      <c r="V6" s="2"/>
      <c r="W6" s="2"/>
      <c r="X6" s="2"/>
      <c r="Y6" s="2"/>
      <c r="Z6" s="2"/>
    </row>
    <row r="7" spans="1:26" ht="109.5" customHeight="1">
      <c r="A7" s="68" t="s">
        <v>5</v>
      </c>
      <c r="B7" s="67"/>
      <c r="C7" s="67"/>
      <c r="D7" s="67"/>
      <c r="E7" s="67"/>
      <c r="F7" s="67"/>
      <c r="G7" s="67"/>
      <c r="H7" s="67"/>
      <c r="I7" s="67"/>
      <c r="J7" s="67"/>
      <c r="K7" s="67"/>
      <c r="L7" s="2"/>
      <c r="M7" s="2"/>
      <c r="N7" s="2"/>
      <c r="O7" s="2"/>
      <c r="P7" s="2"/>
      <c r="Q7" s="2"/>
      <c r="R7" s="2"/>
      <c r="S7" s="2"/>
      <c r="T7" s="2"/>
      <c r="U7" s="2"/>
      <c r="V7" s="2"/>
      <c r="W7" s="2"/>
      <c r="X7" s="2"/>
      <c r="Y7" s="2"/>
      <c r="Z7" s="2"/>
    </row>
    <row r="8" spans="1:26" ht="235.5" customHeight="1">
      <c r="A8" s="66" t="s">
        <v>6</v>
      </c>
      <c r="B8" s="67"/>
      <c r="C8" s="67"/>
      <c r="D8" s="67"/>
      <c r="E8" s="67"/>
      <c r="F8" s="67"/>
      <c r="G8" s="67"/>
      <c r="H8" s="67"/>
      <c r="I8" s="67"/>
      <c r="J8" s="67"/>
      <c r="K8" s="67"/>
    </row>
    <row r="9" spans="1:26" ht="14.25" customHeight="1">
      <c r="A9" s="5"/>
      <c r="B9" s="5"/>
      <c r="C9" s="5"/>
      <c r="D9" s="5"/>
      <c r="E9" s="5"/>
      <c r="F9" s="5"/>
      <c r="G9" s="5"/>
      <c r="H9" s="5"/>
      <c r="I9" s="3"/>
      <c r="J9" s="3"/>
      <c r="K9" s="3"/>
    </row>
    <row r="10" spans="1:26" ht="14.25" customHeight="1">
      <c r="A10" s="6"/>
      <c r="B10" s="5"/>
      <c r="C10" s="5"/>
      <c r="D10" s="5"/>
      <c r="E10" s="5"/>
      <c r="F10" s="5"/>
      <c r="G10" s="5"/>
      <c r="H10" s="5"/>
      <c r="I10" s="3"/>
      <c r="J10" s="3"/>
      <c r="K10" s="3"/>
    </row>
    <row r="11" spans="1:26" ht="14.25" customHeight="1">
      <c r="A11" s="6"/>
      <c r="B11" s="5"/>
      <c r="C11" s="5"/>
      <c r="D11" s="5"/>
      <c r="E11" s="5"/>
      <c r="F11" s="5"/>
      <c r="G11" s="5"/>
      <c r="H11" s="5"/>
      <c r="I11" s="3"/>
      <c r="J11" s="3"/>
      <c r="K11" s="3"/>
    </row>
    <row r="12" spans="1:26" ht="14.25" customHeight="1">
      <c r="A12" s="5"/>
      <c r="B12" s="5"/>
      <c r="C12" s="5"/>
      <c r="D12" s="5"/>
      <c r="E12" s="5"/>
      <c r="F12" s="5"/>
      <c r="G12" s="5"/>
      <c r="H12" s="5"/>
      <c r="I12" s="3"/>
      <c r="J12" s="3"/>
      <c r="K12" s="3"/>
    </row>
    <row r="13" spans="1:26" ht="14.25" customHeight="1">
      <c r="A13" s="7"/>
      <c r="B13" s="3"/>
      <c r="C13" s="3"/>
      <c r="D13" s="3"/>
      <c r="E13" s="3"/>
      <c r="F13" s="3"/>
      <c r="G13" s="3"/>
      <c r="H13" s="3"/>
      <c r="I13" s="3"/>
      <c r="J13" s="3"/>
      <c r="K13" s="3"/>
    </row>
    <row r="14" spans="1:26" ht="14.25" customHeight="1">
      <c r="A14" s="6"/>
      <c r="B14" s="2"/>
      <c r="C14" s="2"/>
      <c r="D14" s="2"/>
      <c r="E14" s="2"/>
      <c r="F14" s="2"/>
      <c r="G14" s="2"/>
      <c r="H14" s="2"/>
      <c r="I14" s="2"/>
      <c r="J14" s="2"/>
      <c r="K14" s="2"/>
    </row>
    <row r="15" spans="1:26" ht="14.25" customHeight="1">
      <c r="A15" s="6"/>
      <c r="B15" s="2"/>
      <c r="C15" s="2"/>
      <c r="D15" s="2"/>
      <c r="E15" s="2"/>
      <c r="F15" s="2"/>
      <c r="G15" s="2"/>
      <c r="H15" s="2"/>
      <c r="I15" s="2"/>
      <c r="J15" s="2"/>
      <c r="K15" s="2"/>
    </row>
    <row r="16" spans="1:26" ht="14.25" customHeight="1">
      <c r="A16" s="6"/>
      <c r="B16" s="2"/>
      <c r="C16" s="2"/>
      <c r="D16" s="2"/>
      <c r="E16" s="2"/>
      <c r="F16" s="2"/>
      <c r="G16" s="2"/>
      <c r="H16" s="2"/>
      <c r="I16" s="2"/>
      <c r="J16" s="2"/>
      <c r="K16" s="2"/>
    </row>
    <row r="17" spans="1:11" ht="14.25" customHeight="1">
      <c r="A17" s="6"/>
      <c r="B17" s="2"/>
      <c r="C17" s="2"/>
      <c r="D17" s="2"/>
      <c r="E17" s="2"/>
      <c r="F17" s="2"/>
      <c r="G17" s="2"/>
      <c r="H17" s="2"/>
      <c r="I17" s="2"/>
      <c r="J17" s="2"/>
      <c r="K17" s="2"/>
    </row>
    <row r="18" spans="1:11" ht="14.25" customHeight="1">
      <c r="A18" s="6"/>
      <c r="B18" s="2"/>
      <c r="C18" s="2"/>
      <c r="D18" s="2"/>
      <c r="E18" s="2"/>
      <c r="F18" s="2"/>
      <c r="G18" s="2"/>
      <c r="H18" s="2"/>
      <c r="I18" s="2"/>
      <c r="J18" s="2"/>
      <c r="K18" s="2"/>
    </row>
    <row r="19" spans="1:11" ht="14.25" customHeight="1">
      <c r="A19" s="6"/>
      <c r="B19" s="2"/>
      <c r="C19" s="2"/>
      <c r="D19" s="2"/>
      <c r="E19" s="2"/>
      <c r="F19" s="2"/>
      <c r="G19" s="2"/>
      <c r="H19" s="2"/>
      <c r="I19" s="2"/>
      <c r="J19" s="2"/>
      <c r="K19" s="2"/>
    </row>
    <row r="20" spans="1:11" ht="14.25" customHeight="1">
      <c r="A20" s="6"/>
      <c r="B20" s="2"/>
      <c r="C20" s="2"/>
      <c r="D20" s="2"/>
      <c r="E20" s="2"/>
      <c r="F20" s="2"/>
      <c r="G20" s="2"/>
      <c r="H20" s="2"/>
      <c r="I20" s="2"/>
      <c r="J20" s="2"/>
      <c r="K20" s="2"/>
    </row>
    <row r="21" spans="1:11" ht="14.25" customHeight="1">
      <c r="A21" s="6"/>
      <c r="B21" s="2"/>
      <c r="C21" s="2"/>
      <c r="D21" s="2"/>
      <c r="E21" s="2"/>
      <c r="F21" s="2"/>
      <c r="G21" s="2"/>
      <c r="H21" s="2"/>
      <c r="I21" s="2"/>
      <c r="J21" s="2"/>
      <c r="K21" s="2"/>
    </row>
    <row r="22" spans="1:11" ht="14.25" customHeight="1">
      <c r="A22" s="2"/>
      <c r="B22" s="2"/>
      <c r="C22" s="2"/>
      <c r="D22" s="2"/>
      <c r="E22" s="2"/>
      <c r="F22" s="2"/>
      <c r="G22" s="2"/>
      <c r="H22" s="2"/>
      <c r="I22" s="2"/>
      <c r="J22" s="2"/>
      <c r="K22" s="2"/>
    </row>
    <row r="23" spans="1:11" ht="14.25" customHeight="1">
      <c r="A23" s="2"/>
      <c r="B23" s="2"/>
      <c r="C23" s="2"/>
      <c r="D23" s="2"/>
      <c r="E23" s="2"/>
      <c r="F23" s="2"/>
      <c r="G23" s="2"/>
      <c r="H23" s="2"/>
      <c r="I23" s="2"/>
      <c r="J23" s="2"/>
      <c r="K23" s="2"/>
    </row>
    <row r="24" spans="1:11" ht="14.25" customHeight="1">
      <c r="A24" s="2"/>
      <c r="B24" s="2"/>
      <c r="C24" s="2"/>
      <c r="D24" s="2"/>
      <c r="E24" s="2"/>
      <c r="F24" s="2"/>
      <c r="G24" s="2"/>
      <c r="H24" s="2"/>
      <c r="I24" s="2"/>
      <c r="J24" s="2"/>
      <c r="K24" s="2"/>
    </row>
    <row r="25" spans="1:11" ht="14.25" customHeight="1">
      <c r="A25" s="2"/>
      <c r="B25" s="2"/>
      <c r="C25" s="2"/>
      <c r="D25" s="2"/>
      <c r="E25" s="2"/>
      <c r="F25" s="2"/>
      <c r="G25" s="2"/>
      <c r="H25" s="2"/>
      <c r="I25" s="2"/>
      <c r="J25" s="2"/>
      <c r="K25" s="2"/>
    </row>
    <row r="26" spans="1:11" ht="14.25" customHeight="1">
      <c r="A26" s="2"/>
      <c r="B26" s="2"/>
      <c r="C26" s="2"/>
      <c r="D26" s="2"/>
      <c r="E26" s="2"/>
      <c r="F26" s="2"/>
      <c r="G26" s="2"/>
      <c r="H26" s="2"/>
      <c r="I26" s="2"/>
      <c r="J26" s="2"/>
      <c r="K26" s="2"/>
    </row>
    <row r="27" spans="1:11" ht="14.25" customHeight="1">
      <c r="A27" s="2"/>
      <c r="B27" s="2"/>
      <c r="C27" s="2"/>
      <c r="D27" s="2"/>
      <c r="E27" s="2"/>
      <c r="F27" s="2"/>
      <c r="G27" s="2"/>
      <c r="H27" s="2"/>
      <c r="I27" s="2"/>
      <c r="J27" s="2"/>
      <c r="K27" s="2"/>
    </row>
    <row r="28" spans="1:11" ht="14.25" customHeight="1">
      <c r="A28" s="2"/>
      <c r="B28" s="2"/>
      <c r="C28" s="2"/>
      <c r="D28" s="2"/>
      <c r="E28" s="2"/>
      <c r="F28" s="2"/>
      <c r="G28" s="2"/>
      <c r="H28" s="2"/>
      <c r="I28" s="2"/>
      <c r="J28" s="2"/>
      <c r="K28" s="2"/>
    </row>
    <row r="29" spans="1:11" ht="14.25" customHeight="1">
      <c r="A29" s="2"/>
      <c r="B29" s="2"/>
      <c r="C29" s="2"/>
      <c r="D29" s="2"/>
      <c r="E29" s="2"/>
      <c r="F29" s="2"/>
      <c r="G29" s="2"/>
      <c r="H29" s="2"/>
      <c r="I29" s="2"/>
      <c r="J29" s="2"/>
      <c r="K29" s="2"/>
    </row>
    <row r="30" spans="1:11" ht="14.25" customHeight="1">
      <c r="A30" s="2"/>
      <c r="B30" s="2"/>
      <c r="C30" s="2"/>
      <c r="D30" s="2"/>
      <c r="E30" s="2"/>
      <c r="F30" s="2"/>
      <c r="G30" s="2"/>
      <c r="H30" s="2"/>
      <c r="I30" s="2"/>
      <c r="J30" s="2"/>
      <c r="K30" s="2"/>
    </row>
    <row r="31" spans="1:11" ht="14.25" customHeight="1">
      <c r="A31" s="2"/>
      <c r="B31" s="2"/>
      <c r="C31" s="2"/>
      <c r="D31" s="2"/>
      <c r="E31" s="2"/>
      <c r="F31" s="2"/>
      <c r="G31" s="2"/>
      <c r="H31" s="2"/>
      <c r="I31" s="2"/>
      <c r="J31" s="2"/>
      <c r="K31" s="2"/>
    </row>
    <row r="32" spans="1:11" ht="14.25" customHeight="1">
      <c r="A32" s="2"/>
      <c r="B32" s="2"/>
      <c r="C32" s="2"/>
      <c r="D32" s="2"/>
      <c r="E32" s="2"/>
      <c r="F32" s="2"/>
      <c r="G32" s="2"/>
      <c r="H32" s="2"/>
      <c r="I32" s="2"/>
      <c r="J32" s="2"/>
      <c r="K32" s="2"/>
    </row>
    <row r="33" spans="1:11" ht="14.25" customHeight="1">
      <c r="A33" s="2"/>
      <c r="B33" s="2"/>
      <c r="C33" s="2"/>
      <c r="D33" s="2"/>
      <c r="E33" s="2"/>
      <c r="F33" s="2"/>
      <c r="G33" s="2"/>
      <c r="H33" s="2"/>
      <c r="I33" s="2"/>
      <c r="J33" s="2"/>
      <c r="K33" s="2"/>
    </row>
    <row r="34" spans="1:11" ht="14.25" customHeight="1">
      <c r="A34" s="2"/>
      <c r="B34" s="2"/>
      <c r="C34" s="2"/>
      <c r="D34" s="2"/>
      <c r="E34" s="2"/>
      <c r="F34" s="2"/>
      <c r="G34" s="2"/>
      <c r="H34" s="2"/>
      <c r="I34" s="2"/>
      <c r="J34" s="2"/>
      <c r="K34" s="2"/>
    </row>
    <row r="35" spans="1:11" ht="14.25" customHeight="1">
      <c r="A35" s="2"/>
      <c r="B35" s="2"/>
      <c r="C35" s="2"/>
      <c r="D35" s="2"/>
      <c r="E35" s="2"/>
      <c r="F35" s="2"/>
      <c r="G35" s="2"/>
      <c r="H35" s="2"/>
      <c r="I35" s="2"/>
      <c r="J35" s="2"/>
      <c r="K35" s="2"/>
    </row>
    <row r="36" spans="1:11" ht="14.25" customHeight="1">
      <c r="A36" s="2"/>
      <c r="B36" s="2"/>
      <c r="C36" s="2"/>
      <c r="D36" s="2"/>
      <c r="E36" s="2"/>
      <c r="F36" s="2"/>
      <c r="G36" s="2"/>
      <c r="H36" s="2"/>
      <c r="I36" s="2"/>
      <c r="J36" s="2"/>
      <c r="K36" s="2"/>
    </row>
    <row r="37" spans="1:11" ht="14.25" customHeight="1">
      <c r="A37" s="2"/>
      <c r="B37" s="2"/>
      <c r="C37" s="2"/>
      <c r="D37" s="2"/>
      <c r="E37" s="2"/>
      <c r="F37" s="2"/>
      <c r="G37" s="2"/>
      <c r="H37" s="2"/>
      <c r="I37" s="2"/>
      <c r="J37" s="2"/>
      <c r="K37" s="2"/>
    </row>
    <row r="38" spans="1:11" ht="14.25" customHeight="1">
      <c r="A38" s="2"/>
      <c r="B38" s="2"/>
      <c r="C38" s="2"/>
      <c r="D38" s="2"/>
      <c r="E38" s="2"/>
      <c r="F38" s="2"/>
      <c r="G38" s="2"/>
      <c r="H38" s="2"/>
      <c r="I38" s="2"/>
      <c r="J38" s="2"/>
      <c r="K38" s="2"/>
    </row>
    <row r="39" spans="1:11" ht="14.25" customHeight="1">
      <c r="A39" s="2"/>
      <c r="B39" s="2"/>
      <c r="C39" s="2"/>
      <c r="D39" s="2"/>
      <c r="E39" s="2"/>
      <c r="F39" s="2"/>
      <c r="G39" s="2"/>
      <c r="H39" s="2"/>
      <c r="I39" s="2"/>
      <c r="J39" s="2"/>
      <c r="K39" s="2"/>
    </row>
    <row r="40" spans="1:11" ht="14.25" customHeight="1">
      <c r="A40" s="2"/>
      <c r="B40" s="2"/>
      <c r="C40" s="2"/>
      <c r="D40" s="2"/>
      <c r="E40" s="2"/>
      <c r="F40" s="2"/>
      <c r="G40" s="2"/>
      <c r="H40" s="2"/>
      <c r="I40" s="2"/>
      <c r="J40" s="2"/>
      <c r="K40" s="2"/>
    </row>
    <row r="41" spans="1:11" ht="14.25" customHeight="1">
      <c r="A41" s="2"/>
      <c r="B41" s="2"/>
      <c r="C41" s="2"/>
      <c r="D41" s="2"/>
      <c r="E41" s="2"/>
      <c r="F41" s="2"/>
      <c r="G41" s="2"/>
      <c r="H41" s="2"/>
      <c r="I41" s="2"/>
      <c r="J41" s="2"/>
      <c r="K41" s="2"/>
    </row>
    <row r="42" spans="1:11" ht="14.25" customHeight="1">
      <c r="A42" s="2"/>
      <c r="B42" s="2"/>
      <c r="C42" s="2"/>
      <c r="D42" s="2"/>
      <c r="E42" s="2"/>
      <c r="F42" s="2"/>
      <c r="G42" s="2"/>
      <c r="H42" s="2"/>
      <c r="I42" s="2"/>
      <c r="J42" s="2"/>
      <c r="K42" s="2"/>
    </row>
    <row r="43" spans="1:11" ht="14.25" customHeight="1">
      <c r="A43" s="2"/>
      <c r="B43" s="2"/>
      <c r="C43" s="2"/>
      <c r="D43" s="2"/>
      <c r="E43" s="2"/>
      <c r="F43" s="2"/>
      <c r="G43" s="2"/>
      <c r="H43" s="2"/>
      <c r="I43" s="2"/>
      <c r="J43" s="2"/>
      <c r="K43" s="2"/>
    </row>
    <row r="44" spans="1:11" ht="14.25" customHeight="1">
      <c r="A44" s="2"/>
      <c r="B44" s="2"/>
      <c r="C44" s="2"/>
      <c r="D44" s="2"/>
      <c r="E44" s="2"/>
      <c r="F44" s="2"/>
      <c r="G44" s="2"/>
      <c r="H44" s="2"/>
      <c r="I44" s="2"/>
      <c r="J44" s="2"/>
      <c r="K44" s="2"/>
    </row>
    <row r="45" spans="1:11" ht="14.25" customHeight="1"/>
    <row r="46" spans="1:11" ht="14.25" customHeight="1"/>
    <row r="47" spans="1:11" ht="14.25" customHeight="1"/>
    <row r="48" spans="1: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IYcnsNBq2LfGZESI2awepVqaUWCTQz3EyEh1mDtyCo2L319Y9NwMjysp4LyVGeziWK7AM3apFx91ZkY5wxg7A==" saltValue="mXa0vmyY46M66dWiK2XdjQ==" spinCount="100000" sheet="1" objects="1" scenarios="1" selectLockedCells="1"/>
  <mergeCells count="6">
    <mergeCell ref="A8:K8"/>
    <mergeCell ref="A3:K3"/>
    <mergeCell ref="A4:K4"/>
    <mergeCell ref="A5:K5"/>
    <mergeCell ref="A6:K6"/>
    <mergeCell ref="A7:K7"/>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14.25" customHeight="1">
      <c r="A1" s="12" t="s">
        <v>114</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120</v>
      </c>
      <c r="B3" s="14"/>
      <c r="C3" s="37"/>
      <c r="D3" s="1"/>
      <c r="E3" s="11" t="s">
        <v>35</v>
      </c>
      <c r="F3" s="2"/>
      <c r="G3" s="2"/>
      <c r="H3" s="2"/>
      <c r="I3" s="2"/>
      <c r="J3" s="2"/>
      <c r="K3" s="2"/>
      <c r="L3" s="2"/>
      <c r="M3" s="2"/>
      <c r="N3" s="2"/>
      <c r="O3" s="2"/>
      <c r="P3" s="2"/>
      <c r="Q3" s="2"/>
      <c r="R3" s="2"/>
      <c r="S3" s="2"/>
      <c r="T3" s="2"/>
      <c r="U3" s="2"/>
      <c r="V3" s="2"/>
      <c r="W3" s="2"/>
      <c r="X3" s="2"/>
      <c r="Y3" s="2"/>
    </row>
    <row r="4" spans="1:25" ht="14.25" customHeight="1">
      <c r="A4" s="14"/>
      <c r="B4" s="2"/>
      <c r="C4" s="2"/>
      <c r="D4" s="2"/>
      <c r="E4" s="11" t="s">
        <v>37</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99</v>
      </c>
      <c r="F5" s="2"/>
      <c r="G5" s="2"/>
      <c r="H5" s="2"/>
      <c r="I5" s="2"/>
      <c r="J5" s="2"/>
      <c r="K5" s="2"/>
      <c r="L5" s="2"/>
      <c r="M5" s="2"/>
      <c r="N5" s="2"/>
      <c r="O5" s="2"/>
      <c r="P5" s="2"/>
      <c r="Q5" s="2"/>
      <c r="R5" s="2"/>
      <c r="S5" s="2"/>
      <c r="T5" s="2"/>
      <c r="U5" s="2"/>
      <c r="V5" s="2"/>
      <c r="W5" s="2"/>
      <c r="X5" s="2"/>
      <c r="Y5" s="2"/>
    </row>
    <row r="6" spans="1:25" ht="14.25" customHeight="1">
      <c r="A6" s="15"/>
      <c r="B6" s="15"/>
      <c r="C6" s="15"/>
      <c r="D6" s="15"/>
      <c r="E6" s="38"/>
      <c r="F6" s="2"/>
      <c r="G6" s="2"/>
      <c r="H6" s="2"/>
      <c r="I6" s="2"/>
      <c r="J6" s="2"/>
      <c r="K6" s="2"/>
      <c r="L6" s="2"/>
      <c r="M6" s="2"/>
      <c r="N6" s="2"/>
      <c r="O6" s="2"/>
      <c r="P6" s="2"/>
      <c r="Q6" s="2"/>
      <c r="R6" s="2"/>
      <c r="S6" s="2"/>
      <c r="T6" s="2"/>
      <c r="U6" s="2"/>
      <c r="V6" s="2"/>
      <c r="W6" s="2"/>
      <c r="X6" s="2"/>
      <c r="Y6" s="2"/>
    </row>
    <row r="7" spans="1:25" ht="60" customHeight="1">
      <c r="A7" s="2"/>
      <c r="B7" s="2"/>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row>
    <row r="8" spans="1:25" ht="15.75" hidden="1" customHeight="1">
      <c r="A8" s="2"/>
      <c r="B8" s="2"/>
      <c r="C8" s="19">
        <f>'1. ID &amp; Sub-Lot selection'!$K$12</f>
        <v>0</v>
      </c>
      <c r="D8" s="19">
        <f>'1. ID &amp; Sub-Lot selection'!$K$12</f>
        <v>0</v>
      </c>
      <c r="E8" s="19">
        <f>'1. ID &amp; Sub-Lot selection'!$K$12</f>
        <v>0</v>
      </c>
      <c r="F8" s="19">
        <f>'1. ID &amp; Sub-Lot selection'!$K$12</f>
        <v>0</v>
      </c>
      <c r="G8" s="15"/>
      <c r="H8" s="81"/>
      <c r="I8" s="15"/>
      <c r="J8" s="15"/>
      <c r="K8" s="15"/>
      <c r="L8" s="15"/>
      <c r="M8" s="15"/>
      <c r="N8" s="15"/>
      <c r="O8" s="15"/>
      <c r="P8" s="15"/>
      <c r="Q8" s="15"/>
      <c r="R8" s="15"/>
      <c r="S8" s="15"/>
      <c r="T8" s="15"/>
      <c r="U8" s="15"/>
      <c r="V8" s="15"/>
      <c r="W8" s="15"/>
      <c r="X8" s="15"/>
      <c r="Y8" s="15"/>
    </row>
    <row r="9" spans="1:25" ht="23.25" customHeight="1">
      <c r="A9" s="39"/>
      <c r="B9" s="39"/>
      <c r="C9" s="21" t="s">
        <v>50</v>
      </c>
      <c r="D9" s="21" t="s">
        <v>50</v>
      </c>
      <c r="E9" s="21" t="s">
        <v>50</v>
      </c>
      <c r="F9" s="21" t="s">
        <v>50</v>
      </c>
      <c r="G9" s="15"/>
      <c r="H9" s="82"/>
      <c r="I9" s="15"/>
      <c r="J9" s="15"/>
      <c r="K9" s="15"/>
      <c r="L9" s="15"/>
      <c r="M9" s="15"/>
      <c r="N9" s="15"/>
      <c r="O9" s="15"/>
      <c r="P9" s="15"/>
      <c r="Q9" s="15"/>
      <c r="R9" s="15"/>
      <c r="S9" s="15"/>
      <c r="T9" s="15"/>
      <c r="U9" s="15"/>
      <c r="V9" s="15"/>
      <c r="W9" s="15"/>
      <c r="X9" s="15"/>
      <c r="Y9" s="15"/>
    </row>
    <row r="10" spans="1:25" ht="30" customHeight="1">
      <c r="A10" s="88" t="s">
        <v>92</v>
      </c>
      <c r="B10" s="22" t="s">
        <v>119</v>
      </c>
      <c r="C10" s="93" t="str">
        <f t="shared" ref="C10:E10" si="0">IF(NOT(C$8="Y"),"n/a","Insert £/m2")</f>
        <v>n/a</v>
      </c>
      <c r="D10" s="93" t="str">
        <f t="shared" si="0"/>
        <v>n/a</v>
      </c>
      <c r="E10" s="93" t="str">
        <f t="shared" si="0"/>
        <v>n/a</v>
      </c>
      <c r="F10" s="23">
        <f>SUM(C10:E10)</f>
        <v>0</v>
      </c>
      <c r="G10" s="15"/>
      <c r="H10" s="40">
        <v>5</v>
      </c>
      <c r="I10" s="15"/>
      <c r="J10" s="15"/>
      <c r="K10" s="15"/>
      <c r="L10" s="15"/>
      <c r="M10" s="15"/>
      <c r="N10" s="15"/>
      <c r="O10" s="15"/>
      <c r="P10" s="15"/>
      <c r="Q10" s="15"/>
      <c r="R10" s="15"/>
      <c r="S10" s="15"/>
      <c r="T10" s="15"/>
      <c r="U10" s="15"/>
      <c r="V10" s="15"/>
      <c r="W10" s="15"/>
      <c r="X10" s="15"/>
      <c r="Y10" s="15"/>
    </row>
    <row r="11" spans="1:25" ht="30" customHeight="1">
      <c r="A11" s="81"/>
      <c r="B11" s="22" t="s">
        <v>116</v>
      </c>
      <c r="C11" s="93" t="str">
        <f t="shared" ref="C11:E11" si="1">IF(NOT(C$8="Y"),"n/a","Insert £/m2")</f>
        <v>n/a</v>
      </c>
      <c r="D11" s="93" t="str">
        <f t="shared" si="1"/>
        <v>n/a</v>
      </c>
      <c r="E11" s="93" t="str">
        <f t="shared" si="1"/>
        <v>n/a</v>
      </c>
      <c r="F11" s="23">
        <f>SUM(C11:E11)</f>
        <v>0</v>
      </c>
      <c r="G11" s="15"/>
      <c r="H11" s="40">
        <v>5</v>
      </c>
      <c r="I11" s="15"/>
      <c r="J11" s="15"/>
      <c r="K11" s="15"/>
      <c r="L11" s="15"/>
      <c r="M11" s="15"/>
      <c r="N11" s="15"/>
      <c r="O11" s="15"/>
      <c r="P11" s="15"/>
      <c r="Q11" s="15"/>
      <c r="R11" s="15"/>
      <c r="S11" s="15"/>
      <c r="T11" s="15"/>
      <c r="U11" s="15"/>
      <c r="V11" s="15"/>
      <c r="W11" s="15"/>
      <c r="X11" s="15"/>
      <c r="Y11" s="15"/>
    </row>
    <row r="12" spans="1:25" ht="30" customHeight="1">
      <c r="A12" s="82"/>
      <c r="B12" s="22" t="s">
        <v>117</v>
      </c>
      <c r="C12" s="93" t="str">
        <f t="shared" ref="C12:E12" si="2">IF(NOT(C$8="Y"),"n/a","Insert £/m2")</f>
        <v>n/a</v>
      </c>
      <c r="D12" s="93" t="str">
        <f t="shared" si="2"/>
        <v>n/a</v>
      </c>
      <c r="E12" s="93" t="str">
        <f t="shared" si="2"/>
        <v>n/a</v>
      </c>
      <c r="F12" s="23">
        <f>SUM(C12:E12)</f>
        <v>0</v>
      </c>
      <c r="G12" s="15"/>
      <c r="H12" s="44">
        <v>5</v>
      </c>
      <c r="I12" s="2"/>
      <c r="J12" s="2"/>
      <c r="K12" s="2"/>
      <c r="L12" s="2"/>
      <c r="M12" s="2"/>
      <c r="N12" s="2"/>
      <c r="O12" s="2"/>
      <c r="P12" s="2"/>
      <c r="Q12" s="2"/>
      <c r="R12" s="2"/>
      <c r="S12" s="2"/>
      <c r="T12" s="2"/>
      <c r="U12" s="2"/>
      <c r="V12" s="2"/>
      <c r="W12" s="2"/>
      <c r="X12" s="2"/>
      <c r="Y12" s="2"/>
    </row>
    <row r="13" spans="1:25" ht="24" customHeight="1">
      <c r="A13" s="27"/>
      <c r="B13" s="27"/>
      <c r="C13" s="28"/>
      <c r="D13" s="28"/>
      <c r="E13" s="28"/>
      <c r="F13" s="28"/>
      <c r="G13" s="15"/>
      <c r="H13" s="29"/>
      <c r="I13" s="2"/>
      <c r="J13" s="2"/>
      <c r="K13" s="2"/>
      <c r="L13" s="2"/>
      <c r="M13" s="2"/>
      <c r="N13" s="2"/>
      <c r="O13" s="2"/>
      <c r="P13" s="2"/>
      <c r="Q13" s="2"/>
      <c r="R13" s="2"/>
      <c r="S13" s="2"/>
      <c r="T13" s="2"/>
      <c r="U13" s="2"/>
      <c r="V13" s="2"/>
      <c r="W13" s="2"/>
      <c r="X13" s="2"/>
      <c r="Y13" s="2"/>
    </row>
    <row r="14" spans="1:25" ht="24" customHeight="1">
      <c r="A14" s="41"/>
      <c r="B14" s="41"/>
      <c r="C14" s="42" t="s">
        <v>89</v>
      </c>
      <c r="D14" s="2"/>
      <c r="E14" s="2"/>
      <c r="F14" s="2"/>
      <c r="G14" s="15"/>
      <c r="H14" s="29"/>
      <c r="I14" s="2"/>
      <c r="J14" s="2"/>
      <c r="K14" s="2"/>
      <c r="L14" s="2"/>
      <c r="M14" s="2"/>
      <c r="N14" s="2"/>
      <c r="O14" s="2"/>
      <c r="P14" s="2"/>
      <c r="Q14" s="2"/>
      <c r="R14" s="2"/>
      <c r="S14" s="2"/>
      <c r="T14" s="2"/>
      <c r="U14" s="2"/>
      <c r="V14" s="2"/>
      <c r="W14" s="2"/>
      <c r="X14" s="2"/>
      <c r="Y14" s="2"/>
    </row>
    <row r="15" spans="1:25" ht="25.5" customHeight="1">
      <c r="A15" s="88" t="s">
        <v>96</v>
      </c>
      <c r="B15" s="22" t="s">
        <v>119</v>
      </c>
      <c r="C15" s="93" t="str">
        <f t="shared" ref="C15:C17" si="3">IF(NOT(C$8="Y"),"n/a","Insert %")</f>
        <v>n/a</v>
      </c>
      <c r="D15" s="2"/>
      <c r="E15" s="2"/>
      <c r="F15" s="2"/>
      <c r="G15" s="15"/>
      <c r="H15" s="40">
        <v>5</v>
      </c>
      <c r="I15" s="2"/>
      <c r="J15" s="2"/>
      <c r="K15" s="2"/>
      <c r="L15" s="2"/>
      <c r="M15" s="2"/>
      <c r="N15" s="2"/>
      <c r="O15" s="2"/>
      <c r="P15" s="2"/>
      <c r="Q15" s="2"/>
      <c r="R15" s="2"/>
      <c r="S15" s="2"/>
      <c r="T15" s="2"/>
      <c r="U15" s="2"/>
      <c r="V15" s="2"/>
      <c r="W15" s="2"/>
      <c r="X15" s="2"/>
      <c r="Y15" s="2"/>
    </row>
    <row r="16" spans="1:25" ht="25.5" customHeight="1">
      <c r="A16" s="81"/>
      <c r="B16" s="22" t="s">
        <v>116</v>
      </c>
      <c r="C16" s="93" t="str">
        <f t="shared" si="3"/>
        <v>n/a</v>
      </c>
      <c r="D16" s="2"/>
      <c r="E16" s="2"/>
      <c r="F16" s="2"/>
      <c r="G16" s="15"/>
      <c r="H16" s="40">
        <v>5</v>
      </c>
      <c r="I16" s="2"/>
      <c r="J16" s="2"/>
      <c r="K16" s="2"/>
      <c r="L16" s="2"/>
      <c r="M16" s="2"/>
      <c r="N16" s="2"/>
      <c r="O16" s="2"/>
      <c r="P16" s="2"/>
      <c r="Q16" s="2"/>
      <c r="R16" s="2"/>
      <c r="S16" s="2"/>
      <c r="T16" s="2"/>
      <c r="U16" s="2"/>
      <c r="V16" s="2"/>
      <c r="W16" s="2"/>
      <c r="X16" s="2"/>
      <c r="Y16" s="2"/>
    </row>
    <row r="17" spans="1:25" ht="25.5" customHeight="1">
      <c r="A17" s="82"/>
      <c r="B17" s="22" t="s">
        <v>117</v>
      </c>
      <c r="C17" s="93" t="str">
        <f t="shared" si="3"/>
        <v>n/a</v>
      </c>
      <c r="D17" s="2"/>
      <c r="E17" s="2"/>
      <c r="F17" s="2"/>
      <c r="G17" s="15"/>
      <c r="H17" s="40">
        <v>5</v>
      </c>
      <c r="I17" s="2"/>
      <c r="J17" s="2"/>
      <c r="K17" s="2"/>
      <c r="L17" s="2"/>
      <c r="M17" s="2"/>
      <c r="N17" s="2"/>
      <c r="O17" s="2"/>
      <c r="P17" s="2"/>
      <c r="Q17" s="2"/>
      <c r="R17" s="2"/>
      <c r="S17" s="2"/>
      <c r="T17" s="2"/>
      <c r="U17" s="2"/>
      <c r="V17" s="2"/>
      <c r="W17" s="2"/>
      <c r="X17" s="2"/>
      <c r="Y17" s="2"/>
    </row>
    <row r="18" spans="1:25" ht="14.25" customHeight="1">
      <c r="A18" s="31"/>
      <c r="B18" s="31"/>
      <c r="C18" s="2"/>
      <c r="D18" s="2"/>
      <c r="E18" s="2"/>
      <c r="F18" s="2"/>
      <c r="G18" s="2"/>
      <c r="H18" s="29"/>
      <c r="I18" s="2"/>
      <c r="J18" s="2"/>
      <c r="K18" s="2"/>
      <c r="L18" s="2"/>
      <c r="M18" s="2"/>
      <c r="N18" s="2"/>
      <c r="O18" s="2"/>
      <c r="P18" s="2"/>
      <c r="Q18" s="2"/>
      <c r="R18" s="2"/>
      <c r="S18" s="2"/>
      <c r="T18" s="2"/>
      <c r="U18" s="2"/>
      <c r="V18" s="2"/>
      <c r="W18" s="2"/>
      <c r="X18" s="2"/>
      <c r="Y18" s="2"/>
    </row>
    <row r="19" spans="1:25" ht="14.25" customHeight="1">
      <c r="A19" s="31"/>
      <c r="B19" s="31"/>
      <c r="C19" s="2"/>
      <c r="D19" s="2"/>
      <c r="E19" s="2"/>
      <c r="F19" s="2"/>
      <c r="G19" s="1" t="s">
        <v>47</v>
      </c>
      <c r="H19" s="32">
        <f>SUM(H10:H18)</f>
        <v>30</v>
      </c>
      <c r="I19" s="2"/>
      <c r="J19" s="2"/>
      <c r="K19" s="2"/>
      <c r="L19" s="2"/>
      <c r="M19" s="2"/>
      <c r="N19" s="2"/>
      <c r="O19" s="2"/>
      <c r="P19" s="2"/>
      <c r="Q19" s="2"/>
      <c r="R19" s="2"/>
      <c r="S19" s="2"/>
      <c r="T19" s="2"/>
      <c r="U19" s="2"/>
      <c r="V19" s="2"/>
      <c r="W19" s="2"/>
      <c r="X19" s="2"/>
      <c r="Y19" s="2"/>
    </row>
    <row r="20" spans="1:25" ht="25.5" customHeight="1">
      <c r="A20" s="36"/>
      <c r="B20" s="4"/>
      <c r="C20" s="46"/>
      <c r="D20" s="2"/>
      <c r="E20" s="2"/>
      <c r="F20" s="2"/>
      <c r="G20" s="2"/>
      <c r="H20" s="2"/>
      <c r="I20" s="2"/>
      <c r="J20" s="2"/>
      <c r="K20" s="2"/>
      <c r="L20" s="2"/>
      <c r="M20" s="2"/>
      <c r="N20" s="2"/>
      <c r="O20" s="2"/>
      <c r="P20" s="2"/>
      <c r="Q20" s="2"/>
      <c r="R20" s="2"/>
      <c r="S20" s="2"/>
      <c r="T20" s="2"/>
      <c r="U20" s="2"/>
      <c r="V20" s="2"/>
      <c r="W20" s="2"/>
      <c r="X20" s="2"/>
      <c r="Y20" s="2"/>
    </row>
    <row r="21" spans="1:25" ht="42" customHeight="1">
      <c r="A21" s="2"/>
      <c r="B21" s="4"/>
      <c r="C21" s="46"/>
      <c r="D21" s="2"/>
      <c r="E21" s="2"/>
      <c r="F21" s="2"/>
      <c r="G21" s="2"/>
      <c r="H21" s="2"/>
      <c r="I21" s="2"/>
      <c r="J21" s="2"/>
      <c r="K21" s="2"/>
      <c r="L21" s="2"/>
      <c r="M21" s="2"/>
      <c r="N21" s="2"/>
      <c r="O21" s="2"/>
      <c r="P21" s="2"/>
      <c r="Q21" s="2"/>
      <c r="R21" s="2"/>
      <c r="S21" s="2"/>
      <c r="T21" s="2"/>
      <c r="U21" s="2"/>
      <c r="V21" s="2"/>
      <c r="W21" s="2"/>
      <c r="X21" s="2"/>
      <c r="Y21" s="2"/>
    </row>
    <row r="22" spans="1:25" ht="14.25" customHeight="1">
      <c r="A22" s="2"/>
      <c r="B22" s="4"/>
      <c r="C22" s="46"/>
      <c r="D22" s="2"/>
      <c r="E22" s="2"/>
      <c r="F22" s="2"/>
      <c r="G22" s="2"/>
      <c r="H22" s="2"/>
      <c r="I22" s="2"/>
      <c r="J22" s="2"/>
      <c r="K22" s="2"/>
      <c r="L22" s="2"/>
      <c r="M22" s="2"/>
      <c r="N22" s="2"/>
      <c r="O22" s="2"/>
      <c r="P22" s="2"/>
      <c r="Q22" s="2"/>
      <c r="R22" s="2"/>
      <c r="S22" s="2"/>
      <c r="T22" s="2"/>
      <c r="U22" s="2"/>
      <c r="V22" s="2"/>
      <c r="W22" s="2"/>
      <c r="X22" s="2"/>
      <c r="Y22" s="2"/>
    </row>
    <row r="23" spans="1:25" ht="49.5" customHeight="1">
      <c r="A23" s="2"/>
      <c r="B23" s="4"/>
      <c r="C23" s="2"/>
      <c r="D23" s="2"/>
      <c r="E23" s="2"/>
      <c r="F23" s="43"/>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4.2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MkDey1lS8f60n3g/05EGB1oA1OPRr/5OzobeDm9vbWgzpelmzCd0ltG2z2a58Jr24GHaNz3gOuha2vKZzVV5iQ==" saltValue="/dl50jdDxosSgdwMc68fug==" spinCount="100000" sheet="1" objects="1" scenarios="1" selectLockedCells="1"/>
  <mergeCells count="3">
    <mergeCell ref="H7:H9"/>
    <mergeCell ref="A10:A12"/>
    <mergeCell ref="A15:A17"/>
  </mergeCells>
  <conditionalFormatting sqref="C10:E12">
    <cfRule type="expression" dxfId="31" priority="1">
      <formula>C$8="N"</formula>
    </cfRule>
  </conditionalFormatting>
  <conditionalFormatting sqref="C10:E12">
    <cfRule type="expression" dxfId="30" priority="2">
      <formula>C$8="Y"</formula>
    </cfRule>
  </conditionalFormatting>
  <conditionalFormatting sqref="C15:C17">
    <cfRule type="expression" dxfId="29" priority="3">
      <formula>C$8="N"</formula>
    </cfRule>
  </conditionalFormatting>
  <conditionalFormatting sqref="C15:C17">
    <cfRule type="expression" dxfId="28" priority="4">
      <formula>C$8="Y"</formula>
    </cfRule>
  </conditionalFormatting>
  <conditionalFormatting sqref="H7 C7:F7">
    <cfRule type="expression" dxfId="27" priority="7">
      <formula>AND(C8="N", SUM(C$10:C$12)&gt;0)</formula>
    </cfRule>
  </conditionalFormatting>
  <dataValidations count="1">
    <dataValidation type="custom" allowBlank="1" showInputMessage="1" showErrorMessage="1" prompt="Insert a number containing upto two decimal places." sqref="C10:E12 C15:C17" xr:uid="{00000000-0002-0000-0900-000000000000}">
      <formula1>INT(C10*100)=(C10*100)</formula1>
    </dataValidation>
  </dataValidation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14.25" customHeight="1">
      <c r="A1" s="12" t="s">
        <v>17</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121</v>
      </c>
      <c r="B3" s="14"/>
      <c r="C3" s="37"/>
      <c r="D3" s="1"/>
      <c r="E3" s="11" t="s">
        <v>35</v>
      </c>
      <c r="F3" s="2"/>
      <c r="G3" s="2"/>
      <c r="H3" s="2"/>
      <c r="I3" s="2"/>
      <c r="J3" s="2"/>
      <c r="K3" s="2"/>
      <c r="L3" s="2"/>
      <c r="M3" s="2"/>
      <c r="N3" s="2"/>
      <c r="O3" s="2"/>
      <c r="P3" s="2"/>
      <c r="Q3" s="2"/>
      <c r="R3" s="2"/>
      <c r="S3" s="2"/>
      <c r="T3" s="2"/>
      <c r="U3" s="2"/>
      <c r="V3" s="2"/>
      <c r="W3" s="2"/>
      <c r="X3" s="2"/>
      <c r="Y3" s="2"/>
    </row>
    <row r="4" spans="1:25" ht="14.25" customHeight="1">
      <c r="A4" s="14"/>
      <c r="B4" s="2"/>
      <c r="C4" s="2"/>
      <c r="D4" s="2"/>
      <c r="E4" s="11" t="s">
        <v>37</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99</v>
      </c>
      <c r="F5" s="2"/>
      <c r="G5" s="2"/>
      <c r="H5" s="2"/>
      <c r="I5" s="2"/>
      <c r="J5" s="2"/>
      <c r="K5" s="2"/>
      <c r="L5" s="2"/>
      <c r="M5" s="2"/>
      <c r="N5" s="2"/>
      <c r="O5" s="2"/>
      <c r="P5" s="2"/>
      <c r="Q5" s="2"/>
      <c r="R5" s="2"/>
      <c r="S5" s="2"/>
      <c r="T5" s="2"/>
      <c r="U5" s="2"/>
      <c r="V5" s="2"/>
      <c r="W5" s="2"/>
      <c r="X5" s="2"/>
      <c r="Y5" s="2"/>
    </row>
    <row r="6" spans="1:25" ht="14.25" customHeight="1">
      <c r="A6" s="15"/>
      <c r="B6" s="15"/>
      <c r="C6" s="15"/>
      <c r="D6" s="15"/>
      <c r="E6" s="38"/>
      <c r="F6" s="2"/>
      <c r="G6" s="2"/>
      <c r="H6" s="2"/>
      <c r="I6" s="2"/>
      <c r="J6" s="2"/>
      <c r="K6" s="2"/>
      <c r="L6" s="2"/>
      <c r="M6" s="2"/>
      <c r="N6" s="2"/>
      <c r="O6" s="2"/>
      <c r="P6" s="2"/>
      <c r="Q6" s="2"/>
      <c r="R6" s="2"/>
      <c r="S6" s="2"/>
      <c r="T6" s="2"/>
      <c r="U6" s="2"/>
      <c r="V6" s="2"/>
      <c r="W6" s="2"/>
      <c r="X6" s="2"/>
      <c r="Y6" s="2"/>
    </row>
    <row r="7" spans="1:25" ht="60" customHeight="1">
      <c r="A7" s="2"/>
      <c r="B7" s="2"/>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row>
    <row r="8" spans="1:25" ht="15.75" hidden="1" customHeight="1">
      <c r="A8" s="2"/>
      <c r="B8" s="2"/>
      <c r="C8" s="19">
        <f>'1. ID &amp; Sub-Lot selection'!$L$12</f>
        <v>0</v>
      </c>
      <c r="D8" s="19">
        <f>'1. ID &amp; Sub-Lot selection'!$L$12</f>
        <v>0</v>
      </c>
      <c r="E8" s="19">
        <f>'1. ID &amp; Sub-Lot selection'!$L$12</f>
        <v>0</v>
      </c>
      <c r="F8" s="19">
        <f>'1. ID &amp; Sub-Lot selection'!$L$12</f>
        <v>0</v>
      </c>
      <c r="G8" s="15"/>
      <c r="H8" s="81"/>
      <c r="I8" s="15"/>
      <c r="J8" s="15"/>
      <c r="K8" s="15"/>
      <c r="L8" s="15"/>
      <c r="M8" s="15"/>
      <c r="N8" s="15"/>
      <c r="O8" s="15"/>
      <c r="P8" s="15"/>
      <c r="Q8" s="15"/>
      <c r="R8" s="15"/>
      <c r="S8" s="15"/>
      <c r="T8" s="15"/>
      <c r="U8" s="15"/>
      <c r="V8" s="15"/>
      <c r="W8" s="15"/>
      <c r="X8" s="15"/>
      <c r="Y8" s="15"/>
    </row>
    <row r="9" spans="1:25" ht="18" customHeight="1">
      <c r="A9" s="39"/>
      <c r="B9" s="39"/>
      <c r="C9" s="21" t="s">
        <v>50</v>
      </c>
      <c r="D9" s="21" t="s">
        <v>50</v>
      </c>
      <c r="E9" s="21" t="s">
        <v>50</v>
      </c>
      <c r="F9" s="21" t="s">
        <v>50</v>
      </c>
      <c r="G9" s="15"/>
      <c r="H9" s="82"/>
      <c r="I9" s="15"/>
      <c r="J9" s="15"/>
      <c r="K9" s="15"/>
      <c r="L9" s="15"/>
      <c r="M9" s="15"/>
      <c r="N9" s="15"/>
      <c r="O9" s="15"/>
      <c r="P9" s="15"/>
      <c r="Q9" s="15"/>
      <c r="R9" s="15"/>
      <c r="S9" s="15"/>
      <c r="T9" s="15"/>
      <c r="U9" s="15"/>
      <c r="V9" s="15"/>
      <c r="W9" s="15"/>
      <c r="X9" s="15"/>
      <c r="Y9" s="15"/>
    </row>
    <row r="10" spans="1:25" ht="30" customHeight="1">
      <c r="A10" s="88" t="s">
        <v>88</v>
      </c>
      <c r="B10" s="22" t="s">
        <v>119</v>
      </c>
      <c r="C10" s="93" t="str">
        <f t="shared" ref="C10:E10" si="0">IF(NOT(C$8="Y"),"n/a","Insert £/m2")</f>
        <v>n/a</v>
      </c>
      <c r="D10" s="93" t="str">
        <f t="shared" si="0"/>
        <v>n/a</v>
      </c>
      <c r="E10" s="93" t="str">
        <f t="shared" si="0"/>
        <v>n/a</v>
      </c>
      <c r="F10" s="23">
        <f>SUM(C10:E10)</f>
        <v>0</v>
      </c>
      <c r="G10" s="15"/>
      <c r="H10" s="40">
        <v>5</v>
      </c>
      <c r="I10" s="15"/>
      <c r="J10" s="15"/>
      <c r="K10" s="15"/>
      <c r="L10" s="15"/>
      <c r="M10" s="15"/>
      <c r="N10" s="15"/>
      <c r="O10" s="15"/>
      <c r="P10" s="15"/>
      <c r="Q10" s="15"/>
      <c r="R10" s="15"/>
      <c r="S10" s="15"/>
      <c r="T10" s="15"/>
      <c r="U10" s="15"/>
      <c r="V10" s="15"/>
      <c r="W10" s="15"/>
      <c r="X10" s="15"/>
      <c r="Y10" s="15"/>
    </row>
    <row r="11" spans="1:25" ht="30" customHeight="1">
      <c r="A11" s="81"/>
      <c r="B11" s="22" t="s">
        <v>122</v>
      </c>
      <c r="C11" s="93" t="str">
        <f t="shared" ref="C11:E11" si="1">IF(NOT(C$8="Y"),"n/a","Insert £/m2")</f>
        <v>n/a</v>
      </c>
      <c r="D11" s="93" t="str">
        <f t="shared" si="1"/>
        <v>n/a</v>
      </c>
      <c r="E11" s="93" t="str">
        <f t="shared" si="1"/>
        <v>n/a</v>
      </c>
      <c r="F11" s="23">
        <f>SUM(C11:E11)</f>
        <v>0</v>
      </c>
      <c r="G11" s="15"/>
      <c r="H11" s="40">
        <v>5</v>
      </c>
      <c r="I11" s="15"/>
      <c r="J11" s="15"/>
      <c r="K11" s="15"/>
      <c r="L11" s="15"/>
      <c r="M11" s="15"/>
      <c r="N11" s="15"/>
      <c r="O11" s="15"/>
      <c r="P11" s="15"/>
      <c r="Q11" s="15"/>
      <c r="R11" s="15"/>
      <c r="S11" s="15"/>
      <c r="T11" s="15"/>
      <c r="U11" s="15"/>
      <c r="V11" s="15"/>
      <c r="W11" s="15"/>
      <c r="X11" s="15"/>
      <c r="Y11" s="15"/>
    </row>
    <row r="12" spans="1:25" ht="30" customHeight="1">
      <c r="A12" s="82"/>
      <c r="B12" s="22" t="s">
        <v>123</v>
      </c>
      <c r="C12" s="93" t="str">
        <f t="shared" ref="C12:E12" si="2">IF(NOT(C$8="Y"),"n/a","Insert £/m2")</f>
        <v>n/a</v>
      </c>
      <c r="D12" s="93" t="str">
        <f t="shared" si="2"/>
        <v>n/a</v>
      </c>
      <c r="E12" s="93" t="str">
        <f t="shared" si="2"/>
        <v>n/a</v>
      </c>
      <c r="F12" s="23">
        <f>SUM(C12:E12)</f>
        <v>0</v>
      </c>
      <c r="G12" s="15"/>
      <c r="H12" s="44">
        <v>5</v>
      </c>
      <c r="I12" s="2"/>
      <c r="J12" s="2"/>
      <c r="K12" s="2"/>
      <c r="L12" s="2"/>
      <c r="M12" s="2"/>
      <c r="N12" s="2"/>
      <c r="O12" s="2"/>
      <c r="P12" s="2"/>
      <c r="Q12" s="2"/>
      <c r="R12" s="2"/>
      <c r="S12" s="2"/>
      <c r="T12" s="2"/>
      <c r="U12" s="2"/>
      <c r="V12" s="2"/>
      <c r="W12" s="2"/>
      <c r="X12" s="2"/>
      <c r="Y12" s="2"/>
    </row>
    <row r="13" spans="1:25" ht="24" customHeight="1">
      <c r="A13" s="27"/>
      <c r="B13" s="27"/>
      <c r="C13" s="28"/>
      <c r="D13" s="28"/>
      <c r="E13" s="28"/>
      <c r="F13" s="28"/>
      <c r="G13" s="15"/>
      <c r="H13" s="29"/>
      <c r="I13" s="2"/>
      <c r="J13" s="2"/>
      <c r="K13" s="2"/>
      <c r="L13" s="2"/>
      <c r="M13" s="2"/>
      <c r="N13" s="2"/>
      <c r="O13" s="2"/>
      <c r="P13" s="2"/>
      <c r="Q13" s="2"/>
      <c r="R13" s="2"/>
      <c r="S13" s="2"/>
      <c r="T13" s="2"/>
      <c r="U13" s="2"/>
      <c r="V13" s="2"/>
      <c r="W13" s="2"/>
      <c r="X13" s="2"/>
      <c r="Y13" s="2"/>
    </row>
    <row r="14" spans="1:25" ht="24" customHeight="1">
      <c r="A14" s="41"/>
      <c r="B14" s="41"/>
      <c r="C14" s="42" t="s">
        <v>89</v>
      </c>
      <c r="D14" s="2"/>
      <c r="E14" s="2"/>
      <c r="F14" s="2"/>
      <c r="G14" s="15"/>
      <c r="H14" s="29"/>
      <c r="I14" s="2"/>
      <c r="J14" s="2"/>
      <c r="K14" s="2"/>
      <c r="L14" s="2"/>
      <c r="M14" s="2"/>
      <c r="N14" s="2"/>
      <c r="O14" s="2"/>
      <c r="P14" s="2"/>
      <c r="Q14" s="2"/>
      <c r="R14" s="2"/>
      <c r="S14" s="2"/>
      <c r="T14" s="2"/>
      <c r="U14" s="2"/>
      <c r="V14" s="2"/>
      <c r="W14" s="2"/>
      <c r="X14" s="2"/>
      <c r="Y14" s="2"/>
    </row>
    <row r="15" spans="1:25" ht="33" customHeight="1">
      <c r="A15" s="88" t="s">
        <v>90</v>
      </c>
      <c r="B15" s="22" t="s">
        <v>119</v>
      </c>
      <c r="C15" s="93" t="str">
        <f t="shared" ref="C15:C17" si="3">IF(NOT(C$8="Y"),"n/a","Insert %")</f>
        <v>n/a</v>
      </c>
      <c r="D15" s="2"/>
      <c r="E15" s="2"/>
      <c r="F15" s="2"/>
      <c r="G15" s="15"/>
      <c r="H15" s="40">
        <v>5</v>
      </c>
      <c r="I15" s="2"/>
      <c r="J15" s="2"/>
      <c r="K15" s="2"/>
      <c r="L15" s="2"/>
      <c r="M15" s="2"/>
      <c r="N15" s="2"/>
      <c r="O15" s="2"/>
      <c r="P15" s="2"/>
      <c r="Q15" s="2"/>
      <c r="R15" s="2"/>
      <c r="S15" s="2"/>
      <c r="T15" s="2"/>
      <c r="U15" s="2"/>
      <c r="V15" s="2"/>
      <c r="W15" s="2"/>
      <c r="X15" s="2"/>
      <c r="Y15" s="2"/>
    </row>
    <row r="16" spans="1:25" ht="33" customHeight="1">
      <c r="A16" s="81"/>
      <c r="B16" s="22" t="s">
        <v>122</v>
      </c>
      <c r="C16" s="93" t="str">
        <f t="shared" si="3"/>
        <v>n/a</v>
      </c>
      <c r="D16" s="2"/>
      <c r="E16" s="2"/>
      <c r="F16" s="2"/>
      <c r="G16" s="15"/>
      <c r="H16" s="40">
        <v>5</v>
      </c>
      <c r="I16" s="2"/>
      <c r="J16" s="2"/>
      <c r="K16" s="2"/>
      <c r="L16" s="2"/>
      <c r="M16" s="2"/>
      <c r="N16" s="2"/>
      <c r="O16" s="2"/>
      <c r="P16" s="2"/>
      <c r="Q16" s="2"/>
      <c r="R16" s="2"/>
      <c r="S16" s="2"/>
      <c r="T16" s="2"/>
      <c r="U16" s="2"/>
      <c r="V16" s="2"/>
      <c r="W16" s="2"/>
      <c r="X16" s="2"/>
      <c r="Y16" s="2"/>
    </row>
    <row r="17" spans="1:25" ht="33" customHeight="1">
      <c r="A17" s="82"/>
      <c r="B17" s="22" t="s">
        <v>123</v>
      </c>
      <c r="C17" s="93" t="str">
        <f t="shared" si="3"/>
        <v>n/a</v>
      </c>
      <c r="D17" s="2"/>
      <c r="E17" s="2"/>
      <c r="F17" s="2"/>
      <c r="G17" s="15"/>
      <c r="H17" s="40">
        <v>5</v>
      </c>
      <c r="I17" s="2"/>
      <c r="J17" s="2"/>
      <c r="K17" s="2"/>
      <c r="L17" s="2"/>
      <c r="M17" s="2"/>
      <c r="N17" s="2"/>
      <c r="O17" s="2"/>
      <c r="P17" s="2"/>
      <c r="Q17" s="2"/>
      <c r="R17" s="2"/>
      <c r="S17" s="2"/>
      <c r="T17" s="2"/>
      <c r="U17" s="2"/>
      <c r="V17" s="2"/>
      <c r="W17" s="2"/>
      <c r="X17" s="2"/>
      <c r="Y17" s="2"/>
    </row>
    <row r="18" spans="1:25" ht="14.25" customHeight="1">
      <c r="A18" s="31"/>
      <c r="B18" s="31"/>
      <c r="C18" s="2"/>
      <c r="D18" s="2"/>
      <c r="E18" s="2"/>
      <c r="F18" s="2"/>
      <c r="G18" s="2"/>
      <c r="H18" s="29"/>
      <c r="I18" s="2"/>
      <c r="J18" s="2"/>
      <c r="K18" s="2"/>
      <c r="L18" s="2"/>
      <c r="M18" s="2"/>
      <c r="N18" s="2"/>
      <c r="O18" s="2"/>
      <c r="P18" s="2"/>
      <c r="Q18" s="2"/>
      <c r="R18" s="2"/>
      <c r="S18" s="2"/>
      <c r="T18" s="2"/>
      <c r="U18" s="2"/>
      <c r="V18" s="2"/>
      <c r="W18" s="2"/>
      <c r="X18" s="2"/>
      <c r="Y18" s="2"/>
    </row>
    <row r="19" spans="1:25" ht="14.25" customHeight="1">
      <c r="A19" s="31"/>
      <c r="B19" s="31"/>
      <c r="C19" s="2"/>
      <c r="D19" s="2"/>
      <c r="E19" s="2"/>
      <c r="F19" s="2"/>
      <c r="G19" s="1" t="s">
        <v>47</v>
      </c>
      <c r="H19" s="32">
        <f>SUM(H10:H18)</f>
        <v>30</v>
      </c>
      <c r="I19" s="2"/>
      <c r="J19" s="2"/>
      <c r="K19" s="2"/>
      <c r="L19" s="2"/>
      <c r="M19" s="2"/>
      <c r="N19" s="2"/>
      <c r="O19" s="2"/>
      <c r="P19" s="2"/>
      <c r="Q19" s="2"/>
      <c r="R19" s="2"/>
      <c r="S19" s="2"/>
      <c r="T19" s="2"/>
      <c r="U19" s="2"/>
      <c r="V19" s="2"/>
      <c r="W19" s="2"/>
      <c r="X19" s="2"/>
      <c r="Y19" s="2"/>
    </row>
    <row r="20" spans="1:25" ht="25.5" customHeight="1">
      <c r="A20" s="36"/>
      <c r="B20" s="4"/>
      <c r="C20" s="46"/>
      <c r="D20" s="2"/>
      <c r="E20" s="2"/>
      <c r="F20" s="2"/>
      <c r="G20" s="2"/>
      <c r="H20" s="2"/>
      <c r="I20" s="2"/>
      <c r="J20" s="2"/>
      <c r="K20" s="2"/>
      <c r="L20" s="2"/>
      <c r="M20" s="2"/>
      <c r="N20" s="2"/>
      <c r="O20" s="2"/>
      <c r="P20" s="2"/>
      <c r="Q20" s="2"/>
      <c r="R20" s="2"/>
      <c r="S20" s="2"/>
      <c r="T20" s="2"/>
      <c r="U20" s="2"/>
      <c r="V20" s="2"/>
      <c r="W20" s="2"/>
      <c r="X20" s="2"/>
      <c r="Y20" s="2"/>
    </row>
    <row r="21" spans="1:25" ht="42" customHeight="1">
      <c r="A21" s="2"/>
      <c r="B21" s="4"/>
      <c r="C21" s="46"/>
      <c r="D21" s="2"/>
      <c r="E21" s="2"/>
      <c r="F21" s="2"/>
      <c r="G21" s="2"/>
      <c r="H21" s="2"/>
      <c r="I21" s="2"/>
      <c r="J21" s="2"/>
      <c r="K21" s="2"/>
      <c r="L21" s="2"/>
      <c r="M21" s="2"/>
      <c r="N21" s="2"/>
      <c r="O21" s="2"/>
      <c r="P21" s="2"/>
      <c r="Q21" s="2"/>
      <c r="R21" s="2"/>
      <c r="S21" s="2"/>
      <c r="T21" s="2"/>
      <c r="U21" s="2"/>
      <c r="V21" s="2"/>
      <c r="W21" s="2"/>
      <c r="X21" s="2"/>
      <c r="Y21" s="2"/>
    </row>
    <row r="22" spans="1:25" ht="14.25" customHeight="1">
      <c r="A22" s="2"/>
      <c r="B22" s="4"/>
      <c r="C22" s="46"/>
      <c r="D22" s="2"/>
      <c r="E22" s="2"/>
      <c r="F22" s="2"/>
      <c r="G22" s="2"/>
      <c r="H22" s="2"/>
      <c r="I22" s="2"/>
      <c r="J22" s="2"/>
      <c r="K22" s="2"/>
      <c r="L22" s="2"/>
      <c r="M22" s="2"/>
      <c r="N22" s="2"/>
      <c r="O22" s="2"/>
      <c r="P22" s="2"/>
      <c r="Q22" s="2"/>
      <c r="R22" s="2"/>
      <c r="S22" s="2"/>
      <c r="T22" s="2"/>
      <c r="U22" s="2"/>
      <c r="V22" s="2"/>
      <c r="W22" s="2"/>
      <c r="X22" s="2"/>
      <c r="Y22" s="2"/>
    </row>
    <row r="23" spans="1:25" ht="49.5" customHeight="1">
      <c r="A23" s="2"/>
      <c r="B23" s="4"/>
      <c r="C23" s="2"/>
      <c r="D23" s="2"/>
      <c r="E23" s="2"/>
      <c r="F23" s="43"/>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4.2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Dm0dRisw/poczxZ93gf84nkl5dURazX+pWBLY+49lxwBk+c7jEhvlrhcQE2FEPSeSk5tXTozr1l9XM1M1Z/sjw==" saltValue="WTPFnNB9E6sNmkKstxDySw==" spinCount="100000" sheet="1" objects="1" scenarios="1" selectLockedCells="1"/>
  <mergeCells count="3">
    <mergeCell ref="H7:H9"/>
    <mergeCell ref="A10:A12"/>
    <mergeCell ref="A15:A17"/>
  </mergeCells>
  <conditionalFormatting sqref="C10:E12">
    <cfRule type="expression" dxfId="26" priority="1">
      <formula>C$8="N"</formula>
    </cfRule>
  </conditionalFormatting>
  <conditionalFormatting sqref="C10:E12">
    <cfRule type="expression" dxfId="25" priority="2">
      <formula>C$8="Y"</formula>
    </cfRule>
  </conditionalFormatting>
  <conditionalFormatting sqref="C15:C17">
    <cfRule type="expression" dxfId="24" priority="3">
      <formula>C$8="N"</formula>
    </cfRule>
  </conditionalFormatting>
  <conditionalFormatting sqref="C15:C17">
    <cfRule type="expression" dxfId="23" priority="4">
      <formula>C$8="Y"</formula>
    </cfRule>
  </conditionalFormatting>
  <conditionalFormatting sqref="H7 C7:F7">
    <cfRule type="expression" dxfId="22" priority="7">
      <formula>AND(C8="N", SUM(C$10:C$12)&gt;0)</formula>
    </cfRule>
  </conditionalFormatting>
  <dataValidations count="1">
    <dataValidation type="custom" allowBlank="1" showInputMessage="1" showErrorMessage="1" prompt="Insert a number containing upto two decimal places." sqref="C10:E12 C15:C17" xr:uid="{00000000-0002-0000-0A00-000000000000}">
      <formula1>INT(C10*100)=(C10*100)</formula1>
    </dataValidation>
  </dataValidation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14.25" customHeight="1">
      <c r="A1" s="12" t="s">
        <v>17</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124</v>
      </c>
      <c r="B3" s="14"/>
      <c r="C3" s="37"/>
      <c r="D3" s="1"/>
      <c r="E3" s="11" t="s">
        <v>35</v>
      </c>
      <c r="F3" s="2"/>
      <c r="G3" s="2"/>
      <c r="H3" s="2"/>
      <c r="I3" s="2"/>
      <c r="J3" s="2"/>
      <c r="K3" s="2"/>
      <c r="L3" s="2"/>
      <c r="M3" s="2"/>
      <c r="N3" s="2"/>
      <c r="O3" s="2"/>
      <c r="P3" s="2"/>
      <c r="Q3" s="2"/>
      <c r="R3" s="2"/>
      <c r="S3" s="2"/>
      <c r="T3" s="2"/>
      <c r="U3" s="2"/>
      <c r="V3" s="2"/>
      <c r="W3" s="2"/>
      <c r="X3" s="2"/>
      <c r="Y3" s="2"/>
    </row>
    <row r="4" spans="1:25" ht="14.25" customHeight="1">
      <c r="A4" s="14"/>
      <c r="B4" s="2"/>
      <c r="C4" s="2"/>
      <c r="D4" s="2"/>
      <c r="E4" s="11" t="s">
        <v>37</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99</v>
      </c>
      <c r="F5" s="2"/>
      <c r="G5" s="2"/>
      <c r="H5" s="2"/>
      <c r="I5" s="2"/>
      <c r="J5" s="2"/>
      <c r="K5" s="2"/>
      <c r="L5" s="2"/>
      <c r="M5" s="2"/>
      <c r="N5" s="2"/>
      <c r="O5" s="2"/>
      <c r="P5" s="2"/>
      <c r="Q5" s="2"/>
      <c r="R5" s="2"/>
      <c r="S5" s="2"/>
      <c r="T5" s="2"/>
      <c r="U5" s="2"/>
      <c r="V5" s="2"/>
      <c r="W5" s="2"/>
      <c r="X5" s="2"/>
      <c r="Y5" s="2"/>
    </row>
    <row r="6" spans="1:25" ht="14.25" customHeight="1">
      <c r="A6" s="15"/>
      <c r="B6" s="15"/>
      <c r="C6" s="15"/>
      <c r="D6" s="15"/>
      <c r="E6" s="38"/>
      <c r="F6" s="2"/>
      <c r="G6" s="2"/>
      <c r="H6" s="2"/>
      <c r="I6" s="2"/>
      <c r="J6" s="2"/>
      <c r="K6" s="2"/>
      <c r="L6" s="2"/>
      <c r="M6" s="2"/>
      <c r="N6" s="2"/>
      <c r="O6" s="2"/>
      <c r="P6" s="2"/>
      <c r="Q6" s="2"/>
      <c r="R6" s="2"/>
      <c r="S6" s="2"/>
      <c r="T6" s="2"/>
      <c r="U6" s="2"/>
      <c r="V6" s="2"/>
      <c r="W6" s="2"/>
      <c r="X6" s="2"/>
      <c r="Y6" s="2"/>
    </row>
    <row r="7" spans="1:25" ht="60" customHeight="1">
      <c r="A7" s="2"/>
      <c r="B7" s="2"/>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row>
    <row r="8" spans="1:25" ht="15.75" hidden="1" customHeight="1">
      <c r="A8" s="2"/>
      <c r="B8" s="2"/>
      <c r="C8" s="19">
        <f>'1. ID &amp; Sub-Lot selection'!$M$12</f>
        <v>0</v>
      </c>
      <c r="D8" s="19">
        <f>'1. ID &amp; Sub-Lot selection'!$M$12</f>
        <v>0</v>
      </c>
      <c r="E8" s="19">
        <f>'1. ID &amp; Sub-Lot selection'!$M$12</f>
        <v>0</v>
      </c>
      <c r="F8" s="19">
        <f>'1. ID &amp; Sub-Lot selection'!$M$12</f>
        <v>0</v>
      </c>
      <c r="G8" s="15"/>
      <c r="H8" s="81"/>
      <c r="I8" s="15"/>
      <c r="J8" s="15"/>
      <c r="K8" s="15"/>
      <c r="L8" s="15"/>
      <c r="M8" s="15"/>
      <c r="N8" s="15"/>
      <c r="O8" s="15"/>
      <c r="P8" s="15"/>
      <c r="Q8" s="15"/>
      <c r="R8" s="15"/>
      <c r="S8" s="15"/>
      <c r="T8" s="15"/>
      <c r="U8" s="15"/>
      <c r="V8" s="15"/>
      <c r="W8" s="15"/>
      <c r="X8" s="15"/>
      <c r="Y8" s="15"/>
    </row>
    <row r="9" spans="1:25" ht="23.25" customHeight="1">
      <c r="A9" s="39"/>
      <c r="B9" s="39"/>
      <c r="C9" s="21" t="s">
        <v>50</v>
      </c>
      <c r="D9" s="21" t="s">
        <v>50</v>
      </c>
      <c r="E9" s="21" t="s">
        <v>50</v>
      </c>
      <c r="F9" s="21" t="s">
        <v>50</v>
      </c>
      <c r="G9" s="15"/>
      <c r="H9" s="82"/>
      <c r="I9" s="15"/>
      <c r="J9" s="15"/>
      <c r="K9" s="15"/>
      <c r="L9" s="15"/>
      <c r="M9" s="15"/>
      <c r="N9" s="15"/>
      <c r="O9" s="15"/>
      <c r="P9" s="15"/>
      <c r="Q9" s="15"/>
      <c r="R9" s="15"/>
      <c r="S9" s="15"/>
      <c r="T9" s="15"/>
      <c r="U9" s="15"/>
      <c r="V9" s="15"/>
      <c r="W9" s="15"/>
      <c r="X9" s="15"/>
      <c r="Y9" s="15"/>
    </row>
    <row r="10" spans="1:25" ht="30" customHeight="1">
      <c r="A10" s="88" t="s">
        <v>92</v>
      </c>
      <c r="B10" s="22" t="s">
        <v>119</v>
      </c>
      <c r="C10" s="93" t="str">
        <f t="shared" ref="C10:E10" si="0">IF(NOT(C$8="Y"),"n/a","Insert £/m2")</f>
        <v>n/a</v>
      </c>
      <c r="D10" s="93" t="str">
        <f t="shared" si="0"/>
        <v>n/a</v>
      </c>
      <c r="E10" s="93" t="str">
        <f t="shared" si="0"/>
        <v>n/a</v>
      </c>
      <c r="F10" s="23">
        <f>SUM(C10:E10)</f>
        <v>0</v>
      </c>
      <c r="G10" s="15"/>
      <c r="H10" s="40">
        <v>5</v>
      </c>
      <c r="I10" s="15"/>
      <c r="J10" s="15"/>
      <c r="K10" s="15"/>
      <c r="L10" s="15"/>
      <c r="M10" s="15"/>
      <c r="N10" s="15"/>
      <c r="O10" s="15"/>
      <c r="P10" s="15"/>
      <c r="Q10" s="15"/>
      <c r="R10" s="15"/>
      <c r="S10" s="15"/>
      <c r="T10" s="15"/>
      <c r="U10" s="15"/>
      <c r="V10" s="15"/>
      <c r="W10" s="15"/>
      <c r="X10" s="15"/>
      <c r="Y10" s="15"/>
    </row>
    <row r="11" spans="1:25" ht="30" customHeight="1">
      <c r="A11" s="81"/>
      <c r="B11" s="22" t="s">
        <v>122</v>
      </c>
      <c r="C11" s="93" t="str">
        <f t="shared" ref="C11:E11" si="1">IF(NOT(C$8="Y"),"n/a","Insert £/m2")</f>
        <v>n/a</v>
      </c>
      <c r="D11" s="93" t="str">
        <f t="shared" si="1"/>
        <v>n/a</v>
      </c>
      <c r="E11" s="93" t="str">
        <f t="shared" si="1"/>
        <v>n/a</v>
      </c>
      <c r="F11" s="23">
        <f>SUM(C11:E11)</f>
        <v>0</v>
      </c>
      <c r="G11" s="15"/>
      <c r="H11" s="40">
        <v>5</v>
      </c>
      <c r="I11" s="15"/>
      <c r="J11" s="15"/>
      <c r="K11" s="15"/>
      <c r="L11" s="15"/>
      <c r="M11" s="15"/>
      <c r="N11" s="15"/>
      <c r="O11" s="15"/>
      <c r="P11" s="15"/>
      <c r="Q11" s="15"/>
      <c r="R11" s="15"/>
      <c r="S11" s="15"/>
      <c r="T11" s="15"/>
      <c r="U11" s="15"/>
      <c r="V11" s="15"/>
      <c r="W11" s="15"/>
      <c r="X11" s="15"/>
      <c r="Y11" s="15"/>
    </row>
    <row r="12" spans="1:25" ht="30" customHeight="1">
      <c r="A12" s="82"/>
      <c r="B12" s="22" t="s">
        <v>123</v>
      </c>
      <c r="C12" s="93" t="str">
        <f t="shared" ref="C12:E12" si="2">IF(NOT(C$8="Y"),"n/a","Insert £/m2")</f>
        <v>n/a</v>
      </c>
      <c r="D12" s="93" t="str">
        <f t="shared" si="2"/>
        <v>n/a</v>
      </c>
      <c r="E12" s="93" t="str">
        <f t="shared" si="2"/>
        <v>n/a</v>
      </c>
      <c r="F12" s="23">
        <f>SUM(C12:E12)</f>
        <v>0</v>
      </c>
      <c r="G12" s="15"/>
      <c r="H12" s="44">
        <v>5</v>
      </c>
      <c r="I12" s="2"/>
      <c r="J12" s="2"/>
      <c r="K12" s="2"/>
      <c r="L12" s="2"/>
      <c r="M12" s="2"/>
      <c r="N12" s="2"/>
      <c r="O12" s="2"/>
      <c r="P12" s="2"/>
      <c r="Q12" s="2"/>
      <c r="R12" s="2"/>
      <c r="S12" s="2"/>
      <c r="T12" s="2"/>
      <c r="U12" s="2"/>
      <c r="V12" s="2"/>
      <c r="W12" s="2"/>
      <c r="X12" s="2"/>
      <c r="Y12" s="2"/>
    </row>
    <row r="13" spans="1:25" ht="24" customHeight="1">
      <c r="A13" s="27"/>
      <c r="B13" s="27"/>
      <c r="C13" s="28"/>
      <c r="D13" s="28"/>
      <c r="E13" s="28"/>
      <c r="F13" s="28"/>
      <c r="G13" s="15"/>
      <c r="H13" s="29"/>
      <c r="I13" s="2"/>
      <c r="J13" s="2"/>
      <c r="K13" s="2"/>
      <c r="L13" s="2"/>
      <c r="M13" s="2"/>
      <c r="N13" s="2"/>
      <c r="O13" s="2"/>
      <c r="P13" s="2"/>
      <c r="Q13" s="2"/>
      <c r="R13" s="2"/>
      <c r="S13" s="2"/>
      <c r="T13" s="2"/>
      <c r="U13" s="2"/>
      <c r="V13" s="2"/>
      <c r="W13" s="2"/>
      <c r="X13" s="2"/>
      <c r="Y13" s="2"/>
    </row>
    <row r="14" spans="1:25" ht="24" customHeight="1">
      <c r="A14" s="41"/>
      <c r="B14" s="41"/>
      <c r="C14" s="42" t="s">
        <v>89</v>
      </c>
      <c r="D14" s="2"/>
      <c r="E14" s="2"/>
      <c r="F14" s="2"/>
      <c r="G14" s="15"/>
      <c r="H14" s="29"/>
      <c r="I14" s="2"/>
      <c r="J14" s="2"/>
      <c r="K14" s="2"/>
      <c r="L14" s="2"/>
      <c r="M14" s="2"/>
      <c r="N14" s="2"/>
      <c r="O14" s="2"/>
      <c r="P14" s="2"/>
      <c r="Q14" s="2"/>
      <c r="R14" s="2"/>
      <c r="S14" s="2"/>
      <c r="T14" s="2"/>
      <c r="U14" s="2"/>
      <c r="V14" s="2"/>
      <c r="W14" s="2"/>
      <c r="X14" s="2"/>
      <c r="Y14" s="2"/>
    </row>
    <row r="15" spans="1:25" ht="27.75" customHeight="1">
      <c r="A15" s="88" t="s">
        <v>96</v>
      </c>
      <c r="B15" s="22" t="s">
        <v>119</v>
      </c>
      <c r="C15" s="93" t="str">
        <f t="shared" ref="C15:C17" si="3">IF(NOT(C$8="Y"),"n/a","Insert %")</f>
        <v>n/a</v>
      </c>
      <c r="D15" s="2"/>
      <c r="E15" s="2"/>
      <c r="F15" s="2"/>
      <c r="G15" s="15"/>
      <c r="H15" s="40">
        <v>5</v>
      </c>
      <c r="I15" s="2"/>
      <c r="J15" s="2"/>
      <c r="K15" s="2"/>
      <c r="L15" s="2"/>
      <c r="M15" s="2"/>
      <c r="N15" s="2"/>
      <c r="O15" s="2"/>
      <c r="P15" s="2"/>
      <c r="Q15" s="2"/>
      <c r="R15" s="2"/>
      <c r="S15" s="2"/>
      <c r="T15" s="2"/>
      <c r="U15" s="2"/>
      <c r="V15" s="2"/>
      <c r="W15" s="2"/>
      <c r="X15" s="2"/>
      <c r="Y15" s="2"/>
    </row>
    <row r="16" spans="1:25" ht="27.75" customHeight="1">
      <c r="A16" s="81"/>
      <c r="B16" s="22" t="s">
        <v>122</v>
      </c>
      <c r="C16" s="93" t="str">
        <f t="shared" si="3"/>
        <v>n/a</v>
      </c>
      <c r="D16" s="2"/>
      <c r="E16" s="2"/>
      <c r="F16" s="2"/>
      <c r="G16" s="15"/>
      <c r="H16" s="40">
        <v>5</v>
      </c>
      <c r="I16" s="2"/>
      <c r="J16" s="2"/>
      <c r="K16" s="2"/>
      <c r="L16" s="2"/>
      <c r="M16" s="2"/>
      <c r="N16" s="2"/>
      <c r="O16" s="2"/>
      <c r="P16" s="2"/>
      <c r="Q16" s="2"/>
      <c r="R16" s="2"/>
      <c r="S16" s="2"/>
      <c r="T16" s="2"/>
      <c r="U16" s="2"/>
      <c r="V16" s="2"/>
      <c r="W16" s="2"/>
      <c r="X16" s="2"/>
      <c r="Y16" s="2"/>
    </row>
    <row r="17" spans="1:25" ht="27.75" customHeight="1">
      <c r="A17" s="82"/>
      <c r="B17" s="22" t="s">
        <v>123</v>
      </c>
      <c r="C17" s="93" t="str">
        <f t="shared" si="3"/>
        <v>n/a</v>
      </c>
      <c r="D17" s="2"/>
      <c r="E17" s="2"/>
      <c r="F17" s="2"/>
      <c r="G17" s="15"/>
      <c r="H17" s="40">
        <v>5</v>
      </c>
      <c r="I17" s="2"/>
      <c r="J17" s="2"/>
      <c r="K17" s="2"/>
      <c r="L17" s="2"/>
      <c r="M17" s="2"/>
      <c r="N17" s="2"/>
      <c r="O17" s="2"/>
      <c r="P17" s="2"/>
      <c r="Q17" s="2"/>
      <c r="R17" s="2"/>
      <c r="S17" s="2"/>
      <c r="T17" s="2"/>
      <c r="U17" s="2"/>
      <c r="V17" s="2"/>
      <c r="W17" s="2"/>
      <c r="X17" s="2"/>
      <c r="Y17" s="2"/>
    </row>
    <row r="18" spans="1:25" ht="14.25" customHeight="1">
      <c r="A18" s="31"/>
      <c r="B18" s="31"/>
      <c r="C18" s="2"/>
      <c r="D18" s="2"/>
      <c r="E18" s="2"/>
      <c r="F18" s="2"/>
      <c r="G18" s="2"/>
      <c r="H18" s="29"/>
      <c r="I18" s="2"/>
      <c r="J18" s="2"/>
      <c r="K18" s="2"/>
      <c r="L18" s="2"/>
      <c r="M18" s="2"/>
      <c r="N18" s="2"/>
      <c r="O18" s="2"/>
      <c r="P18" s="2"/>
      <c r="Q18" s="2"/>
      <c r="R18" s="2"/>
      <c r="S18" s="2"/>
      <c r="T18" s="2"/>
      <c r="U18" s="2"/>
      <c r="V18" s="2"/>
      <c r="W18" s="2"/>
      <c r="X18" s="2"/>
      <c r="Y18" s="2"/>
    </row>
    <row r="19" spans="1:25" ht="14.25" customHeight="1">
      <c r="A19" s="31"/>
      <c r="B19" s="31"/>
      <c r="C19" s="2"/>
      <c r="D19" s="2"/>
      <c r="E19" s="2"/>
      <c r="F19" s="2"/>
      <c r="G19" s="1" t="s">
        <v>47</v>
      </c>
      <c r="H19" s="32">
        <f>SUM(H10:H18)</f>
        <v>30</v>
      </c>
      <c r="I19" s="2"/>
      <c r="J19" s="2"/>
      <c r="K19" s="2"/>
      <c r="L19" s="2"/>
      <c r="M19" s="2"/>
      <c r="N19" s="2"/>
      <c r="O19" s="2"/>
      <c r="P19" s="2"/>
      <c r="Q19" s="2"/>
      <c r="R19" s="2"/>
      <c r="S19" s="2"/>
      <c r="T19" s="2"/>
      <c r="U19" s="2"/>
      <c r="V19" s="2"/>
      <c r="W19" s="2"/>
      <c r="X19" s="2"/>
      <c r="Y19" s="2"/>
    </row>
    <row r="20" spans="1:25" ht="25.5" customHeight="1">
      <c r="A20" s="36"/>
      <c r="B20" s="4"/>
      <c r="C20" s="86"/>
      <c r="D20" s="67"/>
      <c r="E20" s="67"/>
      <c r="F20" s="2"/>
      <c r="G20" s="2"/>
      <c r="H20" s="2"/>
      <c r="I20" s="2"/>
      <c r="J20" s="2"/>
      <c r="K20" s="2"/>
      <c r="L20" s="2"/>
      <c r="M20" s="2"/>
      <c r="N20" s="2"/>
      <c r="O20" s="2"/>
      <c r="P20" s="2"/>
      <c r="Q20" s="2"/>
      <c r="R20" s="2"/>
      <c r="S20" s="2"/>
      <c r="T20" s="2"/>
      <c r="U20" s="2"/>
      <c r="V20" s="2"/>
      <c r="W20" s="2"/>
      <c r="X20" s="2"/>
      <c r="Y20" s="2"/>
    </row>
    <row r="21" spans="1:25" ht="42" customHeight="1">
      <c r="A21" s="2"/>
      <c r="B21" s="4"/>
      <c r="C21" s="46"/>
      <c r="D21" s="2"/>
      <c r="E21" s="2"/>
      <c r="F21" s="2"/>
      <c r="G21" s="2"/>
      <c r="H21" s="2"/>
      <c r="I21" s="2"/>
      <c r="J21" s="2"/>
      <c r="K21" s="2"/>
      <c r="L21" s="2"/>
      <c r="M21" s="2"/>
      <c r="N21" s="2"/>
      <c r="O21" s="2"/>
      <c r="P21" s="2"/>
      <c r="Q21" s="2"/>
      <c r="R21" s="2"/>
      <c r="S21" s="2"/>
      <c r="T21" s="2"/>
      <c r="U21" s="2"/>
      <c r="V21" s="2"/>
      <c r="W21" s="2"/>
      <c r="X21" s="2"/>
      <c r="Y21" s="2"/>
    </row>
    <row r="22" spans="1:25" ht="14.25" customHeight="1">
      <c r="A22" s="2"/>
      <c r="B22" s="4"/>
      <c r="C22" s="46"/>
      <c r="D22" s="2"/>
      <c r="E22" s="2"/>
      <c r="F22" s="2"/>
      <c r="G22" s="2"/>
      <c r="H22" s="2"/>
      <c r="I22" s="2"/>
      <c r="J22" s="2"/>
      <c r="K22" s="2"/>
      <c r="L22" s="2"/>
      <c r="M22" s="2"/>
      <c r="N22" s="2"/>
      <c r="O22" s="2"/>
      <c r="P22" s="2"/>
      <c r="Q22" s="2"/>
      <c r="R22" s="2"/>
      <c r="S22" s="2"/>
      <c r="T22" s="2"/>
      <c r="U22" s="2"/>
      <c r="V22" s="2"/>
      <c r="W22" s="2"/>
      <c r="X22" s="2"/>
      <c r="Y22" s="2"/>
    </row>
    <row r="23" spans="1:25" ht="49.5" customHeight="1">
      <c r="A23" s="2"/>
      <c r="B23" s="4"/>
      <c r="C23" s="2"/>
      <c r="D23" s="2"/>
      <c r="E23" s="2"/>
      <c r="F23" s="43"/>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4.2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jJYjbJj71dOfTTBXW8rsdwbDEryslsHflfHttqd8wsXjoGRNRRWfE0KPCSBw//rEBmnkMdHGszw2tMQzeJy1lw==" saltValue="hMvcyDrS3aheK7ZefIvcog==" spinCount="100000" sheet="1" objects="1" scenarios="1" selectLockedCells="1"/>
  <mergeCells count="4">
    <mergeCell ref="H7:H9"/>
    <mergeCell ref="A10:A12"/>
    <mergeCell ref="A15:A17"/>
    <mergeCell ref="C20:E20"/>
  </mergeCells>
  <conditionalFormatting sqref="C10:E12">
    <cfRule type="expression" dxfId="21" priority="1">
      <formula>C$8="N"</formula>
    </cfRule>
  </conditionalFormatting>
  <conditionalFormatting sqref="C10:E12">
    <cfRule type="expression" dxfId="20" priority="2">
      <formula>C$8="Y"</formula>
    </cfRule>
  </conditionalFormatting>
  <conditionalFormatting sqref="C15:C17">
    <cfRule type="expression" dxfId="19" priority="3">
      <formula>C$8="N"</formula>
    </cfRule>
  </conditionalFormatting>
  <conditionalFormatting sqref="C15:C17">
    <cfRule type="expression" dxfId="18" priority="4">
      <formula>C$8="Y"</formula>
    </cfRule>
  </conditionalFormatting>
  <conditionalFormatting sqref="H7 C7:F7">
    <cfRule type="expression" dxfId="17" priority="7">
      <formula>AND(C8="N", SUM(C$10:C$12)&gt;0)</formula>
    </cfRule>
  </conditionalFormatting>
  <dataValidations count="1">
    <dataValidation type="custom" allowBlank="1" showInputMessage="1" showErrorMessage="1" prompt="Insert a number containing upto two decimal places." sqref="C10:E12 C15:C17" xr:uid="{00000000-0002-0000-0B00-000000000000}">
      <formula1>INT(C10*100)=(C10*100)</formula1>
    </dataValidation>
  </dataValidation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6" width="8.90625" customWidth="1"/>
  </cols>
  <sheetData>
    <row r="1" spans="1:26" ht="14.25" customHeight="1">
      <c r="A1" s="12" t="s">
        <v>125</v>
      </c>
      <c r="B1" s="12"/>
      <c r="C1" s="2"/>
      <c r="D1" s="2"/>
      <c r="E1" s="2"/>
      <c r="F1" s="2"/>
      <c r="G1" s="2"/>
      <c r="H1" s="2"/>
      <c r="I1" s="2"/>
      <c r="J1" s="2"/>
      <c r="K1" s="2"/>
      <c r="L1" s="2"/>
      <c r="M1" s="2"/>
      <c r="N1" s="2"/>
      <c r="O1" s="2"/>
      <c r="P1" s="2"/>
      <c r="Q1" s="2"/>
      <c r="R1" s="2"/>
      <c r="S1" s="2"/>
      <c r="T1" s="2"/>
      <c r="U1" s="2"/>
      <c r="V1" s="2"/>
      <c r="W1" s="2"/>
      <c r="X1" s="2"/>
      <c r="Y1" s="2"/>
      <c r="Z1" s="2"/>
    </row>
    <row r="2" spans="1:26" ht="14.25" customHeight="1">
      <c r="A2" s="2"/>
      <c r="B2" s="13"/>
      <c r="C2" s="2"/>
      <c r="D2" s="2"/>
      <c r="E2" s="49"/>
      <c r="F2" s="2"/>
      <c r="G2" s="2"/>
      <c r="H2" s="2"/>
      <c r="I2" s="2"/>
      <c r="J2" s="2"/>
      <c r="K2" s="2"/>
      <c r="L2" s="2"/>
      <c r="M2" s="2"/>
      <c r="N2" s="2"/>
      <c r="O2" s="2"/>
      <c r="P2" s="2"/>
      <c r="Q2" s="2"/>
      <c r="R2" s="2"/>
      <c r="S2" s="2"/>
      <c r="T2" s="2"/>
      <c r="U2" s="2"/>
      <c r="V2" s="2"/>
      <c r="W2" s="2"/>
      <c r="X2" s="2"/>
      <c r="Y2" s="2"/>
      <c r="Z2" s="2"/>
    </row>
    <row r="3" spans="1:26" ht="14.25" customHeight="1">
      <c r="A3" s="12"/>
      <c r="B3" s="14"/>
      <c r="C3" s="37"/>
      <c r="D3" s="1"/>
      <c r="E3" s="11" t="s">
        <v>35</v>
      </c>
      <c r="F3" s="2"/>
      <c r="G3" s="2"/>
      <c r="H3" s="2"/>
      <c r="I3" s="2"/>
      <c r="J3" s="2"/>
      <c r="K3" s="2"/>
      <c r="L3" s="2"/>
      <c r="M3" s="2"/>
      <c r="N3" s="2"/>
      <c r="O3" s="2"/>
      <c r="P3" s="2"/>
      <c r="Q3" s="2"/>
      <c r="R3" s="2"/>
      <c r="S3" s="2"/>
      <c r="T3" s="2"/>
      <c r="U3" s="2"/>
      <c r="V3" s="2"/>
      <c r="W3" s="2"/>
      <c r="X3" s="2"/>
      <c r="Y3" s="2"/>
      <c r="Z3" s="2"/>
    </row>
    <row r="4" spans="1:26" ht="14.25" customHeight="1">
      <c r="A4" s="14"/>
      <c r="B4" s="2"/>
      <c r="C4" s="2"/>
      <c r="D4" s="2"/>
      <c r="E4" s="11" t="s">
        <v>37</v>
      </c>
      <c r="F4" s="2"/>
      <c r="G4" s="2"/>
      <c r="H4" s="2"/>
      <c r="I4" s="2"/>
      <c r="J4" s="2"/>
      <c r="K4" s="2"/>
      <c r="L4" s="2"/>
      <c r="M4" s="2"/>
      <c r="N4" s="2"/>
      <c r="O4" s="2"/>
      <c r="P4" s="2"/>
      <c r="Q4" s="2"/>
      <c r="R4" s="2"/>
      <c r="S4" s="2"/>
      <c r="T4" s="2"/>
      <c r="U4" s="2"/>
      <c r="V4" s="2"/>
      <c r="W4" s="2"/>
      <c r="X4" s="2"/>
      <c r="Y4" s="2"/>
      <c r="Z4" s="2"/>
    </row>
    <row r="5" spans="1:26" ht="14.25" customHeight="1">
      <c r="A5" s="15" t="s">
        <v>86</v>
      </c>
      <c r="B5" s="15"/>
      <c r="C5" s="15"/>
      <c r="D5" s="15"/>
      <c r="E5" s="11" t="s">
        <v>99</v>
      </c>
      <c r="F5" s="2"/>
      <c r="G5" s="2"/>
      <c r="H5" s="2"/>
      <c r="I5" s="2"/>
      <c r="J5" s="2"/>
      <c r="K5" s="2"/>
      <c r="L5" s="2"/>
      <c r="M5" s="2"/>
      <c r="N5" s="2"/>
      <c r="O5" s="2"/>
      <c r="P5" s="2"/>
      <c r="Q5" s="2"/>
      <c r="R5" s="2"/>
      <c r="S5" s="2"/>
      <c r="T5" s="2"/>
      <c r="U5" s="2"/>
      <c r="V5" s="2"/>
      <c r="W5" s="2"/>
      <c r="X5" s="2"/>
      <c r="Y5" s="2"/>
      <c r="Z5" s="2"/>
    </row>
    <row r="6" spans="1:26" ht="14.25" customHeight="1">
      <c r="A6" s="15"/>
      <c r="B6" s="15"/>
      <c r="C6" s="15"/>
      <c r="D6" s="15"/>
      <c r="E6" s="38"/>
      <c r="F6" s="2"/>
      <c r="G6" s="2"/>
      <c r="H6" s="2"/>
      <c r="I6" s="2"/>
      <c r="J6" s="2"/>
      <c r="K6" s="2"/>
      <c r="L6" s="2"/>
      <c r="M6" s="2"/>
      <c r="N6" s="2"/>
      <c r="O6" s="2"/>
      <c r="P6" s="2"/>
      <c r="Q6" s="2"/>
      <c r="R6" s="2"/>
      <c r="S6" s="2"/>
      <c r="T6" s="2"/>
      <c r="U6" s="2"/>
      <c r="V6" s="2"/>
      <c r="W6" s="2"/>
      <c r="X6" s="2"/>
      <c r="Y6" s="2"/>
      <c r="Z6" s="2"/>
    </row>
    <row r="7" spans="1:26" ht="60" customHeight="1">
      <c r="A7" s="2"/>
      <c r="B7" s="83" t="s">
        <v>126</v>
      </c>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c r="Z7" s="15"/>
    </row>
    <row r="8" spans="1:26" ht="15.75" hidden="1" customHeight="1">
      <c r="A8" s="2"/>
      <c r="B8" s="81"/>
      <c r="C8" s="19">
        <f>'1. ID &amp; Sub-Lot selection'!N12</f>
        <v>0</v>
      </c>
      <c r="D8" s="19">
        <f>'1. ID &amp; Sub-Lot selection'!N12</f>
        <v>0</v>
      </c>
      <c r="E8" s="19">
        <f>'1. ID &amp; Sub-Lot selection'!N12</f>
        <v>0</v>
      </c>
      <c r="F8" s="19">
        <f>'1. ID &amp; Sub-Lot selection'!N12</f>
        <v>0</v>
      </c>
      <c r="G8" s="15"/>
      <c r="H8" s="81"/>
      <c r="I8" s="15"/>
      <c r="J8" s="15"/>
      <c r="K8" s="15"/>
      <c r="L8" s="15"/>
      <c r="M8" s="15"/>
      <c r="N8" s="15"/>
      <c r="O8" s="15"/>
      <c r="P8" s="15"/>
      <c r="Q8" s="15"/>
      <c r="R8" s="15"/>
      <c r="S8" s="15"/>
      <c r="T8" s="15"/>
      <c r="U8" s="15"/>
      <c r="V8" s="15"/>
      <c r="W8" s="15"/>
      <c r="X8" s="15"/>
      <c r="Y8" s="15"/>
      <c r="Z8" s="15"/>
    </row>
    <row r="9" spans="1:26" ht="21" customHeight="1">
      <c r="A9" s="50"/>
      <c r="B9" s="82"/>
      <c r="C9" s="21" t="s">
        <v>50</v>
      </c>
      <c r="D9" s="21" t="s">
        <v>50</v>
      </c>
      <c r="E9" s="21" t="s">
        <v>50</v>
      </c>
      <c r="F9" s="21" t="s">
        <v>50</v>
      </c>
      <c r="G9" s="15"/>
      <c r="H9" s="82"/>
      <c r="I9" s="15"/>
      <c r="J9" s="15"/>
      <c r="K9" s="15"/>
      <c r="L9" s="15"/>
      <c r="M9" s="15"/>
      <c r="N9" s="15"/>
      <c r="O9" s="15"/>
      <c r="P9" s="15"/>
      <c r="Q9" s="15"/>
      <c r="R9" s="15"/>
      <c r="S9" s="15"/>
      <c r="T9" s="15"/>
      <c r="U9" s="15"/>
      <c r="V9" s="15"/>
      <c r="W9" s="15"/>
      <c r="X9" s="15"/>
      <c r="Y9" s="15"/>
      <c r="Z9" s="15"/>
    </row>
    <row r="10" spans="1:26" ht="36" customHeight="1">
      <c r="A10" s="88" t="s">
        <v>236</v>
      </c>
      <c r="B10" s="22" t="s">
        <v>127</v>
      </c>
      <c r="C10" s="93" t="str">
        <f t="shared" ref="C10:E10" si="0">IF(NOT(C$8="Y"),"n/a","Insert £/m2")</f>
        <v>n/a</v>
      </c>
      <c r="D10" s="93" t="str">
        <f t="shared" si="0"/>
        <v>n/a</v>
      </c>
      <c r="E10" s="93" t="str">
        <f t="shared" si="0"/>
        <v>n/a</v>
      </c>
      <c r="F10" s="23">
        <f t="shared" ref="F10:F12" si="1">SUM(C10:E10)</f>
        <v>0</v>
      </c>
      <c r="G10" s="15"/>
      <c r="H10" s="40">
        <v>5</v>
      </c>
      <c r="I10" s="15"/>
      <c r="J10" s="15"/>
      <c r="K10" s="15"/>
      <c r="L10" s="15"/>
      <c r="M10" s="15"/>
      <c r="N10" s="15"/>
      <c r="O10" s="15"/>
      <c r="P10" s="15"/>
      <c r="Q10" s="15"/>
      <c r="R10" s="15"/>
      <c r="S10" s="15"/>
      <c r="T10" s="15"/>
      <c r="U10" s="15"/>
      <c r="V10" s="15"/>
      <c r="W10" s="15"/>
      <c r="X10" s="15"/>
      <c r="Y10" s="15"/>
      <c r="Z10" s="15"/>
    </row>
    <row r="11" spans="1:26" ht="36" customHeight="1">
      <c r="A11" s="81"/>
      <c r="B11" s="22" t="s">
        <v>128</v>
      </c>
      <c r="C11" s="93" t="str">
        <f t="shared" ref="C11:E11" si="2">IF(NOT(C$8="Y"),"n/a","Insert £/m2")</f>
        <v>n/a</v>
      </c>
      <c r="D11" s="93" t="str">
        <f t="shared" si="2"/>
        <v>n/a</v>
      </c>
      <c r="E11" s="93" t="str">
        <f t="shared" si="2"/>
        <v>n/a</v>
      </c>
      <c r="F11" s="23">
        <f t="shared" si="1"/>
        <v>0</v>
      </c>
      <c r="G11" s="15"/>
      <c r="H11" s="40">
        <v>5</v>
      </c>
      <c r="I11" s="15"/>
      <c r="J11" s="15"/>
      <c r="K11" s="15"/>
      <c r="L11" s="15"/>
      <c r="M11" s="15"/>
      <c r="N11" s="15"/>
      <c r="O11" s="15"/>
      <c r="P11" s="15"/>
      <c r="Q11" s="15"/>
      <c r="R11" s="15"/>
      <c r="S11" s="15"/>
      <c r="T11" s="15"/>
      <c r="U11" s="15"/>
      <c r="V11" s="15"/>
      <c r="W11" s="15"/>
      <c r="X11" s="15"/>
      <c r="Y11" s="15"/>
      <c r="Z11" s="15"/>
    </row>
    <row r="12" spans="1:26" ht="36" customHeight="1">
      <c r="A12" s="82"/>
      <c r="B12" s="22" t="s">
        <v>129</v>
      </c>
      <c r="C12" s="93" t="str">
        <f t="shared" ref="C12:E12" si="3">IF(NOT(C$8="Y"),"n/a","Insert £/m2")</f>
        <v>n/a</v>
      </c>
      <c r="D12" s="93" t="str">
        <f t="shared" si="3"/>
        <v>n/a</v>
      </c>
      <c r="E12" s="93" t="str">
        <f t="shared" si="3"/>
        <v>n/a</v>
      </c>
      <c r="F12" s="23">
        <f t="shared" si="1"/>
        <v>0</v>
      </c>
      <c r="G12" s="15"/>
      <c r="H12" s="44">
        <v>5</v>
      </c>
      <c r="I12" s="2"/>
      <c r="J12" s="2"/>
      <c r="K12" s="2"/>
      <c r="L12" s="2"/>
      <c r="M12" s="2"/>
      <c r="N12" s="2"/>
      <c r="O12" s="2"/>
      <c r="P12" s="2"/>
      <c r="Q12" s="2"/>
      <c r="R12" s="2"/>
      <c r="S12" s="2"/>
      <c r="T12" s="2"/>
      <c r="U12" s="2"/>
      <c r="V12" s="2"/>
      <c r="W12" s="2"/>
      <c r="X12" s="2"/>
      <c r="Y12" s="2"/>
      <c r="Z12" s="2"/>
    </row>
    <row r="13" spans="1:26" ht="24" customHeight="1">
      <c r="A13" s="27"/>
      <c r="B13" s="27"/>
      <c r="C13" s="28"/>
      <c r="D13" s="28"/>
      <c r="E13" s="28"/>
      <c r="F13" s="28"/>
      <c r="G13" s="15"/>
      <c r="H13" s="29"/>
      <c r="I13" s="2"/>
      <c r="J13" s="2"/>
      <c r="K13" s="2"/>
      <c r="L13" s="2"/>
      <c r="M13" s="2"/>
      <c r="N13" s="2"/>
      <c r="O13" s="2"/>
      <c r="P13" s="2"/>
      <c r="Q13" s="2"/>
      <c r="R13" s="2"/>
      <c r="S13" s="2"/>
      <c r="T13" s="2"/>
      <c r="U13" s="2"/>
      <c r="V13" s="2"/>
      <c r="W13" s="2"/>
      <c r="X13" s="2"/>
      <c r="Y13" s="2"/>
      <c r="Z13" s="2"/>
    </row>
    <row r="14" spans="1:26" ht="24" customHeight="1">
      <c r="A14" s="41"/>
      <c r="B14" s="22" t="s">
        <v>126</v>
      </c>
      <c r="C14" s="42" t="s">
        <v>89</v>
      </c>
      <c r="D14" s="2"/>
      <c r="E14" s="2"/>
      <c r="F14" s="2"/>
      <c r="G14" s="15"/>
      <c r="H14" s="29"/>
      <c r="I14" s="2"/>
      <c r="J14" s="2"/>
      <c r="K14" s="2"/>
      <c r="L14" s="2"/>
      <c r="M14" s="2"/>
      <c r="N14" s="2"/>
      <c r="O14" s="2"/>
      <c r="P14" s="2"/>
      <c r="Q14" s="2"/>
      <c r="R14" s="2"/>
      <c r="S14" s="2"/>
      <c r="T14" s="2"/>
      <c r="U14" s="2"/>
      <c r="V14" s="2"/>
      <c r="W14" s="2"/>
      <c r="X14" s="2"/>
      <c r="Y14" s="2"/>
      <c r="Z14" s="2"/>
    </row>
    <row r="15" spans="1:26" ht="36" customHeight="1">
      <c r="A15" s="88" t="s">
        <v>130</v>
      </c>
      <c r="B15" s="22" t="s">
        <v>127</v>
      </c>
      <c r="C15" s="93" t="str">
        <f t="shared" ref="C15:C17" si="4">IF(NOT(C$8="Y"),"n/a","Insert %")</f>
        <v>n/a</v>
      </c>
      <c r="D15" s="2"/>
      <c r="E15" s="2"/>
      <c r="F15" s="2"/>
      <c r="G15" s="15"/>
      <c r="H15" s="40">
        <v>5</v>
      </c>
      <c r="I15" s="2"/>
      <c r="J15" s="2"/>
      <c r="K15" s="2"/>
      <c r="L15" s="2"/>
      <c r="M15" s="2"/>
      <c r="N15" s="2"/>
      <c r="O15" s="2"/>
      <c r="P15" s="2"/>
      <c r="Q15" s="2"/>
      <c r="R15" s="2"/>
      <c r="S15" s="2"/>
      <c r="T15" s="2"/>
      <c r="U15" s="2"/>
      <c r="V15" s="2"/>
      <c r="W15" s="2"/>
      <c r="X15" s="2"/>
      <c r="Y15" s="2"/>
      <c r="Z15" s="2"/>
    </row>
    <row r="16" spans="1:26" ht="36" customHeight="1">
      <c r="A16" s="81"/>
      <c r="B16" s="22" t="s">
        <v>128</v>
      </c>
      <c r="C16" s="93" t="str">
        <f t="shared" si="4"/>
        <v>n/a</v>
      </c>
      <c r="D16" s="2"/>
      <c r="E16" s="2"/>
      <c r="F16" s="2"/>
      <c r="G16" s="15"/>
      <c r="H16" s="40">
        <v>5</v>
      </c>
      <c r="I16" s="2"/>
      <c r="J16" s="2"/>
      <c r="K16" s="2"/>
      <c r="L16" s="2"/>
      <c r="M16" s="2"/>
      <c r="N16" s="2"/>
      <c r="O16" s="2"/>
      <c r="P16" s="2"/>
      <c r="Q16" s="2"/>
      <c r="R16" s="2"/>
      <c r="S16" s="2"/>
      <c r="T16" s="2"/>
      <c r="U16" s="2"/>
      <c r="V16" s="2"/>
      <c r="W16" s="2"/>
      <c r="X16" s="2"/>
      <c r="Y16" s="2"/>
      <c r="Z16" s="2"/>
    </row>
    <row r="17" spans="1:26" ht="36" customHeight="1">
      <c r="A17" s="82"/>
      <c r="B17" s="22" t="s">
        <v>129</v>
      </c>
      <c r="C17" s="93" t="str">
        <f t="shared" si="4"/>
        <v>n/a</v>
      </c>
      <c r="D17" s="2"/>
      <c r="E17" s="2"/>
      <c r="F17" s="2"/>
      <c r="G17" s="15"/>
      <c r="H17" s="40">
        <v>5</v>
      </c>
      <c r="I17" s="2"/>
      <c r="J17" s="2"/>
      <c r="K17" s="2"/>
      <c r="L17" s="2"/>
      <c r="M17" s="2"/>
      <c r="N17" s="2"/>
      <c r="O17" s="2"/>
      <c r="P17" s="2"/>
      <c r="Q17" s="2"/>
      <c r="R17" s="2"/>
      <c r="S17" s="2"/>
      <c r="T17" s="2"/>
      <c r="U17" s="2"/>
      <c r="V17" s="2"/>
      <c r="W17" s="2"/>
      <c r="X17" s="2"/>
      <c r="Y17" s="2"/>
      <c r="Z17" s="2"/>
    </row>
    <row r="18" spans="1:26" ht="14.25" customHeight="1">
      <c r="A18" s="31"/>
      <c r="B18" s="31"/>
      <c r="C18" s="2"/>
      <c r="D18" s="2"/>
      <c r="E18" s="2"/>
      <c r="F18" s="2"/>
      <c r="G18" s="2"/>
      <c r="H18" s="29"/>
      <c r="I18" s="2"/>
      <c r="J18" s="2"/>
      <c r="K18" s="2"/>
      <c r="L18" s="2"/>
      <c r="M18" s="2"/>
      <c r="N18" s="2"/>
      <c r="O18" s="2"/>
      <c r="P18" s="2"/>
      <c r="Q18" s="2"/>
      <c r="R18" s="2"/>
      <c r="S18" s="2"/>
      <c r="T18" s="2"/>
      <c r="U18" s="2"/>
      <c r="V18" s="2"/>
      <c r="W18" s="2"/>
      <c r="X18" s="2"/>
      <c r="Y18" s="2"/>
      <c r="Z18" s="2"/>
    </row>
    <row r="19" spans="1:26" ht="14.25" customHeight="1">
      <c r="A19" s="31"/>
      <c r="B19" s="31"/>
      <c r="C19" s="2"/>
      <c r="D19" s="2"/>
      <c r="E19" s="2"/>
      <c r="F19" s="2"/>
      <c r="G19" s="1" t="s">
        <v>47</v>
      </c>
      <c r="H19" s="32">
        <f>SUM(H10:H18)</f>
        <v>30</v>
      </c>
      <c r="I19" s="2"/>
      <c r="J19" s="2"/>
      <c r="K19" s="2"/>
      <c r="L19" s="2"/>
      <c r="M19" s="2"/>
      <c r="N19" s="2"/>
      <c r="O19" s="2"/>
      <c r="P19" s="2"/>
      <c r="Q19" s="2"/>
      <c r="R19" s="2"/>
      <c r="S19" s="2"/>
      <c r="T19" s="2"/>
      <c r="U19" s="2"/>
      <c r="V19" s="2"/>
      <c r="W19" s="2"/>
      <c r="X19" s="2"/>
      <c r="Y19" s="2"/>
      <c r="Z19" s="2"/>
    </row>
    <row r="20" spans="1:26" ht="25.5" customHeight="1">
      <c r="A20" s="36"/>
      <c r="B20" s="4"/>
      <c r="C20" s="46"/>
      <c r="D20" s="2"/>
      <c r="E20" s="2"/>
      <c r="F20" s="2"/>
      <c r="G20" s="2"/>
      <c r="H20" s="2"/>
      <c r="I20" s="2"/>
      <c r="J20" s="2"/>
      <c r="K20" s="2"/>
      <c r="L20" s="2"/>
      <c r="M20" s="2"/>
      <c r="N20" s="2"/>
      <c r="O20" s="2"/>
      <c r="P20" s="2"/>
      <c r="Q20" s="2"/>
      <c r="R20" s="2"/>
      <c r="S20" s="2"/>
      <c r="T20" s="2"/>
      <c r="U20" s="2"/>
      <c r="V20" s="2"/>
      <c r="W20" s="2"/>
      <c r="X20" s="2"/>
      <c r="Y20" s="2"/>
      <c r="Z20" s="2"/>
    </row>
    <row r="21" spans="1:26" ht="42" customHeight="1">
      <c r="A21" s="2"/>
      <c r="B21" s="4"/>
      <c r="C21" s="46"/>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4"/>
      <c r="C22" s="46"/>
      <c r="D22" s="2"/>
      <c r="E22" s="2"/>
      <c r="F22" s="2"/>
      <c r="G22" s="2"/>
      <c r="H22" s="2"/>
      <c r="I22" s="2"/>
      <c r="J22" s="2"/>
      <c r="K22" s="2"/>
      <c r="L22" s="2"/>
      <c r="M22" s="2"/>
      <c r="N22" s="2"/>
      <c r="O22" s="2"/>
      <c r="P22" s="2"/>
      <c r="Q22" s="2"/>
      <c r="R22" s="2"/>
      <c r="S22" s="2"/>
      <c r="T22" s="2"/>
      <c r="U22" s="2"/>
      <c r="V22" s="2"/>
      <c r="W22" s="2"/>
      <c r="X22" s="2"/>
      <c r="Y22" s="2"/>
      <c r="Z22" s="2"/>
    </row>
    <row r="23" spans="1:26" ht="49.5" customHeight="1">
      <c r="A23" s="2"/>
      <c r="B23" s="4"/>
      <c r="C23" s="2"/>
      <c r="D23" s="2"/>
      <c r="E23" s="2"/>
      <c r="F23" s="2"/>
      <c r="G23" s="43"/>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tjNIqFEHFHhf5e59ULytEEA32kmppoGaAB8U1yL7Rdftwcnb8iE0QrPDv/rvZ30KGNumKAdpxRLVX/r23rdgAA==" saltValue="B+FJUcOVwLS6OwHgttOrNQ==" spinCount="100000" sheet="1" objects="1" scenarios="1" selectLockedCells="1"/>
  <mergeCells count="4">
    <mergeCell ref="B7:B9"/>
    <mergeCell ref="H7:H9"/>
    <mergeCell ref="A10:A12"/>
    <mergeCell ref="A15:A17"/>
  </mergeCells>
  <conditionalFormatting sqref="C10:E12">
    <cfRule type="expression" dxfId="16" priority="1">
      <formula>C$8="N"</formula>
    </cfRule>
  </conditionalFormatting>
  <conditionalFormatting sqref="C10:E12">
    <cfRule type="expression" dxfId="15" priority="2">
      <formula>C$8="Y"</formula>
    </cfRule>
  </conditionalFormatting>
  <conditionalFormatting sqref="C15:C17">
    <cfRule type="expression" dxfId="14" priority="3">
      <formula>C$8="N"</formula>
    </cfRule>
  </conditionalFormatting>
  <conditionalFormatting sqref="C15:C17">
    <cfRule type="expression" dxfId="13" priority="4">
      <formula>C$8="Y"</formula>
    </cfRule>
  </conditionalFormatting>
  <conditionalFormatting sqref="C7:F7 H7">
    <cfRule type="expression" dxfId="12" priority="5">
      <formula>AND(C8="N", SUM(C$10:C$12)&gt;0)</formula>
    </cfRule>
  </conditionalFormatting>
  <conditionalFormatting sqref="B7">
    <cfRule type="expression" dxfId="11" priority="6">
      <formula>AND(B8="N", SUM(B$10:B$12)&gt;0)</formula>
    </cfRule>
  </conditionalFormatting>
  <dataValidations count="1">
    <dataValidation type="custom" allowBlank="1" showInputMessage="1" showErrorMessage="1" prompt="Insert a number containing upto two decimal places." sqref="C10:E12 C15:C17" xr:uid="{00000000-0002-0000-0C00-000000000000}">
      <formula1>INT(C10*100)=(C10*100)</formula1>
    </dataValidation>
  </dataValidation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workbookViewId="0">
      <selection activeCell="C13" sqref="C13"/>
    </sheetView>
  </sheetViews>
  <sheetFormatPr defaultColWidth="14.453125" defaultRowHeight="15" customHeight="1"/>
  <cols>
    <col min="1" max="1" width="8.90625" customWidth="1"/>
    <col min="2" max="2" width="76.08984375" customWidth="1"/>
    <col min="3" max="3" width="12.54296875" customWidth="1"/>
    <col min="4" max="26" width="8.90625" customWidth="1"/>
  </cols>
  <sheetData>
    <row r="1" spans="1:26" ht="14.25" customHeight="1">
      <c r="A1" s="12"/>
      <c r="B1" s="51" t="s">
        <v>131</v>
      </c>
    </row>
    <row r="2" spans="1:26" ht="14.25" customHeight="1"/>
    <row r="3" spans="1:26" ht="14.25" customHeight="1">
      <c r="A3" s="52" t="s">
        <v>132</v>
      </c>
      <c r="B3" s="53"/>
      <c r="C3" s="53"/>
    </row>
    <row r="4" spans="1:26" ht="14.25" customHeight="1">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14.25" customHeight="1">
      <c r="A5" s="15"/>
      <c r="B5" s="54" t="s">
        <v>133</v>
      </c>
      <c r="C5" s="55" t="s">
        <v>134</v>
      </c>
      <c r="D5" s="15"/>
      <c r="E5" s="15"/>
      <c r="F5" s="15"/>
      <c r="G5" s="15"/>
      <c r="H5" s="15"/>
      <c r="I5" s="15"/>
      <c r="J5" s="15"/>
      <c r="K5" s="15"/>
      <c r="L5" s="15"/>
      <c r="M5" s="15"/>
      <c r="N5" s="15"/>
      <c r="O5" s="15"/>
      <c r="P5" s="15"/>
      <c r="Q5" s="15"/>
      <c r="R5" s="15"/>
      <c r="S5" s="15"/>
      <c r="T5" s="15"/>
      <c r="U5" s="15"/>
      <c r="V5" s="15"/>
      <c r="W5" s="15"/>
      <c r="X5" s="15"/>
      <c r="Y5" s="15"/>
      <c r="Z5" s="15"/>
    </row>
    <row r="6" spans="1:26" ht="14.25" customHeight="1">
      <c r="A6" s="15"/>
      <c r="B6" s="56" t="s">
        <v>135</v>
      </c>
      <c r="C6" s="57">
        <f>'1. ID &amp; Sub-Lot selection'!$B5</f>
        <v>0</v>
      </c>
      <c r="D6" s="15"/>
      <c r="E6" s="15"/>
      <c r="F6" s="15"/>
      <c r="G6" s="15"/>
      <c r="H6" s="15"/>
      <c r="I6" s="15"/>
      <c r="J6" s="15"/>
      <c r="K6" s="15"/>
      <c r="L6" s="15"/>
      <c r="M6" s="15"/>
      <c r="N6" s="15"/>
      <c r="O6" s="15"/>
      <c r="P6" s="15"/>
      <c r="Q6" s="15"/>
      <c r="R6" s="15"/>
      <c r="S6" s="15"/>
      <c r="T6" s="15"/>
      <c r="U6" s="15"/>
      <c r="V6" s="15"/>
      <c r="W6" s="15"/>
      <c r="X6" s="15"/>
      <c r="Y6" s="15"/>
      <c r="Z6" s="15"/>
    </row>
    <row r="7" spans="1:26" ht="14.25" customHeight="1">
      <c r="A7" s="15"/>
      <c r="B7" s="89" t="s">
        <v>136</v>
      </c>
      <c r="C7" s="67"/>
      <c r="D7" s="15"/>
      <c r="E7" s="15"/>
      <c r="F7" s="15"/>
      <c r="G7" s="15"/>
      <c r="H7" s="15"/>
      <c r="I7" s="15"/>
      <c r="J7" s="15"/>
      <c r="K7" s="15"/>
      <c r="L7" s="15"/>
      <c r="M7" s="15"/>
      <c r="N7" s="15"/>
      <c r="O7" s="15"/>
      <c r="P7" s="15"/>
      <c r="Q7" s="15"/>
      <c r="R7" s="15"/>
      <c r="S7" s="15"/>
      <c r="T7" s="15"/>
      <c r="U7" s="15"/>
      <c r="V7" s="15"/>
      <c r="W7" s="15"/>
      <c r="X7" s="15"/>
      <c r="Y7" s="15"/>
      <c r="Z7" s="15"/>
    </row>
    <row r="8" spans="1:26" ht="14.25" customHeight="1">
      <c r="A8" s="15"/>
      <c r="B8" s="58" t="s">
        <v>137</v>
      </c>
      <c r="C8" s="59">
        <f>'2. Sub-Lot 1.1'!C9</f>
        <v>0</v>
      </c>
      <c r="D8" s="15"/>
      <c r="E8" s="15"/>
      <c r="F8" s="15"/>
      <c r="G8" s="15"/>
      <c r="H8" s="15"/>
      <c r="I8" s="15"/>
      <c r="J8" s="15"/>
      <c r="K8" s="15"/>
      <c r="L8" s="15"/>
      <c r="M8" s="15"/>
      <c r="N8" s="15"/>
      <c r="O8" s="15"/>
      <c r="P8" s="15"/>
      <c r="Q8" s="15"/>
      <c r="R8" s="15"/>
      <c r="S8" s="15"/>
      <c r="T8" s="15"/>
      <c r="U8" s="15"/>
      <c r="V8" s="15"/>
      <c r="W8" s="15"/>
      <c r="X8" s="15"/>
      <c r="Y8" s="15"/>
      <c r="Z8" s="15"/>
    </row>
    <row r="9" spans="1:26" ht="14.25" customHeight="1">
      <c r="A9" s="15"/>
      <c r="B9" s="58" t="s">
        <v>138</v>
      </c>
      <c r="C9" s="59">
        <f>'2. Sub-Lot 1.1'!H11</f>
        <v>0</v>
      </c>
      <c r="D9" s="15"/>
      <c r="E9" s="15"/>
      <c r="F9" s="15"/>
      <c r="G9" s="15"/>
      <c r="H9" s="15"/>
      <c r="I9" s="15"/>
      <c r="J9" s="15"/>
      <c r="K9" s="15"/>
      <c r="L9" s="15"/>
      <c r="M9" s="15"/>
      <c r="N9" s="15"/>
      <c r="O9" s="15"/>
      <c r="P9" s="15"/>
      <c r="Q9" s="15"/>
      <c r="R9" s="15"/>
      <c r="S9" s="15"/>
      <c r="T9" s="15"/>
      <c r="U9" s="15"/>
      <c r="V9" s="15"/>
      <c r="W9" s="15"/>
      <c r="X9" s="15"/>
      <c r="Y9" s="15"/>
      <c r="Z9" s="15"/>
    </row>
    <row r="10" spans="1:26" ht="14.25" customHeight="1">
      <c r="A10" s="15"/>
      <c r="B10" s="58" t="s">
        <v>139</v>
      </c>
      <c r="C10" s="59">
        <f>'2. Sub-Lot 1.1'!H18</f>
        <v>0</v>
      </c>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c r="A11" s="15"/>
      <c r="B11" s="58" t="s">
        <v>140</v>
      </c>
      <c r="C11" s="59">
        <f>'2. Sub-Lot 1.1'!G26</f>
        <v>0</v>
      </c>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c r="A12" s="15"/>
      <c r="B12" s="58" t="s">
        <v>141</v>
      </c>
      <c r="C12" s="59" t="e">
        <f>'2. Sub-Lot 1.1'!D33</f>
        <v>#DIV/0!</v>
      </c>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c r="A13" s="15"/>
      <c r="B13" s="58" t="s">
        <v>142</v>
      </c>
      <c r="C13" s="59">
        <f>'2. Sub-Lot 1.1'!I41</f>
        <v>0</v>
      </c>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c r="A14" s="15"/>
      <c r="B14" s="58" t="s">
        <v>143</v>
      </c>
      <c r="C14" s="59">
        <f>'2. Sub-Lot 1.1'!I44</f>
        <v>0</v>
      </c>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c r="A15" s="15"/>
      <c r="B15" s="58" t="s">
        <v>144</v>
      </c>
      <c r="C15" s="59">
        <f>'2. Sub-Lot 1.1'!H50</f>
        <v>0</v>
      </c>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c r="A16" s="15"/>
      <c r="B16" s="58" t="s">
        <v>145</v>
      </c>
      <c r="C16" s="59">
        <f>'2. Sub-Lot 1.1'!H53</f>
        <v>0</v>
      </c>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c r="A17" s="15"/>
      <c r="B17" s="58" t="s">
        <v>146</v>
      </c>
      <c r="C17" s="59">
        <f>'2. Sub-Lot 1.1'!G60</f>
        <v>0</v>
      </c>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c r="A18" s="15"/>
      <c r="B18" s="58" t="s">
        <v>147</v>
      </c>
      <c r="C18" s="59">
        <f>'2. Sub-Lot 1.1'!G63</f>
        <v>0</v>
      </c>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c r="A19" s="15"/>
      <c r="B19" s="89" t="s">
        <v>148</v>
      </c>
      <c r="C19" s="67"/>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c r="A20" s="15"/>
      <c r="B20" s="58" t="s">
        <v>149</v>
      </c>
      <c r="C20" s="59">
        <f>'3. Sub-Lot 1.2'!C8</f>
        <v>0</v>
      </c>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c r="A21" s="15"/>
      <c r="B21" s="58" t="s">
        <v>150</v>
      </c>
      <c r="C21" s="59">
        <f>'3. Sub-Lot 1.2'!F10</f>
        <v>0</v>
      </c>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c r="A22" s="15"/>
      <c r="B22" s="58" t="s">
        <v>151</v>
      </c>
      <c r="C22" s="59" t="str">
        <f>'3. Sub-Lot 1.2'!C13</f>
        <v>n/a</v>
      </c>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c r="A23" s="15"/>
      <c r="B23" s="89" t="s">
        <v>152</v>
      </c>
      <c r="C23" s="67"/>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c r="A24" s="15"/>
      <c r="B24" s="58" t="s">
        <v>153</v>
      </c>
      <c r="C24" s="59">
        <f>'4. Sub-Lot 1.3'!C8</f>
        <v>0</v>
      </c>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c r="A25" s="15"/>
      <c r="B25" s="58" t="s">
        <v>154</v>
      </c>
      <c r="C25" s="59">
        <f>'4. Sub-Lot 1.3'!F10</f>
        <v>0</v>
      </c>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c r="A26" s="15"/>
      <c r="B26" s="58" t="s">
        <v>155</v>
      </c>
      <c r="C26" s="59">
        <f>'4. Sub-Lot 1.3'!F11</f>
        <v>0</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c r="A27" s="15"/>
      <c r="B27" s="58" t="s">
        <v>156</v>
      </c>
      <c r="C27" s="59">
        <f>'4. Sub-Lot 1.3'!F12</f>
        <v>0</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c r="A28" s="15"/>
      <c r="B28" s="58" t="s">
        <v>157</v>
      </c>
      <c r="C28" s="59" t="str">
        <f>'4. Sub-Lot 1.3'!C15</f>
        <v>n/a</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c r="A29" s="15"/>
      <c r="B29" s="58" t="s">
        <v>158</v>
      </c>
      <c r="C29" s="59" t="str">
        <f>'4. Sub-Lot 1.3'!C16</f>
        <v>n/a</v>
      </c>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c r="A30" s="15"/>
      <c r="B30" s="58" t="s">
        <v>159</v>
      </c>
      <c r="C30" s="59" t="str">
        <f>'4. Sub-Lot 1.3'!C17</f>
        <v>n/a</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c r="A31" s="15"/>
      <c r="B31" s="89" t="s">
        <v>160</v>
      </c>
      <c r="C31" s="67"/>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c r="A32" s="15"/>
      <c r="B32" s="58" t="s">
        <v>161</v>
      </c>
      <c r="C32" s="59">
        <f>'5. Sub-Lot 2.1'!C8</f>
        <v>0</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c r="A33" s="15"/>
      <c r="B33" s="58" t="s">
        <v>162</v>
      </c>
      <c r="C33" s="59">
        <f>'5. Sub-Lot 2.1'!G10</f>
        <v>0</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c r="A34" s="15"/>
      <c r="B34" s="58" t="s">
        <v>163</v>
      </c>
      <c r="C34" s="59">
        <f>'5. Sub-Lot 2.1'!G11</f>
        <v>0</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c r="A35" s="15"/>
      <c r="B35" s="58" t="s">
        <v>164</v>
      </c>
      <c r="C35" s="59">
        <f>'5. Sub-Lot 2.1'!G12</f>
        <v>0</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c r="A36" s="15"/>
      <c r="B36" s="58" t="s">
        <v>165</v>
      </c>
      <c r="C36" s="59">
        <f>'5. Sub-Lot 2.1'!G16</f>
        <v>0</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c r="A37" s="15"/>
      <c r="B37" s="58" t="s">
        <v>166</v>
      </c>
      <c r="C37" s="59">
        <f>'5. Sub-Lot 2.1'!G17</f>
        <v>0</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c r="A38" s="15"/>
      <c r="B38" s="58" t="s">
        <v>167</v>
      </c>
      <c r="C38" s="59">
        <f>'5. Sub-Lot 2.1'!G18</f>
        <v>0</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c r="A39" s="15"/>
      <c r="B39" s="58" t="s">
        <v>168</v>
      </c>
      <c r="C39" s="59">
        <f>'5. Sub-Lot 2.1'!G23</f>
        <v>0</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c r="A40" s="15"/>
      <c r="B40" s="58" t="s">
        <v>169</v>
      </c>
      <c r="C40" s="59">
        <f>'5. Sub-Lot 2.1'!G24</f>
        <v>0</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c r="A41" s="15"/>
      <c r="B41" s="58" t="s">
        <v>170</v>
      </c>
      <c r="C41" s="59">
        <f>'5. Sub-Lot 2.1'!G25</f>
        <v>0</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c r="A42" s="15"/>
      <c r="B42" s="58" t="s">
        <v>171</v>
      </c>
      <c r="C42" s="59" t="str">
        <f>'5. Sub-Lot 2.1'!C29</f>
        <v>n/a</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c r="A43" s="15"/>
      <c r="B43" s="58" t="s">
        <v>172</v>
      </c>
      <c r="C43" s="59" t="str">
        <f>'5. Sub-Lot 2.1'!C30</f>
        <v>n/a</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c r="A44" s="15"/>
      <c r="B44" s="58" t="s">
        <v>173</v>
      </c>
      <c r="C44" s="59" t="str">
        <f>'5. Sub-Lot 2.1'!C31</f>
        <v>n/a</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c r="A45" s="15"/>
      <c r="B45" s="89" t="s">
        <v>174</v>
      </c>
      <c r="C45" s="67"/>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c r="A46" s="15"/>
      <c r="B46" s="58" t="s">
        <v>175</v>
      </c>
      <c r="C46" s="59">
        <f>'6. Sub-Lot 2.2'!C8</f>
        <v>0</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c r="A47" s="15"/>
      <c r="B47" s="58" t="s">
        <v>176</v>
      </c>
      <c r="C47" s="59">
        <f>'6. Sub-Lot 2.2'!F10</f>
        <v>0</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c r="A48" s="15"/>
      <c r="B48" s="58" t="s">
        <v>177</v>
      </c>
      <c r="C48" s="59">
        <f>'6. Sub-Lot 2.2'!F11</f>
        <v>0</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c r="A49" s="15"/>
      <c r="B49" s="58" t="s">
        <v>178</v>
      </c>
      <c r="C49" s="59">
        <f>'6. Sub-Lot 2.2'!F12</f>
        <v>0</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c r="A50" s="15"/>
      <c r="B50" s="58" t="s">
        <v>179</v>
      </c>
      <c r="C50" s="59" t="str">
        <f>'6. Sub-Lot 2.2'!C15</f>
        <v>n/a</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c r="A51" s="15"/>
      <c r="B51" s="58" t="s">
        <v>180</v>
      </c>
      <c r="C51" s="59" t="str">
        <f>'6. Sub-Lot 2.2'!C16</f>
        <v>n/a</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c r="A52" s="15"/>
      <c r="B52" s="58" t="s">
        <v>181</v>
      </c>
      <c r="C52" s="59" t="str">
        <f>'6. Sub-Lot 2.2'!C17</f>
        <v>n/a</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c r="A53" s="15"/>
      <c r="B53" s="89" t="s">
        <v>182</v>
      </c>
      <c r="C53" s="67"/>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c r="A54" s="15"/>
      <c r="B54" s="58" t="s">
        <v>183</v>
      </c>
      <c r="C54" s="59">
        <f>'7. Lot 3'!C9</f>
        <v>0</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c r="A55" s="15"/>
      <c r="B55" s="58" t="s">
        <v>184</v>
      </c>
      <c r="C55" s="59">
        <f>'7. Lot 3'!F11</f>
        <v>0</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c r="A56" s="15"/>
      <c r="B56" s="58" t="s">
        <v>185</v>
      </c>
      <c r="C56" s="59">
        <f>'7. Lot 3'!F12</f>
        <v>0</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c r="A57" s="15"/>
      <c r="B57" s="58" t="s">
        <v>186</v>
      </c>
      <c r="C57" s="59">
        <f>'7. Lot 3'!F13</f>
        <v>0</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c r="A58" s="15"/>
      <c r="B58" s="58" t="s">
        <v>187</v>
      </c>
      <c r="C58" s="59" t="str">
        <f>'7. Lot 3'!C16</f>
        <v>n/a</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c r="A59" s="15"/>
      <c r="B59" s="58" t="s">
        <v>188</v>
      </c>
      <c r="C59" s="59" t="str">
        <f>'7. Lot 3'!C17</f>
        <v>n/a</v>
      </c>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c r="A60" s="15"/>
      <c r="B60" s="58" t="s">
        <v>189</v>
      </c>
      <c r="C60" s="59" t="str">
        <f>'7. Lot 3'!C18</f>
        <v>n/a</v>
      </c>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c r="A61" s="15"/>
      <c r="B61" s="58" t="s">
        <v>190</v>
      </c>
      <c r="C61" s="59">
        <f>'7. Lot 3'!F24</f>
        <v>0</v>
      </c>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c r="A62" s="15"/>
      <c r="B62" s="58" t="s">
        <v>191</v>
      </c>
      <c r="C62" s="59">
        <f>'7. Lot 3'!F25</f>
        <v>0</v>
      </c>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c r="A63" s="15"/>
      <c r="B63" s="58" t="s">
        <v>192</v>
      </c>
      <c r="C63" s="59">
        <f>'7. Lot 3'!F26</f>
        <v>0</v>
      </c>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c r="A64" s="15"/>
      <c r="B64" s="58" t="s">
        <v>193</v>
      </c>
      <c r="C64" s="59" t="str">
        <f>'7. Lot 3'!C29</f>
        <v>n/a</v>
      </c>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c r="A65" s="15"/>
      <c r="B65" s="58" t="s">
        <v>194</v>
      </c>
      <c r="C65" s="59" t="str">
        <f>'7. Lot 3'!C30</f>
        <v>n/a</v>
      </c>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c r="A66" s="15"/>
      <c r="B66" s="58" t="s">
        <v>195</v>
      </c>
      <c r="C66" s="59" t="str">
        <f>'7. Lot 3'!C31</f>
        <v>n/a</v>
      </c>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c r="A67" s="15"/>
      <c r="B67" s="89" t="s">
        <v>196</v>
      </c>
      <c r="C67" s="67"/>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c r="A68" s="15"/>
      <c r="B68" s="58" t="s">
        <v>197</v>
      </c>
      <c r="C68" s="59">
        <f>'8. Sub-Lot 4.1'!C8</f>
        <v>0</v>
      </c>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c r="A69" s="15"/>
      <c r="B69" s="58" t="s">
        <v>198</v>
      </c>
      <c r="C69" s="59">
        <f>'8. Sub-Lot 4.1'!F10</f>
        <v>0</v>
      </c>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c r="A70" s="15"/>
      <c r="B70" s="58" t="s">
        <v>199</v>
      </c>
      <c r="C70" s="59">
        <f>'8. Sub-Lot 4.1'!F11</f>
        <v>0</v>
      </c>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c r="A71" s="15"/>
      <c r="B71" s="58" t="s">
        <v>200</v>
      </c>
      <c r="C71" s="59">
        <f>'8. Sub-Lot 4.1'!F12</f>
        <v>0</v>
      </c>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c r="A72" s="15"/>
      <c r="B72" s="58" t="s">
        <v>201</v>
      </c>
      <c r="C72" s="59" t="str">
        <f>'8. Sub-Lot 4.1'!C15</f>
        <v>n/a</v>
      </c>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c r="A73" s="15"/>
      <c r="B73" s="58" t="s">
        <v>202</v>
      </c>
      <c r="C73" s="59" t="str">
        <f>'8. Sub-Lot 4.1'!C16</f>
        <v>n/a</v>
      </c>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c r="A74" s="15"/>
      <c r="B74" s="58" t="s">
        <v>203</v>
      </c>
      <c r="C74" s="59" t="str">
        <f>'8. Sub-Lot 4.1'!C17</f>
        <v>n/a</v>
      </c>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c r="A75" s="15"/>
      <c r="B75" s="89" t="s">
        <v>204</v>
      </c>
      <c r="C75" s="67"/>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c r="A76" s="15"/>
      <c r="B76" s="58" t="s">
        <v>205</v>
      </c>
      <c r="C76" s="59">
        <f>'9. Sub-Lot 4.2'!C8</f>
        <v>0</v>
      </c>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c r="A77" s="15"/>
      <c r="B77" s="58" t="s">
        <v>206</v>
      </c>
      <c r="C77" s="59">
        <f>'9. Sub-Lot 4.2'!F10</f>
        <v>0</v>
      </c>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c r="A78" s="15"/>
      <c r="B78" s="58" t="s">
        <v>207</v>
      </c>
      <c r="C78" s="59">
        <f>'9. Sub-Lot 4.2'!F11</f>
        <v>0</v>
      </c>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c r="A79" s="15"/>
      <c r="B79" s="58" t="s">
        <v>208</v>
      </c>
      <c r="C79" s="59">
        <f>'9. Sub-Lot 4.2'!F12</f>
        <v>0</v>
      </c>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c r="A80" s="15"/>
      <c r="B80" s="58" t="s">
        <v>209</v>
      </c>
      <c r="C80" s="59" t="str">
        <f>'9. Sub-Lot 4.2'!C15</f>
        <v>n/a</v>
      </c>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c r="A81" s="15"/>
      <c r="B81" s="58" t="s">
        <v>210</v>
      </c>
      <c r="C81" s="59" t="str">
        <f>'9. Sub-Lot 4.2'!C16</f>
        <v>n/a</v>
      </c>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c r="A82" s="15"/>
      <c r="B82" s="58" t="s">
        <v>211</v>
      </c>
      <c r="C82" s="59" t="str">
        <f>'9. Sub-Lot 4.2'!C17</f>
        <v>n/a</v>
      </c>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c r="A83" s="15"/>
      <c r="B83" s="89" t="s">
        <v>212</v>
      </c>
      <c r="C83" s="67"/>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c r="A84" s="15"/>
      <c r="B84" s="58" t="s">
        <v>213</v>
      </c>
      <c r="C84" s="59">
        <f>'10. Sub-Lot 5.1'!C8</f>
        <v>0</v>
      </c>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c r="A85" s="15"/>
      <c r="B85" s="58" t="s">
        <v>214</v>
      </c>
      <c r="C85" s="59">
        <f>'10. Sub-Lot 5.1'!F10</f>
        <v>0</v>
      </c>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c r="A86" s="15"/>
      <c r="B86" s="58" t="s">
        <v>215</v>
      </c>
      <c r="C86" s="59">
        <f>'10. Sub-Lot 5.1'!F11</f>
        <v>0</v>
      </c>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c r="A87" s="15"/>
      <c r="B87" s="58" t="s">
        <v>216</v>
      </c>
      <c r="C87" s="59">
        <f>'10. Sub-Lot 5.1'!F12</f>
        <v>0</v>
      </c>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c r="A88" s="15"/>
      <c r="B88" s="58" t="s">
        <v>217</v>
      </c>
      <c r="C88" s="59" t="str">
        <f>'10. Sub-Lot 5.1'!C15</f>
        <v>n/a</v>
      </c>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c r="A89" s="15"/>
      <c r="B89" s="58" t="s">
        <v>218</v>
      </c>
      <c r="C89" s="59" t="str">
        <f>'10. Sub-Lot 5.1'!C16</f>
        <v>n/a</v>
      </c>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c r="A90" s="15"/>
      <c r="B90" s="58" t="s">
        <v>219</v>
      </c>
      <c r="C90" s="59" t="str">
        <f>'10. Sub-Lot 5.1'!C17</f>
        <v>n/a</v>
      </c>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c r="A91" s="15"/>
      <c r="B91" s="89" t="s">
        <v>220</v>
      </c>
      <c r="C91" s="67"/>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c r="A92" s="15"/>
      <c r="B92" s="58" t="s">
        <v>221</v>
      </c>
      <c r="C92" s="59">
        <f>'11. Sub-Lot 5.2'!C8</f>
        <v>0</v>
      </c>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c r="A93" s="15"/>
      <c r="B93" s="58" t="s">
        <v>222</v>
      </c>
      <c r="C93" s="59">
        <f>'11. Sub-Lot 5.2'!F10</f>
        <v>0</v>
      </c>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c r="A94" s="15"/>
      <c r="B94" s="58" t="s">
        <v>223</v>
      </c>
      <c r="C94" s="59">
        <f>'11. Sub-Lot 5.2'!F11</f>
        <v>0</v>
      </c>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c r="A95" s="15"/>
      <c r="B95" s="58" t="s">
        <v>224</v>
      </c>
      <c r="C95" s="59">
        <f>'11. Sub-Lot 5.2'!F12</f>
        <v>0</v>
      </c>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c r="A96" s="15"/>
      <c r="B96" s="58" t="s">
        <v>225</v>
      </c>
      <c r="C96" s="59" t="str">
        <f>'11. Sub-Lot 5.2'!C15</f>
        <v>n/a</v>
      </c>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c r="A97" s="15"/>
      <c r="B97" s="58" t="s">
        <v>226</v>
      </c>
      <c r="C97" s="59" t="str">
        <f>'11. Sub-Lot 5.2'!C16</f>
        <v>n/a</v>
      </c>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c r="A98" s="15"/>
      <c r="B98" s="58" t="s">
        <v>227</v>
      </c>
      <c r="C98" s="59" t="str">
        <f>'11. Sub-Lot 5.2'!C17</f>
        <v>n/a</v>
      </c>
      <c r="D98" s="15"/>
      <c r="E98" s="15"/>
      <c r="F98" s="15"/>
      <c r="G98" s="15"/>
      <c r="H98" s="15"/>
      <c r="I98" s="15"/>
      <c r="J98" s="15"/>
      <c r="K98" s="15"/>
      <c r="L98" s="15"/>
      <c r="M98" s="15"/>
      <c r="N98" s="15"/>
      <c r="O98" s="15"/>
      <c r="P98" s="15"/>
      <c r="Q98" s="15"/>
      <c r="R98" s="15"/>
      <c r="S98" s="15"/>
      <c r="T98" s="15"/>
      <c r="U98" s="15"/>
      <c r="V98" s="15"/>
      <c r="W98" s="15"/>
      <c r="X98" s="15"/>
      <c r="Y98" s="15"/>
      <c r="Z98" s="15"/>
    </row>
    <row r="99" spans="1:26" ht="15" customHeight="1">
      <c r="A99" s="15"/>
      <c r="B99" s="89" t="s">
        <v>228</v>
      </c>
      <c r="C99" s="67"/>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c r="A100" s="15"/>
      <c r="B100" s="58" t="s">
        <v>229</v>
      </c>
      <c r="C100" s="59">
        <f>'12. Lot 6'!C8</f>
        <v>0</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c r="A101" s="15"/>
      <c r="B101" s="58" t="s">
        <v>230</v>
      </c>
      <c r="C101" s="59">
        <f>'12. Lot 6'!F10</f>
        <v>0</v>
      </c>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c r="A102" s="15"/>
      <c r="B102" s="58" t="s">
        <v>231</v>
      </c>
      <c r="C102" s="59">
        <f>'12. Lot 6'!F11</f>
        <v>0</v>
      </c>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c r="A103" s="15"/>
      <c r="B103" s="58" t="s">
        <v>232</v>
      </c>
      <c r="C103" s="59">
        <f>'12. Lot 6'!F12</f>
        <v>0</v>
      </c>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c r="A104" s="15"/>
      <c r="B104" s="58" t="s">
        <v>233</v>
      </c>
      <c r="C104" s="59" t="str">
        <f>'12. Lot 6'!C15</f>
        <v>n/a</v>
      </c>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c r="A105" s="15"/>
      <c r="B105" s="58" t="s">
        <v>234</v>
      </c>
      <c r="C105" s="59" t="str">
        <f>'12. Lot 6'!C16</f>
        <v>n/a</v>
      </c>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c r="A106" s="15"/>
      <c r="B106" s="58" t="s">
        <v>235</v>
      </c>
      <c r="C106" s="59" t="str">
        <f>'12. Lot 6'!C17</f>
        <v>n/a</v>
      </c>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c r="A107" s="15"/>
      <c r="B107" s="60"/>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row r="109" spans="1:26" ht="14.25" customHeight="1"/>
    <row r="110" spans="1:26" ht="14.25" customHeight="1"/>
    <row r="111" spans="1:26" ht="14.25" customHeight="1"/>
    <row r="112" spans="1:26"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eCQ9dJyGG8kBVWUSmf788XEZTXP/WGLYg20+UXVuPlBj+TJPsEXeNIlYV3xXLjAZHOtfk1WwES2EWrzdfe13VA==" saltValue="VqJEMgk0eNWudT+5tvNTIw==" spinCount="100000" sheet="1" objects="1" scenarios="1" selectLockedCells="1" selectUnlockedCells="1"/>
  <mergeCells count="11">
    <mergeCell ref="B75:C75"/>
    <mergeCell ref="B83:C83"/>
    <mergeCell ref="B91:C91"/>
    <mergeCell ref="B99:C99"/>
    <mergeCell ref="B7:C7"/>
    <mergeCell ref="B19:C19"/>
    <mergeCell ref="B23:C23"/>
    <mergeCell ref="B31:C31"/>
    <mergeCell ref="B45:C45"/>
    <mergeCell ref="B53:C53"/>
    <mergeCell ref="B67:C67"/>
  </mergeCells>
  <conditionalFormatting sqref="C92:C98 C100:C106">
    <cfRule type="expression" dxfId="10" priority="1">
      <formula>AND(#REF!="N",VALUE(C92)&gt;0)</formula>
    </cfRule>
  </conditionalFormatting>
  <conditionalFormatting sqref="C84:C90">
    <cfRule type="expression" dxfId="9" priority="2">
      <formula>AND(#REF!="N",VALUE(C84)&gt;0)</formula>
    </cfRule>
  </conditionalFormatting>
  <conditionalFormatting sqref="C76:C82">
    <cfRule type="expression" dxfId="8" priority="3">
      <formula>AND(#REF!="N",VALUE(C76)&gt;0)</formula>
    </cfRule>
  </conditionalFormatting>
  <conditionalFormatting sqref="C68:C74">
    <cfRule type="expression" dxfId="7" priority="4">
      <formula>AND(#REF!="N",VALUE(C68)&gt;0)</formula>
    </cfRule>
  </conditionalFormatting>
  <conditionalFormatting sqref="C54:C66">
    <cfRule type="expression" dxfId="6" priority="5">
      <formula>AND(#REF!="N",VALUE(C54)&gt;0)</formula>
    </cfRule>
  </conditionalFormatting>
  <conditionalFormatting sqref="C46:C52">
    <cfRule type="expression" dxfId="5" priority="6">
      <formula>AND(#REF!="N",VALUE(C46)&gt;0)</formula>
    </cfRule>
  </conditionalFormatting>
  <conditionalFormatting sqref="C32:C44">
    <cfRule type="expression" dxfId="4" priority="7">
      <formula>AND(#REF!="N",VALUE(C32)&gt;0)</formula>
    </cfRule>
  </conditionalFormatting>
  <conditionalFormatting sqref="C24:C30">
    <cfRule type="expression" dxfId="3" priority="8">
      <formula>AND(#REF!="N",VALUE(C24)&gt;0)</formula>
    </cfRule>
  </conditionalFormatting>
  <conditionalFormatting sqref="C20:C22">
    <cfRule type="expression" dxfId="2" priority="9">
      <formula>AND(#REF!="N",VALUE(C20)&gt;0)</formula>
    </cfRule>
  </conditionalFormatting>
  <conditionalFormatting sqref="C8:C18">
    <cfRule type="expression" dxfId="1" priority="10">
      <formula>AND(#REF!="N",VALUE(C8)&gt;0)</formula>
    </cfRule>
  </conditionalFormatting>
  <conditionalFormatting sqref="C5">
    <cfRule type="expression" dxfId="0" priority="11">
      <formula>AND(C6="N", SUM(C$91:C$112)&gt;0)</formula>
    </cfRule>
  </conditionalFormatting>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activeCell="B5" sqref="B5:E5"/>
    </sheetView>
  </sheetViews>
  <sheetFormatPr defaultColWidth="14.453125" defaultRowHeight="15" customHeight="1"/>
  <cols>
    <col min="1" max="1" width="17" customWidth="1"/>
    <col min="2" max="2" width="10.54296875" customWidth="1"/>
    <col min="3" max="3" width="6.90625" customWidth="1"/>
    <col min="4" max="4" width="12.54296875" customWidth="1"/>
    <col min="5" max="6" width="9.90625" customWidth="1"/>
    <col min="7" max="8" width="8.90625" customWidth="1"/>
    <col min="9" max="9" width="12.36328125" customWidth="1"/>
    <col min="10" max="13" width="8.90625" customWidth="1"/>
    <col min="14" max="14" width="12.08984375" customWidth="1"/>
    <col min="15" max="26" width="8.90625" customWidth="1"/>
  </cols>
  <sheetData>
    <row r="1" spans="1:26" ht="14.25" customHeight="1">
      <c r="A1" s="72" t="s">
        <v>7</v>
      </c>
      <c r="B1" s="67"/>
      <c r="C1" s="67"/>
      <c r="D1" s="67"/>
      <c r="E1" s="67"/>
      <c r="F1" s="67"/>
      <c r="G1" s="67"/>
      <c r="H1" s="67"/>
      <c r="I1" s="67"/>
      <c r="J1" s="67"/>
      <c r="K1" s="67"/>
      <c r="L1" s="67"/>
      <c r="M1" s="67"/>
      <c r="N1" s="67"/>
    </row>
    <row r="2" spans="1:26" ht="14.25" customHeight="1">
      <c r="A2" s="1"/>
      <c r="B2" s="1"/>
      <c r="P2" s="2"/>
    </row>
    <row r="3" spans="1:26" ht="29.25" customHeight="1">
      <c r="A3" s="73" t="s">
        <v>8</v>
      </c>
      <c r="B3" s="67"/>
      <c r="C3" s="67"/>
      <c r="D3" s="67"/>
      <c r="E3" s="67"/>
      <c r="F3" s="67"/>
      <c r="G3" s="67"/>
      <c r="H3" s="67"/>
      <c r="I3" s="67"/>
      <c r="J3" s="67"/>
      <c r="K3" s="67"/>
      <c r="L3" s="67"/>
      <c r="M3" s="67"/>
      <c r="N3" s="67"/>
      <c r="P3" s="2"/>
    </row>
    <row r="4" spans="1:26" ht="14.25" customHeight="1">
      <c r="P4" s="2"/>
    </row>
    <row r="5" spans="1:26" ht="14.25" customHeight="1">
      <c r="A5" s="1" t="s">
        <v>9</v>
      </c>
      <c r="B5" s="95"/>
      <c r="C5" s="90"/>
      <c r="D5" s="90"/>
      <c r="E5" s="91"/>
      <c r="P5" s="2"/>
    </row>
    <row r="6" spans="1:26" ht="14.25" customHeight="1">
      <c r="A6" s="1" t="s">
        <v>10</v>
      </c>
      <c r="P6" s="2"/>
    </row>
    <row r="7" spans="1:26" ht="14.25" customHeight="1">
      <c r="A7" s="2" t="s">
        <v>11</v>
      </c>
      <c r="P7" s="2"/>
    </row>
    <row r="8" spans="1:26" ht="14.25" customHeight="1">
      <c r="A8" s="2" t="s">
        <v>12</v>
      </c>
      <c r="P8" s="2"/>
    </row>
    <row r="9" spans="1:26" ht="14.25" customHeight="1">
      <c r="P9" s="2"/>
    </row>
    <row r="10" spans="1:26" ht="63" customHeight="1">
      <c r="A10" s="2"/>
      <c r="B10" s="2"/>
      <c r="C10" s="2"/>
      <c r="D10" s="74" t="s">
        <v>13</v>
      </c>
      <c r="E10" s="75"/>
      <c r="F10" s="76"/>
      <c r="G10" s="74" t="s">
        <v>14</v>
      </c>
      <c r="H10" s="76"/>
      <c r="I10" s="8" t="s">
        <v>15</v>
      </c>
      <c r="J10" s="74" t="s">
        <v>16</v>
      </c>
      <c r="K10" s="76"/>
      <c r="L10" s="74" t="s">
        <v>17</v>
      </c>
      <c r="M10" s="76"/>
      <c r="N10" s="8" t="s">
        <v>18</v>
      </c>
      <c r="O10" s="2"/>
      <c r="P10" s="2"/>
      <c r="Q10" s="2"/>
      <c r="R10" s="2"/>
      <c r="S10" s="2"/>
      <c r="T10" s="2"/>
      <c r="U10" s="2"/>
      <c r="V10" s="2"/>
      <c r="W10" s="2"/>
      <c r="X10" s="2"/>
      <c r="Y10" s="2"/>
      <c r="Z10" s="2"/>
    </row>
    <row r="11" spans="1:26" ht="95.25" customHeight="1">
      <c r="A11" s="77" t="s">
        <v>19</v>
      </c>
      <c r="B11" s="75"/>
      <c r="C11" s="76"/>
      <c r="D11" s="9" t="s">
        <v>20</v>
      </c>
      <c r="E11" s="9" t="s">
        <v>21</v>
      </c>
      <c r="F11" s="9" t="s">
        <v>22</v>
      </c>
      <c r="G11" s="9" t="s">
        <v>23</v>
      </c>
      <c r="H11" s="9" t="s">
        <v>24</v>
      </c>
      <c r="I11" s="9" t="s">
        <v>25</v>
      </c>
      <c r="J11" s="9" t="s">
        <v>26</v>
      </c>
      <c r="K11" s="9" t="s">
        <v>27</v>
      </c>
      <c r="L11" s="9" t="s">
        <v>28</v>
      </c>
      <c r="M11" s="9" t="s">
        <v>29</v>
      </c>
      <c r="N11" s="9" t="s">
        <v>30</v>
      </c>
      <c r="P11" s="2"/>
    </row>
    <row r="12" spans="1:26" ht="14.25" customHeight="1">
      <c r="A12" s="78" t="s">
        <v>31</v>
      </c>
      <c r="B12" s="75"/>
      <c r="C12" s="76"/>
      <c r="D12" s="92"/>
      <c r="E12" s="92"/>
      <c r="F12" s="92"/>
      <c r="G12" s="92"/>
      <c r="H12" s="92"/>
      <c r="I12" s="92"/>
      <c r="J12" s="92"/>
      <c r="K12" s="92"/>
      <c r="L12" s="92"/>
      <c r="M12" s="92"/>
      <c r="N12" s="92"/>
      <c r="Q12" s="79"/>
      <c r="R12" s="67"/>
      <c r="S12" s="67"/>
      <c r="T12" s="67"/>
    </row>
    <row r="13" spans="1:26" ht="14.25" customHeight="1">
      <c r="D13" s="11" t="s">
        <v>32</v>
      </c>
      <c r="E13" s="11"/>
      <c r="F13" s="2"/>
      <c r="G13" s="2"/>
      <c r="H13" s="2"/>
      <c r="I13" s="2"/>
      <c r="J13" s="2"/>
      <c r="Q13" s="67"/>
      <c r="R13" s="67"/>
      <c r="S13" s="67"/>
      <c r="T13" s="67"/>
    </row>
    <row r="14" spans="1:26" ht="14.25" customHeight="1">
      <c r="D14" s="66" t="s">
        <v>33</v>
      </c>
      <c r="E14" s="67"/>
      <c r="F14" s="67"/>
      <c r="G14" s="67"/>
      <c r="H14" s="67"/>
    </row>
    <row r="15" spans="1:26" ht="14.25" customHeight="1">
      <c r="D15" s="67"/>
      <c r="E15" s="67"/>
      <c r="F15" s="67"/>
      <c r="G15" s="67"/>
      <c r="H15" s="67"/>
    </row>
    <row r="16" spans="1:26" ht="14.25" customHeight="1">
      <c r="D16" s="66" t="s">
        <v>34</v>
      </c>
      <c r="E16" s="67"/>
      <c r="F16" s="67"/>
      <c r="G16" s="67"/>
      <c r="H16" s="67"/>
    </row>
    <row r="17" spans="4:10" ht="14.25" customHeight="1">
      <c r="D17" s="67"/>
      <c r="E17" s="67"/>
      <c r="F17" s="67"/>
      <c r="G17" s="67"/>
      <c r="H17" s="67"/>
    </row>
    <row r="18" spans="4:10" ht="14.25" customHeight="1"/>
    <row r="19" spans="4:10" ht="14.25" customHeight="1">
      <c r="J19" s="10"/>
    </row>
    <row r="20" spans="4:10" ht="14.25" customHeight="1">
      <c r="J20" s="10"/>
    </row>
    <row r="21" spans="4:10" ht="14.25" customHeight="1">
      <c r="J21" s="10"/>
    </row>
    <row r="22" spans="4:10" ht="14.25" customHeight="1"/>
    <row r="23" spans="4:10" ht="14.25" customHeight="1">
      <c r="E23" s="2"/>
      <c r="G23" s="2"/>
      <c r="H23" s="2"/>
    </row>
    <row r="24" spans="4:10" ht="14.25" customHeight="1"/>
    <row r="25" spans="4:10" ht="14.25" customHeight="1"/>
    <row r="26" spans="4:10" ht="14.25" customHeight="1"/>
    <row r="27" spans="4:10" ht="14.25" customHeight="1"/>
    <row r="28" spans="4:10" ht="14.25" customHeight="1"/>
    <row r="29" spans="4:10" ht="14.25" customHeight="1"/>
    <row r="30" spans="4:10" ht="14.25" customHeight="1"/>
    <row r="31" spans="4:10" ht="14.25" customHeight="1"/>
    <row r="32" spans="4: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kiwpbNjwt2odW74/6pZOjUsDlRJ+95KL+PXFDZ+RFmE4KuRJr92wnk/zectj1Q7TT0nn0FSY+Km+gfIBPVs7aQ==" saltValue="1H9TTXnSf6t2hES3K2VZPA==" spinCount="100000" sheet="1" objects="1" scenarios="1" selectLockedCells="1"/>
  <mergeCells count="12">
    <mergeCell ref="A11:C11"/>
    <mergeCell ref="A12:C12"/>
    <mergeCell ref="Q12:T13"/>
    <mergeCell ref="D14:H15"/>
    <mergeCell ref="D16:H17"/>
    <mergeCell ref="A1:N1"/>
    <mergeCell ref="A3:N3"/>
    <mergeCell ref="B5:E5"/>
    <mergeCell ref="D10:F10"/>
    <mergeCell ref="G10:H10"/>
    <mergeCell ref="J10:K10"/>
    <mergeCell ref="L10:M10"/>
  </mergeCells>
  <conditionalFormatting sqref="D12">
    <cfRule type="containsText" dxfId="210" priority="1" operator="containsText" text="N">
      <formula>NOT(ISERROR(SEARCH(("N"),(D12))))</formula>
    </cfRule>
  </conditionalFormatting>
  <conditionalFormatting sqref="D12">
    <cfRule type="containsText" dxfId="209" priority="2" operator="containsText" text="Y">
      <formula>NOT(ISERROR(SEARCH(("Y"),(D12))))</formula>
    </cfRule>
  </conditionalFormatting>
  <conditionalFormatting sqref="D12:H12">
    <cfRule type="containsText" dxfId="208" priority="3" operator="containsText" text="N">
      <formula>NOT(ISERROR(SEARCH(("N"),(D12))))</formula>
    </cfRule>
  </conditionalFormatting>
  <conditionalFormatting sqref="D12:H12">
    <cfRule type="containsText" dxfId="207" priority="4" operator="containsText" text="Y">
      <formula>NOT(ISERROR(SEARCH(("Y"),(D12))))</formula>
    </cfRule>
  </conditionalFormatting>
  <conditionalFormatting sqref="E12:H12">
    <cfRule type="containsText" dxfId="206" priority="5" operator="containsText" text="N">
      <formula>NOT(ISERROR(SEARCH(("N"),(E12))))</formula>
    </cfRule>
  </conditionalFormatting>
  <conditionalFormatting sqref="E12:H12">
    <cfRule type="containsText" dxfId="205" priority="6" operator="containsText" text="Y">
      <formula>NOT(ISERROR(SEARCH(("Y"),(E12))))</formula>
    </cfRule>
  </conditionalFormatting>
  <conditionalFormatting sqref="E12:H12">
    <cfRule type="containsText" dxfId="204" priority="7" operator="containsText" text="N">
      <formula>NOT(ISERROR(SEARCH(("N"),(E12))))</formula>
    </cfRule>
  </conditionalFormatting>
  <conditionalFormatting sqref="E12:H12">
    <cfRule type="containsText" dxfId="203" priority="8" operator="containsText" text="Y">
      <formula>NOT(ISERROR(SEARCH(("Y"),(E12))))</formula>
    </cfRule>
  </conditionalFormatting>
  <conditionalFormatting sqref="E12:H12">
    <cfRule type="containsText" dxfId="202" priority="9" operator="containsText" text="N">
      <formula>NOT(ISERROR(SEARCH(("N"),(E12))))</formula>
    </cfRule>
  </conditionalFormatting>
  <conditionalFormatting sqref="E12:H12">
    <cfRule type="containsText" dxfId="201" priority="10" operator="containsText" text="Y">
      <formula>NOT(ISERROR(SEARCH(("Y"),(E12))))</formula>
    </cfRule>
  </conditionalFormatting>
  <conditionalFormatting sqref="E12:H12">
    <cfRule type="containsText" dxfId="200" priority="11" operator="containsText" text="N">
      <formula>NOT(ISERROR(SEARCH(("N"),(E12))))</formula>
    </cfRule>
  </conditionalFormatting>
  <conditionalFormatting sqref="E12:H12">
    <cfRule type="containsText" dxfId="199" priority="12" operator="containsText" text="Y">
      <formula>NOT(ISERROR(SEARCH(("Y"),(E12))))</formula>
    </cfRule>
  </conditionalFormatting>
  <conditionalFormatting sqref="E12:H12">
    <cfRule type="containsText" dxfId="198" priority="13" operator="containsText" text="N">
      <formula>NOT(ISERROR(SEARCH(("N"),(E12))))</formula>
    </cfRule>
  </conditionalFormatting>
  <conditionalFormatting sqref="E12:H12">
    <cfRule type="containsText" dxfId="197" priority="14" operator="containsText" text="Y">
      <formula>NOT(ISERROR(SEARCH(("Y"),(E12))))</formula>
    </cfRule>
  </conditionalFormatting>
  <conditionalFormatting sqref="H12">
    <cfRule type="containsText" dxfId="196" priority="15" operator="containsText" text="N">
      <formula>NOT(ISERROR(SEARCH(("N"),(H12))))</formula>
    </cfRule>
  </conditionalFormatting>
  <conditionalFormatting sqref="H12">
    <cfRule type="containsText" dxfId="195" priority="16" operator="containsText" text="Y">
      <formula>NOT(ISERROR(SEARCH(("Y"),(H12))))</formula>
    </cfRule>
  </conditionalFormatting>
  <conditionalFormatting sqref="E12:H12">
    <cfRule type="containsText" dxfId="194" priority="17" operator="containsText" text="N">
      <formula>NOT(ISERROR(SEARCH(("N"),(E12))))</formula>
    </cfRule>
  </conditionalFormatting>
  <conditionalFormatting sqref="E12:H12">
    <cfRule type="containsText" dxfId="193" priority="18" operator="containsText" text="Y">
      <formula>NOT(ISERROR(SEARCH(("Y"),(E12))))</formula>
    </cfRule>
  </conditionalFormatting>
  <conditionalFormatting sqref="E12:H12">
    <cfRule type="containsText" dxfId="192" priority="19" operator="containsText" text="N">
      <formula>NOT(ISERROR(SEARCH(("N"),(E12))))</formula>
    </cfRule>
  </conditionalFormatting>
  <conditionalFormatting sqref="E12:H12">
    <cfRule type="containsText" dxfId="191" priority="20" operator="containsText" text="Y">
      <formula>NOT(ISERROR(SEARCH(("Y"),(E12))))</formula>
    </cfRule>
  </conditionalFormatting>
  <conditionalFormatting sqref="E12:G12">
    <cfRule type="containsText" dxfId="190" priority="21" operator="containsText" text="N">
      <formula>NOT(ISERROR(SEARCH(("N"),(E12))))</formula>
    </cfRule>
  </conditionalFormatting>
  <conditionalFormatting sqref="E12:G12">
    <cfRule type="containsText" dxfId="189" priority="22" operator="containsText" text="Y">
      <formula>NOT(ISERROR(SEARCH(("Y"),(E12))))</formula>
    </cfRule>
  </conditionalFormatting>
  <conditionalFormatting sqref="E12:H12">
    <cfRule type="containsText" dxfId="188" priority="23" operator="containsText" text="N">
      <formula>NOT(ISERROR(SEARCH(("N"),(E12))))</formula>
    </cfRule>
  </conditionalFormatting>
  <conditionalFormatting sqref="E12:H12">
    <cfRule type="containsText" dxfId="187" priority="24" operator="containsText" text="Y">
      <formula>NOT(ISERROR(SEARCH(("Y"),(E12))))</formula>
    </cfRule>
  </conditionalFormatting>
  <conditionalFormatting sqref="I12:J12">
    <cfRule type="containsText" dxfId="186" priority="25" operator="containsText" text="N">
      <formula>NOT(ISERROR(SEARCH(("N"),(I12))))</formula>
    </cfRule>
  </conditionalFormatting>
  <conditionalFormatting sqref="I12:J12">
    <cfRule type="containsText" dxfId="185" priority="26" operator="containsText" text="Y">
      <formula>NOT(ISERROR(SEARCH(("Y"),(I12))))</formula>
    </cfRule>
  </conditionalFormatting>
  <conditionalFormatting sqref="I12:J12">
    <cfRule type="containsText" dxfId="184" priority="27" operator="containsText" text="N">
      <formula>NOT(ISERROR(SEARCH(("N"),(I12))))</formula>
    </cfRule>
  </conditionalFormatting>
  <conditionalFormatting sqref="I12:J12">
    <cfRule type="containsText" dxfId="183" priority="28" operator="containsText" text="Y">
      <formula>NOT(ISERROR(SEARCH(("Y"),(I12))))</formula>
    </cfRule>
  </conditionalFormatting>
  <conditionalFormatting sqref="I12:J12">
    <cfRule type="containsText" dxfId="182" priority="29" operator="containsText" text="N">
      <formula>NOT(ISERROR(SEARCH(("N"),(I12))))</formula>
    </cfRule>
  </conditionalFormatting>
  <conditionalFormatting sqref="I12:J12">
    <cfRule type="containsText" dxfId="181" priority="30" operator="containsText" text="Y">
      <formula>NOT(ISERROR(SEARCH(("Y"),(I12))))</formula>
    </cfRule>
  </conditionalFormatting>
  <conditionalFormatting sqref="I12:J12">
    <cfRule type="containsText" dxfId="180" priority="31" operator="containsText" text="N">
      <formula>NOT(ISERROR(SEARCH(("N"),(I12))))</formula>
    </cfRule>
  </conditionalFormatting>
  <conditionalFormatting sqref="I12:J12">
    <cfRule type="containsText" dxfId="179" priority="32" operator="containsText" text="Y">
      <formula>NOT(ISERROR(SEARCH(("Y"),(I12))))</formula>
    </cfRule>
  </conditionalFormatting>
  <conditionalFormatting sqref="I12:J12">
    <cfRule type="containsText" dxfId="178" priority="33" operator="containsText" text="N">
      <formula>NOT(ISERROR(SEARCH(("N"),(I12))))</formula>
    </cfRule>
  </conditionalFormatting>
  <conditionalFormatting sqref="I12:J12">
    <cfRule type="containsText" dxfId="177" priority="34" operator="containsText" text="Y">
      <formula>NOT(ISERROR(SEARCH(("Y"),(I12))))</formula>
    </cfRule>
  </conditionalFormatting>
  <conditionalFormatting sqref="I12:J12">
    <cfRule type="containsText" dxfId="176" priority="35" operator="containsText" text="N">
      <formula>NOT(ISERROR(SEARCH(("N"),(I12))))</formula>
    </cfRule>
  </conditionalFormatting>
  <conditionalFormatting sqref="I12:J12">
    <cfRule type="containsText" dxfId="175" priority="36" operator="containsText" text="Y">
      <formula>NOT(ISERROR(SEARCH(("Y"),(I12))))</formula>
    </cfRule>
  </conditionalFormatting>
  <conditionalFormatting sqref="I12:J12">
    <cfRule type="containsText" dxfId="174" priority="37" operator="containsText" text="N">
      <formula>NOT(ISERROR(SEARCH(("N"),(I12))))</formula>
    </cfRule>
  </conditionalFormatting>
  <conditionalFormatting sqref="I12:J12">
    <cfRule type="containsText" dxfId="173" priority="38" operator="containsText" text="Y">
      <formula>NOT(ISERROR(SEARCH(("Y"),(I12))))</formula>
    </cfRule>
  </conditionalFormatting>
  <conditionalFormatting sqref="I12:J12">
    <cfRule type="containsText" dxfId="172" priority="39" operator="containsText" text="N">
      <formula>NOT(ISERROR(SEARCH(("N"),(I12))))</formula>
    </cfRule>
  </conditionalFormatting>
  <conditionalFormatting sqref="I12:J12">
    <cfRule type="containsText" dxfId="171" priority="40" operator="containsText" text="Y">
      <formula>NOT(ISERROR(SEARCH(("Y"),(I12))))</formula>
    </cfRule>
  </conditionalFormatting>
  <conditionalFormatting sqref="I12:J12">
    <cfRule type="containsText" dxfId="170" priority="41" operator="containsText" text="N">
      <formula>NOT(ISERROR(SEARCH(("N"),(I12))))</formula>
    </cfRule>
  </conditionalFormatting>
  <conditionalFormatting sqref="I12:J12">
    <cfRule type="containsText" dxfId="169" priority="42" operator="containsText" text="Y">
      <formula>NOT(ISERROR(SEARCH(("Y"),(I12))))</formula>
    </cfRule>
  </conditionalFormatting>
  <conditionalFormatting sqref="I12:J12">
    <cfRule type="containsText" dxfId="168" priority="43" operator="containsText" text="N">
      <formula>NOT(ISERROR(SEARCH(("N"),(I12))))</formula>
    </cfRule>
  </conditionalFormatting>
  <conditionalFormatting sqref="I12:J12">
    <cfRule type="containsText" dxfId="167" priority="44" operator="containsText" text="Y">
      <formula>NOT(ISERROR(SEARCH(("Y"),(I12))))</formula>
    </cfRule>
  </conditionalFormatting>
  <conditionalFormatting sqref="K12">
    <cfRule type="containsText" dxfId="166" priority="45" operator="containsText" text="N">
      <formula>NOT(ISERROR(SEARCH(("N"),(K12))))</formula>
    </cfRule>
  </conditionalFormatting>
  <conditionalFormatting sqref="K12">
    <cfRule type="containsText" dxfId="165" priority="46" operator="containsText" text="Y">
      <formula>NOT(ISERROR(SEARCH(("Y"),(K12))))</formula>
    </cfRule>
  </conditionalFormatting>
  <conditionalFormatting sqref="K12">
    <cfRule type="containsText" dxfId="164" priority="47" operator="containsText" text="N">
      <formula>NOT(ISERROR(SEARCH(("N"),(K12))))</formula>
    </cfRule>
  </conditionalFormatting>
  <conditionalFormatting sqref="K12">
    <cfRule type="containsText" dxfId="163" priority="48" operator="containsText" text="Y">
      <formula>NOT(ISERROR(SEARCH(("Y"),(K12))))</formula>
    </cfRule>
  </conditionalFormatting>
  <conditionalFormatting sqref="K12">
    <cfRule type="containsText" dxfId="162" priority="49" operator="containsText" text="N">
      <formula>NOT(ISERROR(SEARCH(("N"),(K12))))</formula>
    </cfRule>
  </conditionalFormatting>
  <conditionalFormatting sqref="K12">
    <cfRule type="containsText" dxfId="161" priority="50" operator="containsText" text="Y">
      <formula>NOT(ISERROR(SEARCH(("Y"),(K12))))</formula>
    </cfRule>
  </conditionalFormatting>
  <conditionalFormatting sqref="K12">
    <cfRule type="containsText" dxfId="160" priority="51" operator="containsText" text="N">
      <formula>NOT(ISERROR(SEARCH(("N"),(K12))))</formula>
    </cfRule>
  </conditionalFormatting>
  <conditionalFormatting sqref="K12">
    <cfRule type="containsText" dxfId="159" priority="52" operator="containsText" text="Y">
      <formula>NOT(ISERROR(SEARCH(("Y"),(K12))))</formula>
    </cfRule>
  </conditionalFormatting>
  <conditionalFormatting sqref="K12">
    <cfRule type="containsText" dxfId="158" priority="53" operator="containsText" text="N">
      <formula>NOT(ISERROR(SEARCH(("N"),(K12))))</formula>
    </cfRule>
  </conditionalFormatting>
  <conditionalFormatting sqref="K12">
    <cfRule type="containsText" dxfId="157" priority="54" operator="containsText" text="Y">
      <formula>NOT(ISERROR(SEARCH(("Y"),(K12))))</formula>
    </cfRule>
  </conditionalFormatting>
  <conditionalFormatting sqref="K12">
    <cfRule type="containsText" dxfId="156" priority="55" operator="containsText" text="N">
      <formula>NOT(ISERROR(SEARCH(("N"),(K12))))</formula>
    </cfRule>
  </conditionalFormatting>
  <conditionalFormatting sqref="K12">
    <cfRule type="containsText" dxfId="155" priority="56" operator="containsText" text="Y">
      <formula>NOT(ISERROR(SEARCH(("Y"),(K12))))</formula>
    </cfRule>
  </conditionalFormatting>
  <conditionalFormatting sqref="K12">
    <cfRule type="containsText" dxfId="154" priority="57" operator="containsText" text="N">
      <formula>NOT(ISERROR(SEARCH(("N"),(K12))))</formula>
    </cfRule>
  </conditionalFormatting>
  <conditionalFormatting sqref="K12">
    <cfRule type="containsText" dxfId="153" priority="58" operator="containsText" text="Y">
      <formula>NOT(ISERROR(SEARCH(("Y"),(K12))))</formula>
    </cfRule>
  </conditionalFormatting>
  <conditionalFormatting sqref="K12">
    <cfRule type="containsText" dxfId="152" priority="59" operator="containsText" text="N">
      <formula>NOT(ISERROR(SEARCH(("N"),(K12))))</formula>
    </cfRule>
  </conditionalFormatting>
  <conditionalFormatting sqref="K12">
    <cfRule type="containsText" dxfId="151" priority="60" operator="containsText" text="Y">
      <formula>NOT(ISERROR(SEARCH(("Y"),(K12))))</formula>
    </cfRule>
  </conditionalFormatting>
  <conditionalFormatting sqref="K12">
    <cfRule type="containsText" dxfId="150" priority="61" operator="containsText" text="N">
      <formula>NOT(ISERROR(SEARCH(("N"),(K12))))</formula>
    </cfRule>
  </conditionalFormatting>
  <conditionalFormatting sqref="K12">
    <cfRule type="containsText" dxfId="149" priority="62" operator="containsText" text="Y">
      <formula>NOT(ISERROR(SEARCH(("Y"),(K12))))</formula>
    </cfRule>
  </conditionalFormatting>
  <conditionalFormatting sqref="K12">
    <cfRule type="containsText" dxfId="148" priority="63" operator="containsText" text="N">
      <formula>NOT(ISERROR(SEARCH(("N"),(K12))))</formula>
    </cfRule>
  </conditionalFormatting>
  <conditionalFormatting sqref="K12">
    <cfRule type="containsText" dxfId="147" priority="64" operator="containsText" text="Y">
      <formula>NOT(ISERROR(SEARCH(("Y"),(K12))))</formula>
    </cfRule>
  </conditionalFormatting>
  <conditionalFormatting sqref="L12:M12">
    <cfRule type="containsText" dxfId="146" priority="65" operator="containsText" text="N">
      <formula>NOT(ISERROR(SEARCH(("N"),(L12))))</formula>
    </cfRule>
  </conditionalFormatting>
  <conditionalFormatting sqref="L12:M12">
    <cfRule type="containsText" dxfId="145" priority="66" operator="containsText" text="Y">
      <formula>NOT(ISERROR(SEARCH(("Y"),(L12))))</formula>
    </cfRule>
  </conditionalFormatting>
  <conditionalFormatting sqref="L12:M12">
    <cfRule type="containsText" dxfId="144" priority="67" operator="containsText" text="N">
      <formula>NOT(ISERROR(SEARCH(("N"),(L12))))</formula>
    </cfRule>
  </conditionalFormatting>
  <conditionalFormatting sqref="L12:M12">
    <cfRule type="containsText" dxfId="143" priority="68" operator="containsText" text="Y">
      <formula>NOT(ISERROR(SEARCH(("Y"),(L12))))</formula>
    </cfRule>
  </conditionalFormatting>
  <conditionalFormatting sqref="L12:M12">
    <cfRule type="containsText" dxfId="142" priority="69" operator="containsText" text="N">
      <formula>NOT(ISERROR(SEARCH(("N"),(L12))))</formula>
    </cfRule>
  </conditionalFormatting>
  <conditionalFormatting sqref="L12:M12">
    <cfRule type="containsText" dxfId="141" priority="70" operator="containsText" text="Y">
      <formula>NOT(ISERROR(SEARCH(("Y"),(L12))))</formula>
    </cfRule>
  </conditionalFormatting>
  <conditionalFormatting sqref="L12:M12">
    <cfRule type="containsText" dxfId="140" priority="71" operator="containsText" text="N">
      <formula>NOT(ISERROR(SEARCH(("N"),(L12))))</formula>
    </cfRule>
  </conditionalFormatting>
  <conditionalFormatting sqref="L12:M12">
    <cfRule type="containsText" dxfId="139" priority="72" operator="containsText" text="Y">
      <formula>NOT(ISERROR(SEARCH(("Y"),(L12))))</formula>
    </cfRule>
  </conditionalFormatting>
  <conditionalFormatting sqref="L12:M12">
    <cfRule type="containsText" dxfId="138" priority="73" operator="containsText" text="N">
      <formula>NOT(ISERROR(SEARCH(("N"),(L12))))</formula>
    </cfRule>
  </conditionalFormatting>
  <conditionalFormatting sqref="L12:M12">
    <cfRule type="containsText" dxfId="137" priority="74" operator="containsText" text="Y">
      <formula>NOT(ISERROR(SEARCH(("Y"),(L12))))</formula>
    </cfRule>
  </conditionalFormatting>
  <conditionalFormatting sqref="L12:M12">
    <cfRule type="containsText" dxfId="136" priority="75" operator="containsText" text="N">
      <formula>NOT(ISERROR(SEARCH(("N"),(L12))))</formula>
    </cfRule>
  </conditionalFormatting>
  <conditionalFormatting sqref="L12:M12">
    <cfRule type="containsText" dxfId="135" priority="76" operator="containsText" text="Y">
      <formula>NOT(ISERROR(SEARCH(("Y"),(L12))))</formula>
    </cfRule>
  </conditionalFormatting>
  <conditionalFormatting sqref="L12:M12">
    <cfRule type="containsText" dxfId="134" priority="77" operator="containsText" text="N">
      <formula>NOT(ISERROR(SEARCH(("N"),(L12))))</formula>
    </cfRule>
  </conditionalFormatting>
  <conditionalFormatting sqref="L12:M12">
    <cfRule type="containsText" dxfId="133" priority="78" operator="containsText" text="Y">
      <formula>NOT(ISERROR(SEARCH(("Y"),(L12))))</formula>
    </cfRule>
  </conditionalFormatting>
  <conditionalFormatting sqref="L12:M12">
    <cfRule type="containsText" dxfId="132" priority="79" operator="containsText" text="N">
      <formula>NOT(ISERROR(SEARCH(("N"),(L12))))</formula>
    </cfRule>
  </conditionalFormatting>
  <conditionalFormatting sqref="L12:M12">
    <cfRule type="containsText" dxfId="131" priority="80" operator="containsText" text="Y">
      <formula>NOT(ISERROR(SEARCH(("Y"),(L12))))</formula>
    </cfRule>
  </conditionalFormatting>
  <conditionalFormatting sqref="L12:M12">
    <cfRule type="containsText" dxfId="130" priority="81" operator="containsText" text="N">
      <formula>NOT(ISERROR(SEARCH(("N"),(L12))))</formula>
    </cfRule>
  </conditionalFormatting>
  <conditionalFormatting sqref="L12:M12">
    <cfRule type="containsText" dxfId="129" priority="82" operator="containsText" text="Y">
      <formula>NOT(ISERROR(SEARCH(("Y"),(L12))))</formula>
    </cfRule>
  </conditionalFormatting>
  <conditionalFormatting sqref="L12:M12">
    <cfRule type="containsText" dxfId="128" priority="83" operator="containsText" text="N">
      <formula>NOT(ISERROR(SEARCH(("N"),(L12))))</formula>
    </cfRule>
  </conditionalFormatting>
  <conditionalFormatting sqref="L12:M12">
    <cfRule type="containsText" dxfId="127" priority="84" operator="containsText" text="Y">
      <formula>NOT(ISERROR(SEARCH(("Y"),(L12))))</formula>
    </cfRule>
  </conditionalFormatting>
  <conditionalFormatting sqref="N12">
    <cfRule type="containsText" dxfId="126" priority="85" operator="containsText" text="N">
      <formula>NOT(ISERROR(SEARCH(("N"),(N12))))</formula>
    </cfRule>
  </conditionalFormatting>
  <conditionalFormatting sqref="N12">
    <cfRule type="containsText" dxfId="125" priority="86" operator="containsText" text="Y">
      <formula>NOT(ISERROR(SEARCH(("Y"),(N12))))</formula>
    </cfRule>
  </conditionalFormatting>
  <conditionalFormatting sqref="N12">
    <cfRule type="containsText" dxfId="124" priority="87" operator="containsText" text="N">
      <formula>NOT(ISERROR(SEARCH(("N"),(N12))))</formula>
    </cfRule>
  </conditionalFormatting>
  <conditionalFormatting sqref="N12">
    <cfRule type="containsText" dxfId="123" priority="88" operator="containsText" text="Y">
      <formula>NOT(ISERROR(SEARCH(("Y"),(N12))))</formula>
    </cfRule>
  </conditionalFormatting>
  <conditionalFormatting sqref="N12">
    <cfRule type="containsText" dxfId="122" priority="89" operator="containsText" text="N">
      <formula>NOT(ISERROR(SEARCH(("N"),(N12))))</formula>
    </cfRule>
  </conditionalFormatting>
  <conditionalFormatting sqref="N12">
    <cfRule type="containsText" dxfId="121" priority="90" operator="containsText" text="Y">
      <formula>NOT(ISERROR(SEARCH(("Y"),(N12))))</formula>
    </cfRule>
  </conditionalFormatting>
  <conditionalFormatting sqref="N12">
    <cfRule type="containsText" dxfId="120" priority="91" operator="containsText" text="N">
      <formula>NOT(ISERROR(SEARCH(("N"),(N12))))</formula>
    </cfRule>
  </conditionalFormatting>
  <conditionalFormatting sqref="N12">
    <cfRule type="containsText" dxfId="119" priority="92" operator="containsText" text="Y">
      <formula>NOT(ISERROR(SEARCH(("Y"),(N12))))</formula>
    </cfRule>
  </conditionalFormatting>
  <conditionalFormatting sqref="N12">
    <cfRule type="containsText" dxfId="118" priority="93" operator="containsText" text="N">
      <formula>NOT(ISERROR(SEARCH(("N"),(N12))))</formula>
    </cfRule>
  </conditionalFormatting>
  <conditionalFormatting sqref="N12">
    <cfRule type="containsText" dxfId="117" priority="94" operator="containsText" text="Y">
      <formula>NOT(ISERROR(SEARCH(("Y"),(N12))))</formula>
    </cfRule>
  </conditionalFormatting>
  <conditionalFormatting sqref="N12">
    <cfRule type="containsText" dxfId="116" priority="95" operator="containsText" text="N">
      <formula>NOT(ISERROR(SEARCH(("N"),(N12))))</formula>
    </cfRule>
  </conditionalFormatting>
  <conditionalFormatting sqref="N12">
    <cfRule type="containsText" dxfId="115" priority="96" operator="containsText" text="Y">
      <formula>NOT(ISERROR(SEARCH(("Y"),(N12))))</formula>
    </cfRule>
  </conditionalFormatting>
  <conditionalFormatting sqref="N12">
    <cfRule type="containsText" dxfId="114" priority="97" operator="containsText" text="N">
      <formula>NOT(ISERROR(SEARCH(("N"),(N12))))</formula>
    </cfRule>
  </conditionalFormatting>
  <conditionalFormatting sqref="N12">
    <cfRule type="containsText" dxfId="113" priority="98" operator="containsText" text="Y">
      <formula>NOT(ISERROR(SEARCH(("Y"),(N12))))</formula>
    </cfRule>
  </conditionalFormatting>
  <conditionalFormatting sqref="N12">
    <cfRule type="containsText" dxfId="112" priority="99" operator="containsText" text="N">
      <formula>NOT(ISERROR(SEARCH(("N"),(N12))))</formula>
    </cfRule>
  </conditionalFormatting>
  <conditionalFormatting sqref="N12">
    <cfRule type="containsText" dxfId="111" priority="100" operator="containsText" text="Y">
      <formula>NOT(ISERROR(SEARCH(("Y"),(N12))))</formula>
    </cfRule>
  </conditionalFormatting>
  <conditionalFormatting sqref="N12">
    <cfRule type="containsText" dxfId="110" priority="101" operator="containsText" text="N">
      <formula>NOT(ISERROR(SEARCH(("N"),(N12))))</formula>
    </cfRule>
  </conditionalFormatting>
  <conditionalFormatting sqref="N12">
    <cfRule type="containsText" dxfId="109" priority="102" operator="containsText" text="Y">
      <formula>NOT(ISERROR(SEARCH(("Y"),(N12))))</formula>
    </cfRule>
  </conditionalFormatting>
  <conditionalFormatting sqref="N12">
    <cfRule type="containsText" dxfId="108" priority="103" operator="containsText" text="N">
      <formula>NOT(ISERROR(SEARCH(("N"),(N12))))</formula>
    </cfRule>
  </conditionalFormatting>
  <conditionalFormatting sqref="N12">
    <cfRule type="containsText" dxfId="107" priority="104" operator="containsText" text="Y">
      <formula>NOT(ISERROR(SEARCH(("Y"),(N12))))</formula>
    </cfRule>
  </conditionalFormatting>
  <dataValidations count="3">
    <dataValidation type="list" allowBlank="1" showInputMessage="1" showErrorMessage="1" prompt="Error - Please enter either &quot;Y&quot; or &quot;N&quot;" sqref="I12" xr:uid="{00000000-0002-0000-0100-000000000000}">
      <formula1>"Y 3D,Y 2D,Y 3D &amp; 2D,N"</formula1>
    </dataValidation>
    <dataValidation type="list" allowBlank="1" showErrorMessage="1" sqref="E23 G23:H23" xr:uid="{00000000-0002-0000-0100-000001000000}">
      <formula1>"Building,Civil Engineering"</formula1>
    </dataValidation>
    <dataValidation type="list" allowBlank="1" showInputMessage="1" showErrorMessage="1" prompt="Error - Please enter either &quot;Y&quot; or &quot;N&quot;" sqref="D12:H12 J12:N12" xr:uid="{00000000-0002-0000-0100-000002000000}">
      <formula1>"Y,N"</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C11" sqref="C11"/>
    </sheetView>
  </sheetViews>
  <sheetFormatPr defaultColWidth="14.453125" defaultRowHeight="15" customHeight="1"/>
  <cols>
    <col min="1" max="1" width="22" customWidth="1"/>
    <col min="2" max="2" width="25.453125" customWidth="1"/>
    <col min="3" max="9" width="15.08984375" customWidth="1"/>
    <col min="10" max="10" width="16.54296875" customWidth="1"/>
    <col min="11" max="11" width="15.08984375" customWidth="1"/>
    <col min="12" max="12" width="17.08984375" customWidth="1"/>
    <col min="13" max="26" width="8.90625" customWidth="1"/>
  </cols>
  <sheetData>
    <row r="1" spans="1:26" ht="14.25" customHeight="1">
      <c r="A1" s="12" t="s">
        <v>13</v>
      </c>
      <c r="B1" s="12"/>
      <c r="C1" s="2"/>
      <c r="D1" s="2"/>
      <c r="E1" s="2"/>
      <c r="G1" s="2"/>
      <c r="H1" s="2"/>
      <c r="I1" s="2"/>
      <c r="J1" s="2"/>
      <c r="K1" s="2"/>
      <c r="L1" s="2"/>
      <c r="M1" s="2"/>
      <c r="N1" s="2"/>
      <c r="O1" s="2"/>
      <c r="P1" s="2"/>
      <c r="Q1" s="2"/>
      <c r="R1" s="2"/>
      <c r="S1" s="2"/>
      <c r="T1" s="2"/>
      <c r="U1" s="2"/>
      <c r="V1" s="2"/>
      <c r="W1" s="2"/>
      <c r="X1" s="2"/>
      <c r="Y1" s="2"/>
      <c r="Z1" s="2"/>
    </row>
    <row r="2" spans="1:26" ht="14.25" customHeight="1">
      <c r="A2" s="2"/>
      <c r="B2" s="13"/>
      <c r="C2" s="2"/>
      <c r="D2" s="2"/>
      <c r="E2" s="2"/>
      <c r="F2" s="11" t="s">
        <v>35</v>
      </c>
      <c r="G2" s="2"/>
      <c r="H2" s="2"/>
      <c r="I2" s="2"/>
      <c r="J2" s="2"/>
      <c r="K2" s="2"/>
      <c r="L2" s="2"/>
      <c r="M2" s="2"/>
      <c r="N2" s="2"/>
      <c r="O2" s="2"/>
      <c r="P2" s="2"/>
      <c r="Q2" s="2"/>
      <c r="R2" s="2"/>
      <c r="S2" s="2"/>
      <c r="T2" s="2"/>
      <c r="U2" s="2"/>
      <c r="V2" s="2"/>
      <c r="W2" s="2"/>
      <c r="X2" s="2"/>
      <c r="Y2" s="2"/>
      <c r="Z2" s="2"/>
    </row>
    <row r="3" spans="1:26" ht="33" customHeight="1">
      <c r="A3" s="85" t="s">
        <v>36</v>
      </c>
      <c r="B3" s="67"/>
      <c r="C3" s="67"/>
      <c r="D3" s="67"/>
      <c r="E3" s="67"/>
      <c r="F3" s="11" t="s">
        <v>37</v>
      </c>
      <c r="G3" s="2"/>
      <c r="H3" s="2"/>
      <c r="I3" s="2"/>
      <c r="J3" s="2"/>
      <c r="K3" s="2"/>
      <c r="L3" s="2"/>
      <c r="M3" s="2"/>
      <c r="N3" s="2"/>
      <c r="O3" s="2"/>
      <c r="P3" s="2"/>
      <c r="Q3" s="2"/>
      <c r="R3" s="2"/>
      <c r="S3" s="2"/>
      <c r="T3" s="2"/>
      <c r="U3" s="2"/>
      <c r="V3" s="2"/>
      <c r="W3" s="2"/>
      <c r="X3" s="2"/>
      <c r="Y3" s="2"/>
      <c r="Z3" s="2"/>
    </row>
    <row r="4" spans="1:26" ht="14.25" customHeight="1">
      <c r="A4" s="14"/>
      <c r="B4" s="2"/>
      <c r="C4" s="2"/>
      <c r="D4" s="2"/>
      <c r="E4" s="2"/>
      <c r="F4" s="11" t="s">
        <v>38</v>
      </c>
      <c r="G4" s="2"/>
      <c r="H4" s="2"/>
      <c r="I4" s="2"/>
      <c r="J4" s="2"/>
      <c r="K4" s="2"/>
      <c r="L4" s="2"/>
      <c r="M4" s="2"/>
      <c r="N4" s="2"/>
      <c r="O4" s="2"/>
      <c r="P4" s="2"/>
      <c r="Q4" s="2"/>
      <c r="R4" s="2"/>
      <c r="S4" s="2"/>
      <c r="T4" s="2"/>
      <c r="U4" s="2"/>
      <c r="V4" s="2"/>
      <c r="W4" s="2"/>
      <c r="X4" s="2"/>
      <c r="Y4" s="2"/>
      <c r="Z4" s="2"/>
    </row>
    <row r="5" spans="1:26" ht="14.25" customHeight="1">
      <c r="A5" s="15" t="s">
        <v>39</v>
      </c>
      <c r="B5" s="15"/>
      <c r="C5" s="15"/>
      <c r="D5" s="15"/>
      <c r="E5" s="15"/>
      <c r="F5" s="11"/>
      <c r="G5" s="2"/>
      <c r="H5" s="2"/>
      <c r="I5" s="2"/>
      <c r="J5" s="2"/>
      <c r="K5" s="2"/>
      <c r="L5" s="2"/>
      <c r="M5" s="2"/>
      <c r="N5" s="2"/>
      <c r="O5" s="2"/>
      <c r="P5" s="2"/>
      <c r="Q5" s="2"/>
      <c r="R5" s="2"/>
      <c r="S5" s="2"/>
      <c r="T5" s="2"/>
      <c r="U5" s="2"/>
      <c r="V5" s="2"/>
      <c r="W5" s="2"/>
      <c r="X5" s="2"/>
      <c r="Y5" s="2"/>
      <c r="Z5" s="2"/>
    </row>
    <row r="6" spans="1:26" ht="14.25" customHeight="1">
      <c r="A6" s="15"/>
      <c r="B6" s="15"/>
      <c r="C6" s="15"/>
      <c r="D6" s="15"/>
      <c r="E6" s="15"/>
      <c r="F6" s="11"/>
      <c r="G6" s="2"/>
      <c r="H6" s="2"/>
      <c r="I6" s="2"/>
      <c r="J6" s="2"/>
      <c r="K6" s="2"/>
      <c r="L6" s="2"/>
      <c r="M6" s="2"/>
      <c r="N6" s="2"/>
      <c r="O6" s="2"/>
      <c r="P6" s="2"/>
      <c r="Q6" s="2"/>
      <c r="R6" s="2"/>
      <c r="S6" s="2"/>
      <c r="T6" s="2"/>
      <c r="U6" s="2"/>
      <c r="V6" s="2"/>
      <c r="W6" s="2"/>
      <c r="X6" s="2"/>
      <c r="Y6" s="2"/>
      <c r="Z6" s="2"/>
    </row>
    <row r="7" spans="1:26" ht="24" customHeight="1">
      <c r="A7" s="16" t="s">
        <v>40</v>
      </c>
      <c r="B7" s="15"/>
      <c r="C7" s="15"/>
      <c r="D7" s="15"/>
      <c r="E7" s="15"/>
      <c r="F7" s="2"/>
      <c r="G7" s="2"/>
      <c r="H7" s="2"/>
      <c r="I7" s="2"/>
      <c r="J7" s="2"/>
      <c r="K7" s="2"/>
      <c r="L7" s="2"/>
      <c r="M7" s="2"/>
      <c r="N7" s="2"/>
      <c r="O7" s="2"/>
      <c r="P7" s="2"/>
      <c r="Q7" s="2"/>
      <c r="R7" s="2"/>
      <c r="S7" s="2"/>
      <c r="T7" s="2"/>
      <c r="U7" s="2"/>
      <c r="V7" s="2"/>
      <c r="W7" s="2"/>
      <c r="X7" s="2"/>
      <c r="Y7" s="2"/>
      <c r="Z7" s="2"/>
    </row>
    <row r="8" spans="1:26" ht="61.5" customHeight="1">
      <c r="A8" s="15"/>
      <c r="B8" s="83" t="s">
        <v>41</v>
      </c>
      <c r="C8" s="17" t="s">
        <v>42</v>
      </c>
      <c r="D8" s="17" t="s">
        <v>43</v>
      </c>
      <c r="E8" s="17" t="s">
        <v>45</v>
      </c>
      <c r="F8" s="17" t="s">
        <v>46</v>
      </c>
      <c r="G8" s="17" t="s">
        <v>47</v>
      </c>
      <c r="H8" s="17" t="s">
        <v>48</v>
      </c>
      <c r="I8" s="61"/>
      <c r="J8" s="15"/>
      <c r="K8" s="83" t="s">
        <v>49</v>
      </c>
      <c r="L8" s="18"/>
      <c r="M8" s="18"/>
      <c r="N8" s="15"/>
      <c r="O8" s="15"/>
      <c r="P8" s="15"/>
      <c r="Q8" s="15"/>
      <c r="R8" s="15"/>
      <c r="S8" s="15"/>
      <c r="T8" s="15"/>
      <c r="U8" s="15"/>
      <c r="V8" s="15"/>
      <c r="W8" s="15"/>
      <c r="X8" s="15"/>
      <c r="Y8" s="15"/>
      <c r="Z8" s="15"/>
    </row>
    <row r="9" spans="1:26" ht="28.25" hidden="1" customHeight="1">
      <c r="A9" s="2"/>
      <c r="B9" s="81"/>
      <c r="C9" s="19">
        <f>'1. ID &amp; Sub-Lot selection'!$D$12</f>
        <v>0</v>
      </c>
      <c r="D9" s="19">
        <f>'1. ID &amp; Sub-Lot selection'!$D$12</f>
        <v>0</v>
      </c>
      <c r="E9" s="19">
        <f>'1. ID &amp; Sub-Lot selection'!$D$12</f>
        <v>0</v>
      </c>
      <c r="F9" s="19">
        <f>'1. ID &amp; Sub-Lot selection'!$D$12</f>
        <v>0</v>
      </c>
      <c r="G9" s="19">
        <f>'1. ID &amp; Sub-Lot selection'!$D$12</f>
        <v>0</v>
      </c>
      <c r="H9" s="19">
        <f>'1. ID &amp; Sub-Lot selection'!$D$12</f>
        <v>0</v>
      </c>
      <c r="I9" s="62"/>
      <c r="J9" s="15"/>
      <c r="K9" s="81"/>
      <c r="L9" s="15"/>
      <c r="M9" s="15"/>
      <c r="N9" s="15"/>
      <c r="O9" s="15"/>
      <c r="P9" s="15"/>
      <c r="Q9" s="15"/>
      <c r="R9" s="15"/>
      <c r="S9" s="15"/>
      <c r="T9" s="15"/>
      <c r="U9" s="15"/>
      <c r="V9" s="15"/>
      <c r="W9" s="15"/>
      <c r="X9" s="15"/>
      <c r="Y9" s="15"/>
      <c r="Z9" s="15"/>
    </row>
    <row r="10" spans="1:26" ht="14.25" customHeight="1">
      <c r="A10" s="20"/>
      <c r="B10" s="82"/>
      <c r="C10" s="21" t="s">
        <v>50</v>
      </c>
      <c r="D10" s="21" t="s">
        <v>50</v>
      </c>
      <c r="E10" s="21" t="s">
        <v>50</v>
      </c>
      <c r="F10" s="21" t="s">
        <v>50</v>
      </c>
      <c r="G10" s="21" t="s">
        <v>50</v>
      </c>
      <c r="H10" s="21" t="s">
        <v>50</v>
      </c>
      <c r="I10" s="63"/>
      <c r="J10" s="15"/>
      <c r="K10" s="82"/>
      <c r="L10" s="15"/>
      <c r="M10" s="15"/>
      <c r="N10" s="15"/>
      <c r="O10" s="15"/>
      <c r="P10" s="15"/>
      <c r="Q10" s="15"/>
      <c r="R10" s="15"/>
      <c r="S10" s="15"/>
      <c r="T10" s="15"/>
      <c r="U10" s="15"/>
      <c r="V10" s="15"/>
      <c r="W10" s="15"/>
      <c r="X10" s="15"/>
      <c r="Y10" s="15"/>
      <c r="Z10" s="15"/>
    </row>
    <row r="11" spans="1:26" ht="27" customHeight="1">
      <c r="A11" s="80" t="s">
        <v>51</v>
      </c>
      <c r="B11" s="22" t="s">
        <v>52</v>
      </c>
      <c r="C11" s="93" t="str">
        <f t="shared" ref="C11:F11" si="0">IF(NOT(C$9="Y"),"n/a","Insert £/m2")</f>
        <v>n/a</v>
      </c>
      <c r="D11" s="93" t="str">
        <f t="shared" si="0"/>
        <v>n/a</v>
      </c>
      <c r="E11" s="93" t="str">
        <f t="shared" si="0"/>
        <v>n/a</v>
      </c>
      <c r="F11" s="93" t="str">
        <f t="shared" si="0"/>
        <v>n/a</v>
      </c>
      <c r="G11" s="23">
        <f>SUM(C11:F11)</f>
        <v>0</v>
      </c>
      <c r="H11" s="24">
        <f>ROUND(AVERAGE(G11:G14),2)</f>
        <v>0</v>
      </c>
      <c r="I11" s="65"/>
      <c r="J11" s="15"/>
      <c r="K11" s="84">
        <v>5</v>
      </c>
      <c r="L11" s="15"/>
      <c r="M11" s="15"/>
      <c r="N11" s="15"/>
      <c r="O11" s="15"/>
      <c r="P11" s="15"/>
      <c r="Q11" s="15"/>
      <c r="R11" s="15"/>
      <c r="S11" s="15"/>
      <c r="T11" s="15"/>
      <c r="U11" s="15"/>
      <c r="V11" s="15"/>
      <c r="W11" s="15"/>
      <c r="X11" s="15"/>
      <c r="Y11" s="15"/>
      <c r="Z11" s="15"/>
    </row>
    <row r="12" spans="1:26" ht="27" customHeight="1">
      <c r="A12" s="81"/>
      <c r="B12" s="22" t="s">
        <v>53</v>
      </c>
      <c r="C12" s="93" t="str">
        <f t="shared" ref="C12:F12" si="1">IF(NOT(C$9="Y"),"n/a","Insert £/m2")</f>
        <v>n/a</v>
      </c>
      <c r="D12" s="93" t="str">
        <f t="shared" si="1"/>
        <v>n/a</v>
      </c>
      <c r="E12" s="93" t="str">
        <f t="shared" si="1"/>
        <v>n/a</v>
      </c>
      <c r="F12" s="93" t="str">
        <f t="shared" si="1"/>
        <v>n/a</v>
      </c>
      <c r="G12" s="23">
        <f>SUM(C12:F12)</f>
        <v>0</v>
      </c>
      <c r="H12" s="25"/>
      <c r="I12" s="65"/>
      <c r="J12" s="15"/>
      <c r="K12" s="81"/>
      <c r="L12" s="15"/>
      <c r="M12" s="15"/>
      <c r="N12" s="15"/>
      <c r="O12" s="15"/>
      <c r="P12" s="15"/>
      <c r="Q12" s="15"/>
      <c r="R12" s="15"/>
      <c r="S12" s="15"/>
      <c r="T12" s="15"/>
      <c r="U12" s="15"/>
      <c r="V12" s="15"/>
      <c r="W12" s="15"/>
      <c r="X12" s="15"/>
      <c r="Y12" s="15"/>
      <c r="Z12" s="15"/>
    </row>
    <row r="13" spans="1:26" ht="27" customHeight="1">
      <c r="A13" s="81"/>
      <c r="B13" s="22" t="s">
        <v>54</v>
      </c>
      <c r="C13" s="93" t="str">
        <f t="shared" ref="C13:F13" si="2">IF(NOT(C$9="Y"),"n/a","Insert £/m2")</f>
        <v>n/a</v>
      </c>
      <c r="D13" s="93" t="str">
        <f t="shared" si="2"/>
        <v>n/a</v>
      </c>
      <c r="E13" s="93" t="str">
        <f t="shared" si="2"/>
        <v>n/a</v>
      </c>
      <c r="F13" s="93" t="str">
        <f t="shared" si="2"/>
        <v>n/a</v>
      </c>
      <c r="G13" s="23">
        <f>SUM(C13:F13)</f>
        <v>0</v>
      </c>
      <c r="H13" s="25"/>
      <c r="I13" s="65"/>
      <c r="J13" s="15"/>
      <c r="K13" s="81"/>
      <c r="L13" s="15"/>
      <c r="M13" s="15"/>
      <c r="N13" s="15"/>
      <c r="O13" s="15"/>
      <c r="P13" s="15"/>
      <c r="Q13" s="15"/>
      <c r="R13" s="15"/>
      <c r="S13" s="15"/>
      <c r="T13" s="15"/>
      <c r="U13" s="15"/>
      <c r="V13" s="15"/>
      <c r="W13" s="15"/>
      <c r="X13" s="15"/>
      <c r="Y13" s="15"/>
      <c r="Z13" s="15"/>
    </row>
    <row r="14" spans="1:26" ht="27" customHeight="1">
      <c r="A14" s="82"/>
      <c r="B14" s="22" t="s">
        <v>55</v>
      </c>
      <c r="C14" s="93" t="str">
        <f t="shared" ref="C14:F14" si="3">IF(NOT(C$9="Y"),"n/a","Insert £/m2")</f>
        <v>n/a</v>
      </c>
      <c r="D14" s="93" t="str">
        <f t="shared" si="3"/>
        <v>n/a</v>
      </c>
      <c r="E14" s="93" t="str">
        <f t="shared" si="3"/>
        <v>n/a</v>
      </c>
      <c r="F14" s="93" t="str">
        <f t="shared" si="3"/>
        <v>n/a</v>
      </c>
      <c r="G14" s="23">
        <f>SUM(C14:F14)</f>
        <v>0</v>
      </c>
      <c r="H14" s="26"/>
      <c r="I14" s="65"/>
      <c r="J14" s="15"/>
      <c r="K14" s="82"/>
      <c r="L14" s="2"/>
      <c r="M14" s="2"/>
      <c r="N14" s="2"/>
      <c r="O14" s="2"/>
      <c r="P14" s="2"/>
      <c r="Q14" s="2"/>
      <c r="R14" s="2"/>
      <c r="S14" s="2"/>
      <c r="T14" s="2"/>
      <c r="U14" s="2"/>
      <c r="V14" s="2"/>
      <c r="W14" s="2"/>
      <c r="X14" s="2"/>
      <c r="Y14" s="2"/>
      <c r="Z14" s="2"/>
    </row>
    <row r="15" spans="1:26" ht="24" customHeight="1">
      <c r="A15" s="27"/>
      <c r="B15" s="27"/>
      <c r="C15" s="28"/>
      <c r="D15" s="28"/>
      <c r="E15" s="28"/>
      <c r="F15" s="28"/>
      <c r="G15" s="28"/>
      <c r="H15" s="28"/>
      <c r="I15" s="28"/>
      <c r="J15" s="15"/>
      <c r="K15" s="29"/>
      <c r="L15" s="2"/>
      <c r="M15" s="2"/>
      <c r="N15" s="2"/>
      <c r="O15" s="2"/>
      <c r="P15" s="2"/>
      <c r="Q15" s="2"/>
      <c r="R15" s="2"/>
      <c r="S15" s="2"/>
      <c r="T15" s="2"/>
      <c r="U15" s="2"/>
      <c r="V15" s="2"/>
      <c r="W15" s="2"/>
      <c r="X15" s="2"/>
      <c r="Y15" s="2"/>
      <c r="Z15" s="2"/>
    </row>
    <row r="16" spans="1:26" ht="63" customHeight="1">
      <c r="A16" s="2"/>
      <c r="B16" s="83" t="s">
        <v>41</v>
      </c>
      <c r="C16" s="17" t="s">
        <v>56</v>
      </c>
      <c r="D16" s="17" t="s">
        <v>57</v>
      </c>
      <c r="E16" s="17" t="s">
        <v>58</v>
      </c>
      <c r="F16" s="17" t="s">
        <v>59</v>
      </c>
      <c r="G16" s="17" t="s">
        <v>47</v>
      </c>
      <c r="H16" s="17" t="s">
        <v>48</v>
      </c>
      <c r="I16" s="2"/>
      <c r="J16" s="2"/>
      <c r="K16" s="2"/>
      <c r="L16" s="2"/>
      <c r="M16" s="2"/>
      <c r="N16" s="2"/>
      <c r="O16" s="2"/>
      <c r="P16" s="2"/>
      <c r="Q16" s="2"/>
      <c r="R16" s="2"/>
      <c r="S16" s="2"/>
      <c r="T16" s="2"/>
      <c r="U16" s="2"/>
      <c r="V16" s="2"/>
      <c r="W16" s="2"/>
      <c r="X16" s="2"/>
      <c r="Y16" s="2"/>
      <c r="Z16" s="2"/>
    </row>
    <row r="17" spans="1:26" ht="19.5" customHeight="1">
      <c r="A17" s="20"/>
      <c r="B17" s="82"/>
      <c r="C17" s="30" t="s">
        <v>60</v>
      </c>
      <c r="D17" s="30" t="s">
        <v>60</v>
      </c>
      <c r="E17" s="30" t="s">
        <v>60</v>
      </c>
      <c r="F17" s="30" t="s">
        <v>60</v>
      </c>
      <c r="G17" s="30" t="s">
        <v>60</v>
      </c>
      <c r="H17" s="30" t="s">
        <v>60</v>
      </c>
      <c r="I17" s="2"/>
      <c r="J17" s="2"/>
      <c r="K17" s="2"/>
      <c r="L17" s="2"/>
      <c r="M17" s="2"/>
      <c r="N17" s="2"/>
      <c r="O17" s="2"/>
      <c r="P17" s="2"/>
      <c r="Q17" s="2"/>
      <c r="R17" s="2"/>
      <c r="S17" s="2"/>
      <c r="T17" s="2"/>
      <c r="U17" s="2"/>
      <c r="V17" s="2"/>
      <c r="W17" s="2"/>
      <c r="X17" s="2"/>
      <c r="Y17" s="2"/>
      <c r="Z17" s="2"/>
    </row>
    <row r="18" spans="1:26" ht="26.25" customHeight="1">
      <c r="A18" s="80" t="s">
        <v>61</v>
      </c>
      <c r="B18" s="22" t="s">
        <v>52</v>
      </c>
      <c r="C18" s="93" t="str">
        <f t="shared" ref="C18:F21" si="4">IF(NOT(C$9="Y"),"n/a","Insert £/m2 per week")</f>
        <v>n/a</v>
      </c>
      <c r="D18" s="93" t="str">
        <f t="shared" si="4"/>
        <v>n/a</v>
      </c>
      <c r="E18" s="93" t="str">
        <f t="shared" si="4"/>
        <v>n/a</v>
      </c>
      <c r="F18" s="93" t="str">
        <f t="shared" si="4"/>
        <v>n/a</v>
      </c>
      <c r="G18" s="23">
        <f t="shared" ref="G18:G21" si="5">SUM(C18:F18)</f>
        <v>0</v>
      </c>
      <c r="H18" s="24">
        <f>ROUND(AVERAGE(G18:G21),2)</f>
        <v>0</v>
      </c>
      <c r="I18" s="2"/>
      <c r="J18" s="2"/>
      <c r="K18" s="84">
        <v>5</v>
      </c>
      <c r="L18" s="2"/>
      <c r="M18" s="2"/>
      <c r="N18" s="2"/>
      <c r="O18" s="2"/>
      <c r="P18" s="2"/>
      <c r="Q18" s="2"/>
      <c r="R18" s="2"/>
      <c r="S18" s="2"/>
      <c r="T18" s="2"/>
      <c r="U18" s="2"/>
      <c r="V18" s="2"/>
      <c r="W18" s="2"/>
      <c r="X18" s="2"/>
      <c r="Y18" s="2"/>
      <c r="Z18" s="2"/>
    </row>
    <row r="19" spans="1:26" ht="26.25" customHeight="1">
      <c r="A19" s="81"/>
      <c r="B19" s="22" t="s">
        <v>53</v>
      </c>
      <c r="C19" s="93" t="str">
        <f t="shared" ref="C19" si="6">IF(NOT(C$9="Y"),"n/a","Insert £/m2 per week")</f>
        <v>n/a</v>
      </c>
      <c r="D19" s="93" t="str">
        <f t="shared" si="4"/>
        <v>n/a</v>
      </c>
      <c r="E19" s="93" t="str">
        <f t="shared" si="4"/>
        <v>n/a</v>
      </c>
      <c r="F19" s="93" t="str">
        <f t="shared" si="4"/>
        <v>n/a</v>
      </c>
      <c r="G19" s="23">
        <f t="shared" si="5"/>
        <v>0</v>
      </c>
      <c r="H19" s="25"/>
      <c r="I19" s="2"/>
      <c r="J19" s="2"/>
      <c r="K19" s="81"/>
      <c r="L19" s="2"/>
      <c r="M19" s="2"/>
      <c r="N19" s="2"/>
      <c r="O19" s="2"/>
      <c r="P19" s="2"/>
      <c r="Q19" s="2"/>
      <c r="R19" s="2"/>
      <c r="S19" s="2"/>
      <c r="T19" s="2"/>
      <c r="U19" s="2"/>
      <c r="V19" s="2"/>
      <c r="W19" s="2"/>
      <c r="X19" s="2"/>
      <c r="Y19" s="2"/>
      <c r="Z19" s="2"/>
    </row>
    <row r="20" spans="1:26" ht="26.25" customHeight="1">
      <c r="A20" s="81"/>
      <c r="B20" s="22" t="s">
        <v>54</v>
      </c>
      <c r="C20" s="93" t="str">
        <f t="shared" ref="C20" si="7">IF(NOT(C$9="Y"),"n/a","Insert £/m2 per week")</f>
        <v>n/a</v>
      </c>
      <c r="D20" s="93" t="str">
        <f t="shared" si="4"/>
        <v>n/a</v>
      </c>
      <c r="E20" s="93" t="str">
        <f t="shared" si="4"/>
        <v>n/a</v>
      </c>
      <c r="F20" s="93" t="str">
        <f t="shared" si="4"/>
        <v>n/a</v>
      </c>
      <c r="G20" s="23">
        <f t="shared" si="5"/>
        <v>0</v>
      </c>
      <c r="H20" s="25"/>
      <c r="I20" s="2"/>
      <c r="J20" s="2"/>
      <c r="K20" s="81"/>
      <c r="L20" s="2"/>
      <c r="M20" s="2"/>
      <c r="N20" s="2"/>
      <c r="O20" s="2"/>
      <c r="P20" s="2"/>
      <c r="Q20" s="2"/>
      <c r="R20" s="2"/>
      <c r="S20" s="2"/>
      <c r="T20" s="2"/>
      <c r="U20" s="2"/>
      <c r="V20" s="2"/>
      <c r="W20" s="2"/>
      <c r="X20" s="2"/>
      <c r="Y20" s="2"/>
      <c r="Z20" s="2"/>
    </row>
    <row r="21" spans="1:26" ht="26.25" customHeight="1">
      <c r="A21" s="82"/>
      <c r="B21" s="22" t="s">
        <v>55</v>
      </c>
      <c r="C21" s="93" t="str">
        <f t="shared" ref="C21" si="8">IF(NOT(C$9="Y"),"n/a","Insert £/m2 per week")</f>
        <v>n/a</v>
      </c>
      <c r="D21" s="93" t="str">
        <f t="shared" si="4"/>
        <v>n/a</v>
      </c>
      <c r="E21" s="93" t="str">
        <f t="shared" si="4"/>
        <v>n/a</v>
      </c>
      <c r="F21" s="93" t="str">
        <f t="shared" si="4"/>
        <v>n/a</v>
      </c>
      <c r="G21" s="23">
        <f t="shared" si="5"/>
        <v>0</v>
      </c>
      <c r="H21" s="26"/>
      <c r="I21" s="2"/>
      <c r="J21" s="2"/>
      <c r="K21" s="82"/>
      <c r="L21" s="2"/>
      <c r="M21" s="2"/>
      <c r="N21" s="2"/>
      <c r="O21" s="2"/>
      <c r="P21" s="2"/>
      <c r="Q21" s="2"/>
      <c r="R21" s="2"/>
      <c r="S21" s="2"/>
      <c r="T21" s="2"/>
      <c r="U21" s="2"/>
      <c r="V21" s="2"/>
      <c r="W21" s="2"/>
      <c r="X21" s="2"/>
      <c r="Y21" s="2"/>
      <c r="Z21" s="2"/>
    </row>
    <row r="22" spans="1:26" ht="14.25" customHeight="1">
      <c r="A22" s="31"/>
      <c r="B22" s="2"/>
      <c r="C22" s="2"/>
      <c r="D22" s="2"/>
      <c r="E22" s="2"/>
      <c r="F22" s="2"/>
      <c r="G22" s="2"/>
      <c r="H22" s="2"/>
      <c r="I22" s="2"/>
      <c r="J22" s="2"/>
      <c r="K22" s="2"/>
      <c r="L22" s="2"/>
      <c r="M22" s="2"/>
      <c r="N22" s="2"/>
      <c r="O22" s="2"/>
      <c r="P22" s="2"/>
      <c r="Q22" s="2"/>
      <c r="R22" s="2"/>
      <c r="S22" s="2"/>
      <c r="T22" s="2"/>
      <c r="U22" s="2"/>
      <c r="V22" s="2"/>
      <c r="W22" s="2"/>
      <c r="X22" s="2"/>
      <c r="Y22" s="2"/>
      <c r="Z22" s="2"/>
    </row>
    <row r="23" spans="1:26" ht="28.5" customHeight="1">
      <c r="A23" s="16" t="s">
        <v>62</v>
      </c>
      <c r="B23" s="31"/>
      <c r="C23" s="2"/>
      <c r="D23" s="2"/>
      <c r="E23" s="2"/>
      <c r="F23" s="2"/>
      <c r="G23" s="2"/>
      <c r="H23" s="2"/>
      <c r="I23" s="2"/>
      <c r="J23" s="1"/>
      <c r="K23" s="32"/>
      <c r="L23" s="2"/>
      <c r="M23" s="2"/>
      <c r="N23" s="2"/>
      <c r="O23" s="2"/>
      <c r="P23" s="2"/>
      <c r="Q23" s="2"/>
      <c r="R23" s="2"/>
      <c r="S23" s="2"/>
      <c r="T23" s="2"/>
      <c r="U23" s="2"/>
      <c r="V23" s="2"/>
      <c r="W23" s="2"/>
      <c r="X23" s="2"/>
      <c r="Y23" s="2"/>
      <c r="Z23" s="2"/>
    </row>
    <row r="24" spans="1:26" ht="45" customHeight="1">
      <c r="A24" s="2"/>
      <c r="B24" s="83" t="s">
        <v>41</v>
      </c>
      <c r="C24" s="17" t="s">
        <v>63</v>
      </c>
      <c r="D24" s="17" t="s">
        <v>43</v>
      </c>
      <c r="E24" s="17" t="s">
        <v>64</v>
      </c>
      <c r="F24" s="17" t="s">
        <v>47</v>
      </c>
      <c r="G24" s="17" t="s">
        <v>48</v>
      </c>
      <c r="H24" s="2"/>
      <c r="I24" s="2"/>
      <c r="J24" s="2"/>
      <c r="K24" s="2"/>
      <c r="L24" s="2"/>
      <c r="M24" s="2"/>
      <c r="N24" s="2"/>
      <c r="O24" s="2"/>
      <c r="P24" s="2"/>
      <c r="Q24" s="2"/>
      <c r="R24" s="2"/>
      <c r="S24" s="2"/>
      <c r="T24" s="2"/>
      <c r="U24" s="2"/>
      <c r="V24" s="2"/>
      <c r="W24" s="2"/>
      <c r="X24" s="2"/>
      <c r="Y24" s="2"/>
      <c r="Z24" s="2"/>
    </row>
    <row r="25" spans="1:26" ht="14.25" customHeight="1">
      <c r="A25" s="20"/>
      <c r="B25" s="82"/>
      <c r="C25" s="21" t="s">
        <v>50</v>
      </c>
      <c r="D25" s="21" t="s">
        <v>50</v>
      </c>
      <c r="E25" s="21" t="s">
        <v>50</v>
      </c>
      <c r="F25" s="21" t="s">
        <v>50</v>
      </c>
      <c r="G25" s="21" t="s">
        <v>50</v>
      </c>
      <c r="H25" s="2"/>
      <c r="I25" s="2"/>
      <c r="J25" s="2"/>
      <c r="K25" s="2"/>
      <c r="L25" s="2"/>
      <c r="M25" s="2"/>
      <c r="N25" s="2"/>
      <c r="O25" s="2"/>
      <c r="P25" s="2"/>
      <c r="Q25" s="2"/>
      <c r="R25" s="2"/>
      <c r="S25" s="2"/>
      <c r="T25" s="2"/>
      <c r="U25" s="2"/>
      <c r="V25" s="2"/>
      <c r="W25" s="2"/>
      <c r="X25" s="2"/>
      <c r="Y25" s="2"/>
      <c r="Z25" s="2"/>
    </row>
    <row r="26" spans="1:26" ht="30" customHeight="1">
      <c r="A26" s="80" t="s">
        <v>66</v>
      </c>
      <c r="B26" s="22" t="s">
        <v>52</v>
      </c>
      <c r="C26" s="93" t="str">
        <f t="shared" ref="C26:E29" si="9">IF(NOT(C$9="Y"),"n/a","Insert £/m2")</f>
        <v>n/a</v>
      </c>
      <c r="D26" s="93" t="str">
        <f t="shared" si="9"/>
        <v>n/a</v>
      </c>
      <c r="E26" s="93" t="str">
        <f t="shared" si="9"/>
        <v>n/a</v>
      </c>
      <c r="F26" s="23">
        <f>SUM(C26:E26)</f>
        <v>0</v>
      </c>
      <c r="G26" s="24">
        <f>ROUND(AVERAGE(F26:F29),2)</f>
        <v>0</v>
      </c>
      <c r="H26" s="2"/>
      <c r="I26" s="2"/>
      <c r="J26" s="2"/>
      <c r="K26" s="84">
        <v>5</v>
      </c>
      <c r="L26" s="2"/>
      <c r="M26" s="2"/>
      <c r="N26" s="2"/>
      <c r="O26" s="2"/>
      <c r="P26" s="2"/>
      <c r="Q26" s="2"/>
      <c r="R26" s="2"/>
      <c r="S26" s="2"/>
      <c r="T26" s="2"/>
      <c r="U26" s="2"/>
      <c r="V26" s="2"/>
      <c r="W26" s="2"/>
      <c r="X26" s="2"/>
      <c r="Y26" s="2"/>
      <c r="Z26" s="2"/>
    </row>
    <row r="27" spans="1:26" ht="30" customHeight="1">
      <c r="A27" s="81"/>
      <c r="B27" s="22" t="s">
        <v>53</v>
      </c>
      <c r="C27" s="93" t="str">
        <f t="shared" si="9"/>
        <v>n/a</v>
      </c>
      <c r="D27" s="93" t="str">
        <f t="shared" si="9"/>
        <v>n/a</v>
      </c>
      <c r="E27" s="93" t="str">
        <f t="shared" si="9"/>
        <v>n/a</v>
      </c>
      <c r="F27" s="23">
        <f>SUM(C27:E27)</f>
        <v>0</v>
      </c>
      <c r="G27" s="25"/>
      <c r="H27" s="2"/>
      <c r="I27" s="2"/>
      <c r="J27" s="2"/>
      <c r="K27" s="81"/>
      <c r="L27" s="2"/>
      <c r="M27" s="2"/>
      <c r="N27" s="2"/>
      <c r="O27" s="2"/>
      <c r="P27" s="2"/>
      <c r="Q27" s="2"/>
      <c r="R27" s="2"/>
      <c r="S27" s="2"/>
      <c r="T27" s="2"/>
      <c r="U27" s="2"/>
      <c r="V27" s="2"/>
      <c r="W27" s="2"/>
      <c r="X27" s="2"/>
      <c r="Y27" s="2"/>
      <c r="Z27" s="2"/>
    </row>
    <row r="28" spans="1:26" ht="30" customHeight="1">
      <c r="A28" s="81"/>
      <c r="B28" s="22" t="s">
        <v>54</v>
      </c>
      <c r="C28" s="93" t="str">
        <f t="shared" si="9"/>
        <v>n/a</v>
      </c>
      <c r="D28" s="93" t="str">
        <f t="shared" si="9"/>
        <v>n/a</v>
      </c>
      <c r="E28" s="93" t="str">
        <f t="shared" si="9"/>
        <v>n/a</v>
      </c>
      <c r="F28" s="23">
        <f>SUM(C28:E28)</f>
        <v>0</v>
      </c>
      <c r="G28" s="25"/>
      <c r="H28" s="2"/>
      <c r="I28" s="2"/>
      <c r="J28" s="2"/>
      <c r="K28" s="81"/>
      <c r="L28" s="2"/>
      <c r="M28" s="2"/>
      <c r="N28" s="2"/>
      <c r="O28" s="2"/>
      <c r="P28" s="2"/>
      <c r="Q28" s="2"/>
      <c r="R28" s="2"/>
      <c r="S28" s="2"/>
      <c r="T28" s="2"/>
      <c r="U28" s="2"/>
      <c r="V28" s="2"/>
      <c r="W28" s="2"/>
      <c r="X28" s="2"/>
      <c r="Y28" s="2"/>
      <c r="Z28" s="2"/>
    </row>
    <row r="29" spans="1:26" ht="30" customHeight="1">
      <c r="A29" s="82"/>
      <c r="B29" s="22" t="s">
        <v>55</v>
      </c>
      <c r="C29" s="93" t="str">
        <f t="shared" si="9"/>
        <v>n/a</v>
      </c>
      <c r="D29" s="93" t="str">
        <f t="shared" si="9"/>
        <v>n/a</v>
      </c>
      <c r="E29" s="93" t="str">
        <f t="shared" si="9"/>
        <v>n/a</v>
      </c>
      <c r="F29" s="23">
        <f>SUM(C29:E29)</f>
        <v>0</v>
      </c>
      <c r="G29" s="26"/>
      <c r="H29" s="2"/>
      <c r="I29" s="2"/>
      <c r="J29" s="2"/>
      <c r="K29" s="82"/>
      <c r="L29" s="2"/>
      <c r="M29" s="2"/>
      <c r="N29" s="2"/>
      <c r="O29" s="2"/>
      <c r="P29" s="2"/>
      <c r="Q29" s="2"/>
      <c r="R29" s="2"/>
      <c r="S29" s="2"/>
      <c r="T29" s="2"/>
      <c r="U29" s="2"/>
      <c r="V29" s="2"/>
      <c r="W29" s="2"/>
      <c r="X29" s="2"/>
      <c r="Y29" s="2"/>
      <c r="Z29" s="2"/>
    </row>
    <row r="30" spans="1:26" ht="14.25" customHeight="1">
      <c r="A30" s="31"/>
      <c r="B30" s="31"/>
      <c r="C30" s="2"/>
      <c r="D30" s="2"/>
      <c r="E30" s="2"/>
      <c r="F30" s="2"/>
      <c r="G30" s="2"/>
      <c r="H30" s="2"/>
      <c r="I30" s="2"/>
      <c r="J30" s="1"/>
      <c r="K30" s="32"/>
      <c r="L30" s="2"/>
      <c r="M30" s="2"/>
      <c r="N30" s="2"/>
      <c r="O30" s="2"/>
      <c r="P30" s="2"/>
      <c r="Q30" s="2"/>
      <c r="R30" s="2"/>
      <c r="S30" s="2"/>
      <c r="T30" s="2"/>
      <c r="U30" s="2"/>
      <c r="V30" s="2"/>
      <c r="W30" s="2"/>
      <c r="X30" s="2"/>
      <c r="Y30" s="2"/>
      <c r="Z30" s="2"/>
    </row>
    <row r="31" spans="1:26" ht="18" customHeight="1">
      <c r="A31" s="16"/>
      <c r="B31" s="83" t="s">
        <v>41</v>
      </c>
      <c r="C31" s="17" t="s">
        <v>67</v>
      </c>
      <c r="D31" s="17" t="s">
        <v>48</v>
      </c>
      <c r="E31" s="2"/>
      <c r="F31" s="2"/>
      <c r="G31" s="2"/>
      <c r="H31" s="2"/>
      <c r="I31" s="2"/>
      <c r="J31" s="1"/>
      <c r="K31" s="32"/>
      <c r="L31" s="2"/>
      <c r="M31" s="2"/>
      <c r="N31" s="2"/>
      <c r="O31" s="2"/>
      <c r="P31" s="2"/>
      <c r="Q31" s="2"/>
      <c r="R31" s="2"/>
      <c r="S31" s="2"/>
      <c r="T31" s="2"/>
      <c r="U31" s="2"/>
      <c r="V31" s="2"/>
      <c r="W31" s="2"/>
      <c r="X31" s="2"/>
      <c r="Y31" s="2"/>
      <c r="Z31" s="2"/>
    </row>
    <row r="32" spans="1:26" ht="14.25" customHeight="1">
      <c r="A32" s="33"/>
      <c r="B32" s="82"/>
      <c r="C32" s="21" t="s">
        <v>50</v>
      </c>
      <c r="D32" s="21" t="s">
        <v>50</v>
      </c>
      <c r="E32" s="2"/>
      <c r="F32" s="2"/>
      <c r="G32" s="2"/>
      <c r="H32" s="2"/>
      <c r="I32" s="2"/>
      <c r="J32" s="1"/>
      <c r="K32" s="32"/>
      <c r="L32" s="2"/>
      <c r="M32" s="2"/>
      <c r="N32" s="2"/>
      <c r="O32" s="2"/>
      <c r="P32" s="2"/>
      <c r="Q32" s="2"/>
      <c r="R32" s="2"/>
      <c r="S32" s="2"/>
      <c r="T32" s="2"/>
      <c r="U32" s="2"/>
      <c r="V32" s="2"/>
      <c r="W32" s="2"/>
      <c r="X32" s="2"/>
      <c r="Y32" s="2"/>
      <c r="Z32" s="2"/>
    </row>
    <row r="33" spans="1:26" ht="32.25" customHeight="1">
      <c r="A33" s="80" t="s">
        <v>68</v>
      </c>
      <c r="B33" s="22" t="s">
        <v>52</v>
      </c>
      <c r="C33" s="93" t="str">
        <f t="shared" ref="C33:C36" si="10">IF(NOT(C$9="Y"),"n/a","Insert %")</f>
        <v>n/a</v>
      </c>
      <c r="D33" s="24" t="e">
        <f>ROUND(AVERAGE(C33:C36),2)</f>
        <v>#DIV/0!</v>
      </c>
      <c r="E33" s="2"/>
      <c r="F33" s="2"/>
      <c r="G33" s="2"/>
      <c r="H33" s="2"/>
      <c r="I33" s="2"/>
      <c r="J33" s="1"/>
      <c r="K33" s="84">
        <v>5</v>
      </c>
      <c r="L33" s="2"/>
      <c r="M33" s="2"/>
      <c r="N33" s="2"/>
      <c r="O33" s="2"/>
      <c r="P33" s="2"/>
      <c r="Q33" s="2"/>
      <c r="R33" s="2"/>
      <c r="S33" s="2"/>
      <c r="T33" s="2"/>
      <c r="U33" s="2"/>
      <c r="V33" s="2"/>
      <c r="W33" s="2"/>
      <c r="X33" s="2"/>
      <c r="Y33" s="2"/>
      <c r="Z33" s="2"/>
    </row>
    <row r="34" spans="1:26" ht="32.25" customHeight="1">
      <c r="A34" s="81"/>
      <c r="B34" s="22" t="s">
        <v>53</v>
      </c>
      <c r="C34" s="93" t="str">
        <f t="shared" si="10"/>
        <v>n/a</v>
      </c>
      <c r="D34" s="34"/>
      <c r="E34" s="2"/>
      <c r="F34" s="2"/>
      <c r="G34" s="2"/>
      <c r="H34" s="2"/>
      <c r="I34" s="2"/>
      <c r="J34" s="1"/>
      <c r="K34" s="81"/>
      <c r="L34" s="2"/>
      <c r="M34" s="2"/>
      <c r="N34" s="2"/>
      <c r="O34" s="2"/>
      <c r="P34" s="2"/>
      <c r="Q34" s="2"/>
      <c r="R34" s="2"/>
      <c r="S34" s="2"/>
      <c r="T34" s="2"/>
      <c r="U34" s="2"/>
      <c r="V34" s="2"/>
      <c r="W34" s="2"/>
      <c r="X34" s="2"/>
      <c r="Y34" s="2"/>
      <c r="Z34" s="2"/>
    </row>
    <row r="35" spans="1:26" ht="32.25" customHeight="1">
      <c r="A35" s="81"/>
      <c r="B35" s="22" t="s">
        <v>54</v>
      </c>
      <c r="C35" s="93" t="str">
        <f t="shared" si="10"/>
        <v>n/a</v>
      </c>
      <c r="D35" s="34"/>
      <c r="E35" s="2"/>
      <c r="F35" s="2"/>
      <c r="G35" s="2"/>
      <c r="H35" s="2"/>
      <c r="I35" s="2"/>
      <c r="J35" s="1"/>
      <c r="K35" s="81"/>
      <c r="L35" s="2"/>
      <c r="M35" s="2"/>
      <c r="N35" s="2"/>
      <c r="O35" s="2"/>
      <c r="P35" s="2"/>
      <c r="Q35" s="2"/>
      <c r="R35" s="2"/>
      <c r="S35" s="2"/>
      <c r="T35" s="2"/>
      <c r="U35" s="2"/>
      <c r="V35" s="2"/>
      <c r="W35" s="2"/>
      <c r="X35" s="2"/>
      <c r="Y35" s="2"/>
      <c r="Z35" s="2"/>
    </row>
    <row r="36" spans="1:26" ht="32.25" customHeight="1">
      <c r="A36" s="82"/>
      <c r="B36" s="22" t="s">
        <v>55</v>
      </c>
      <c r="C36" s="93" t="str">
        <f t="shared" si="10"/>
        <v>n/a</v>
      </c>
      <c r="D36" s="35"/>
      <c r="E36" s="2"/>
      <c r="F36" s="2"/>
      <c r="G36" s="2"/>
      <c r="H36" s="2"/>
      <c r="I36" s="2"/>
      <c r="J36" s="1"/>
      <c r="K36" s="82"/>
      <c r="L36" s="2"/>
      <c r="M36" s="2"/>
      <c r="N36" s="2"/>
      <c r="O36" s="2"/>
      <c r="P36" s="2"/>
      <c r="Q36" s="2"/>
      <c r="R36" s="2"/>
      <c r="S36" s="2"/>
      <c r="T36" s="2"/>
      <c r="U36" s="2"/>
      <c r="V36" s="2"/>
      <c r="W36" s="2"/>
      <c r="X36" s="2"/>
      <c r="Y36" s="2"/>
      <c r="Z36" s="2"/>
    </row>
    <row r="37" spans="1:26" ht="14.25" customHeight="1">
      <c r="A37" s="31"/>
      <c r="B37" s="31"/>
      <c r="C37" s="2"/>
      <c r="D37" s="2"/>
      <c r="E37" s="2"/>
      <c r="F37" s="2"/>
      <c r="G37" s="2"/>
      <c r="H37" s="2"/>
      <c r="I37" s="2"/>
      <c r="J37" s="1"/>
      <c r="K37" s="32"/>
      <c r="L37" s="2"/>
      <c r="M37" s="2"/>
      <c r="N37" s="2"/>
      <c r="O37" s="2"/>
      <c r="P37" s="2"/>
      <c r="Q37" s="2"/>
      <c r="R37" s="2"/>
      <c r="S37" s="2"/>
      <c r="T37" s="2"/>
      <c r="U37" s="2"/>
      <c r="V37" s="2"/>
      <c r="W37" s="2"/>
      <c r="X37" s="2"/>
      <c r="Y37" s="2"/>
      <c r="Z37" s="2"/>
    </row>
    <row r="38" spans="1:26" ht="27.75" customHeight="1">
      <c r="A38" s="16" t="s">
        <v>69</v>
      </c>
      <c r="B38" s="15"/>
      <c r="C38" s="15"/>
      <c r="D38" s="15"/>
      <c r="E38" s="15"/>
      <c r="F38" s="2"/>
      <c r="G38" s="2"/>
      <c r="H38" s="2"/>
      <c r="I38" s="2"/>
      <c r="J38" s="2"/>
      <c r="K38" s="2"/>
      <c r="L38" s="2"/>
      <c r="M38" s="2"/>
      <c r="N38" s="2"/>
      <c r="O38" s="2"/>
      <c r="P38" s="2"/>
      <c r="Q38" s="2"/>
      <c r="R38" s="2"/>
      <c r="S38" s="2"/>
      <c r="T38" s="2"/>
      <c r="U38" s="2"/>
      <c r="V38" s="2"/>
      <c r="W38" s="2"/>
      <c r="X38" s="2"/>
      <c r="Y38" s="2"/>
      <c r="Z38" s="2"/>
    </row>
    <row r="39" spans="1:26" ht="49.25" customHeight="1">
      <c r="A39" s="15"/>
      <c r="B39" s="83" t="s">
        <v>70</v>
      </c>
      <c r="C39" s="17" t="s">
        <v>42</v>
      </c>
      <c r="D39" s="17" t="s">
        <v>43</v>
      </c>
      <c r="E39" s="17" t="s">
        <v>44</v>
      </c>
      <c r="F39" s="17" t="s">
        <v>45</v>
      </c>
      <c r="G39" s="17" t="s">
        <v>46</v>
      </c>
      <c r="H39" s="17" t="s">
        <v>47</v>
      </c>
      <c r="I39" s="17" t="s">
        <v>48</v>
      </c>
      <c r="J39" s="15"/>
      <c r="K39" s="2"/>
      <c r="L39" s="2"/>
      <c r="M39" s="2"/>
      <c r="N39" s="2"/>
      <c r="O39" s="2"/>
      <c r="P39" s="2"/>
      <c r="Q39" s="2"/>
      <c r="R39" s="2"/>
      <c r="S39" s="2"/>
      <c r="T39" s="2"/>
      <c r="U39" s="2"/>
      <c r="V39" s="2"/>
      <c r="W39" s="2"/>
      <c r="X39" s="2"/>
      <c r="Y39" s="2"/>
      <c r="Z39" s="2"/>
    </row>
    <row r="40" spans="1:26" ht="14.25" customHeight="1">
      <c r="A40" s="20"/>
      <c r="B40" s="82"/>
      <c r="C40" s="21" t="s">
        <v>71</v>
      </c>
      <c r="D40" s="21" t="s">
        <v>71</v>
      </c>
      <c r="E40" s="21" t="s">
        <v>71</v>
      </c>
      <c r="F40" s="21" t="s">
        <v>71</v>
      </c>
      <c r="G40" s="21" t="s">
        <v>71</v>
      </c>
      <c r="H40" s="21" t="s">
        <v>71</v>
      </c>
      <c r="I40" s="21" t="s">
        <v>71</v>
      </c>
      <c r="J40" s="15"/>
      <c r="K40" s="2"/>
      <c r="L40" s="2"/>
      <c r="M40" s="2"/>
      <c r="N40" s="2"/>
      <c r="O40" s="2"/>
      <c r="P40" s="2"/>
      <c r="Q40" s="2"/>
      <c r="R40" s="2"/>
      <c r="S40" s="2"/>
      <c r="T40" s="2"/>
      <c r="U40" s="2"/>
      <c r="V40" s="2"/>
      <c r="W40" s="2"/>
      <c r="X40" s="2"/>
      <c r="Y40" s="2"/>
      <c r="Z40" s="2"/>
    </row>
    <row r="41" spans="1:26" ht="22.5" customHeight="1">
      <c r="A41" s="80" t="s">
        <v>72</v>
      </c>
      <c r="B41" s="22" t="s">
        <v>73</v>
      </c>
      <c r="C41" s="93" t="str">
        <f t="shared" ref="C41:G46" si="11">IF(NOT(C$9="Y"),"n/a","Insert £/unit")</f>
        <v>n/a</v>
      </c>
      <c r="D41" s="93" t="str">
        <f t="shared" si="11"/>
        <v>n/a</v>
      </c>
      <c r="E41" s="93" t="str">
        <f t="shared" si="11"/>
        <v>n/a</v>
      </c>
      <c r="F41" s="93" t="str">
        <f t="shared" si="11"/>
        <v>n/a</v>
      </c>
      <c r="G41" s="93" t="str">
        <f t="shared" si="11"/>
        <v>n/a</v>
      </c>
      <c r="H41" s="23">
        <f t="shared" ref="H41:H46" si="12">SUM(C41:G41)</f>
        <v>0</v>
      </c>
      <c r="I41" s="24">
        <f>ROUND(AVERAGE(H41:H43),2)</f>
        <v>0</v>
      </c>
      <c r="J41" s="15"/>
      <c r="K41" s="84">
        <v>1.25</v>
      </c>
      <c r="L41" s="2"/>
      <c r="M41" s="2"/>
      <c r="N41" s="2"/>
      <c r="O41" s="2"/>
      <c r="P41" s="2"/>
      <c r="Q41" s="2"/>
      <c r="R41" s="2"/>
      <c r="S41" s="2"/>
      <c r="T41" s="2"/>
      <c r="U41" s="2"/>
      <c r="V41" s="2"/>
      <c r="W41" s="2"/>
      <c r="X41" s="2"/>
      <c r="Y41" s="2"/>
      <c r="Z41" s="2"/>
    </row>
    <row r="42" spans="1:26" ht="22.5" customHeight="1">
      <c r="A42" s="81"/>
      <c r="B42" s="22" t="s">
        <v>74</v>
      </c>
      <c r="C42" s="93" t="str">
        <f t="shared" ref="C42" si="13">IF(NOT(C$9="Y"),"n/a","Insert £/unit")</f>
        <v>n/a</v>
      </c>
      <c r="D42" s="93" t="str">
        <f t="shared" si="11"/>
        <v>n/a</v>
      </c>
      <c r="E42" s="93" t="str">
        <f t="shared" si="11"/>
        <v>n/a</v>
      </c>
      <c r="F42" s="93" t="str">
        <f t="shared" si="11"/>
        <v>n/a</v>
      </c>
      <c r="G42" s="93" t="str">
        <f t="shared" si="11"/>
        <v>n/a</v>
      </c>
      <c r="H42" s="23">
        <f t="shared" si="12"/>
        <v>0</v>
      </c>
      <c r="I42" s="25"/>
      <c r="J42" s="15"/>
      <c r="K42" s="81"/>
      <c r="L42" s="2"/>
      <c r="M42" s="2"/>
      <c r="N42" s="2"/>
      <c r="O42" s="2"/>
      <c r="P42" s="2"/>
      <c r="Q42" s="2"/>
      <c r="R42" s="2"/>
      <c r="S42" s="2"/>
      <c r="T42" s="2"/>
      <c r="U42" s="2"/>
      <c r="V42" s="2"/>
      <c r="W42" s="2"/>
      <c r="X42" s="2"/>
      <c r="Y42" s="2"/>
      <c r="Z42" s="2"/>
    </row>
    <row r="43" spans="1:26" ht="22.5" customHeight="1">
      <c r="A43" s="82"/>
      <c r="B43" s="22" t="s">
        <v>75</v>
      </c>
      <c r="C43" s="93" t="str">
        <f t="shared" ref="C43" si="14">IF(NOT(C$9="Y"),"n/a","Insert £/unit")</f>
        <v>n/a</v>
      </c>
      <c r="D43" s="93" t="str">
        <f t="shared" si="11"/>
        <v>n/a</v>
      </c>
      <c r="E43" s="93" t="str">
        <f t="shared" si="11"/>
        <v>n/a</v>
      </c>
      <c r="F43" s="93" t="str">
        <f t="shared" si="11"/>
        <v>n/a</v>
      </c>
      <c r="G43" s="93" t="str">
        <f t="shared" si="11"/>
        <v>n/a</v>
      </c>
      <c r="H43" s="23">
        <f t="shared" si="12"/>
        <v>0</v>
      </c>
      <c r="I43" s="26"/>
      <c r="J43" s="15"/>
      <c r="K43" s="82"/>
      <c r="L43" s="2"/>
      <c r="M43" s="2"/>
      <c r="N43" s="2"/>
      <c r="O43" s="2"/>
      <c r="P43" s="2"/>
      <c r="Q43" s="2"/>
      <c r="R43" s="2"/>
      <c r="S43" s="2"/>
      <c r="T43" s="2"/>
      <c r="U43" s="2"/>
      <c r="V43" s="2"/>
      <c r="W43" s="2"/>
      <c r="X43" s="2"/>
      <c r="Y43" s="2"/>
      <c r="Z43" s="2"/>
    </row>
    <row r="44" spans="1:26" ht="22.5" customHeight="1">
      <c r="A44" s="80" t="s">
        <v>76</v>
      </c>
      <c r="B44" s="22" t="s">
        <v>73</v>
      </c>
      <c r="C44" s="93" t="str">
        <f t="shared" ref="C44" si="15">IF(NOT(C$9="Y"),"n/a","Insert £/unit")</f>
        <v>n/a</v>
      </c>
      <c r="D44" s="93" t="str">
        <f t="shared" si="11"/>
        <v>n/a</v>
      </c>
      <c r="E44" s="93" t="str">
        <f t="shared" si="11"/>
        <v>n/a</v>
      </c>
      <c r="F44" s="93" t="str">
        <f t="shared" si="11"/>
        <v>n/a</v>
      </c>
      <c r="G44" s="93" t="str">
        <f t="shared" si="11"/>
        <v>n/a</v>
      </c>
      <c r="H44" s="23">
        <f t="shared" si="12"/>
        <v>0</v>
      </c>
      <c r="I44" s="24">
        <f>ROUND(AVERAGE(H44:H46),2)</f>
        <v>0</v>
      </c>
      <c r="J44" s="15"/>
      <c r="K44" s="84">
        <v>1.25</v>
      </c>
      <c r="L44" s="2"/>
      <c r="M44" s="2"/>
      <c r="N44" s="2"/>
      <c r="O44" s="2"/>
      <c r="P44" s="2"/>
      <c r="Q44" s="2"/>
      <c r="R44" s="2"/>
      <c r="S44" s="2"/>
      <c r="T44" s="2"/>
      <c r="U44" s="2"/>
      <c r="V44" s="2"/>
      <c r="W44" s="2"/>
      <c r="X44" s="2"/>
      <c r="Y44" s="2"/>
      <c r="Z44" s="2"/>
    </row>
    <row r="45" spans="1:26" ht="22.5" customHeight="1">
      <c r="A45" s="81"/>
      <c r="B45" s="22" t="s">
        <v>74</v>
      </c>
      <c r="C45" s="93" t="str">
        <f t="shared" ref="C45" si="16">IF(NOT(C$9="Y"),"n/a","Insert £/unit")</f>
        <v>n/a</v>
      </c>
      <c r="D45" s="93" t="str">
        <f t="shared" si="11"/>
        <v>n/a</v>
      </c>
      <c r="E45" s="93" t="str">
        <f t="shared" si="11"/>
        <v>n/a</v>
      </c>
      <c r="F45" s="93" t="str">
        <f t="shared" si="11"/>
        <v>n/a</v>
      </c>
      <c r="G45" s="93" t="str">
        <f t="shared" si="11"/>
        <v>n/a</v>
      </c>
      <c r="H45" s="23">
        <f t="shared" si="12"/>
        <v>0</v>
      </c>
      <c r="I45" s="25"/>
      <c r="J45" s="15"/>
      <c r="K45" s="81"/>
      <c r="L45" s="2"/>
      <c r="M45" s="2"/>
      <c r="N45" s="2"/>
      <c r="O45" s="2"/>
      <c r="P45" s="2"/>
      <c r="Q45" s="2"/>
      <c r="R45" s="2"/>
      <c r="S45" s="2"/>
      <c r="T45" s="2"/>
      <c r="U45" s="2"/>
      <c r="V45" s="2"/>
      <c r="W45" s="2"/>
      <c r="X45" s="2"/>
      <c r="Y45" s="2"/>
      <c r="Z45" s="2"/>
    </row>
    <row r="46" spans="1:26" ht="22.5" customHeight="1">
      <c r="A46" s="82"/>
      <c r="B46" s="22" t="s">
        <v>75</v>
      </c>
      <c r="C46" s="93" t="str">
        <f t="shared" ref="C46" si="17">IF(NOT(C$9="Y"),"n/a","Insert £/unit")</f>
        <v>n/a</v>
      </c>
      <c r="D46" s="93" t="str">
        <f t="shared" si="11"/>
        <v>n/a</v>
      </c>
      <c r="E46" s="93" t="str">
        <f t="shared" si="11"/>
        <v>n/a</v>
      </c>
      <c r="F46" s="93" t="str">
        <f t="shared" si="11"/>
        <v>n/a</v>
      </c>
      <c r="G46" s="93" t="str">
        <f t="shared" si="11"/>
        <v>n/a</v>
      </c>
      <c r="H46" s="23">
        <f t="shared" si="12"/>
        <v>0</v>
      </c>
      <c r="I46" s="26"/>
      <c r="J46" s="15"/>
      <c r="K46" s="82"/>
      <c r="L46" s="2"/>
      <c r="M46" s="2"/>
      <c r="N46" s="2"/>
      <c r="O46" s="2"/>
      <c r="P46" s="2"/>
      <c r="Q46" s="2"/>
      <c r="R46" s="2"/>
      <c r="S46" s="2"/>
      <c r="T46" s="2"/>
      <c r="U46" s="2"/>
      <c r="V46" s="2"/>
      <c r="W46" s="2"/>
      <c r="X46" s="2"/>
      <c r="Y46" s="2"/>
      <c r="Z46" s="2"/>
    </row>
    <row r="47" spans="1:26" ht="14.25" customHeight="1">
      <c r="A47" s="27"/>
      <c r="B47" s="27"/>
      <c r="C47" s="28"/>
      <c r="D47" s="28"/>
      <c r="E47" s="28"/>
      <c r="F47" s="28"/>
      <c r="G47" s="28"/>
      <c r="H47" s="28"/>
      <c r="I47" s="28"/>
      <c r="J47" s="15"/>
      <c r="K47" s="29"/>
      <c r="L47" s="2"/>
      <c r="M47" s="2"/>
      <c r="N47" s="2"/>
      <c r="O47" s="2"/>
      <c r="P47" s="2"/>
      <c r="Q47" s="2"/>
      <c r="R47" s="2"/>
      <c r="S47" s="2"/>
      <c r="T47" s="2"/>
      <c r="U47" s="2"/>
      <c r="V47" s="2"/>
      <c r="W47" s="2"/>
      <c r="X47" s="2"/>
      <c r="Y47" s="2"/>
      <c r="Z47" s="2"/>
    </row>
    <row r="48" spans="1:26" ht="60.75" customHeight="1">
      <c r="A48" s="2"/>
      <c r="B48" s="83" t="s">
        <v>70</v>
      </c>
      <c r="C48" s="17" t="s">
        <v>56</v>
      </c>
      <c r="D48" s="17" t="s">
        <v>57</v>
      </c>
      <c r="E48" s="17" t="s">
        <v>58</v>
      </c>
      <c r="F48" s="17" t="s">
        <v>59</v>
      </c>
      <c r="G48" s="17" t="s">
        <v>47</v>
      </c>
      <c r="H48" s="17" t="s">
        <v>48</v>
      </c>
      <c r="I48" s="2"/>
      <c r="J48" s="2"/>
      <c r="K48" s="2"/>
      <c r="L48" s="2"/>
      <c r="M48" s="2"/>
      <c r="N48" s="2"/>
      <c r="O48" s="2"/>
      <c r="P48" s="2"/>
      <c r="Q48" s="2"/>
      <c r="R48" s="2"/>
      <c r="S48" s="2"/>
      <c r="T48" s="2"/>
      <c r="U48" s="2"/>
      <c r="V48" s="2"/>
      <c r="W48" s="2"/>
      <c r="X48" s="2"/>
      <c r="Y48" s="2"/>
      <c r="Z48" s="2"/>
    </row>
    <row r="49" spans="1:26" ht="27" customHeight="1">
      <c r="A49" s="20"/>
      <c r="B49" s="82"/>
      <c r="C49" s="30" t="s">
        <v>77</v>
      </c>
      <c r="D49" s="30" t="s">
        <v>77</v>
      </c>
      <c r="E49" s="30" t="s">
        <v>77</v>
      </c>
      <c r="F49" s="30" t="s">
        <v>77</v>
      </c>
      <c r="G49" s="30" t="s">
        <v>77</v>
      </c>
      <c r="H49" s="30" t="s">
        <v>77</v>
      </c>
      <c r="I49" s="2"/>
      <c r="J49" s="2"/>
      <c r="K49" s="2"/>
      <c r="L49" s="2"/>
      <c r="M49" s="2"/>
      <c r="N49" s="2"/>
      <c r="O49" s="2"/>
      <c r="P49" s="2"/>
      <c r="Q49" s="2"/>
      <c r="R49" s="2"/>
      <c r="S49" s="2"/>
      <c r="T49" s="2"/>
      <c r="U49" s="2"/>
      <c r="V49" s="2"/>
      <c r="W49" s="2"/>
      <c r="X49" s="2"/>
      <c r="Y49" s="2"/>
      <c r="Z49" s="2"/>
    </row>
    <row r="50" spans="1:26" ht="25.5" customHeight="1">
      <c r="A50" s="80" t="s">
        <v>78</v>
      </c>
      <c r="B50" s="22" t="s">
        <v>73</v>
      </c>
      <c r="C50" s="94" t="str">
        <f t="shared" ref="C50:F55" si="18">IF(NOT(C$9="Y"),"n/a","Insert £/Unit per week")</f>
        <v>n/a</v>
      </c>
      <c r="D50" s="94" t="str">
        <f t="shared" si="18"/>
        <v>n/a</v>
      </c>
      <c r="E50" s="94" t="str">
        <f t="shared" si="18"/>
        <v>n/a</v>
      </c>
      <c r="F50" s="94" t="str">
        <f t="shared" si="18"/>
        <v>n/a</v>
      </c>
      <c r="G50" s="23">
        <f t="shared" ref="G50:G55" si="19">SUM(C50:F50)</f>
        <v>0</v>
      </c>
      <c r="H50" s="24">
        <f>ROUND(AVERAGE(G50:G52),2)</f>
        <v>0</v>
      </c>
      <c r="I50" s="2"/>
      <c r="J50" s="2"/>
      <c r="K50" s="84">
        <v>1.25</v>
      </c>
      <c r="L50" s="2"/>
      <c r="M50" s="2"/>
      <c r="N50" s="2"/>
      <c r="O50" s="2"/>
      <c r="P50" s="2"/>
      <c r="Q50" s="2"/>
      <c r="R50" s="2"/>
      <c r="S50" s="2"/>
      <c r="T50" s="2"/>
      <c r="U50" s="2"/>
      <c r="V50" s="2"/>
      <c r="W50" s="2"/>
      <c r="X50" s="2"/>
      <c r="Y50" s="2"/>
      <c r="Z50" s="2"/>
    </row>
    <row r="51" spans="1:26" ht="25.5" customHeight="1">
      <c r="A51" s="81"/>
      <c r="B51" s="22" t="s">
        <v>74</v>
      </c>
      <c r="C51" s="94" t="str">
        <f t="shared" ref="C51" si="20">IF(NOT(C$9="Y"),"n/a","Insert £/Unit per week")</f>
        <v>n/a</v>
      </c>
      <c r="D51" s="94" t="str">
        <f t="shared" si="18"/>
        <v>n/a</v>
      </c>
      <c r="E51" s="94" t="str">
        <f t="shared" si="18"/>
        <v>n/a</v>
      </c>
      <c r="F51" s="94" t="str">
        <f t="shared" si="18"/>
        <v>n/a</v>
      </c>
      <c r="G51" s="23">
        <f t="shared" si="19"/>
        <v>0</v>
      </c>
      <c r="H51" s="25"/>
      <c r="I51" s="2"/>
      <c r="J51" s="2"/>
      <c r="K51" s="81"/>
      <c r="L51" s="2"/>
      <c r="M51" s="2"/>
      <c r="N51" s="2"/>
      <c r="O51" s="2"/>
      <c r="P51" s="2"/>
      <c r="Q51" s="2"/>
      <c r="R51" s="2"/>
      <c r="S51" s="2"/>
      <c r="T51" s="2"/>
      <c r="U51" s="2"/>
      <c r="V51" s="2"/>
      <c r="W51" s="2"/>
      <c r="X51" s="2"/>
      <c r="Y51" s="2"/>
      <c r="Z51" s="2"/>
    </row>
    <row r="52" spans="1:26" ht="25.5" customHeight="1">
      <c r="A52" s="82"/>
      <c r="B52" s="22" t="s">
        <v>75</v>
      </c>
      <c r="C52" s="94" t="str">
        <f t="shared" ref="C52" si="21">IF(NOT(C$9="Y"),"n/a","Insert £/Unit per week")</f>
        <v>n/a</v>
      </c>
      <c r="D52" s="94" t="str">
        <f t="shared" si="18"/>
        <v>n/a</v>
      </c>
      <c r="E52" s="94" t="str">
        <f t="shared" si="18"/>
        <v>n/a</v>
      </c>
      <c r="F52" s="94" t="str">
        <f t="shared" si="18"/>
        <v>n/a</v>
      </c>
      <c r="G52" s="23">
        <f t="shared" si="19"/>
        <v>0</v>
      </c>
      <c r="H52" s="26"/>
      <c r="I52" s="2"/>
      <c r="J52" s="2"/>
      <c r="K52" s="82"/>
      <c r="L52" s="2"/>
      <c r="M52" s="2"/>
      <c r="N52" s="2"/>
      <c r="O52" s="2"/>
      <c r="P52" s="2"/>
      <c r="Q52" s="2"/>
      <c r="R52" s="2"/>
      <c r="S52" s="2"/>
      <c r="T52" s="2"/>
      <c r="U52" s="2"/>
      <c r="V52" s="2"/>
      <c r="W52" s="2"/>
      <c r="X52" s="2"/>
      <c r="Y52" s="2"/>
      <c r="Z52" s="2"/>
    </row>
    <row r="53" spans="1:26" ht="25.5" customHeight="1">
      <c r="A53" s="80" t="s">
        <v>79</v>
      </c>
      <c r="B53" s="22" t="s">
        <v>73</v>
      </c>
      <c r="C53" s="94" t="str">
        <f t="shared" ref="C53" si="22">IF(NOT(C$9="Y"),"n/a","Insert £/Unit per week")</f>
        <v>n/a</v>
      </c>
      <c r="D53" s="94" t="str">
        <f t="shared" si="18"/>
        <v>n/a</v>
      </c>
      <c r="E53" s="94" t="str">
        <f t="shared" si="18"/>
        <v>n/a</v>
      </c>
      <c r="F53" s="94" t="str">
        <f t="shared" si="18"/>
        <v>n/a</v>
      </c>
      <c r="G53" s="23">
        <f t="shared" si="19"/>
        <v>0</v>
      </c>
      <c r="H53" s="24">
        <f>ROUND(AVERAGE(G53:G55),2)</f>
        <v>0</v>
      </c>
      <c r="I53" s="2"/>
      <c r="J53" s="1"/>
      <c r="K53" s="84">
        <v>1.25</v>
      </c>
      <c r="L53" s="2"/>
      <c r="M53" s="2"/>
      <c r="N53" s="2"/>
      <c r="O53" s="2"/>
      <c r="P53" s="2"/>
      <c r="Q53" s="2"/>
      <c r="R53" s="2"/>
      <c r="S53" s="2"/>
      <c r="T53" s="2"/>
      <c r="U53" s="2"/>
      <c r="V53" s="2"/>
      <c r="W53" s="2"/>
      <c r="X53" s="2"/>
      <c r="Y53" s="2"/>
      <c r="Z53" s="2"/>
    </row>
    <row r="54" spans="1:26" ht="25.5" customHeight="1">
      <c r="A54" s="81"/>
      <c r="B54" s="22" t="s">
        <v>74</v>
      </c>
      <c r="C54" s="94" t="str">
        <f t="shared" ref="C54" si="23">IF(NOT(C$9="Y"),"n/a","Insert £/Unit per week")</f>
        <v>n/a</v>
      </c>
      <c r="D54" s="94" t="str">
        <f t="shared" si="18"/>
        <v>n/a</v>
      </c>
      <c r="E54" s="94" t="str">
        <f t="shared" si="18"/>
        <v>n/a</v>
      </c>
      <c r="F54" s="94" t="str">
        <f t="shared" si="18"/>
        <v>n/a</v>
      </c>
      <c r="G54" s="23">
        <f t="shared" si="19"/>
        <v>0</v>
      </c>
      <c r="H54" s="25"/>
      <c r="I54" s="2"/>
      <c r="J54" s="1"/>
      <c r="K54" s="81"/>
      <c r="L54" s="2"/>
      <c r="M54" s="2"/>
      <c r="N54" s="2"/>
      <c r="O54" s="2"/>
      <c r="P54" s="2"/>
      <c r="Q54" s="2"/>
      <c r="R54" s="2"/>
      <c r="S54" s="2"/>
      <c r="T54" s="2"/>
      <c r="U54" s="2"/>
      <c r="V54" s="2"/>
      <c r="W54" s="2"/>
      <c r="X54" s="2"/>
      <c r="Y54" s="2"/>
      <c r="Z54" s="2"/>
    </row>
    <row r="55" spans="1:26" ht="25.5" customHeight="1">
      <c r="A55" s="82"/>
      <c r="B55" s="22" t="s">
        <v>75</v>
      </c>
      <c r="C55" s="94" t="str">
        <f t="shared" ref="C55" si="24">IF(NOT(C$9="Y"),"n/a","Insert £/Unit per week")</f>
        <v>n/a</v>
      </c>
      <c r="D55" s="94" t="str">
        <f t="shared" si="18"/>
        <v>n/a</v>
      </c>
      <c r="E55" s="94" t="str">
        <f t="shared" si="18"/>
        <v>n/a</v>
      </c>
      <c r="F55" s="94" t="str">
        <f t="shared" si="18"/>
        <v>n/a</v>
      </c>
      <c r="G55" s="23">
        <f t="shared" si="19"/>
        <v>0</v>
      </c>
      <c r="H55" s="26"/>
      <c r="I55" s="2"/>
      <c r="J55" s="1"/>
      <c r="K55" s="82"/>
      <c r="L55" s="2"/>
      <c r="M55" s="2"/>
      <c r="N55" s="2"/>
      <c r="O55" s="2"/>
      <c r="P55" s="2"/>
      <c r="Q55" s="2"/>
      <c r="R55" s="2"/>
      <c r="S55" s="2"/>
      <c r="T55" s="2"/>
      <c r="U55" s="2"/>
      <c r="V55" s="2"/>
      <c r="W55" s="2"/>
      <c r="X55" s="2"/>
      <c r="Y55" s="2"/>
      <c r="Z55" s="2"/>
    </row>
    <row r="56" spans="1:26" ht="14.25" customHeight="1">
      <c r="A56" s="31"/>
      <c r="B56" s="31"/>
      <c r="C56" s="2"/>
      <c r="D56" s="2"/>
      <c r="E56" s="2"/>
      <c r="F56" s="2"/>
      <c r="G56" s="2"/>
      <c r="H56" s="2"/>
      <c r="I56" s="2"/>
      <c r="J56" s="1"/>
      <c r="K56" s="32"/>
      <c r="L56" s="2"/>
      <c r="M56" s="2"/>
      <c r="N56" s="2"/>
      <c r="O56" s="2"/>
      <c r="P56" s="2"/>
      <c r="Q56" s="2"/>
      <c r="R56" s="2"/>
      <c r="S56" s="2"/>
      <c r="T56" s="2"/>
      <c r="U56" s="2"/>
      <c r="V56" s="2"/>
      <c r="W56" s="2"/>
      <c r="X56" s="2"/>
      <c r="Y56" s="2"/>
      <c r="Z56" s="2"/>
    </row>
    <row r="57" spans="1:26" ht="24" customHeight="1">
      <c r="A57" s="16" t="s">
        <v>80</v>
      </c>
      <c r="B57" s="15"/>
      <c r="C57" s="15"/>
      <c r="D57" s="15"/>
      <c r="E57" s="15"/>
      <c r="F57" s="2"/>
      <c r="G57" s="2"/>
      <c r="H57" s="2"/>
      <c r="I57" s="2"/>
      <c r="J57" s="2"/>
      <c r="K57" s="2"/>
      <c r="L57" s="2"/>
      <c r="M57" s="2"/>
      <c r="N57" s="2"/>
      <c r="O57" s="2"/>
      <c r="P57" s="2"/>
      <c r="Q57" s="2"/>
      <c r="R57" s="2"/>
      <c r="S57" s="2"/>
      <c r="T57" s="2"/>
      <c r="U57" s="2"/>
      <c r="V57" s="2"/>
      <c r="W57" s="2"/>
      <c r="X57" s="2"/>
      <c r="Y57" s="2"/>
      <c r="Z57" s="2"/>
    </row>
    <row r="58" spans="1:26" ht="46.5" customHeight="1">
      <c r="A58" s="15"/>
      <c r="B58" s="83" t="s">
        <v>70</v>
      </c>
      <c r="C58" s="17" t="s">
        <v>81</v>
      </c>
      <c r="D58" s="17" t="s">
        <v>43</v>
      </c>
      <c r="E58" s="17" t="s">
        <v>44</v>
      </c>
      <c r="F58" s="17" t="s">
        <v>47</v>
      </c>
      <c r="G58" s="17" t="s">
        <v>48</v>
      </c>
      <c r="H58" s="2"/>
      <c r="I58" s="2"/>
      <c r="J58" s="15"/>
      <c r="K58" s="2"/>
      <c r="L58" s="2"/>
      <c r="M58" s="2"/>
      <c r="N58" s="2"/>
      <c r="O58" s="2"/>
      <c r="P58" s="2"/>
      <c r="Q58" s="2"/>
      <c r="R58" s="2"/>
      <c r="S58" s="2"/>
      <c r="T58" s="2"/>
      <c r="U58" s="2"/>
      <c r="V58" s="2"/>
      <c r="W58" s="2"/>
      <c r="X58" s="2"/>
      <c r="Y58" s="2"/>
      <c r="Z58" s="2"/>
    </row>
    <row r="59" spans="1:26" ht="14.25" customHeight="1">
      <c r="A59" s="20"/>
      <c r="B59" s="82"/>
      <c r="C59" s="21" t="s">
        <v>71</v>
      </c>
      <c r="D59" s="21" t="s">
        <v>71</v>
      </c>
      <c r="E59" s="21" t="s">
        <v>71</v>
      </c>
      <c r="F59" s="21" t="s">
        <v>71</v>
      </c>
      <c r="G59" s="21" t="s">
        <v>71</v>
      </c>
      <c r="H59" s="2"/>
      <c r="I59" s="2"/>
      <c r="J59" s="15"/>
      <c r="K59" s="2"/>
      <c r="L59" s="2"/>
      <c r="M59" s="2"/>
      <c r="N59" s="2"/>
      <c r="O59" s="2"/>
      <c r="P59" s="2"/>
      <c r="Q59" s="2"/>
      <c r="R59" s="2"/>
      <c r="S59" s="2"/>
      <c r="T59" s="2"/>
      <c r="U59" s="2"/>
      <c r="V59" s="2"/>
      <c r="W59" s="2"/>
      <c r="X59" s="2"/>
      <c r="Y59" s="2"/>
      <c r="Z59" s="2"/>
    </row>
    <row r="60" spans="1:26" ht="24.75" customHeight="1">
      <c r="A60" s="80" t="s">
        <v>82</v>
      </c>
      <c r="B60" s="22" t="s">
        <v>73</v>
      </c>
      <c r="C60" s="93" t="str">
        <f t="shared" ref="C60:E65" si="25">IF(NOT(C$9="Y"),"n/a","Insert £/Unit")</f>
        <v>n/a</v>
      </c>
      <c r="D60" s="93" t="str">
        <f t="shared" si="25"/>
        <v>n/a</v>
      </c>
      <c r="E60" s="93" t="str">
        <f t="shared" si="25"/>
        <v>n/a</v>
      </c>
      <c r="F60" s="23">
        <f t="shared" ref="F60:F65" si="26">SUM(C60:E60)</f>
        <v>0</v>
      </c>
      <c r="G60" s="24">
        <f>ROUND(AVERAGE(F60:F62),2)</f>
        <v>0</v>
      </c>
      <c r="H60" s="2"/>
      <c r="I60" s="2"/>
      <c r="J60" s="15"/>
      <c r="K60" s="84">
        <v>2.5</v>
      </c>
      <c r="L60" s="2"/>
      <c r="M60" s="2"/>
      <c r="N60" s="2"/>
      <c r="O60" s="2"/>
      <c r="P60" s="2"/>
      <c r="Q60" s="2"/>
      <c r="R60" s="2"/>
      <c r="S60" s="2"/>
      <c r="T60" s="2"/>
      <c r="U60" s="2"/>
      <c r="V60" s="2"/>
      <c r="W60" s="2"/>
      <c r="X60" s="2"/>
      <c r="Y60" s="2"/>
      <c r="Z60" s="2"/>
    </row>
    <row r="61" spans="1:26" ht="24.75" customHeight="1">
      <c r="A61" s="81"/>
      <c r="B61" s="22" t="s">
        <v>74</v>
      </c>
      <c r="C61" s="93" t="str">
        <f t="shared" ref="C61" si="27">IF(NOT(C$9="Y"),"n/a","Insert £/Unit")</f>
        <v>n/a</v>
      </c>
      <c r="D61" s="93" t="str">
        <f t="shared" si="25"/>
        <v>n/a</v>
      </c>
      <c r="E61" s="93" t="str">
        <f t="shared" si="25"/>
        <v>n/a</v>
      </c>
      <c r="F61" s="23">
        <f t="shared" si="26"/>
        <v>0</v>
      </c>
      <c r="G61" s="25"/>
      <c r="H61" s="2"/>
      <c r="I61" s="2"/>
      <c r="J61" s="15"/>
      <c r="K61" s="81"/>
      <c r="L61" s="2"/>
      <c r="M61" s="2"/>
      <c r="N61" s="2"/>
      <c r="O61" s="2"/>
      <c r="P61" s="2"/>
      <c r="Q61" s="2"/>
      <c r="R61" s="2"/>
      <c r="S61" s="2"/>
      <c r="T61" s="2"/>
      <c r="U61" s="2"/>
      <c r="V61" s="2"/>
      <c r="W61" s="2"/>
      <c r="X61" s="2"/>
      <c r="Y61" s="2"/>
      <c r="Z61" s="2"/>
    </row>
    <row r="62" spans="1:26" ht="24.75" customHeight="1">
      <c r="A62" s="82"/>
      <c r="B62" s="22" t="s">
        <v>75</v>
      </c>
      <c r="C62" s="93" t="str">
        <f t="shared" ref="C62" si="28">IF(NOT(C$9="Y"),"n/a","Insert £/Unit")</f>
        <v>n/a</v>
      </c>
      <c r="D62" s="93" t="str">
        <f t="shared" si="25"/>
        <v>n/a</v>
      </c>
      <c r="E62" s="93" t="str">
        <f t="shared" si="25"/>
        <v>n/a</v>
      </c>
      <c r="F62" s="23">
        <f t="shared" si="26"/>
        <v>0</v>
      </c>
      <c r="G62" s="26"/>
      <c r="H62" s="2"/>
      <c r="I62" s="2"/>
      <c r="J62" s="15"/>
      <c r="K62" s="82"/>
      <c r="L62" s="2"/>
      <c r="M62" s="2"/>
      <c r="N62" s="2"/>
      <c r="O62" s="2"/>
      <c r="P62" s="2"/>
      <c r="Q62" s="2"/>
      <c r="R62" s="2"/>
      <c r="S62" s="2"/>
      <c r="T62" s="2"/>
      <c r="U62" s="2"/>
      <c r="V62" s="2"/>
      <c r="W62" s="2"/>
      <c r="X62" s="2"/>
      <c r="Y62" s="2"/>
      <c r="Z62" s="2"/>
    </row>
    <row r="63" spans="1:26" ht="24.75" customHeight="1">
      <c r="A63" s="80" t="s">
        <v>83</v>
      </c>
      <c r="B63" s="22" t="s">
        <v>73</v>
      </c>
      <c r="C63" s="93" t="str">
        <f t="shared" ref="C63" si="29">IF(NOT(C$9="Y"),"n/a","Insert £/Unit")</f>
        <v>n/a</v>
      </c>
      <c r="D63" s="93" t="str">
        <f t="shared" si="25"/>
        <v>n/a</v>
      </c>
      <c r="E63" s="93" t="str">
        <f t="shared" si="25"/>
        <v>n/a</v>
      </c>
      <c r="F63" s="23">
        <f t="shared" si="26"/>
        <v>0</v>
      </c>
      <c r="G63" s="24">
        <f>ROUND(AVERAGE(F63:F65),2)</f>
        <v>0</v>
      </c>
      <c r="H63" s="2"/>
      <c r="I63" s="2"/>
      <c r="J63" s="15"/>
      <c r="K63" s="84">
        <v>2.5</v>
      </c>
      <c r="L63" s="2"/>
      <c r="M63" s="2"/>
      <c r="N63" s="2"/>
      <c r="O63" s="2"/>
      <c r="P63" s="2"/>
      <c r="Q63" s="2"/>
      <c r="R63" s="2"/>
      <c r="S63" s="2"/>
      <c r="T63" s="2"/>
      <c r="U63" s="2"/>
      <c r="V63" s="2"/>
      <c r="W63" s="2"/>
      <c r="X63" s="2"/>
      <c r="Y63" s="2"/>
      <c r="Z63" s="2"/>
    </row>
    <row r="64" spans="1:26" ht="24.75" customHeight="1">
      <c r="A64" s="81"/>
      <c r="B64" s="22" t="s">
        <v>74</v>
      </c>
      <c r="C64" s="93" t="str">
        <f t="shared" ref="C64" si="30">IF(NOT(C$9="Y"),"n/a","Insert £/Unit")</f>
        <v>n/a</v>
      </c>
      <c r="D64" s="93" t="str">
        <f t="shared" si="25"/>
        <v>n/a</v>
      </c>
      <c r="E64" s="93" t="str">
        <f t="shared" si="25"/>
        <v>n/a</v>
      </c>
      <c r="F64" s="23">
        <f t="shared" si="26"/>
        <v>0</v>
      </c>
      <c r="G64" s="25"/>
      <c r="H64" s="2"/>
      <c r="I64" s="2"/>
      <c r="J64" s="15"/>
      <c r="K64" s="81"/>
      <c r="L64" s="2"/>
      <c r="M64" s="2"/>
      <c r="N64" s="2"/>
      <c r="O64" s="2"/>
      <c r="P64" s="2"/>
      <c r="Q64" s="2"/>
      <c r="R64" s="2"/>
      <c r="S64" s="2"/>
      <c r="T64" s="2"/>
      <c r="U64" s="2"/>
      <c r="V64" s="2"/>
      <c r="W64" s="2"/>
      <c r="X64" s="2"/>
      <c r="Y64" s="2"/>
      <c r="Z64" s="2"/>
    </row>
    <row r="65" spans="1:26" ht="24.75" customHeight="1">
      <c r="A65" s="82"/>
      <c r="B65" s="22" t="s">
        <v>75</v>
      </c>
      <c r="C65" s="93" t="str">
        <f t="shared" ref="C65" si="31">IF(NOT(C$9="Y"),"n/a","Insert £/Unit")</f>
        <v>n/a</v>
      </c>
      <c r="D65" s="93" t="str">
        <f t="shared" si="25"/>
        <v>n/a</v>
      </c>
      <c r="E65" s="93" t="str">
        <f t="shared" si="25"/>
        <v>n/a</v>
      </c>
      <c r="F65" s="23">
        <f t="shared" si="26"/>
        <v>0</v>
      </c>
      <c r="G65" s="26"/>
      <c r="H65" s="2"/>
      <c r="I65" s="2"/>
      <c r="J65" s="15"/>
      <c r="K65" s="82"/>
      <c r="L65" s="2"/>
      <c r="M65" s="2"/>
      <c r="N65" s="2"/>
      <c r="O65" s="2"/>
      <c r="P65" s="2"/>
      <c r="Q65" s="2"/>
      <c r="R65" s="2"/>
      <c r="S65" s="2"/>
      <c r="T65" s="2"/>
      <c r="U65" s="2"/>
      <c r="V65" s="2"/>
      <c r="W65" s="2"/>
      <c r="X65" s="2"/>
      <c r="Y65" s="2"/>
      <c r="Z65" s="2"/>
    </row>
    <row r="66" spans="1:26" ht="14.25" customHeight="1">
      <c r="A66" s="31"/>
      <c r="B66" s="31"/>
      <c r="C66" s="2"/>
      <c r="D66" s="2"/>
      <c r="E66" s="2"/>
      <c r="F66" s="2"/>
      <c r="G66" s="2"/>
      <c r="H66" s="2"/>
      <c r="I66" s="2"/>
      <c r="J66" s="1"/>
      <c r="K66" s="32"/>
      <c r="L66" s="2"/>
      <c r="M66" s="2"/>
      <c r="N66" s="2"/>
      <c r="O66" s="2"/>
      <c r="P66" s="2"/>
      <c r="Q66" s="2"/>
      <c r="R66" s="2"/>
      <c r="S66" s="2"/>
      <c r="T66" s="2"/>
      <c r="U66" s="2"/>
      <c r="V66" s="2"/>
      <c r="W66" s="2"/>
      <c r="X66" s="2"/>
      <c r="Y66" s="2"/>
      <c r="Z66" s="2"/>
    </row>
    <row r="67" spans="1:26" ht="13.5" customHeight="1">
      <c r="A67" s="31"/>
      <c r="B67" s="31"/>
      <c r="C67" s="2"/>
      <c r="D67" s="2"/>
      <c r="E67" s="2"/>
      <c r="F67" s="2"/>
      <c r="G67" s="2"/>
      <c r="H67" s="2"/>
      <c r="I67" s="2"/>
      <c r="J67" s="1" t="s">
        <v>84</v>
      </c>
      <c r="K67" s="32">
        <f>SUM(K11:K65)</f>
        <v>30</v>
      </c>
      <c r="L67" s="2"/>
      <c r="M67" s="2"/>
      <c r="N67" s="2"/>
      <c r="O67" s="2"/>
      <c r="P67" s="2"/>
      <c r="Q67" s="2"/>
      <c r="R67" s="2"/>
      <c r="S67" s="2"/>
      <c r="T67" s="2"/>
      <c r="U67" s="2"/>
      <c r="V67" s="2"/>
      <c r="W67" s="2"/>
      <c r="X67" s="2"/>
      <c r="Y67" s="2"/>
      <c r="Z67" s="2"/>
    </row>
    <row r="68" spans="1:26" ht="25.5" customHeight="1">
      <c r="A68" s="36"/>
      <c r="B68" s="36"/>
      <c r="C68" s="36"/>
      <c r="D68" s="36"/>
      <c r="E68" s="36"/>
      <c r="F68" s="36"/>
      <c r="G68" s="36"/>
      <c r="H68" s="2"/>
      <c r="I68" s="2"/>
      <c r="J68" s="2"/>
      <c r="K68" s="2"/>
      <c r="L68" s="2"/>
      <c r="M68" s="2"/>
      <c r="N68" s="2"/>
      <c r="O68" s="2"/>
      <c r="P68" s="2"/>
      <c r="Q68" s="2"/>
      <c r="R68" s="2"/>
      <c r="S68" s="2"/>
      <c r="T68" s="2"/>
      <c r="U68" s="2"/>
      <c r="V68" s="2"/>
      <c r="W68" s="2"/>
      <c r="X68" s="2"/>
      <c r="Y68" s="2"/>
      <c r="Z68" s="2"/>
    </row>
    <row r="69" spans="1:26" ht="63" customHeight="1">
      <c r="A69" s="36"/>
      <c r="B69" s="36"/>
      <c r="C69" s="36"/>
      <c r="D69" s="36"/>
      <c r="E69" s="36"/>
      <c r="F69" s="36"/>
      <c r="G69" s="36"/>
      <c r="H69" s="2"/>
      <c r="I69" s="2"/>
      <c r="J69" s="2"/>
      <c r="K69" s="2"/>
      <c r="L69" s="2"/>
      <c r="M69" s="2"/>
      <c r="N69" s="2"/>
      <c r="O69" s="2"/>
      <c r="P69" s="2"/>
      <c r="Q69" s="2"/>
      <c r="R69" s="2"/>
      <c r="S69" s="2"/>
      <c r="T69" s="2"/>
      <c r="U69" s="2"/>
      <c r="V69" s="2"/>
      <c r="W69" s="2"/>
      <c r="X69" s="2"/>
      <c r="Y69" s="2"/>
      <c r="Z69" s="2"/>
    </row>
    <row r="70" spans="1:26" ht="14.25" customHeight="1">
      <c r="A70" s="36"/>
      <c r="B70" s="36"/>
      <c r="C70" s="36"/>
      <c r="D70" s="36"/>
      <c r="E70" s="36"/>
      <c r="F70" s="36"/>
      <c r="G70" s="36"/>
      <c r="H70" s="2"/>
      <c r="I70" s="2"/>
      <c r="J70" s="2"/>
      <c r="K70" s="2"/>
      <c r="L70" s="2"/>
      <c r="M70" s="2"/>
      <c r="N70" s="2"/>
      <c r="O70" s="2"/>
      <c r="P70" s="2"/>
      <c r="Q70" s="2"/>
      <c r="R70" s="2"/>
      <c r="S70" s="2"/>
      <c r="T70" s="2"/>
      <c r="U70" s="2"/>
      <c r="V70" s="2"/>
      <c r="W70" s="2"/>
      <c r="X70" s="2"/>
      <c r="Y70" s="2"/>
      <c r="Z70" s="2"/>
    </row>
    <row r="71" spans="1:26" ht="49.5" customHeight="1">
      <c r="A71" s="36"/>
      <c r="B71" s="36"/>
      <c r="C71" s="36"/>
      <c r="D71" s="36"/>
      <c r="E71" s="36"/>
      <c r="F71" s="36"/>
      <c r="G71" s="36"/>
      <c r="H71" s="2"/>
      <c r="I71" s="2"/>
      <c r="J71" s="2"/>
      <c r="K71" s="2"/>
      <c r="L71" s="2"/>
      <c r="M71" s="2"/>
      <c r="N71" s="2"/>
      <c r="O71" s="2"/>
      <c r="P71" s="2"/>
      <c r="Q71" s="2"/>
      <c r="R71" s="2"/>
      <c r="S71" s="2"/>
      <c r="T71" s="2"/>
      <c r="U71" s="2"/>
      <c r="V71" s="2"/>
      <c r="W71" s="2"/>
      <c r="X71" s="2"/>
      <c r="Y71" s="2"/>
      <c r="Z71" s="2"/>
    </row>
    <row r="72" spans="1:26" ht="14.25" customHeight="1">
      <c r="A72" s="36"/>
      <c r="B72" s="36"/>
      <c r="C72" s="36"/>
      <c r="D72" s="36"/>
      <c r="E72" s="36"/>
      <c r="F72" s="36"/>
      <c r="G72" s="36"/>
      <c r="H72" s="2"/>
      <c r="I72" s="2"/>
      <c r="J72" s="2"/>
      <c r="K72" s="2"/>
      <c r="L72" s="2"/>
      <c r="M72" s="2"/>
      <c r="N72" s="2"/>
      <c r="O72" s="2"/>
      <c r="P72" s="2"/>
      <c r="Q72" s="2"/>
      <c r="R72" s="2"/>
      <c r="S72" s="2"/>
      <c r="T72" s="2"/>
      <c r="U72" s="2"/>
      <c r="V72" s="2"/>
      <c r="W72" s="2"/>
      <c r="X72" s="2"/>
      <c r="Y72" s="2"/>
      <c r="Z72" s="2"/>
    </row>
    <row r="73" spans="1:26" ht="14.25" customHeight="1">
      <c r="A73" s="36"/>
      <c r="B73" s="36"/>
      <c r="C73" s="36"/>
      <c r="D73" s="36"/>
      <c r="E73" s="36"/>
      <c r="F73" s="36"/>
      <c r="G73" s="36"/>
      <c r="H73" s="2"/>
      <c r="I73" s="2"/>
      <c r="J73" s="2"/>
      <c r="K73" s="2"/>
      <c r="L73" s="2"/>
      <c r="M73" s="2"/>
      <c r="N73" s="2"/>
      <c r="O73" s="2"/>
      <c r="P73" s="2"/>
      <c r="Q73" s="2"/>
      <c r="R73" s="2"/>
      <c r="S73" s="2"/>
      <c r="T73" s="2"/>
      <c r="U73" s="2"/>
      <c r="V73" s="2"/>
      <c r="W73" s="2"/>
      <c r="X73" s="2"/>
      <c r="Y73" s="2"/>
      <c r="Z73" s="2"/>
    </row>
    <row r="74" spans="1:26" ht="14.25" customHeight="1">
      <c r="A74" s="36"/>
      <c r="B74" s="36"/>
      <c r="C74" s="36"/>
      <c r="D74" s="36"/>
      <c r="E74" s="36"/>
      <c r="F74" s="36"/>
      <c r="G74" s="36"/>
      <c r="H74" s="2"/>
      <c r="I74" s="2"/>
      <c r="J74" s="2"/>
      <c r="K74" s="2"/>
      <c r="L74" s="2"/>
      <c r="M74" s="2"/>
      <c r="N74" s="2"/>
      <c r="O74" s="2"/>
      <c r="P74" s="2"/>
      <c r="Q74" s="2"/>
      <c r="R74" s="2"/>
      <c r="S74" s="2"/>
      <c r="T74" s="2"/>
      <c r="U74" s="2"/>
      <c r="V74" s="2"/>
      <c r="W74" s="2"/>
      <c r="X74" s="2"/>
      <c r="Y74" s="2"/>
      <c r="Z74" s="2"/>
    </row>
    <row r="75" spans="1:26" ht="14.25" customHeight="1">
      <c r="A75" s="36"/>
      <c r="B75" s="36"/>
      <c r="C75" s="36"/>
      <c r="D75" s="36"/>
      <c r="E75" s="36"/>
      <c r="F75" s="36"/>
      <c r="G75" s="36"/>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xYfRbSdO6PBW5jM4EPUGIxew7nIR1XS3v+02nY/DdUhmd+3sx+zANFg9SvK5/A5+RTWgFZAkFNSkD5XeyUuIbg==" saltValue="3ik9p0vh9HGejVSY/jXILg==" spinCount="100000" sheet="1" objects="1" scenarios="1" selectLockedCells="1"/>
  <mergeCells count="29">
    <mergeCell ref="K26:K29"/>
    <mergeCell ref="K33:K36"/>
    <mergeCell ref="K41:K43"/>
    <mergeCell ref="K44:K46"/>
    <mergeCell ref="K50:K52"/>
    <mergeCell ref="K53:K55"/>
    <mergeCell ref="K60:K62"/>
    <mergeCell ref="K63:K65"/>
    <mergeCell ref="A3:E3"/>
    <mergeCell ref="B8:B10"/>
    <mergeCell ref="K8:K10"/>
    <mergeCell ref="A11:A14"/>
    <mergeCell ref="K11:K14"/>
    <mergeCell ref="A18:A21"/>
    <mergeCell ref="K18:K21"/>
    <mergeCell ref="A44:A46"/>
    <mergeCell ref="B48:B49"/>
    <mergeCell ref="A50:A52"/>
    <mergeCell ref="A53:A55"/>
    <mergeCell ref="B58:B59"/>
    <mergeCell ref="A60:A62"/>
    <mergeCell ref="A63:A65"/>
    <mergeCell ref="B16:B17"/>
    <mergeCell ref="B24:B25"/>
    <mergeCell ref="A26:A29"/>
    <mergeCell ref="B31:B32"/>
    <mergeCell ref="A33:A36"/>
    <mergeCell ref="B39:B40"/>
    <mergeCell ref="A41:A43"/>
  </mergeCells>
  <conditionalFormatting sqref="C11:F14 C18:F21 C26:E29 C60:E65 C50:F55 C41:G46">
    <cfRule type="expression" dxfId="106" priority="1">
      <formula>C$9="N"</formula>
    </cfRule>
  </conditionalFormatting>
  <conditionalFormatting sqref="C11:F14 C18:F21 C26:E29 C60:E65 C50:F55 C41:G46">
    <cfRule type="expression" dxfId="105" priority="2">
      <formula>C$9="Y"</formula>
    </cfRule>
  </conditionalFormatting>
  <conditionalFormatting sqref="E11:F14">
    <cfRule type="expression" dxfId="104" priority="3">
      <formula>E$9="N"</formula>
    </cfRule>
  </conditionalFormatting>
  <conditionalFormatting sqref="E11:F14">
    <cfRule type="expression" dxfId="103" priority="4">
      <formula>E$9="Y"</formula>
    </cfRule>
  </conditionalFormatting>
  <conditionalFormatting sqref="B24 B31 K8 C8:G8">
    <cfRule type="expression" dxfId="102" priority="5">
      <formula>AND(B9="N", SUM(B$11:B$14)&gt;0)</formula>
    </cfRule>
  </conditionalFormatting>
  <conditionalFormatting sqref="C16:D16 C48:D48">
    <cfRule type="expression" dxfId="101" priority="6">
      <formula>AND(#REF!="N", SUM(C$11:C$14)&gt;0)</formula>
    </cfRule>
  </conditionalFormatting>
  <conditionalFormatting sqref="G16">
    <cfRule type="expression" dxfId="100" priority="7">
      <formula>AND(#REF!="N", SUM(F$11:F$14)&gt;0)</formula>
    </cfRule>
  </conditionalFormatting>
  <conditionalFormatting sqref="C24:D24 B58:D58">
    <cfRule type="expression" dxfId="99" priority="12">
      <formula>AND(#REF!="N", SUM(B$11:B$14)&gt;0)</formula>
    </cfRule>
  </conditionalFormatting>
  <conditionalFormatting sqref="F24">
    <cfRule type="expression" dxfId="98" priority="13">
      <formula>AND(#REF!="N", SUM(F$11:F$14)&gt;0)</formula>
    </cfRule>
  </conditionalFormatting>
  <conditionalFormatting sqref="C33:C36">
    <cfRule type="expression" dxfId="97" priority="14">
      <formula>C$9="N"</formula>
    </cfRule>
  </conditionalFormatting>
  <conditionalFormatting sqref="C33:C36">
    <cfRule type="expression" dxfId="96" priority="15">
      <formula>C$9="Y"</formula>
    </cfRule>
  </conditionalFormatting>
  <conditionalFormatting sqref="C31">
    <cfRule type="expression" dxfId="95" priority="16">
      <formula>AND(#REF!="N", SUM(C$11:C$14)&gt;0)</formula>
    </cfRule>
  </conditionalFormatting>
  <conditionalFormatting sqref="H8:I8">
    <cfRule type="expression" dxfId="94" priority="17">
      <formula>AND(H9="N", SUM(H$11:H$14)&gt;0)</formula>
    </cfRule>
  </conditionalFormatting>
  <conditionalFormatting sqref="H16 F16 F48">
    <cfRule type="expression" dxfId="93" priority="18">
      <formula>AND(#REF!="N", SUM(E$11:E$14)&gt;0)</formula>
    </cfRule>
  </conditionalFormatting>
  <conditionalFormatting sqref="G24">
    <cfRule type="expression" dxfId="92" priority="19">
      <formula>AND(#REF!="N", SUM(G$11:G$14)&gt;0)</formula>
    </cfRule>
  </conditionalFormatting>
  <conditionalFormatting sqref="D31">
    <cfRule type="expression" dxfId="91" priority="20">
      <formula>AND(#REF!="N", SUM(D$11:D$14)&gt;0)</formula>
    </cfRule>
  </conditionalFormatting>
  <conditionalFormatting sqref="B8">
    <cfRule type="expression" dxfId="90" priority="21">
      <formula>AND(B9="N", SUM(B$11:B$14)&gt;0)</formula>
    </cfRule>
  </conditionalFormatting>
  <conditionalFormatting sqref="B16">
    <cfRule type="expression" dxfId="89" priority="22">
      <formula>AND(B17="N", SUM(B$11:B$14)&gt;0)</formula>
    </cfRule>
  </conditionalFormatting>
  <conditionalFormatting sqref="G48">
    <cfRule type="expression" dxfId="88" priority="24">
      <formula>AND(#REF!="N", SUM(F$11:F$14)&gt;0)</formula>
    </cfRule>
  </conditionalFormatting>
  <conditionalFormatting sqref="H48">
    <cfRule type="expression" dxfId="87" priority="25">
      <formula>AND(#REF!="N", SUM(G$11:G$14)&gt;0)</formula>
    </cfRule>
  </conditionalFormatting>
  <conditionalFormatting sqref="B39:D39">
    <cfRule type="expression" dxfId="86" priority="26">
      <formula>AND(#REF!="N", SUM(B$11:B$14)&gt;0)</formula>
    </cfRule>
  </conditionalFormatting>
  <conditionalFormatting sqref="B48">
    <cfRule type="expression" dxfId="85" priority="27">
      <formula>AND(#REF!="N", SUM(B$11:B$14)&gt;0)</formula>
    </cfRule>
  </conditionalFormatting>
  <conditionalFormatting sqref="E16 E48">
    <cfRule type="expression" dxfId="84" priority="152">
      <formula>AND(#REF!="N", SUM(#REF!)&gt;0)</formula>
    </cfRule>
  </conditionalFormatting>
  <conditionalFormatting sqref="F58:G58">
    <cfRule type="expression" dxfId="83" priority="159">
      <formula>AND(#REF!="N", SUM(E$11:E$14)&gt;0)</formula>
    </cfRule>
  </conditionalFormatting>
  <conditionalFormatting sqref="E24 E58">
    <cfRule type="expression" dxfId="82" priority="160">
      <formula>AND(#REF!="N", SUM(#REF!)&gt;0)</formula>
    </cfRule>
  </conditionalFormatting>
  <conditionalFormatting sqref="F39:I39">
    <cfRule type="expression" dxfId="81" priority="167">
      <formula>AND(#REF!="N", SUM(E$11:E$14)&gt;0)</formula>
    </cfRule>
  </conditionalFormatting>
  <conditionalFormatting sqref="E39">
    <cfRule type="expression" dxfId="80" priority="168">
      <formula>AND(#REF!="N", SUM(#REF!)&gt;0)</formula>
    </cfRule>
  </conditionalFormatting>
  <dataValidations count="2">
    <dataValidation type="custom" allowBlank="1" showInputMessage="1" showErrorMessage="1" prompt="Insert a number containing upto two decimal places." sqref="C37" xr:uid="{00000000-0002-0000-0200-000000000000}">
      <formula1>INT(C3*100)=(C3*100)</formula1>
    </dataValidation>
    <dataValidation type="custom" allowBlank="1" showInputMessage="1" showErrorMessage="1" prompt="Insert a number containing upto two decimal places." sqref="C11:F14 C18:F21 C33:C36 C50:F55 C60:E65 C26:E29 C41:G46" xr:uid="{00000000-0002-0000-0200-000001000000}">
      <formula1>INT(C11*100)=(C11*100)</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14.25" customHeight="1">
      <c r="A1" s="12" t="s">
        <v>13</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85</v>
      </c>
      <c r="B3" s="14"/>
      <c r="C3" s="37"/>
      <c r="D3" s="1"/>
      <c r="E3" s="11" t="s">
        <v>35</v>
      </c>
      <c r="F3" s="2"/>
      <c r="G3" s="2"/>
      <c r="H3" s="2"/>
      <c r="I3" s="2"/>
      <c r="J3" s="2"/>
      <c r="K3" s="2"/>
      <c r="L3" s="2"/>
      <c r="M3" s="2"/>
      <c r="N3" s="2"/>
      <c r="O3" s="2"/>
      <c r="P3" s="2"/>
      <c r="Q3" s="2"/>
      <c r="R3" s="2"/>
      <c r="S3" s="2"/>
      <c r="T3" s="2"/>
      <c r="U3" s="2"/>
      <c r="V3" s="2"/>
      <c r="W3" s="2"/>
      <c r="X3" s="2"/>
      <c r="Y3" s="2"/>
    </row>
    <row r="4" spans="1:25" ht="14.25" customHeight="1">
      <c r="A4" s="14"/>
      <c r="B4" s="2"/>
      <c r="C4" s="2"/>
      <c r="D4" s="2"/>
      <c r="E4" s="11" t="s">
        <v>37</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38</v>
      </c>
      <c r="F5" s="2"/>
      <c r="G5" s="2"/>
      <c r="H5" s="2"/>
      <c r="I5" s="2"/>
      <c r="J5" s="2"/>
      <c r="K5" s="2"/>
      <c r="L5" s="2"/>
      <c r="M5" s="2"/>
      <c r="N5" s="2"/>
      <c r="O5" s="2"/>
      <c r="P5" s="2"/>
      <c r="Q5" s="2"/>
      <c r="R5" s="2"/>
      <c r="S5" s="2"/>
      <c r="T5" s="2"/>
      <c r="U5" s="2"/>
      <c r="V5" s="2"/>
      <c r="W5" s="2"/>
      <c r="X5" s="2"/>
      <c r="Y5" s="2"/>
    </row>
    <row r="6" spans="1:25" ht="14.25" customHeight="1">
      <c r="A6" s="15"/>
      <c r="B6" s="15"/>
      <c r="C6" s="15"/>
      <c r="D6" s="15"/>
      <c r="E6" s="38"/>
      <c r="F6" s="2"/>
      <c r="G6" s="2"/>
      <c r="H6" s="2"/>
      <c r="I6" s="2"/>
      <c r="J6" s="2"/>
      <c r="K6" s="2"/>
      <c r="L6" s="2"/>
      <c r="M6" s="2"/>
      <c r="N6" s="2"/>
      <c r="O6" s="2"/>
      <c r="P6" s="2"/>
      <c r="Q6" s="2"/>
      <c r="R6" s="2"/>
      <c r="S6" s="2"/>
      <c r="T6" s="2"/>
      <c r="U6" s="2"/>
      <c r="V6" s="2"/>
      <c r="W6" s="2"/>
      <c r="X6" s="2"/>
      <c r="Y6" s="2"/>
    </row>
    <row r="7" spans="1:25" ht="60" customHeight="1">
      <c r="A7" s="2"/>
      <c r="B7" s="2"/>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row>
    <row r="8" spans="1:25" ht="15.75" hidden="1" customHeight="1">
      <c r="A8" s="2"/>
      <c r="B8" s="2"/>
      <c r="C8" s="19">
        <f>'1. ID &amp; Sub-Lot selection'!$E$12</f>
        <v>0</v>
      </c>
      <c r="D8" s="19">
        <f>'1. ID &amp; Sub-Lot selection'!$E$12</f>
        <v>0</v>
      </c>
      <c r="E8" s="19">
        <f>'1. ID &amp; Sub-Lot selection'!$E$12</f>
        <v>0</v>
      </c>
      <c r="F8" s="19">
        <f>'1. ID &amp; Sub-Lot selection'!$E$12</f>
        <v>0</v>
      </c>
      <c r="G8" s="15"/>
      <c r="H8" s="81"/>
      <c r="I8" s="15"/>
      <c r="J8" s="15"/>
      <c r="K8" s="15"/>
      <c r="L8" s="15"/>
      <c r="M8" s="15"/>
      <c r="N8" s="15"/>
      <c r="O8" s="15"/>
      <c r="P8" s="15"/>
      <c r="Q8" s="15"/>
      <c r="R8" s="15"/>
      <c r="S8" s="15"/>
      <c r="T8" s="15"/>
      <c r="U8" s="15"/>
      <c r="V8" s="15"/>
      <c r="W8" s="15"/>
      <c r="X8" s="15"/>
      <c r="Y8" s="15"/>
    </row>
    <row r="9" spans="1:25" ht="16.5" customHeight="1">
      <c r="A9" s="39"/>
      <c r="B9" s="39"/>
      <c r="C9" s="21" t="s">
        <v>50</v>
      </c>
      <c r="D9" s="21" t="s">
        <v>50</v>
      </c>
      <c r="E9" s="21" t="s">
        <v>50</v>
      </c>
      <c r="F9" s="21" t="s">
        <v>50</v>
      </c>
      <c r="G9" s="15"/>
      <c r="H9" s="82"/>
      <c r="I9" s="15"/>
      <c r="J9" s="15"/>
      <c r="K9" s="15"/>
      <c r="L9" s="15"/>
      <c r="M9" s="15"/>
      <c r="N9" s="15"/>
      <c r="O9" s="15"/>
      <c r="P9" s="15"/>
      <c r="Q9" s="15"/>
      <c r="R9" s="15"/>
      <c r="S9" s="15"/>
      <c r="T9" s="15"/>
      <c r="U9" s="15"/>
      <c r="V9" s="15"/>
      <c r="W9" s="15"/>
      <c r="X9" s="15"/>
      <c r="Y9" s="15"/>
    </row>
    <row r="10" spans="1:25" ht="30" customHeight="1">
      <c r="A10" s="74" t="s">
        <v>88</v>
      </c>
      <c r="B10" s="76"/>
      <c r="C10" s="93" t="str">
        <f t="shared" ref="C10:E10" si="0">IF(NOT(C$8="Y"),"n/a","Insert £/m2")</f>
        <v>n/a</v>
      </c>
      <c r="D10" s="93" t="str">
        <f t="shared" si="0"/>
        <v>n/a</v>
      </c>
      <c r="E10" s="93" t="str">
        <f t="shared" si="0"/>
        <v>n/a</v>
      </c>
      <c r="F10" s="23">
        <f>SUM(C10:E10)</f>
        <v>0</v>
      </c>
      <c r="G10" s="15"/>
      <c r="H10" s="40">
        <v>15</v>
      </c>
      <c r="I10" s="15"/>
      <c r="J10" s="15"/>
      <c r="K10" s="15"/>
      <c r="L10" s="15"/>
      <c r="M10" s="15"/>
      <c r="N10" s="15"/>
      <c r="O10" s="15"/>
      <c r="P10" s="15"/>
      <c r="Q10" s="15"/>
      <c r="R10" s="15"/>
      <c r="S10" s="15"/>
      <c r="T10" s="15"/>
      <c r="U10" s="15"/>
      <c r="V10" s="15"/>
      <c r="W10" s="15"/>
      <c r="X10" s="15"/>
      <c r="Y10" s="15"/>
    </row>
    <row r="11" spans="1:25" ht="24" customHeight="1">
      <c r="A11" s="27"/>
      <c r="B11" s="27"/>
      <c r="C11" s="28"/>
      <c r="D11" s="28"/>
      <c r="E11" s="28"/>
      <c r="F11" s="28"/>
      <c r="G11" s="15"/>
      <c r="H11" s="29"/>
      <c r="I11" s="2"/>
      <c r="J11" s="2"/>
      <c r="K11" s="2"/>
      <c r="L11" s="2"/>
      <c r="M11" s="2"/>
      <c r="N11" s="2"/>
      <c r="O11" s="2"/>
      <c r="P11" s="2"/>
      <c r="Q11" s="2"/>
      <c r="R11" s="2"/>
      <c r="S11" s="2"/>
      <c r="T11" s="2"/>
      <c r="U11" s="2"/>
      <c r="V11" s="2"/>
      <c r="W11" s="2"/>
      <c r="X11" s="2"/>
      <c r="Y11" s="2"/>
    </row>
    <row r="12" spans="1:25" ht="24" customHeight="1">
      <c r="A12" s="41"/>
      <c r="B12" s="41"/>
      <c r="C12" s="42" t="s">
        <v>89</v>
      </c>
      <c r="D12" s="2"/>
      <c r="E12" s="2"/>
      <c r="F12" s="2"/>
      <c r="G12" s="15"/>
      <c r="H12" s="29"/>
      <c r="I12" s="2"/>
      <c r="J12" s="2"/>
      <c r="K12" s="2"/>
      <c r="L12" s="2"/>
      <c r="M12" s="2"/>
      <c r="N12" s="2"/>
      <c r="O12" s="2"/>
      <c r="P12" s="2"/>
      <c r="Q12" s="2"/>
      <c r="R12" s="2"/>
      <c r="S12" s="2"/>
      <c r="T12" s="2"/>
      <c r="U12" s="2"/>
      <c r="V12" s="2"/>
      <c r="W12" s="2"/>
      <c r="X12" s="2"/>
      <c r="Y12" s="2"/>
    </row>
    <row r="13" spans="1:25" ht="33" customHeight="1">
      <c r="A13" s="74" t="s">
        <v>90</v>
      </c>
      <c r="B13" s="76"/>
      <c r="C13" s="93" t="str">
        <f>IF(NOT(C$8="Y"),"n/a","Insert %")</f>
        <v>n/a</v>
      </c>
      <c r="D13" s="2"/>
      <c r="E13" s="2"/>
      <c r="F13" s="2"/>
      <c r="G13" s="15"/>
      <c r="H13" s="40">
        <v>15</v>
      </c>
      <c r="I13" s="2"/>
      <c r="J13" s="2"/>
      <c r="K13" s="2"/>
      <c r="L13" s="2"/>
      <c r="M13" s="2"/>
      <c r="N13" s="2"/>
      <c r="O13" s="2"/>
      <c r="P13" s="2"/>
      <c r="Q13" s="2"/>
      <c r="R13" s="2"/>
      <c r="S13" s="2"/>
      <c r="T13" s="2"/>
      <c r="U13" s="2"/>
      <c r="V13" s="2"/>
      <c r="W13" s="2"/>
      <c r="X13" s="2"/>
      <c r="Y13" s="2"/>
    </row>
    <row r="14" spans="1:25" ht="14.25" customHeight="1">
      <c r="A14" s="31"/>
      <c r="B14" s="31"/>
      <c r="C14" s="2"/>
      <c r="D14" s="2"/>
      <c r="E14" s="2"/>
      <c r="F14" s="2"/>
      <c r="G14" s="2"/>
      <c r="H14" s="29"/>
      <c r="I14" s="2"/>
      <c r="J14" s="2"/>
      <c r="K14" s="2"/>
      <c r="L14" s="2"/>
      <c r="M14" s="2"/>
      <c r="N14" s="2"/>
      <c r="O14" s="2"/>
      <c r="P14" s="2"/>
      <c r="Q14" s="2"/>
      <c r="R14" s="2"/>
      <c r="S14" s="2"/>
      <c r="T14" s="2"/>
      <c r="U14" s="2"/>
      <c r="V14" s="2"/>
      <c r="W14" s="2"/>
      <c r="X14" s="2"/>
      <c r="Y14" s="2"/>
    </row>
    <row r="15" spans="1:25" ht="14.25" customHeight="1">
      <c r="A15" s="31"/>
      <c r="B15" s="31"/>
      <c r="C15" s="2"/>
      <c r="D15" s="2"/>
      <c r="E15" s="2"/>
      <c r="F15" s="2"/>
      <c r="G15" s="1" t="s">
        <v>47</v>
      </c>
      <c r="H15" s="32">
        <f>SUM(H10:H14)</f>
        <v>30</v>
      </c>
      <c r="I15" s="2"/>
      <c r="J15" s="2"/>
      <c r="K15" s="2"/>
      <c r="L15" s="2"/>
      <c r="M15" s="2"/>
      <c r="N15" s="2"/>
      <c r="O15" s="2"/>
      <c r="P15" s="2"/>
      <c r="Q15" s="2"/>
      <c r="R15" s="2"/>
      <c r="S15" s="2"/>
      <c r="T15" s="2"/>
      <c r="U15" s="2"/>
      <c r="V15" s="2"/>
      <c r="W15" s="2"/>
      <c r="X15" s="2"/>
      <c r="Y15" s="2"/>
    </row>
    <row r="16" spans="1:25" ht="25.5" customHeight="1">
      <c r="A16" s="36"/>
      <c r="B16" s="4"/>
      <c r="C16" s="86"/>
      <c r="D16" s="67"/>
      <c r="E16" s="67"/>
      <c r="F16" s="2"/>
      <c r="G16" s="2"/>
      <c r="H16" s="2"/>
      <c r="I16" s="2"/>
      <c r="J16" s="2"/>
      <c r="K16" s="2"/>
      <c r="L16" s="2"/>
      <c r="M16" s="2"/>
      <c r="N16" s="2"/>
      <c r="O16" s="2"/>
      <c r="P16" s="2"/>
      <c r="Q16" s="2"/>
      <c r="R16" s="2"/>
      <c r="S16" s="2"/>
      <c r="T16" s="2"/>
      <c r="U16" s="2"/>
      <c r="V16" s="2"/>
      <c r="W16" s="2"/>
      <c r="X16" s="2"/>
      <c r="Y16" s="2"/>
    </row>
    <row r="17" spans="1:25" ht="42" customHeight="1">
      <c r="A17" s="87"/>
      <c r="B17" s="67"/>
      <c r="C17" s="67"/>
      <c r="D17" s="67"/>
      <c r="E17" s="67"/>
      <c r="F17" s="2"/>
      <c r="G17" s="2"/>
      <c r="H17" s="2"/>
      <c r="I17" s="2"/>
      <c r="J17" s="2"/>
      <c r="K17" s="2"/>
      <c r="L17" s="2"/>
      <c r="M17" s="2"/>
      <c r="N17" s="2"/>
      <c r="O17" s="2"/>
      <c r="P17" s="2"/>
      <c r="Q17" s="2"/>
      <c r="R17" s="2"/>
      <c r="S17" s="2"/>
      <c r="T17" s="2"/>
      <c r="U17" s="2"/>
      <c r="V17" s="2"/>
      <c r="W17" s="2"/>
      <c r="X17" s="2"/>
      <c r="Y17" s="2"/>
    </row>
    <row r="18" spans="1:25" ht="14.25" customHeight="1">
      <c r="A18" s="67"/>
      <c r="B18" s="67"/>
      <c r="C18" s="67"/>
      <c r="D18" s="67"/>
      <c r="E18" s="67"/>
      <c r="F18" s="2"/>
      <c r="G18" s="2"/>
      <c r="H18" s="2"/>
      <c r="I18" s="2"/>
      <c r="J18" s="2"/>
      <c r="K18" s="2"/>
      <c r="L18" s="2"/>
      <c r="M18" s="2"/>
      <c r="N18" s="2"/>
      <c r="O18" s="2"/>
      <c r="P18" s="2"/>
      <c r="Q18" s="2"/>
      <c r="R18" s="2"/>
      <c r="S18" s="2"/>
      <c r="T18" s="2"/>
      <c r="U18" s="2"/>
      <c r="V18" s="2"/>
      <c r="W18" s="2"/>
      <c r="X18" s="2"/>
      <c r="Y18" s="2"/>
    </row>
    <row r="19" spans="1:25" ht="49.5" customHeight="1">
      <c r="A19" s="67"/>
      <c r="B19" s="67"/>
      <c r="C19" s="67"/>
      <c r="D19" s="67"/>
      <c r="E19" s="67"/>
      <c r="F19" s="43"/>
      <c r="G19" s="2"/>
      <c r="H19" s="2"/>
      <c r="I19" s="2"/>
      <c r="J19" s="2"/>
      <c r="K19" s="2"/>
      <c r="L19" s="2"/>
      <c r="M19" s="2"/>
      <c r="N19" s="2"/>
      <c r="O19" s="2"/>
      <c r="P19" s="2"/>
      <c r="Q19" s="2"/>
      <c r="R19" s="2"/>
      <c r="S19" s="2"/>
      <c r="T19" s="2"/>
      <c r="U19" s="2"/>
      <c r="V19" s="2"/>
      <c r="W19" s="2"/>
      <c r="X19" s="2"/>
      <c r="Y19" s="2"/>
    </row>
    <row r="20" spans="1:25" ht="14.25" customHeight="1">
      <c r="A20" s="67"/>
      <c r="B20" s="67"/>
      <c r="C20" s="67"/>
      <c r="D20" s="67"/>
      <c r="E20" s="67"/>
      <c r="F20" s="2"/>
      <c r="G20" s="2"/>
      <c r="H20" s="2"/>
      <c r="I20" s="2"/>
      <c r="J20" s="2"/>
      <c r="K20" s="2"/>
      <c r="L20" s="2"/>
      <c r="M20" s="2"/>
      <c r="N20" s="2"/>
      <c r="O20" s="2"/>
      <c r="P20" s="2"/>
      <c r="Q20" s="2"/>
      <c r="R20" s="2"/>
      <c r="S20" s="2"/>
      <c r="T20" s="2"/>
      <c r="U20" s="2"/>
      <c r="V20" s="2"/>
      <c r="W20" s="2"/>
      <c r="X20" s="2"/>
      <c r="Y20" s="2"/>
    </row>
    <row r="21" spans="1:25" ht="14.25"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25" ht="14.25"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4.25"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4.2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aRYPL8slEPPl7eoCuS0xooQ98lGOzceg8WKNRgkmL38dB10LNq1Rc5eq+hN/SIWqf4+fJF1j7JGkpa5oLsuyWQ==" saltValue="tzetZqnB1FFC8X8QMI5NKA==" spinCount="100000" sheet="1" objects="1" scenarios="1" selectLockedCells="1"/>
  <mergeCells count="5">
    <mergeCell ref="H7:H9"/>
    <mergeCell ref="A10:B10"/>
    <mergeCell ref="A13:B13"/>
    <mergeCell ref="C16:E16"/>
    <mergeCell ref="A17:E20"/>
  </mergeCells>
  <conditionalFormatting sqref="C10:E10">
    <cfRule type="expression" dxfId="79" priority="1">
      <formula>C$8="N"</formula>
    </cfRule>
  </conditionalFormatting>
  <conditionalFormatting sqref="C10:E10">
    <cfRule type="expression" dxfId="78" priority="2">
      <formula>C$8="Y"</formula>
    </cfRule>
  </conditionalFormatting>
  <conditionalFormatting sqref="C13">
    <cfRule type="expression" dxfId="77" priority="3">
      <formula>C$8="N"</formula>
    </cfRule>
  </conditionalFormatting>
  <conditionalFormatting sqref="C13">
    <cfRule type="expression" dxfId="76" priority="4">
      <formula>C$8="Y"</formula>
    </cfRule>
  </conditionalFormatting>
  <conditionalFormatting sqref="H7 C7:F7">
    <cfRule type="expression" dxfId="75" priority="7">
      <formula>AND(C8="N", SUM(C$10)&gt;0)</formula>
    </cfRule>
  </conditionalFormatting>
  <dataValidations count="1">
    <dataValidation type="custom" allowBlank="1" showInputMessage="1" showErrorMessage="1" prompt="Insert a number containing upto two decimal places." sqref="C10:E10 C13" xr:uid="{00000000-0002-0000-0300-000000000000}">
      <formula1>INT(C10*100)=(C10*100)</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14.25" customHeight="1">
      <c r="A1" s="12" t="s">
        <v>13</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91</v>
      </c>
      <c r="B3" s="14"/>
      <c r="C3" s="37"/>
      <c r="D3" s="1"/>
      <c r="E3" s="11" t="s">
        <v>35</v>
      </c>
      <c r="F3" s="2"/>
      <c r="G3" s="2"/>
      <c r="H3" s="2"/>
      <c r="I3" s="2"/>
      <c r="J3" s="2"/>
      <c r="K3" s="2"/>
      <c r="L3" s="2"/>
      <c r="M3" s="2"/>
      <c r="N3" s="2"/>
      <c r="O3" s="2"/>
      <c r="P3" s="2"/>
      <c r="Q3" s="2"/>
      <c r="R3" s="2"/>
      <c r="S3" s="2"/>
      <c r="T3" s="2"/>
      <c r="U3" s="2"/>
      <c r="V3" s="2"/>
      <c r="W3" s="2"/>
      <c r="X3" s="2"/>
      <c r="Y3" s="2"/>
    </row>
    <row r="4" spans="1:25" ht="14.25" customHeight="1">
      <c r="A4" s="14"/>
      <c r="B4" s="2"/>
      <c r="C4" s="2"/>
      <c r="D4" s="2"/>
      <c r="E4" s="11" t="s">
        <v>37</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38</v>
      </c>
      <c r="F5" s="2"/>
      <c r="G5" s="2"/>
      <c r="H5" s="2"/>
      <c r="I5" s="2"/>
      <c r="J5" s="2"/>
      <c r="K5" s="2"/>
      <c r="L5" s="2"/>
      <c r="M5" s="2"/>
      <c r="N5" s="2"/>
      <c r="O5" s="2"/>
      <c r="P5" s="2"/>
      <c r="Q5" s="2"/>
      <c r="R5" s="2"/>
      <c r="S5" s="2"/>
      <c r="T5" s="2"/>
      <c r="U5" s="2"/>
      <c r="V5" s="2"/>
      <c r="W5" s="2"/>
      <c r="X5" s="2"/>
      <c r="Y5" s="2"/>
    </row>
    <row r="6" spans="1:25" ht="14.25" customHeight="1">
      <c r="A6" s="15"/>
      <c r="B6" s="15"/>
      <c r="C6" s="15"/>
      <c r="D6" s="15"/>
      <c r="E6" s="38"/>
      <c r="F6" s="2"/>
      <c r="G6" s="2"/>
      <c r="H6" s="2"/>
      <c r="I6" s="2"/>
      <c r="J6" s="2"/>
      <c r="K6" s="2"/>
      <c r="L6" s="2"/>
      <c r="M6" s="2"/>
      <c r="N6" s="2"/>
      <c r="O6" s="2"/>
      <c r="P6" s="2"/>
      <c r="Q6" s="2"/>
      <c r="R6" s="2"/>
      <c r="S6" s="2"/>
      <c r="T6" s="2"/>
      <c r="U6" s="2"/>
      <c r="V6" s="2"/>
      <c r="W6" s="2"/>
      <c r="X6" s="2"/>
      <c r="Y6" s="2"/>
    </row>
    <row r="7" spans="1:25" ht="60" customHeight="1">
      <c r="A7" s="2"/>
      <c r="B7" s="2"/>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row>
    <row r="8" spans="1:25" ht="9.75" hidden="1" customHeight="1">
      <c r="A8" s="2"/>
      <c r="B8" s="2"/>
      <c r="C8" s="19">
        <f>'1. ID &amp; Sub-Lot selection'!$F$12</f>
        <v>0</v>
      </c>
      <c r="D8" s="19">
        <f>'1. ID &amp; Sub-Lot selection'!$F$12</f>
        <v>0</v>
      </c>
      <c r="E8" s="19">
        <f>'1. ID &amp; Sub-Lot selection'!$F$12</f>
        <v>0</v>
      </c>
      <c r="F8" s="19">
        <f>'1. ID &amp; Sub-Lot selection'!$F$12</f>
        <v>0</v>
      </c>
      <c r="G8" s="15"/>
      <c r="H8" s="81"/>
      <c r="I8" s="15"/>
      <c r="J8" s="15"/>
      <c r="K8" s="15"/>
      <c r="L8" s="15"/>
      <c r="M8" s="15"/>
      <c r="N8" s="15"/>
      <c r="O8" s="15"/>
      <c r="P8" s="15"/>
      <c r="Q8" s="15"/>
      <c r="R8" s="15"/>
      <c r="S8" s="15"/>
      <c r="T8" s="15"/>
      <c r="U8" s="15"/>
      <c r="V8" s="15"/>
      <c r="W8" s="15"/>
      <c r="X8" s="15"/>
      <c r="Y8" s="15"/>
    </row>
    <row r="9" spans="1:25" ht="21" customHeight="1">
      <c r="A9" s="39"/>
      <c r="B9" s="39"/>
      <c r="C9" s="21" t="s">
        <v>50</v>
      </c>
      <c r="D9" s="21" t="s">
        <v>50</v>
      </c>
      <c r="E9" s="21" t="s">
        <v>50</v>
      </c>
      <c r="F9" s="21" t="s">
        <v>50</v>
      </c>
      <c r="G9" s="15"/>
      <c r="H9" s="82"/>
      <c r="I9" s="15"/>
      <c r="J9" s="15"/>
      <c r="K9" s="15"/>
      <c r="L9" s="15"/>
      <c r="M9" s="15"/>
      <c r="N9" s="15"/>
      <c r="O9" s="15"/>
      <c r="P9" s="15"/>
      <c r="Q9" s="15"/>
      <c r="R9" s="15"/>
      <c r="S9" s="15"/>
      <c r="T9" s="15"/>
      <c r="U9" s="15"/>
      <c r="V9" s="15"/>
      <c r="W9" s="15"/>
      <c r="X9" s="15"/>
      <c r="Y9" s="15"/>
    </row>
    <row r="10" spans="1:25" ht="30" customHeight="1">
      <c r="A10" s="88" t="s">
        <v>92</v>
      </c>
      <c r="B10" s="22" t="s">
        <v>93</v>
      </c>
      <c r="C10" s="93" t="str">
        <f t="shared" ref="C10:E10" si="0">IF(NOT(C$8="Y"),"n/a","Insert £/m2")</f>
        <v>n/a</v>
      </c>
      <c r="D10" s="93" t="str">
        <f t="shared" si="0"/>
        <v>n/a</v>
      </c>
      <c r="E10" s="93" t="str">
        <f t="shared" si="0"/>
        <v>n/a</v>
      </c>
      <c r="F10" s="23">
        <f>SUM(C10:E10)</f>
        <v>0</v>
      </c>
      <c r="G10" s="15"/>
      <c r="H10" s="40">
        <v>5</v>
      </c>
      <c r="I10" s="15"/>
      <c r="J10" s="15"/>
      <c r="K10" s="15"/>
      <c r="L10" s="15"/>
      <c r="M10" s="15"/>
      <c r="N10" s="15"/>
      <c r="O10" s="15"/>
      <c r="P10" s="15"/>
      <c r="Q10" s="15"/>
      <c r="R10" s="15"/>
      <c r="S10" s="15"/>
      <c r="T10" s="15"/>
      <c r="U10" s="15"/>
      <c r="V10" s="15"/>
      <c r="W10" s="15"/>
      <c r="X10" s="15"/>
      <c r="Y10" s="15"/>
    </row>
    <row r="11" spans="1:25" ht="30" customHeight="1">
      <c r="A11" s="81"/>
      <c r="B11" s="22" t="s">
        <v>94</v>
      </c>
      <c r="C11" s="93" t="str">
        <f t="shared" ref="C11:E11" si="1">IF(NOT(C$8="Y"),"n/a","Insert £/m2")</f>
        <v>n/a</v>
      </c>
      <c r="D11" s="93" t="str">
        <f t="shared" si="1"/>
        <v>n/a</v>
      </c>
      <c r="E11" s="93" t="str">
        <f t="shared" si="1"/>
        <v>n/a</v>
      </c>
      <c r="F11" s="23">
        <f>SUM(C11:E11)</f>
        <v>0</v>
      </c>
      <c r="G11" s="15"/>
      <c r="H11" s="40">
        <v>5</v>
      </c>
      <c r="I11" s="15"/>
      <c r="J11" s="15"/>
      <c r="K11" s="15"/>
      <c r="L11" s="15"/>
      <c r="M11" s="15"/>
      <c r="N11" s="15"/>
      <c r="O11" s="15"/>
      <c r="P11" s="15"/>
      <c r="Q11" s="15"/>
      <c r="R11" s="15"/>
      <c r="S11" s="15"/>
      <c r="T11" s="15"/>
      <c r="U11" s="15"/>
      <c r="V11" s="15"/>
      <c r="W11" s="15"/>
      <c r="X11" s="15"/>
      <c r="Y11" s="15"/>
    </row>
    <row r="12" spans="1:25" ht="30" customHeight="1">
      <c r="A12" s="82"/>
      <c r="B12" s="22" t="s">
        <v>95</v>
      </c>
      <c r="C12" s="93" t="str">
        <f t="shared" ref="C12:E12" si="2">IF(NOT(C$8="Y"),"n/a","Insert £/m2")</f>
        <v>n/a</v>
      </c>
      <c r="D12" s="93" t="str">
        <f t="shared" si="2"/>
        <v>n/a</v>
      </c>
      <c r="E12" s="93" t="str">
        <f t="shared" si="2"/>
        <v>n/a</v>
      </c>
      <c r="F12" s="23">
        <f>SUM(C12:E12)</f>
        <v>0</v>
      </c>
      <c r="G12" s="15"/>
      <c r="H12" s="44">
        <v>5</v>
      </c>
      <c r="I12" s="2"/>
      <c r="J12" s="2"/>
      <c r="K12" s="2"/>
      <c r="L12" s="2"/>
      <c r="M12" s="2"/>
      <c r="N12" s="2"/>
      <c r="O12" s="2"/>
      <c r="P12" s="2"/>
      <c r="Q12" s="2"/>
      <c r="R12" s="2"/>
      <c r="S12" s="2"/>
      <c r="T12" s="2"/>
      <c r="U12" s="2"/>
      <c r="V12" s="2"/>
      <c r="W12" s="2"/>
      <c r="X12" s="2"/>
      <c r="Y12" s="2"/>
    </row>
    <row r="13" spans="1:25" ht="24" customHeight="1">
      <c r="A13" s="27"/>
      <c r="B13" s="27"/>
      <c r="C13" s="28"/>
      <c r="D13" s="28"/>
      <c r="E13" s="28"/>
      <c r="F13" s="28"/>
      <c r="G13" s="15"/>
      <c r="H13" s="29"/>
      <c r="I13" s="2"/>
      <c r="J13" s="2"/>
      <c r="K13" s="2"/>
      <c r="L13" s="2"/>
      <c r="M13" s="2"/>
      <c r="N13" s="2"/>
      <c r="O13" s="2"/>
      <c r="P13" s="2"/>
      <c r="Q13" s="2"/>
      <c r="R13" s="2"/>
      <c r="S13" s="2"/>
      <c r="T13" s="2"/>
      <c r="U13" s="2"/>
      <c r="V13" s="2"/>
      <c r="W13" s="2"/>
      <c r="X13" s="2"/>
      <c r="Y13" s="2"/>
    </row>
    <row r="14" spans="1:25" ht="24" customHeight="1">
      <c r="A14" s="41"/>
      <c r="B14" s="41"/>
      <c r="C14" s="42" t="s">
        <v>89</v>
      </c>
      <c r="D14" s="2"/>
      <c r="E14" s="2"/>
      <c r="F14" s="2"/>
      <c r="G14" s="15"/>
      <c r="H14" s="29"/>
      <c r="I14" s="2"/>
      <c r="J14" s="2"/>
      <c r="K14" s="2"/>
      <c r="L14" s="2"/>
      <c r="M14" s="2"/>
      <c r="N14" s="2"/>
      <c r="O14" s="2"/>
      <c r="P14" s="2"/>
      <c r="Q14" s="2"/>
      <c r="R14" s="2"/>
      <c r="S14" s="2"/>
      <c r="T14" s="2"/>
      <c r="U14" s="2"/>
      <c r="V14" s="2"/>
      <c r="W14" s="2"/>
      <c r="X14" s="2"/>
      <c r="Y14" s="2"/>
    </row>
    <row r="15" spans="1:25" ht="30.75" customHeight="1">
      <c r="A15" s="88" t="s">
        <v>96</v>
      </c>
      <c r="B15" s="22" t="s">
        <v>93</v>
      </c>
      <c r="C15" s="93" t="str">
        <f t="shared" ref="C15:C17" si="3">IF(NOT(C$8="Y"),"n/a","Insert %")</f>
        <v>n/a</v>
      </c>
      <c r="D15" s="2"/>
      <c r="E15" s="2"/>
      <c r="F15" s="2"/>
      <c r="G15" s="15"/>
      <c r="H15" s="40">
        <v>5</v>
      </c>
      <c r="I15" s="2"/>
      <c r="J15" s="2"/>
      <c r="K15" s="2"/>
      <c r="L15" s="2"/>
      <c r="M15" s="2"/>
      <c r="N15" s="2"/>
      <c r="O15" s="2"/>
      <c r="P15" s="2"/>
      <c r="Q15" s="2"/>
      <c r="R15" s="2"/>
      <c r="S15" s="2"/>
      <c r="T15" s="2"/>
      <c r="U15" s="2"/>
      <c r="V15" s="2"/>
      <c r="W15" s="2"/>
      <c r="X15" s="2"/>
      <c r="Y15" s="2"/>
    </row>
    <row r="16" spans="1:25" ht="27.75" customHeight="1">
      <c r="A16" s="81"/>
      <c r="B16" s="22" t="s">
        <v>94</v>
      </c>
      <c r="C16" s="93" t="str">
        <f t="shared" si="3"/>
        <v>n/a</v>
      </c>
      <c r="D16" s="2"/>
      <c r="E16" s="2"/>
      <c r="F16" s="2"/>
      <c r="G16" s="15"/>
      <c r="H16" s="40">
        <v>5</v>
      </c>
      <c r="I16" s="2"/>
      <c r="J16" s="2"/>
      <c r="K16" s="2"/>
      <c r="L16" s="2"/>
      <c r="M16" s="2"/>
      <c r="N16" s="2"/>
      <c r="O16" s="2"/>
      <c r="P16" s="2"/>
      <c r="Q16" s="2"/>
      <c r="R16" s="2"/>
      <c r="S16" s="2"/>
      <c r="T16" s="2"/>
      <c r="U16" s="2"/>
      <c r="V16" s="2"/>
      <c r="W16" s="2"/>
      <c r="X16" s="2"/>
      <c r="Y16" s="2"/>
    </row>
    <row r="17" spans="1:25" ht="27.75" customHeight="1">
      <c r="A17" s="82"/>
      <c r="B17" s="22" t="s">
        <v>95</v>
      </c>
      <c r="C17" s="93" t="str">
        <f t="shared" si="3"/>
        <v>n/a</v>
      </c>
      <c r="D17" s="2"/>
      <c r="E17" s="2"/>
      <c r="F17" s="2"/>
      <c r="G17" s="15"/>
      <c r="H17" s="40">
        <v>5</v>
      </c>
      <c r="I17" s="2"/>
      <c r="J17" s="2"/>
      <c r="K17" s="2"/>
      <c r="L17" s="2"/>
      <c r="M17" s="2"/>
      <c r="N17" s="2"/>
      <c r="O17" s="2"/>
      <c r="P17" s="2"/>
      <c r="Q17" s="2"/>
      <c r="R17" s="2"/>
      <c r="S17" s="2"/>
      <c r="T17" s="2"/>
      <c r="U17" s="2"/>
      <c r="V17" s="2"/>
      <c r="W17" s="2"/>
      <c r="X17" s="2"/>
      <c r="Y17" s="2"/>
    </row>
    <row r="18" spans="1:25" ht="14.25" customHeight="1">
      <c r="A18" s="31"/>
      <c r="B18" s="31"/>
      <c r="C18" s="2"/>
      <c r="D18" s="2"/>
      <c r="E18" s="2"/>
      <c r="F18" s="2"/>
      <c r="G18" s="2"/>
      <c r="H18" s="29"/>
      <c r="I18" s="2"/>
      <c r="J18" s="2"/>
      <c r="K18" s="2"/>
      <c r="L18" s="2"/>
      <c r="M18" s="2"/>
      <c r="N18" s="2"/>
      <c r="O18" s="2"/>
      <c r="P18" s="2"/>
      <c r="Q18" s="2"/>
      <c r="R18" s="2"/>
      <c r="S18" s="2"/>
      <c r="T18" s="2"/>
      <c r="U18" s="2"/>
      <c r="V18" s="2"/>
      <c r="W18" s="2"/>
      <c r="X18" s="2"/>
      <c r="Y18" s="2"/>
    </row>
    <row r="19" spans="1:25" ht="14.25" customHeight="1">
      <c r="A19" s="31"/>
      <c r="B19" s="31"/>
      <c r="C19" s="2"/>
      <c r="D19" s="2"/>
      <c r="E19" s="2"/>
      <c r="F19" s="2"/>
      <c r="G19" s="1" t="s">
        <v>47</v>
      </c>
      <c r="H19" s="32">
        <f>SUM(H10:H18)</f>
        <v>30</v>
      </c>
      <c r="I19" s="2"/>
      <c r="J19" s="2"/>
      <c r="K19" s="2"/>
      <c r="L19" s="2"/>
      <c r="M19" s="2"/>
      <c r="N19" s="2"/>
      <c r="O19" s="2"/>
      <c r="P19" s="2"/>
      <c r="Q19" s="2"/>
      <c r="R19" s="2"/>
      <c r="S19" s="2"/>
      <c r="T19" s="2"/>
      <c r="U19" s="2"/>
      <c r="V19" s="2"/>
      <c r="W19" s="2"/>
      <c r="X19" s="2"/>
      <c r="Y19" s="2"/>
    </row>
    <row r="20" spans="1:25" ht="25.5" customHeight="1">
      <c r="A20" s="36"/>
      <c r="B20" s="4"/>
      <c r="C20" s="86"/>
      <c r="D20" s="67"/>
      <c r="E20" s="67"/>
      <c r="F20" s="2"/>
      <c r="G20" s="2"/>
      <c r="H20" s="2"/>
      <c r="I20" s="2"/>
      <c r="J20" s="2"/>
      <c r="K20" s="2"/>
      <c r="L20" s="2"/>
      <c r="M20" s="2"/>
      <c r="N20" s="2"/>
      <c r="O20" s="2"/>
      <c r="P20" s="2"/>
      <c r="Q20" s="2"/>
      <c r="R20" s="2"/>
      <c r="S20" s="2"/>
      <c r="T20" s="2"/>
      <c r="U20" s="2"/>
      <c r="V20" s="2"/>
      <c r="W20" s="2"/>
      <c r="X20" s="2"/>
      <c r="Y20" s="2"/>
    </row>
    <row r="21" spans="1:25" ht="42" customHeight="1">
      <c r="A21" s="2"/>
      <c r="B21" s="4"/>
      <c r="C21" s="86" t="s">
        <v>97</v>
      </c>
      <c r="D21" s="67"/>
      <c r="E21" s="67"/>
      <c r="F21" s="2"/>
      <c r="G21" s="2"/>
      <c r="H21" s="2"/>
      <c r="I21" s="2"/>
      <c r="J21" s="2"/>
      <c r="K21" s="2"/>
      <c r="L21" s="2"/>
      <c r="M21" s="2"/>
      <c r="N21" s="2"/>
      <c r="O21" s="2"/>
      <c r="P21" s="2"/>
      <c r="Q21" s="2"/>
      <c r="R21" s="2"/>
      <c r="S21" s="2"/>
      <c r="T21" s="2"/>
      <c r="U21" s="2"/>
      <c r="V21" s="2"/>
      <c r="W21" s="2"/>
      <c r="X21" s="2"/>
      <c r="Y21" s="2"/>
    </row>
    <row r="22" spans="1:25" ht="14.25" customHeight="1">
      <c r="A22" s="2"/>
      <c r="B22" s="4"/>
      <c r="C22" s="86" t="s">
        <v>98</v>
      </c>
      <c r="D22" s="67"/>
      <c r="E22" s="67"/>
      <c r="F22" s="2"/>
      <c r="G22" s="2"/>
      <c r="H22" s="2"/>
      <c r="I22" s="2"/>
      <c r="J22" s="2"/>
      <c r="K22" s="2"/>
      <c r="L22" s="2"/>
      <c r="M22" s="2"/>
      <c r="N22" s="2"/>
      <c r="O22" s="2"/>
      <c r="P22" s="2"/>
      <c r="Q22" s="2"/>
      <c r="R22" s="2"/>
      <c r="S22" s="2"/>
      <c r="T22" s="2"/>
      <c r="U22" s="2"/>
      <c r="V22" s="2"/>
      <c r="W22" s="2"/>
      <c r="X22" s="2"/>
      <c r="Y22" s="2"/>
    </row>
    <row r="23" spans="1:25" ht="49.5" customHeight="1">
      <c r="A23" s="2"/>
      <c r="B23" s="4"/>
      <c r="C23" s="67"/>
      <c r="D23" s="67"/>
      <c r="E23" s="67"/>
      <c r="F23" s="43"/>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4.2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fkroyu5pwGqhYsTfh0a0fyjG3YjTfjC+n6YT1FFxL8RF5ebzpE6zxUP8iQGv7AcSoLaUT1limGKVohReIkm0rg==" saltValue="b2bKoWxiZIWj20akCmjHyg==" spinCount="100000" sheet="1" objects="1" scenarios="1" selectLockedCells="1"/>
  <mergeCells count="6">
    <mergeCell ref="C22:E23"/>
    <mergeCell ref="H7:H9"/>
    <mergeCell ref="A10:A12"/>
    <mergeCell ref="A15:A17"/>
    <mergeCell ref="C20:E20"/>
    <mergeCell ref="C21:E21"/>
  </mergeCells>
  <conditionalFormatting sqref="C10:E12">
    <cfRule type="expression" dxfId="74" priority="1">
      <formula>C$8="N"</formula>
    </cfRule>
  </conditionalFormatting>
  <conditionalFormatting sqref="C10:E12">
    <cfRule type="expression" dxfId="73" priority="2">
      <formula>C$8="Y"</formula>
    </cfRule>
  </conditionalFormatting>
  <conditionalFormatting sqref="C15:C17">
    <cfRule type="expression" dxfId="72" priority="3">
      <formula>C$8="N"</formula>
    </cfRule>
  </conditionalFormatting>
  <conditionalFormatting sqref="C15:C17">
    <cfRule type="expression" dxfId="71" priority="4">
      <formula>C$8="Y"</formula>
    </cfRule>
  </conditionalFormatting>
  <conditionalFormatting sqref="H7 C7:F7">
    <cfRule type="expression" dxfId="70" priority="7">
      <formula>AND(C8="N", SUM(C$10:C$12)&gt;0)</formula>
    </cfRule>
  </conditionalFormatting>
  <dataValidations xWindow="614" yWindow="623" count="1">
    <dataValidation type="custom" allowBlank="1" showInputMessage="1" showErrorMessage="1" prompt="Insert a number containing upto two decimal places." sqref="C10:E12 C15:C17" xr:uid="{00000000-0002-0000-0400-000000000000}">
      <formula1>INT(C10*100)=(C10*100)</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activeCell="C10" sqref="C10"/>
    </sheetView>
  </sheetViews>
  <sheetFormatPr defaultColWidth="14.453125" defaultRowHeight="15" customHeight="1"/>
  <cols>
    <col min="1" max="2" width="27.90625" customWidth="1"/>
    <col min="3" max="8" width="15.08984375" customWidth="1"/>
    <col min="9" max="9" width="16.54296875" customWidth="1"/>
    <col min="10" max="10" width="15.08984375" customWidth="1"/>
    <col min="11" max="11" width="17.08984375" customWidth="1"/>
    <col min="12" max="26" width="8.90625" customWidth="1"/>
  </cols>
  <sheetData>
    <row r="1" spans="1:26" ht="14.25" customHeight="1">
      <c r="A1" s="12" t="s">
        <v>14</v>
      </c>
      <c r="B1" s="12"/>
      <c r="C1" s="2"/>
      <c r="D1" s="2"/>
      <c r="E1" s="2"/>
      <c r="F1" s="2"/>
      <c r="G1" s="2"/>
      <c r="H1" s="2"/>
      <c r="I1" s="2"/>
      <c r="J1" s="2"/>
      <c r="K1" s="2"/>
      <c r="L1" s="2"/>
      <c r="M1" s="2"/>
      <c r="N1" s="2"/>
      <c r="O1" s="2"/>
      <c r="P1" s="2"/>
      <c r="Q1" s="2"/>
      <c r="R1" s="2"/>
      <c r="S1" s="2"/>
      <c r="T1" s="2"/>
      <c r="U1" s="2"/>
      <c r="V1" s="2"/>
      <c r="W1" s="2"/>
      <c r="X1" s="2"/>
      <c r="Y1" s="2"/>
      <c r="Z1" s="2"/>
    </row>
    <row r="2" spans="1:26" ht="14.25" customHeight="1">
      <c r="A2" s="2"/>
      <c r="B2" s="13"/>
      <c r="C2" s="2"/>
      <c r="D2" s="2"/>
      <c r="E2" s="2"/>
      <c r="F2" s="2"/>
      <c r="G2" s="2"/>
      <c r="H2" s="2"/>
      <c r="I2" s="2"/>
      <c r="J2" s="2"/>
      <c r="K2" s="2"/>
      <c r="L2" s="2"/>
      <c r="M2" s="2"/>
      <c r="N2" s="2"/>
      <c r="O2" s="2"/>
      <c r="P2" s="2"/>
      <c r="Q2" s="2"/>
      <c r="R2" s="2"/>
      <c r="S2" s="2"/>
      <c r="T2" s="2"/>
      <c r="U2" s="2"/>
      <c r="V2" s="2"/>
      <c r="W2" s="2"/>
      <c r="X2" s="2"/>
      <c r="Y2" s="2"/>
      <c r="Z2" s="2"/>
    </row>
    <row r="3" spans="1:26" ht="14.25" customHeight="1">
      <c r="A3" s="14" t="s">
        <v>237</v>
      </c>
      <c r="B3" s="14"/>
      <c r="C3" s="37"/>
      <c r="D3" s="1"/>
      <c r="E3" s="11" t="s">
        <v>35</v>
      </c>
      <c r="F3" s="2"/>
      <c r="G3" s="2"/>
      <c r="H3" s="2"/>
      <c r="I3" s="2"/>
      <c r="J3" s="2"/>
      <c r="K3" s="2"/>
      <c r="L3" s="2"/>
      <c r="M3" s="2"/>
      <c r="N3" s="2"/>
      <c r="O3" s="2"/>
      <c r="P3" s="2"/>
      <c r="Q3" s="2"/>
      <c r="R3" s="2"/>
      <c r="S3" s="2"/>
      <c r="T3" s="2"/>
      <c r="U3" s="2"/>
      <c r="V3" s="2"/>
      <c r="W3" s="2"/>
      <c r="X3" s="2"/>
      <c r="Y3" s="2"/>
      <c r="Z3" s="2"/>
    </row>
    <row r="4" spans="1:26" ht="14.25" customHeight="1">
      <c r="A4" s="14"/>
      <c r="B4" s="2"/>
      <c r="C4" s="2"/>
      <c r="D4" s="2"/>
      <c r="E4" s="11" t="s">
        <v>37</v>
      </c>
      <c r="F4" s="2"/>
      <c r="G4" s="2"/>
      <c r="H4" s="2"/>
      <c r="I4" s="2"/>
      <c r="J4" s="2"/>
      <c r="K4" s="2"/>
      <c r="L4" s="2"/>
      <c r="M4" s="2"/>
      <c r="N4" s="2"/>
      <c r="O4" s="2"/>
      <c r="P4" s="2"/>
      <c r="Q4" s="2"/>
      <c r="R4" s="2"/>
      <c r="S4" s="2"/>
      <c r="T4" s="2"/>
      <c r="U4" s="2"/>
      <c r="V4" s="2"/>
      <c r="W4" s="2"/>
      <c r="X4" s="2"/>
      <c r="Y4" s="2"/>
      <c r="Z4" s="2"/>
    </row>
    <row r="5" spans="1:26" ht="14.25" customHeight="1">
      <c r="A5" s="15" t="s">
        <v>86</v>
      </c>
      <c r="B5" s="15"/>
      <c r="C5" s="15"/>
      <c r="D5" s="15"/>
      <c r="E5" s="11" t="s">
        <v>99</v>
      </c>
      <c r="F5" s="2"/>
      <c r="G5" s="2"/>
      <c r="H5" s="2"/>
      <c r="I5" s="2"/>
      <c r="J5" s="2"/>
      <c r="K5" s="2"/>
      <c r="L5" s="2"/>
      <c r="M5" s="2"/>
      <c r="N5" s="2"/>
      <c r="O5" s="2"/>
      <c r="P5" s="2"/>
      <c r="Q5" s="2"/>
      <c r="R5" s="2"/>
      <c r="S5" s="2"/>
      <c r="T5" s="2"/>
      <c r="U5" s="2"/>
      <c r="V5" s="2"/>
      <c r="W5" s="2"/>
      <c r="X5" s="2"/>
      <c r="Y5" s="2"/>
      <c r="Z5" s="2"/>
    </row>
    <row r="6" spans="1:26" ht="14.25" customHeight="1">
      <c r="A6" s="15"/>
      <c r="B6" s="15"/>
      <c r="C6" s="15"/>
      <c r="D6" s="15"/>
      <c r="E6" s="11" t="s">
        <v>100</v>
      </c>
      <c r="F6" s="2"/>
      <c r="G6" s="2"/>
      <c r="H6" s="2"/>
      <c r="I6" s="2"/>
      <c r="J6" s="2"/>
      <c r="K6" s="2"/>
      <c r="L6" s="2"/>
      <c r="M6" s="2"/>
      <c r="N6" s="2"/>
      <c r="O6" s="2"/>
      <c r="P6" s="2"/>
      <c r="Q6" s="2"/>
      <c r="R6" s="2"/>
      <c r="S6" s="2"/>
      <c r="T6" s="2"/>
      <c r="U6" s="2"/>
      <c r="V6" s="2"/>
      <c r="W6" s="2"/>
      <c r="X6" s="2"/>
      <c r="Y6" s="2"/>
      <c r="Z6" s="2"/>
    </row>
    <row r="7" spans="1:26" ht="60" customHeight="1">
      <c r="A7" s="16" t="s">
        <v>101</v>
      </c>
      <c r="B7" s="2"/>
      <c r="C7" s="17" t="s">
        <v>42</v>
      </c>
      <c r="D7" s="17" t="s">
        <v>43</v>
      </c>
      <c r="E7" s="17" t="s">
        <v>45</v>
      </c>
      <c r="F7" s="17" t="s">
        <v>46</v>
      </c>
      <c r="G7" s="17" t="s">
        <v>47</v>
      </c>
      <c r="H7" s="61"/>
      <c r="I7" s="15"/>
      <c r="J7" s="83" t="s">
        <v>49</v>
      </c>
      <c r="K7" s="18"/>
      <c r="L7" s="18"/>
      <c r="M7" s="15"/>
      <c r="N7" s="15"/>
      <c r="O7" s="15"/>
      <c r="P7" s="15"/>
      <c r="Q7" s="15"/>
      <c r="R7" s="15"/>
      <c r="S7" s="15"/>
      <c r="T7" s="15"/>
      <c r="U7" s="15"/>
      <c r="V7" s="15"/>
      <c r="W7" s="15"/>
      <c r="X7" s="15"/>
      <c r="Y7" s="15"/>
      <c r="Z7" s="15"/>
    </row>
    <row r="8" spans="1:26" ht="15.75" hidden="1" customHeight="1">
      <c r="A8" s="2"/>
      <c r="B8" s="2"/>
      <c r="C8" s="19">
        <f>'1. ID &amp; Sub-Lot selection'!$G$12</f>
        <v>0</v>
      </c>
      <c r="D8" s="19">
        <f>'1. ID &amp; Sub-Lot selection'!$G$12</f>
        <v>0</v>
      </c>
      <c r="E8" s="19">
        <f>'1. ID &amp; Sub-Lot selection'!$G$12</f>
        <v>0</v>
      </c>
      <c r="F8" s="19">
        <f>'1. ID &amp; Sub-Lot selection'!$G$12</f>
        <v>0</v>
      </c>
      <c r="G8" s="19">
        <f>'1. ID &amp; Sub-Lot selection'!$G$12</f>
        <v>0</v>
      </c>
      <c r="H8" s="62"/>
      <c r="I8" s="15"/>
      <c r="J8" s="81"/>
      <c r="K8" s="15"/>
      <c r="L8" s="15"/>
      <c r="M8" s="15"/>
      <c r="N8" s="15"/>
      <c r="O8" s="15"/>
      <c r="P8" s="15"/>
      <c r="Q8" s="15"/>
      <c r="R8" s="15"/>
      <c r="S8" s="15"/>
      <c r="T8" s="15"/>
      <c r="U8" s="15"/>
      <c r="V8" s="15"/>
      <c r="W8" s="15"/>
      <c r="X8" s="15"/>
      <c r="Y8" s="15"/>
      <c r="Z8" s="15"/>
    </row>
    <row r="9" spans="1:26" ht="19.5" customHeight="1">
      <c r="A9" s="39"/>
      <c r="B9" s="45" t="s">
        <v>102</v>
      </c>
      <c r="C9" s="21" t="s">
        <v>50</v>
      </c>
      <c r="D9" s="21" t="s">
        <v>50</v>
      </c>
      <c r="E9" s="21" t="s">
        <v>50</v>
      </c>
      <c r="F9" s="21" t="s">
        <v>50</v>
      </c>
      <c r="G9" s="21" t="s">
        <v>50</v>
      </c>
      <c r="H9" s="63"/>
      <c r="I9" s="15"/>
      <c r="J9" s="82"/>
      <c r="K9" s="15"/>
      <c r="L9" s="15"/>
      <c r="M9" s="15"/>
      <c r="N9" s="15"/>
      <c r="O9" s="15"/>
      <c r="P9" s="15"/>
      <c r="Q9" s="15"/>
      <c r="R9" s="15"/>
      <c r="S9" s="15"/>
      <c r="T9" s="15"/>
      <c r="U9" s="15"/>
      <c r="V9" s="15"/>
      <c r="W9" s="15"/>
      <c r="X9" s="15"/>
      <c r="Y9" s="15"/>
      <c r="Z9" s="15"/>
    </row>
    <row r="10" spans="1:26" ht="30" customHeight="1">
      <c r="A10" s="88" t="s">
        <v>51</v>
      </c>
      <c r="B10" s="22" t="s">
        <v>103</v>
      </c>
      <c r="C10" s="93" t="str">
        <f t="shared" ref="C10:F10" si="0">IF(NOT(C$8="Y"),"n/a","Insert £/m2")</f>
        <v>n/a</v>
      </c>
      <c r="D10" s="93" t="str">
        <f t="shared" si="0"/>
        <v>n/a</v>
      </c>
      <c r="E10" s="93" t="str">
        <f t="shared" si="0"/>
        <v>n/a</v>
      </c>
      <c r="F10" s="93" t="str">
        <f t="shared" si="0"/>
        <v>n/a</v>
      </c>
      <c r="G10" s="23">
        <f>SUM(C10:F10)</f>
        <v>0</v>
      </c>
      <c r="H10" s="64"/>
      <c r="I10" s="15"/>
      <c r="J10" s="40">
        <v>2.5</v>
      </c>
      <c r="K10" s="15"/>
      <c r="L10" s="15"/>
      <c r="M10" s="15"/>
      <c r="N10" s="15"/>
      <c r="O10" s="15"/>
      <c r="P10" s="15"/>
      <c r="Q10" s="15"/>
      <c r="R10" s="15"/>
      <c r="S10" s="15"/>
      <c r="T10" s="15"/>
      <c r="U10" s="15"/>
      <c r="V10" s="15"/>
      <c r="W10" s="15"/>
      <c r="X10" s="15"/>
      <c r="Y10" s="15"/>
      <c r="Z10" s="15"/>
    </row>
    <row r="11" spans="1:26" ht="30" customHeight="1">
      <c r="A11" s="81"/>
      <c r="B11" s="22" t="s">
        <v>104</v>
      </c>
      <c r="C11" s="93" t="str">
        <f t="shared" ref="C11:F11" si="1">IF(NOT(C$8="Y"),"n/a","Insert £/m2")</f>
        <v>n/a</v>
      </c>
      <c r="D11" s="93" t="str">
        <f t="shared" si="1"/>
        <v>n/a</v>
      </c>
      <c r="E11" s="93" t="str">
        <f t="shared" si="1"/>
        <v>n/a</v>
      </c>
      <c r="F11" s="93" t="str">
        <f t="shared" si="1"/>
        <v>n/a</v>
      </c>
      <c r="G11" s="23">
        <f>SUM(C11:F11)</f>
        <v>0</v>
      </c>
      <c r="H11" s="64"/>
      <c r="I11" s="15"/>
      <c r="J11" s="40">
        <v>2.5</v>
      </c>
      <c r="K11" s="15"/>
      <c r="L11" s="15"/>
      <c r="M11" s="15"/>
      <c r="N11" s="15"/>
      <c r="O11" s="15"/>
      <c r="P11" s="15"/>
      <c r="Q11" s="15"/>
      <c r="R11" s="15"/>
      <c r="S11" s="15"/>
      <c r="T11" s="15"/>
      <c r="U11" s="15"/>
      <c r="V11" s="15"/>
      <c r="W11" s="15"/>
      <c r="X11" s="15"/>
      <c r="Y11" s="15"/>
      <c r="Z11" s="15"/>
    </row>
    <row r="12" spans="1:26" ht="30" customHeight="1">
      <c r="A12" s="82"/>
      <c r="B12" s="22" t="s">
        <v>105</v>
      </c>
      <c r="C12" s="93" t="str">
        <f t="shared" ref="C12:F12" si="2">IF(NOT(C$8="Y"),"n/a","Insert £/m2")</f>
        <v>n/a</v>
      </c>
      <c r="D12" s="93" t="str">
        <f t="shared" si="2"/>
        <v>n/a</v>
      </c>
      <c r="E12" s="93" t="str">
        <f t="shared" si="2"/>
        <v>n/a</v>
      </c>
      <c r="F12" s="93" t="str">
        <f t="shared" si="2"/>
        <v>n/a</v>
      </c>
      <c r="G12" s="23">
        <f>SUM(C12:F12)</f>
        <v>0</v>
      </c>
      <c r="H12" s="64"/>
      <c r="I12" s="15"/>
      <c r="J12" s="40">
        <v>2.5</v>
      </c>
      <c r="K12" s="2"/>
      <c r="L12" s="2"/>
      <c r="M12" s="2"/>
      <c r="N12" s="2"/>
      <c r="O12" s="2"/>
      <c r="P12" s="2"/>
      <c r="Q12" s="2"/>
      <c r="R12" s="2"/>
      <c r="S12" s="2"/>
      <c r="T12" s="2"/>
      <c r="U12" s="2"/>
      <c r="V12" s="2"/>
      <c r="W12" s="2"/>
      <c r="X12" s="2"/>
      <c r="Y12" s="2"/>
      <c r="Z12" s="2"/>
    </row>
    <row r="13" spans="1:26" ht="24" customHeight="1">
      <c r="A13" s="27"/>
      <c r="B13" s="27"/>
      <c r="C13" s="28"/>
      <c r="D13" s="28"/>
      <c r="E13" s="28"/>
      <c r="F13" s="28"/>
      <c r="G13" s="28"/>
      <c r="H13" s="28"/>
      <c r="I13" s="15"/>
      <c r="J13" s="29"/>
      <c r="K13" s="2"/>
      <c r="L13" s="2"/>
      <c r="M13" s="2"/>
      <c r="N13" s="2"/>
      <c r="O13" s="2"/>
      <c r="P13" s="2"/>
      <c r="Q13" s="2"/>
      <c r="R13" s="2"/>
      <c r="S13" s="2"/>
      <c r="T13" s="2"/>
      <c r="U13" s="2"/>
      <c r="V13" s="2"/>
      <c r="W13" s="2"/>
      <c r="X13" s="2"/>
      <c r="Y13" s="2"/>
      <c r="Z13" s="2"/>
    </row>
    <row r="14" spans="1:26" ht="78" customHeight="1">
      <c r="A14" s="1"/>
      <c r="B14" s="2"/>
      <c r="C14" s="17" t="s">
        <v>56</v>
      </c>
      <c r="D14" s="17" t="s">
        <v>57</v>
      </c>
      <c r="E14" s="17" t="s">
        <v>58</v>
      </c>
      <c r="F14" s="17" t="s">
        <v>59</v>
      </c>
      <c r="G14" s="17" t="s">
        <v>47</v>
      </c>
      <c r="H14" s="2"/>
      <c r="I14" s="2"/>
      <c r="J14" s="2"/>
      <c r="K14" s="2"/>
      <c r="L14" s="2"/>
      <c r="M14" s="2"/>
      <c r="N14" s="2"/>
      <c r="O14" s="2"/>
      <c r="P14" s="2"/>
      <c r="Q14" s="2"/>
      <c r="R14" s="2"/>
      <c r="S14" s="2"/>
      <c r="T14" s="2"/>
      <c r="U14" s="2"/>
      <c r="V14" s="2"/>
      <c r="W14" s="2"/>
      <c r="X14" s="2"/>
      <c r="Y14" s="2"/>
      <c r="Z14" s="2"/>
    </row>
    <row r="15" spans="1:26" ht="27.75" customHeight="1">
      <c r="A15" s="39"/>
      <c r="B15" s="45" t="s">
        <v>102</v>
      </c>
      <c r="C15" s="30" t="s">
        <v>60</v>
      </c>
      <c r="D15" s="30" t="s">
        <v>60</v>
      </c>
      <c r="E15" s="30" t="s">
        <v>60</v>
      </c>
      <c r="F15" s="30" t="s">
        <v>60</v>
      </c>
      <c r="G15" s="30" t="s">
        <v>60</v>
      </c>
      <c r="H15" s="2"/>
      <c r="I15" s="2"/>
      <c r="J15" s="2"/>
      <c r="K15" s="2"/>
      <c r="L15" s="2"/>
      <c r="M15" s="2"/>
      <c r="N15" s="2"/>
      <c r="O15" s="2"/>
      <c r="P15" s="2"/>
      <c r="Q15" s="2"/>
      <c r="R15" s="2"/>
      <c r="S15" s="2"/>
      <c r="T15" s="2"/>
      <c r="U15" s="2"/>
      <c r="V15" s="2"/>
      <c r="W15" s="2"/>
      <c r="X15" s="2"/>
      <c r="Y15" s="2"/>
      <c r="Z15" s="2"/>
    </row>
    <row r="16" spans="1:26" ht="33.75" customHeight="1">
      <c r="A16" s="88" t="s">
        <v>106</v>
      </c>
      <c r="B16" s="22" t="s">
        <v>103</v>
      </c>
      <c r="C16" s="94" t="str">
        <f t="shared" ref="C16:F18" si="3">IF(NOT(C$8="Y"),"n/a","Insert £/m2 per week")</f>
        <v>n/a</v>
      </c>
      <c r="D16" s="94" t="str">
        <f t="shared" si="3"/>
        <v>n/a</v>
      </c>
      <c r="E16" s="94" t="str">
        <f t="shared" si="3"/>
        <v>n/a</v>
      </c>
      <c r="F16" s="94" t="str">
        <f t="shared" si="3"/>
        <v>n/a</v>
      </c>
      <c r="G16" s="23">
        <f t="shared" ref="G16:G18" si="4">SUM(C16:F16)</f>
        <v>0</v>
      </c>
      <c r="H16" s="2"/>
      <c r="I16" s="2"/>
      <c r="J16" s="40">
        <v>2.5</v>
      </c>
      <c r="K16" s="2"/>
      <c r="L16" s="2"/>
      <c r="M16" s="2"/>
      <c r="N16" s="2"/>
      <c r="O16" s="2"/>
      <c r="P16" s="2"/>
      <c r="Q16" s="2"/>
      <c r="R16" s="2"/>
      <c r="S16" s="2"/>
      <c r="T16" s="2"/>
      <c r="U16" s="2"/>
      <c r="V16" s="2"/>
      <c r="W16" s="2"/>
      <c r="X16" s="2"/>
      <c r="Y16" s="2"/>
      <c r="Z16" s="2"/>
    </row>
    <row r="17" spans="1:26" ht="33.75" customHeight="1">
      <c r="A17" s="81"/>
      <c r="B17" s="22" t="s">
        <v>104</v>
      </c>
      <c r="C17" s="94" t="str">
        <f t="shared" ref="C17" si="5">IF(NOT(C$8="Y"),"n/a","Insert £/m2 per week")</f>
        <v>n/a</v>
      </c>
      <c r="D17" s="94" t="str">
        <f t="shared" si="3"/>
        <v>n/a</v>
      </c>
      <c r="E17" s="94" t="str">
        <f t="shared" si="3"/>
        <v>n/a</v>
      </c>
      <c r="F17" s="94" t="str">
        <f t="shared" si="3"/>
        <v>n/a</v>
      </c>
      <c r="G17" s="23">
        <f t="shared" si="4"/>
        <v>0</v>
      </c>
      <c r="H17" s="2"/>
      <c r="I17" s="2"/>
      <c r="J17" s="40">
        <v>2.5</v>
      </c>
      <c r="K17" s="2"/>
      <c r="L17" s="2"/>
      <c r="M17" s="2"/>
      <c r="N17" s="2"/>
      <c r="O17" s="2"/>
      <c r="P17" s="2"/>
      <c r="Q17" s="2"/>
      <c r="R17" s="2"/>
      <c r="S17" s="2"/>
      <c r="T17" s="2"/>
      <c r="U17" s="2"/>
      <c r="V17" s="2"/>
      <c r="W17" s="2"/>
      <c r="X17" s="2"/>
      <c r="Y17" s="2"/>
      <c r="Z17" s="2"/>
    </row>
    <row r="18" spans="1:26" ht="33.75" customHeight="1">
      <c r="A18" s="82"/>
      <c r="B18" s="22" t="s">
        <v>105</v>
      </c>
      <c r="C18" s="94" t="str">
        <f t="shared" ref="C18" si="6">IF(NOT(C$8="Y"),"n/a","Insert £/m2 per week")</f>
        <v>n/a</v>
      </c>
      <c r="D18" s="94" t="str">
        <f t="shared" si="3"/>
        <v>n/a</v>
      </c>
      <c r="E18" s="94" t="str">
        <f t="shared" si="3"/>
        <v>n/a</v>
      </c>
      <c r="F18" s="94" t="str">
        <f t="shared" si="3"/>
        <v>n/a</v>
      </c>
      <c r="G18" s="23">
        <f t="shared" si="4"/>
        <v>0</v>
      </c>
      <c r="H18" s="2"/>
      <c r="I18" s="2"/>
      <c r="J18" s="40">
        <v>2.5</v>
      </c>
      <c r="K18" s="2"/>
      <c r="L18" s="2"/>
      <c r="M18" s="2"/>
      <c r="N18" s="2"/>
      <c r="O18" s="2"/>
      <c r="P18" s="2"/>
      <c r="Q18" s="2"/>
      <c r="R18" s="2"/>
      <c r="S18" s="2"/>
      <c r="T18" s="2"/>
      <c r="U18" s="2"/>
      <c r="V18" s="2"/>
      <c r="W18" s="2"/>
      <c r="X18" s="2"/>
      <c r="Y18" s="2"/>
      <c r="Z18" s="2"/>
    </row>
    <row r="19" spans="1:26" ht="14.25" customHeight="1">
      <c r="A19" s="31"/>
      <c r="B19" s="31"/>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31"/>
      <c r="B20" s="31"/>
      <c r="C20" s="2"/>
      <c r="D20" s="2"/>
      <c r="E20" s="2"/>
      <c r="F20" s="2"/>
      <c r="G20" s="2"/>
      <c r="H20" s="2"/>
      <c r="I20" s="1"/>
      <c r="J20" s="32"/>
      <c r="K20" s="2"/>
      <c r="L20" s="2"/>
      <c r="M20" s="2"/>
      <c r="N20" s="2"/>
      <c r="O20" s="2"/>
      <c r="P20" s="2"/>
      <c r="Q20" s="2"/>
      <c r="R20" s="2"/>
      <c r="S20" s="2"/>
      <c r="T20" s="2"/>
      <c r="U20" s="2"/>
      <c r="V20" s="2"/>
      <c r="W20" s="2"/>
      <c r="X20" s="2"/>
      <c r="Y20" s="2"/>
      <c r="Z20" s="2"/>
    </row>
    <row r="21" spans="1:26" ht="47.4" customHeight="1">
      <c r="A21" s="16" t="s">
        <v>107</v>
      </c>
      <c r="B21" s="2"/>
      <c r="C21" s="17" t="s">
        <v>63</v>
      </c>
      <c r="D21" s="17" t="s">
        <v>43</v>
      </c>
      <c r="E21" s="17" t="s">
        <v>64</v>
      </c>
      <c r="F21" s="17" t="s">
        <v>65</v>
      </c>
      <c r="G21" s="17" t="s">
        <v>47</v>
      </c>
      <c r="H21" s="2"/>
      <c r="I21" s="2"/>
      <c r="J21" s="2"/>
      <c r="K21" s="2"/>
      <c r="L21" s="2"/>
      <c r="M21" s="2"/>
      <c r="N21" s="2"/>
      <c r="O21" s="2"/>
      <c r="P21" s="2"/>
      <c r="Q21" s="2"/>
      <c r="R21" s="2"/>
      <c r="S21" s="2"/>
      <c r="T21" s="2"/>
      <c r="U21" s="2"/>
      <c r="V21" s="2"/>
      <c r="W21" s="2"/>
      <c r="X21" s="2"/>
      <c r="Y21" s="2"/>
      <c r="Z21" s="2"/>
    </row>
    <row r="22" spans="1:26" ht="14.25" customHeight="1">
      <c r="A22" s="39"/>
      <c r="B22" s="39"/>
      <c r="C22" s="21" t="s">
        <v>50</v>
      </c>
      <c r="D22" s="21" t="s">
        <v>50</v>
      </c>
      <c r="E22" s="21" t="s">
        <v>50</v>
      </c>
      <c r="F22" s="21" t="s">
        <v>50</v>
      </c>
      <c r="G22" s="21" t="s">
        <v>50</v>
      </c>
      <c r="H22" s="2"/>
      <c r="I22" s="2"/>
      <c r="J22" s="2"/>
      <c r="K22" s="2"/>
      <c r="L22" s="2"/>
      <c r="M22" s="2"/>
      <c r="N22" s="2"/>
      <c r="O22" s="2"/>
      <c r="P22" s="2"/>
      <c r="Q22" s="2"/>
      <c r="R22" s="2"/>
      <c r="S22" s="2"/>
      <c r="T22" s="2"/>
      <c r="U22" s="2"/>
      <c r="V22" s="2"/>
      <c r="W22" s="2"/>
      <c r="X22" s="2"/>
      <c r="Y22" s="2"/>
      <c r="Z22" s="2"/>
    </row>
    <row r="23" spans="1:26" ht="31.5" customHeight="1">
      <c r="A23" s="88" t="s">
        <v>88</v>
      </c>
      <c r="B23" s="22" t="s">
        <v>103</v>
      </c>
      <c r="C23" s="93" t="str">
        <f t="shared" ref="C23:E25" si="7">IF(NOT(C$8="Y"),"n/a","Insert £/m2")</f>
        <v>n/a</v>
      </c>
      <c r="D23" s="93" t="str">
        <f t="shared" si="7"/>
        <v>n/a</v>
      </c>
      <c r="E23" s="93" t="str">
        <f t="shared" si="7"/>
        <v>n/a</v>
      </c>
      <c r="F23" s="93" t="str">
        <f>IF(NOT(E$8="Y"),"n/a","Insert £/m2")</f>
        <v>n/a</v>
      </c>
      <c r="G23" s="23">
        <f t="shared" ref="G23:G25" si="8">SUM(C23:F23)</f>
        <v>0</v>
      </c>
      <c r="H23" s="2"/>
      <c r="I23" s="2"/>
      <c r="J23" s="40">
        <v>2.5</v>
      </c>
      <c r="K23" s="2"/>
      <c r="L23" s="2"/>
      <c r="M23" s="2"/>
      <c r="N23" s="2"/>
      <c r="O23" s="2"/>
      <c r="P23" s="2"/>
      <c r="Q23" s="2"/>
      <c r="R23" s="2"/>
      <c r="S23" s="2"/>
      <c r="T23" s="2"/>
      <c r="U23" s="2"/>
      <c r="V23" s="2"/>
      <c r="W23" s="2"/>
      <c r="X23" s="2"/>
      <c r="Y23" s="2"/>
      <c r="Z23" s="2"/>
    </row>
    <row r="24" spans="1:26" ht="31.5" customHeight="1">
      <c r="A24" s="81"/>
      <c r="B24" s="22" t="s">
        <v>104</v>
      </c>
      <c r="C24" s="93" t="str">
        <f t="shared" ref="C24:D24" si="9">IF(NOT(C$8="Y"),"n/a","Insert £/m2")</f>
        <v>n/a</v>
      </c>
      <c r="D24" s="93" t="str">
        <f t="shared" si="9"/>
        <v>n/a</v>
      </c>
      <c r="E24" s="93" t="str">
        <f t="shared" si="7"/>
        <v>n/a</v>
      </c>
      <c r="F24" s="93" t="str">
        <f>IF(NOT(E$8="Y"),"n/a","Insert £/m2")</f>
        <v>n/a</v>
      </c>
      <c r="G24" s="23">
        <f t="shared" si="8"/>
        <v>0</v>
      </c>
      <c r="H24" s="2"/>
      <c r="I24" s="2"/>
      <c r="J24" s="40">
        <v>2.5</v>
      </c>
      <c r="K24" s="2"/>
      <c r="L24" s="2"/>
      <c r="M24" s="2"/>
      <c r="N24" s="2"/>
      <c r="O24" s="2"/>
      <c r="P24" s="2"/>
      <c r="Q24" s="2"/>
      <c r="R24" s="2"/>
      <c r="S24" s="2"/>
      <c r="T24" s="2"/>
      <c r="U24" s="2"/>
      <c r="V24" s="2"/>
      <c r="W24" s="2"/>
      <c r="X24" s="2"/>
      <c r="Y24" s="2"/>
      <c r="Z24" s="2"/>
    </row>
    <row r="25" spans="1:26" ht="31.5" customHeight="1">
      <c r="A25" s="82"/>
      <c r="B25" s="22" t="s">
        <v>105</v>
      </c>
      <c r="C25" s="93" t="str">
        <f t="shared" ref="C25:D25" si="10">IF(NOT(C$8="Y"),"n/a","Insert £/m2")</f>
        <v>n/a</v>
      </c>
      <c r="D25" s="93" t="str">
        <f t="shared" si="10"/>
        <v>n/a</v>
      </c>
      <c r="E25" s="93" t="str">
        <f t="shared" si="7"/>
        <v>n/a</v>
      </c>
      <c r="F25" s="93" t="str">
        <f>IF(NOT(E$8="Y"),"n/a","Insert £/m2")</f>
        <v>n/a</v>
      </c>
      <c r="G25" s="23">
        <f t="shared" si="8"/>
        <v>0</v>
      </c>
      <c r="H25" s="2"/>
      <c r="I25" s="2"/>
      <c r="J25" s="40">
        <v>2.5</v>
      </c>
      <c r="K25" s="2"/>
      <c r="L25" s="2"/>
      <c r="M25" s="2"/>
      <c r="N25" s="2"/>
      <c r="O25" s="2"/>
      <c r="P25" s="2"/>
      <c r="Q25" s="2"/>
      <c r="R25" s="2"/>
      <c r="S25" s="2"/>
      <c r="T25" s="2"/>
      <c r="U25" s="2"/>
      <c r="V25" s="2"/>
      <c r="W25" s="2"/>
      <c r="X25" s="2"/>
      <c r="Y25" s="2"/>
      <c r="Z25" s="2"/>
    </row>
    <row r="26" spans="1:26" ht="14.25" customHeight="1">
      <c r="A26" s="31"/>
      <c r="B26" s="31"/>
      <c r="C26" s="2"/>
      <c r="D26" s="2"/>
      <c r="E26" s="2"/>
      <c r="F26" s="2"/>
      <c r="G26" s="2"/>
      <c r="H26" s="2"/>
      <c r="I26" s="1"/>
      <c r="J26" s="32"/>
      <c r="K26" s="2"/>
      <c r="L26" s="2"/>
      <c r="M26" s="2"/>
      <c r="N26" s="2"/>
      <c r="O26" s="2"/>
      <c r="P26" s="2"/>
      <c r="Q26" s="2"/>
      <c r="R26" s="2"/>
      <c r="S26" s="2"/>
      <c r="T26" s="2"/>
      <c r="U26" s="2"/>
      <c r="V26" s="2"/>
      <c r="W26" s="2"/>
      <c r="X26" s="2"/>
      <c r="Y26" s="2"/>
      <c r="Z26" s="2"/>
    </row>
    <row r="27" spans="1:26" ht="14.25" customHeight="1">
      <c r="A27" s="16"/>
      <c r="B27" s="2"/>
      <c r="C27" s="17" t="s">
        <v>63</v>
      </c>
      <c r="D27" s="2"/>
      <c r="E27" s="2"/>
      <c r="F27" s="2"/>
      <c r="G27" s="2"/>
      <c r="H27" s="2"/>
      <c r="I27" s="1"/>
      <c r="J27" s="32"/>
      <c r="K27" s="2"/>
      <c r="L27" s="2"/>
      <c r="M27" s="2"/>
      <c r="N27" s="2"/>
      <c r="O27" s="2"/>
      <c r="P27" s="2"/>
      <c r="Q27" s="2"/>
      <c r="R27" s="2"/>
      <c r="S27" s="2"/>
      <c r="T27" s="2"/>
      <c r="U27" s="2"/>
      <c r="V27" s="2"/>
      <c r="W27" s="2"/>
      <c r="X27" s="2"/>
      <c r="Y27" s="2"/>
      <c r="Z27" s="2"/>
    </row>
    <row r="28" spans="1:26" ht="14.25" customHeight="1">
      <c r="A28" s="41"/>
      <c r="B28" s="39"/>
      <c r="C28" s="21" t="s">
        <v>50</v>
      </c>
      <c r="D28" s="2"/>
      <c r="E28" s="2"/>
      <c r="F28" s="2"/>
      <c r="G28" s="2"/>
      <c r="H28" s="2"/>
      <c r="I28" s="1"/>
      <c r="J28" s="32"/>
      <c r="K28" s="2"/>
      <c r="L28" s="2"/>
      <c r="M28" s="2"/>
      <c r="N28" s="2"/>
      <c r="O28" s="2"/>
      <c r="P28" s="2"/>
      <c r="Q28" s="2"/>
      <c r="R28" s="2"/>
      <c r="S28" s="2"/>
      <c r="T28" s="2"/>
      <c r="U28" s="2"/>
      <c r="V28" s="2"/>
      <c r="W28" s="2"/>
      <c r="X28" s="2"/>
      <c r="Y28" s="2"/>
      <c r="Z28" s="2"/>
    </row>
    <row r="29" spans="1:26" ht="27" customHeight="1">
      <c r="A29" s="88" t="s">
        <v>90</v>
      </c>
      <c r="B29" s="22" t="s">
        <v>103</v>
      </c>
      <c r="C29" s="93" t="str">
        <f t="shared" ref="C29:C31" si="11">IF(NOT(C$8="Y"),"n/a","Insert %")</f>
        <v>n/a</v>
      </c>
      <c r="D29" s="2"/>
      <c r="E29" s="2"/>
      <c r="F29" s="2"/>
      <c r="G29" s="2"/>
      <c r="H29" s="2"/>
      <c r="I29" s="1"/>
      <c r="J29" s="40">
        <v>2.5</v>
      </c>
      <c r="K29" s="2"/>
      <c r="L29" s="2"/>
      <c r="M29" s="2"/>
      <c r="N29" s="2"/>
      <c r="O29" s="2"/>
      <c r="P29" s="2"/>
      <c r="Q29" s="2"/>
      <c r="R29" s="2"/>
      <c r="S29" s="2"/>
      <c r="T29" s="2"/>
      <c r="U29" s="2"/>
      <c r="V29" s="2"/>
      <c r="W29" s="2"/>
      <c r="X29" s="2"/>
      <c r="Y29" s="2"/>
      <c r="Z29" s="2"/>
    </row>
    <row r="30" spans="1:26" ht="27" customHeight="1">
      <c r="A30" s="81"/>
      <c r="B30" s="22" t="s">
        <v>104</v>
      </c>
      <c r="C30" s="93" t="str">
        <f t="shared" si="11"/>
        <v>n/a</v>
      </c>
      <c r="D30" s="2"/>
      <c r="E30" s="2"/>
      <c r="F30" s="2"/>
      <c r="G30" s="2"/>
      <c r="H30" s="2"/>
      <c r="I30" s="1"/>
      <c r="J30" s="40">
        <v>2.5</v>
      </c>
      <c r="K30" s="2"/>
      <c r="L30" s="2"/>
      <c r="M30" s="2"/>
      <c r="N30" s="2"/>
      <c r="O30" s="2"/>
      <c r="P30" s="2"/>
      <c r="Q30" s="2"/>
      <c r="R30" s="2"/>
      <c r="S30" s="2"/>
      <c r="T30" s="2"/>
      <c r="U30" s="2"/>
      <c r="V30" s="2"/>
      <c r="W30" s="2"/>
      <c r="X30" s="2"/>
      <c r="Y30" s="2"/>
      <c r="Z30" s="2"/>
    </row>
    <row r="31" spans="1:26" ht="27" customHeight="1">
      <c r="A31" s="82"/>
      <c r="B31" s="22" t="s">
        <v>105</v>
      </c>
      <c r="C31" s="93" t="str">
        <f t="shared" si="11"/>
        <v>n/a</v>
      </c>
      <c r="D31" s="2"/>
      <c r="E31" s="2"/>
      <c r="F31" s="2"/>
      <c r="G31" s="2"/>
      <c r="H31" s="2"/>
      <c r="I31" s="1"/>
      <c r="J31" s="40">
        <v>2.5</v>
      </c>
      <c r="K31" s="2"/>
      <c r="L31" s="2"/>
      <c r="M31" s="2"/>
      <c r="N31" s="2"/>
      <c r="O31" s="2"/>
      <c r="P31" s="2"/>
      <c r="Q31" s="2"/>
      <c r="R31" s="2"/>
      <c r="S31" s="2"/>
      <c r="T31" s="2"/>
      <c r="U31" s="2"/>
      <c r="V31" s="2"/>
      <c r="W31" s="2"/>
      <c r="X31" s="2"/>
      <c r="Y31" s="2"/>
      <c r="Z31" s="2"/>
    </row>
    <row r="32" spans="1:26" ht="14.25" customHeight="1">
      <c r="A32" s="31"/>
      <c r="B32" s="31"/>
      <c r="C32" s="2"/>
      <c r="D32" s="2"/>
      <c r="E32" s="2"/>
      <c r="F32" s="2"/>
      <c r="G32" s="2"/>
      <c r="H32" s="2"/>
      <c r="I32" s="1"/>
      <c r="J32" s="32"/>
      <c r="K32" s="2"/>
      <c r="L32" s="2"/>
      <c r="M32" s="2"/>
      <c r="N32" s="2"/>
      <c r="O32" s="2"/>
      <c r="P32" s="2"/>
      <c r="Q32" s="2"/>
      <c r="R32" s="2"/>
      <c r="S32" s="2"/>
      <c r="T32" s="2"/>
      <c r="U32" s="2"/>
      <c r="V32" s="2"/>
      <c r="W32" s="2"/>
      <c r="X32" s="2"/>
      <c r="Y32" s="2"/>
      <c r="Z32" s="2"/>
    </row>
    <row r="33" spans="1:26" ht="13.5" customHeight="1">
      <c r="A33" s="31"/>
      <c r="B33" s="31"/>
      <c r="C33" s="2"/>
      <c r="D33" s="2"/>
      <c r="E33" s="2"/>
      <c r="F33" s="2"/>
      <c r="G33" s="2"/>
      <c r="H33" s="2"/>
      <c r="I33" s="1" t="s">
        <v>84</v>
      </c>
      <c r="J33" s="32">
        <f>SUM(J10:J31)</f>
        <v>30</v>
      </c>
      <c r="K33" s="2"/>
      <c r="L33" s="2"/>
      <c r="M33" s="2"/>
      <c r="N33" s="2"/>
      <c r="O33" s="2"/>
      <c r="P33" s="2"/>
      <c r="Q33" s="2"/>
      <c r="R33" s="2"/>
      <c r="S33" s="2"/>
      <c r="T33" s="2"/>
      <c r="U33" s="2"/>
      <c r="V33" s="2"/>
      <c r="W33" s="2"/>
      <c r="X33" s="2"/>
      <c r="Y33" s="2"/>
      <c r="Z33" s="2"/>
    </row>
    <row r="34" spans="1:26" ht="13.5" customHeight="1">
      <c r="A34" s="31"/>
      <c r="B34" s="31"/>
      <c r="C34" s="2"/>
      <c r="D34" s="2"/>
      <c r="E34" s="2"/>
      <c r="F34" s="2"/>
      <c r="G34" s="2"/>
      <c r="H34" s="2"/>
      <c r="I34" s="1"/>
      <c r="J34" s="32"/>
      <c r="K34" s="2"/>
      <c r="L34" s="2"/>
      <c r="M34" s="2"/>
      <c r="N34" s="2"/>
      <c r="O34" s="2"/>
      <c r="P34" s="2"/>
      <c r="Q34" s="2"/>
      <c r="R34" s="2"/>
      <c r="S34" s="2"/>
      <c r="T34" s="2"/>
      <c r="U34" s="2"/>
      <c r="V34" s="2"/>
      <c r="W34" s="2"/>
      <c r="X34" s="2"/>
      <c r="Y34" s="2"/>
      <c r="Z34" s="2"/>
    </row>
    <row r="35" spans="1:26" ht="37.5" customHeight="1">
      <c r="A35" s="36"/>
      <c r="B35" s="4"/>
      <c r="C35" s="46"/>
      <c r="D35" s="2"/>
      <c r="E35" s="2"/>
      <c r="F35" s="2"/>
      <c r="G35" s="2"/>
      <c r="H35" s="2"/>
      <c r="I35" s="2"/>
      <c r="J35" s="2"/>
      <c r="K35" s="2"/>
      <c r="L35" s="2"/>
      <c r="M35" s="2"/>
      <c r="N35" s="2"/>
      <c r="O35" s="2"/>
      <c r="P35" s="2"/>
      <c r="Q35" s="2"/>
      <c r="R35" s="2"/>
      <c r="S35" s="2"/>
      <c r="T35" s="2"/>
      <c r="U35" s="2"/>
      <c r="V35" s="2"/>
      <c r="W35" s="2"/>
      <c r="X35" s="2"/>
      <c r="Y35" s="2"/>
      <c r="Z35" s="2"/>
    </row>
    <row r="36" spans="1:26" ht="42" customHeight="1">
      <c r="A36" s="2"/>
      <c r="B36" s="4"/>
      <c r="C36" s="46"/>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4"/>
      <c r="C37" s="46"/>
      <c r="D37" s="2"/>
      <c r="E37" s="2"/>
      <c r="F37" s="2"/>
      <c r="G37" s="2"/>
      <c r="H37" s="2"/>
      <c r="I37" s="2"/>
      <c r="J37" s="2"/>
      <c r="K37" s="2"/>
      <c r="L37" s="2"/>
      <c r="M37" s="2"/>
      <c r="N37" s="2"/>
      <c r="O37" s="2"/>
      <c r="P37" s="2"/>
      <c r="Q37" s="2"/>
      <c r="R37" s="2"/>
      <c r="S37" s="2"/>
      <c r="T37" s="2"/>
      <c r="U37" s="2"/>
      <c r="V37" s="2"/>
      <c r="W37" s="2"/>
      <c r="X37" s="2"/>
      <c r="Y37" s="2"/>
      <c r="Z37" s="2"/>
    </row>
    <row r="38" spans="1:26" ht="49.5" customHeight="1">
      <c r="A38" s="2"/>
      <c r="B38" s="4"/>
      <c r="C38" s="2"/>
      <c r="D38" s="2"/>
      <c r="E38" s="2"/>
      <c r="F38" s="2"/>
      <c r="G38" s="43"/>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93HM8zOum5KEDWRBNqppKeDGGxW00nFWCpfMi/LPeVr/BBpMIwwgdtc722Hp8q1qRDHZtNthiu6XGteWIJwunQ==" saltValue="SChgVAAkDH9vdYLdbWiATA==" spinCount="100000" sheet="1" objects="1" scenarios="1" selectLockedCells="1"/>
  <mergeCells count="5">
    <mergeCell ref="J7:J9"/>
    <mergeCell ref="A10:A12"/>
    <mergeCell ref="A16:A18"/>
    <mergeCell ref="A23:A25"/>
    <mergeCell ref="A29:A31"/>
  </mergeCells>
  <conditionalFormatting sqref="C10:D12 C23:E25 C16:F18">
    <cfRule type="expression" dxfId="69" priority="1">
      <formula>C$8="N"</formula>
    </cfRule>
  </conditionalFormatting>
  <conditionalFormatting sqref="C10:D12 C23:E25 C16:F18">
    <cfRule type="expression" dxfId="68" priority="2">
      <formula>C$8="Y"</formula>
    </cfRule>
  </conditionalFormatting>
  <conditionalFormatting sqref="E10:F12">
    <cfRule type="expression" dxfId="67" priority="5">
      <formula>E$8="N"</formula>
    </cfRule>
  </conditionalFormatting>
  <conditionalFormatting sqref="E10:F12">
    <cfRule type="expression" dxfId="66" priority="6">
      <formula>E$8="Y"</formula>
    </cfRule>
  </conditionalFormatting>
  <conditionalFormatting sqref="J7 C7:H7">
    <cfRule type="expression" dxfId="65" priority="7">
      <formula>AND(C8="N", SUM(C$10:C$12)&gt;0)</formula>
    </cfRule>
  </conditionalFormatting>
  <conditionalFormatting sqref="C14:D14">
    <cfRule type="expression" dxfId="64" priority="8">
      <formula>AND(#REF!="N", SUM(C$10:C$12)&gt;0)</formula>
    </cfRule>
  </conditionalFormatting>
  <conditionalFormatting sqref="G14">
    <cfRule type="expression" dxfId="63" priority="9">
      <formula>AND(#REF!="N", SUM(F$10:F$12)&gt;0)</formula>
    </cfRule>
  </conditionalFormatting>
  <conditionalFormatting sqref="F23:F25">
    <cfRule type="expression" dxfId="62" priority="12">
      <formula>E$8="N"</formula>
    </cfRule>
  </conditionalFormatting>
  <conditionalFormatting sqref="F23:F25">
    <cfRule type="expression" dxfId="61" priority="13">
      <formula>E$8="Y"</formula>
    </cfRule>
  </conditionalFormatting>
  <conditionalFormatting sqref="C21:D21">
    <cfRule type="expression" dxfId="60" priority="14">
      <formula>AND(#REF!="N", SUM(C$10:C$12)&gt;0)</formula>
    </cfRule>
  </conditionalFormatting>
  <conditionalFormatting sqref="G21">
    <cfRule type="expression" dxfId="59" priority="15">
      <formula>AND(#REF!="N", SUM(F$10:F$12)&gt;0)</formula>
    </cfRule>
  </conditionalFormatting>
  <conditionalFormatting sqref="C29:C31">
    <cfRule type="expression" dxfId="58" priority="16">
      <formula>C$8="N"</formula>
    </cfRule>
  </conditionalFormatting>
  <conditionalFormatting sqref="C29:C31">
    <cfRule type="expression" dxfId="57" priority="17">
      <formula>C$8="Y"</formula>
    </cfRule>
  </conditionalFormatting>
  <conditionalFormatting sqref="C27">
    <cfRule type="expression" dxfId="56" priority="18">
      <formula>AND(#REF!="N", SUM(C$10:C$12)&gt;0)</formula>
    </cfRule>
  </conditionalFormatting>
  <conditionalFormatting sqref="F14">
    <cfRule type="expression" dxfId="55" priority="118">
      <formula>AND(#REF!="N", SUM(E$10:E$12)&gt;0)</formula>
    </cfRule>
  </conditionalFormatting>
  <conditionalFormatting sqref="E14">
    <cfRule type="expression" dxfId="54" priority="119">
      <formula>AND(#REF!="N", SUM(#REF!)&gt;0)</formula>
    </cfRule>
  </conditionalFormatting>
  <conditionalFormatting sqref="F21">
    <cfRule type="expression" dxfId="53" priority="126">
      <formula>AND(#REF!="N", SUM(E$10:E$12)&gt;0)</formula>
    </cfRule>
  </conditionalFormatting>
  <conditionalFormatting sqref="E21">
    <cfRule type="expression" dxfId="52" priority="127">
      <formula>AND(#REF!="N", SUM(#REF!)&gt;0)</formula>
    </cfRule>
  </conditionalFormatting>
  <dataValidations xWindow="1027" yWindow="679" count="1">
    <dataValidation type="custom" allowBlank="1" showInputMessage="1" showErrorMessage="1" prompt="Insert a number containing upto two decimal places." sqref="C23:F25 C10:F12 C29:C31 C16:F18" xr:uid="{00000000-0002-0000-0500-000000000000}">
      <formula1>INT(C10*100)=(C10*100)</formula1>
    </dataValidation>
  </dataValidation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14.25" customHeight="1">
      <c r="A1" s="12" t="s">
        <v>14</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108</v>
      </c>
      <c r="B3" s="14"/>
      <c r="C3" s="37"/>
      <c r="D3" s="1"/>
      <c r="E3" s="11" t="s">
        <v>35</v>
      </c>
      <c r="F3" s="2"/>
      <c r="G3" s="2"/>
      <c r="H3" s="2"/>
      <c r="I3" s="2"/>
      <c r="J3" s="2"/>
      <c r="K3" s="2"/>
      <c r="L3" s="2"/>
      <c r="M3" s="2"/>
      <c r="N3" s="2"/>
      <c r="O3" s="2"/>
      <c r="P3" s="2"/>
      <c r="Q3" s="2"/>
      <c r="R3" s="2"/>
      <c r="S3" s="2"/>
      <c r="T3" s="2"/>
      <c r="U3" s="2"/>
      <c r="V3" s="2"/>
      <c r="W3" s="2"/>
      <c r="X3" s="2"/>
      <c r="Y3" s="2"/>
    </row>
    <row r="4" spans="1:25" ht="14.25" customHeight="1">
      <c r="A4" s="14"/>
      <c r="B4" s="2"/>
      <c r="C4" s="2"/>
      <c r="D4" s="2"/>
      <c r="E4" s="11" t="s">
        <v>37</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99</v>
      </c>
      <c r="F5" s="2"/>
      <c r="G5" s="2"/>
      <c r="H5" s="2"/>
      <c r="I5" s="2"/>
      <c r="J5" s="2"/>
      <c r="K5" s="2"/>
      <c r="L5" s="2"/>
      <c r="M5" s="2"/>
      <c r="N5" s="2"/>
      <c r="O5" s="2"/>
      <c r="P5" s="2"/>
      <c r="Q5" s="2"/>
      <c r="R5" s="2"/>
      <c r="S5" s="2"/>
      <c r="T5" s="2"/>
      <c r="U5" s="2"/>
      <c r="V5" s="2"/>
      <c r="W5" s="2"/>
      <c r="X5" s="2"/>
      <c r="Y5" s="2"/>
    </row>
    <row r="6" spans="1:25" ht="14.25" customHeight="1">
      <c r="A6" s="15"/>
      <c r="B6" s="15"/>
      <c r="C6" s="15"/>
      <c r="D6" s="15"/>
      <c r="E6" s="11" t="s">
        <v>100</v>
      </c>
      <c r="F6" s="2"/>
      <c r="G6" s="2"/>
      <c r="H6" s="2"/>
      <c r="I6" s="2"/>
      <c r="J6" s="2"/>
      <c r="K6" s="2"/>
      <c r="L6" s="2"/>
      <c r="M6" s="2"/>
      <c r="N6" s="2"/>
      <c r="O6" s="2"/>
      <c r="P6" s="2"/>
      <c r="Q6" s="2"/>
      <c r="R6" s="2"/>
      <c r="S6" s="2"/>
      <c r="T6" s="2"/>
      <c r="U6" s="2"/>
      <c r="V6" s="2"/>
      <c r="W6" s="2"/>
      <c r="X6" s="2"/>
      <c r="Y6" s="2"/>
    </row>
    <row r="7" spans="1:25" ht="60" customHeight="1">
      <c r="A7" s="2"/>
      <c r="B7" s="2"/>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row>
    <row r="8" spans="1:25" ht="15.75" hidden="1" customHeight="1">
      <c r="A8" s="2"/>
      <c r="B8" s="2"/>
      <c r="C8" s="19">
        <f>'1. ID &amp; Sub-Lot selection'!$H$12</f>
        <v>0</v>
      </c>
      <c r="D8" s="19">
        <f>'1. ID &amp; Sub-Lot selection'!$H$12</f>
        <v>0</v>
      </c>
      <c r="E8" s="19">
        <f>'1. ID &amp; Sub-Lot selection'!$H$12</f>
        <v>0</v>
      </c>
      <c r="F8" s="19">
        <f>'1. ID &amp; Sub-Lot selection'!$H$12</f>
        <v>0</v>
      </c>
      <c r="G8" s="15"/>
      <c r="H8" s="81"/>
      <c r="I8" s="15"/>
      <c r="J8" s="15"/>
      <c r="K8" s="15"/>
      <c r="L8" s="15"/>
      <c r="M8" s="15"/>
      <c r="N8" s="15"/>
      <c r="O8" s="15"/>
      <c r="P8" s="15"/>
      <c r="Q8" s="15"/>
      <c r="R8" s="15"/>
      <c r="S8" s="15"/>
      <c r="T8" s="15"/>
      <c r="U8" s="15"/>
      <c r="V8" s="15"/>
      <c r="W8" s="15"/>
      <c r="X8" s="15"/>
      <c r="Y8" s="15"/>
    </row>
    <row r="9" spans="1:25" ht="24.75" customHeight="1">
      <c r="A9" s="39"/>
      <c r="B9" s="45" t="s">
        <v>102</v>
      </c>
      <c r="C9" s="21" t="s">
        <v>50</v>
      </c>
      <c r="D9" s="21" t="s">
        <v>50</v>
      </c>
      <c r="E9" s="21" t="s">
        <v>50</v>
      </c>
      <c r="F9" s="21" t="s">
        <v>50</v>
      </c>
      <c r="G9" s="15"/>
      <c r="H9" s="82"/>
      <c r="I9" s="15"/>
      <c r="J9" s="15"/>
      <c r="K9" s="15"/>
      <c r="L9" s="15"/>
      <c r="M9" s="15"/>
      <c r="N9" s="15"/>
      <c r="O9" s="15"/>
      <c r="P9" s="15"/>
      <c r="Q9" s="15"/>
      <c r="R9" s="15"/>
      <c r="S9" s="15"/>
      <c r="T9" s="15"/>
      <c r="U9" s="15"/>
      <c r="V9" s="15"/>
      <c r="W9" s="15"/>
      <c r="X9" s="15"/>
      <c r="Y9" s="15"/>
    </row>
    <row r="10" spans="1:25" ht="30" customHeight="1">
      <c r="A10" s="88" t="s">
        <v>92</v>
      </c>
      <c r="B10" s="22" t="s">
        <v>103</v>
      </c>
      <c r="C10" s="93" t="str">
        <f t="shared" ref="C10:E10" si="0">IF(NOT(C$8="Y"),"n/a","Insert £/m2")</f>
        <v>n/a</v>
      </c>
      <c r="D10" s="93" t="str">
        <f t="shared" si="0"/>
        <v>n/a</v>
      </c>
      <c r="E10" s="93" t="str">
        <f t="shared" si="0"/>
        <v>n/a</v>
      </c>
      <c r="F10" s="23">
        <f>SUM(C10:E10)</f>
        <v>0</v>
      </c>
      <c r="G10" s="15"/>
      <c r="H10" s="40">
        <v>5</v>
      </c>
      <c r="I10" s="15"/>
      <c r="J10" s="15"/>
      <c r="K10" s="15"/>
      <c r="L10" s="15"/>
      <c r="M10" s="15"/>
      <c r="N10" s="15"/>
      <c r="O10" s="15"/>
      <c r="P10" s="15"/>
      <c r="Q10" s="15"/>
      <c r="R10" s="15"/>
      <c r="S10" s="15"/>
      <c r="T10" s="15"/>
      <c r="U10" s="15"/>
      <c r="V10" s="15"/>
      <c r="W10" s="15"/>
      <c r="X10" s="15"/>
      <c r="Y10" s="15"/>
    </row>
    <row r="11" spans="1:25" ht="30" customHeight="1">
      <c r="A11" s="81"/>
      <c r="B11" s="22" t="s">
        <v>104</v>
      </c>
      <c r="C11" s="93" t="str">
        <f t="shared" ref="C11:E11" si="1">IF(NOT(C$8="Y"),"n/a","Insert £/m2")</f>
        <v>n/a</v>
      </c>
      <c r="D11" s="93" t="str">
        <f t="shared" si="1"/>
        <v>n/a</v>
      </c>
      <c r="E11" s="93" t="str">
        <f t="shared" si="1"/>
        <v>n/a</v>
      </c>
      <c r="F11" s="23">
        <f>SUM(C11:E11)</f>
        <v>0</v>
      </c>
      <c r="G11" s="15"/>
      <c r="H11" s="40">
        <v>5</v>
      </c>
      <c r="I11" s="15"/>
      <c r="J11" s="15"/>
      <c r="K11" s="15"/>
      <c r="L11" s="15"/>
      <c r="M11" s="15"/>
      <c r="N11" s="15"/>
      <c r="O11" s="15"/>
      <c r="P11" s="15"/>
      <c r="Q11" s="15"/>
      <c r="R11" s="15"/>
      <c r="S11" s="15"/>
      <c r="T11" s="15"/>
      <c r="U11" s="15"/>
      <c r="V11" s="15"/>
      <c r="W11" s="15"/>
      <c r="X11" s="15"/>
      <c r="Y11" s="15"/>
    </row>
    <row r="12" spans="1:25" ht="30" customHeight="1">
      <c r="A12" s="82"/>
      <c r="B12" s="22" t="s">
        <v>105</v>
      </c>
      <c r="C12" s="93" t="str">
        <f t="shared" ref="C12:E12" si="2">IF(NOT(C$8="Y"),"n/a","Insert £/m2")</f>
        <v>n/a</v>
      </c>
      <c r="D12" s="93" t="str">
        <f t="shared" si="2"/>
        <v>n/a</v>
      </c>
      <c r="E12" s="93" t="str">
        <f t="shared" si="2"/>
        <v>n/a</v>
      </c>
      <c r="F12" s="23">
        <f>SUM(C12:E12)</f>
        <v>0</v>
      </c>
      <c r="G12" s="15"/>
      <c r="H12" s="44">
        <v>5</v>
      </c>
      <c r="I12" s="2"/>
      <c r="J12" s="2"/>
      <c r="K12" s="2"/>
      <c r="L12" s="2"/>
      <c r="M12" s="2"/>
      <c r="N12" s="2"/>
      <c r="O12" s="2"/>
      <c r="P12" s="2"/>
      <c r="Q12" s="2"/>
      <c r="R12" s="2"/>
      <c r="S12" s="2"/>
      <c r="T12" s="2"/>
      <c r="U12" s="2"/>
      <c r="V12" s="2"/>
      <c r="W12" s="2"/>
      <c r="X12" s="2"/>
      <c r="Y12" s="2"/>
    </row>
    <row r="13" spans="1:25" ht="24" customHeight="1">
      <c r="A13" s="27"/>
      <c r="B13" s="27"/>
      <c r="C13" s="28"/>
      <c r="D13" s="28"/>
      <c r="E13" s="28"/>
      <c r="F13" s="28"/>
      <c r="G13" s="15"/>
      <c r="H13" s="29"/>
      <c r="I13" s="2"/>
      <c r="J13" s="2"/>
      <c r="K13" s="2"/>
      <c r="L13" s="2"/>
      <c r="M13" s="2"/>
      <c r="N13" s="2"/>
      <c r="O13" s="2"/>
      <c r="P13" s="2"/>
      <c r="Q13" s="2"/>
      <c r="R13" s="2"/>
      <c r="S13" s="2"/>
      <c r="T13" s="2"/>
      <c r="U13" s="2"/>
      <c r="V13" s="2"/>
      <c r="W13" s="2"/>
      <c r="X13" s="2"/>
      <c r="Y13" s="2"/>
    </row>
    <row r="14" spans="1:25" ht="24" customHeight="1">
      <c r="A14" s="41"/>
      <c r="B14" s="45" t="s">
        <v>102</v>
      </c>
      <c r="C14" s="42" t="s">
        <v>89</v>
      </c>
      <c r="D14" s="2"/>
      <c r="E14" s="2"/>
      <c r="F14" s="2"/>
      <c r="G14" s="15"/>
      <c r="H14" s="29"/>
      <c r="I14" s="2"/>
      <c r="J14" s="2"/>
      <c r="K14" s="2"/>
      <c r="L14" s="2"/>
      <c r="M14" s="2"/>
      <c r="N14" s="2"/>
      <c r="O14" s="2"/>
      <c r="P14" s="2"/>
      <c r="Q14" s="2"/>
      <c r="R14" s="2"/>
      <c r="S14" s="2"/>
      <c r="T14" s="2"/>
      <c r="U14" s="2"/>
      <c r="V14" s="2"/>
      <c r="W14" s="2"/>
      <c r="X14" s="2"/>
      <c r="Y14" s="2"/>
    </row>
    <row r="15" spans="1:25" ht="24.75" customHeight="1">
      <c r="A15" s="88" t="s">
        <v>96</v>
      </c>
      <c r="B15" s="22" t="s">
        <v>103</v>
      </c>
      <c r="C15" s="93" t="str">
        <f t="shared" ref="C15:C17" si="3">IF(NOT(C$8="Y"),"n/a","Insert %")</f>
        <v>n/a</v>
      </c>
      <c r="D15" s="2"/>
      <c r="E15" s="2"/>
      <c r="F15" s="2"/>
      <c r="G15" s="15"/>
      <c r="H15" s="40">
        <v>5</v>
      </c>
      <c r="I15" s="2"/>
      <c r="J15" s="2"/>
      <c r="K15" s="2"/>
      <c r="L15" s="2"/>
      <c r="M15" s="2"/>
      <c r="N15" s="2"/>
      <c r="O15" s="2"/>
      <c r="P15" s="2"/>
      <c r="Q15" s="2"/>
      <c r="R15" s="2"/>
      <c r="S15" s="2"/>
      <c r="T15" s="2"/>
      <c r="U15" s="2"/>
      <c r="V15" s="2"/>
      <c r="W15" s="2"/>
      <c r="X15" s="2"/>
      <c r="Y15" s="2"/>
    </row>
    <row r="16" spans="1:25" ht="27.75" customHeight="1">
      <c r="A16" s="81"/>
      <c r="B16" s="22" t="s">
        <v>104</v>
      </c>
      <c r="C16" s="93" t="str">
        <f t="shared" si="3"/>
        <v>n/a</v>
      </c>
      <c r="D16" s="2"/>
      <c r="E16" s="2"/>
      <c r="F16" s="2"/>
      <c r="G16" s="15"/>
      <c r="H16" s="40">
        <v>5</v>
      </c>
      <c r="I16" s="2"/>
      <c r="J16" s="2"/>
      <c r="K16" s="2"/>
      <c r="L16" s="2"/>
      <c r="M16" s="2"/>
      <c r="N16" s="2"/>
      <c r="O16" s="2"/>
      <c r="P16" s="2"/>
      <c r="Q16" s="2"/>
      <c r="R16" s="2"/>
      <c r="S16" s="2"/>
      <c r="T16" s="2"/>
      <c r="U16" s="2"/>
      <c r="V16" s="2"/>
      <c r="W16" s="2"/>
      <c r="X16" s="2"/>
      <c r="Y16" s="2"/>
    </row>
    <row r="17" spans="1:25" ht="27.75" customHeight="1">
      <c r="A17" s="82"/>
      <c r="B17" s="22" t="s">
        <v>105</v>
      </c>
      <c r="C17" s="93" t="str">
        <f t="shared" si="3"/>
        <v>n/a</v>
      </c>
      <c r="D17" s="2"/>
      <c r="E17" s="2"/>
      <c r="F17" s="2"/>
      <c r="G17" s="15"/>
      <c r="H17" s="40">
        <v>5</v>
      </c>
      <c r="I17" s="2"/>
      <c r="J17" s="2"/>
      <c r="K17" s="2"/>
      <c r="L17" s="2"/>
      <c r="M17" s="2"/>
      <c r="N17" s="2"/>
      <c r="O17" s="2"/>
      <c r="P17" s="2"/>
      <c r="Q17" s="2"/>
      <c r="R17" s="2"/>
      <c r="S17" s="2"/>
      <c r="T17" s="2"/>
      <c r="U17" s="2"/>
      <c r="V17" s="2"/>
      <c r="W17" s="2"/>
      <c r="X17" s="2"/>
      <c r="Y17" s="2"/>
    </row>
    <row r="18" spans="1:25" ht="14.25" customHeight="1">
      <c r="A18" s="31"/>
      <c r="B18" s="31"/>
      <c r="C18" s="2"/>
      <c r="D18" s="2"/>
      <c r="E18" s="2"/>
      <c r="F18" s="2"/>
      <c r="G18" s="2"/>
      <c r="H18" s="29"/>
      <c r="I18" s="2"/>
      <c r="J18" s="2"/>
      <c r="K18" s="2"/>
      <c r="L18" s="2"/>
      <c r="M18" s="2"/>
      <c r="N18" s="2"/>
      <c r="O18" s="2"/>
      <c r="P18" s="2"/>
      <c r="Q18" s="2"/>
      <c r="R18" s="2"/>
      <c r="S18" s="2"/>
      <c r="T18" s="2"/>
      <c r="U18" s="2"/>
      <c r="V18" s="2"/>
      <c r="W18" s="2"/>
      <c r="X18" s="2"/>
      <c r="Y18" s="2"/>
    </row>
    <row r="19" spans="1:25" ht="14.25" customHeight="1">
      <c r="A19" s="31"/>
      <c r="B19" s="31"/>
      <c r="C19" s="2"/>
      <c r="D19" s="2"/>
      <c r="E19" s="2"/>
      <c r="F19" s="2"/>
      <c r="G19" s="1" t="s">
        <v>47</v>
      </c>
      <c r="H19" s="32">
        <f>SUM(H10:H18)</f>
        <v>30</v>
      </c>
      <c r="I19" s="2"/>
      <c r="J19" s="2"/>
      <c r="K19" s="2"/>
      <c r="L19" s="2"/>
      <c r="M19" s="2"/>
      <c r="N19" s="2"/>
      <c r="O19" s="2"/>
      <c r="P19" s="2"/>
      <c r="Q19" s="2"/>
      <c r="R19" s="2"/>
      <c r="S19" s="2"/>
      <c r="T19" s="2"/>
      <c r="U19" s="2"/>
      <c r="V19" s="2"/>
      <c r="W19" s="2"/>
      <c r="X19" s="2"/>
      <c r="Y19" s="2"/>
    </row>
    <row r="20" spans="1:25" ht="25.5" customHeight="1">
      <c r="A20" s="36"/>
      <c r="B20" s="4"/>
      <c r="C20" s="46"/>
      <c r="D20" s="2"/>
      <c r="E20" s="2"/>
      <c r="F20" s="2"/>
      <c r="G20" s="2"/>
      <c r="H20" s="2"/>
      <c r="I20" s="2"/>
      <c r="J20" s="2"/>
      <c r="K20" s="2"/>
      <c r="L20" s="2"/>
      <c r="M20" s="2"/>
      <c r="N20" s="2"/>
      <c r="O20" s="2"/>
      <c r="P20" s="2"/>
      <c r="Q20" s="2"/>
      <c r="R20" s="2"/>
      <c r="S20" s="2"/>
      <c r="T20" s="2"/>
      <c r="U20" s="2"/>
      <c r="V20" s="2"/>
      <c r="W20" s="2"/>
      <c r="X20" s="2"/>
      <c r="Y20" s="2"/>
    </row>
    <row r="21" spans="1:25" ht="42" customHeight="1">
      <c r="A21" s="2"/>
      <c r="B21" s="4"/>
      <c r="C21" s="46"/>
      <c r="D21" s="2"/>
      <c r="E21" s="2"/>
      <c r="F21" s="2"/>
      <c r="G21" s="2"/>
      <c r="H21" s="2"/>
      <c r="I21" s="2"/>
      <c r="J21" s="2"/>
      <c r="K21" s="2"/>
      <c r="L21" s="2"/>
      <c r="M21" s="2"/>
      <c r="N21" s="2"/>
      <c r="O21" s="2"/>
      <c r="P21" s="2"/>
      <c r="Q21" s="2"/>
      <c r="R21" s="2"/>
      <c r="S21" s="2"/>
      <c r="T21" s="2"/>
      <c r="U21" s="2"/>
      <c r="V21" s="2"/>
      <c r="W21" s="2"/>
      <c r="X21" s="2"/>
      <c r="Y21" s="2"/>
    </row>
    <row r="22" spans="1:25" ht="14.25" customHeight="1">
      <c r="A22" s="2"/>
      <c r="B22" s="4"/>
      <c r="C22" s="46"/>
      <c r="D22" s="2"/>
      <c r="E22" s="2"/>
      <c r="F22" s="2"/>
      <c r="G22" s="2"/>
      <c r="H22" s="2"/>
      <c r="I22" s="2"/>
      <c r="J22" s="2"/>
      <c r="K22" s="2"/>
      <c r="L22" s="2"/>
      <c r="M22" s="2"/>
      <c r="N22" s="2"/>
      <c r="O22" s="2"/>
      <c r="P22" s="2"/>
      <c r="Q22" s="2"/>
      <c r="R22" s="2"/>
      <c r="S22" s="2"/>
      <c r="T22" s="2"/>
      <c r="U22" s="2"/>
      <c r="V22" s="2"/>
      <c r="W22" s="2"/>
      <c r="X22" s="2"/>
      <c r="Y22" s="2"/>
    </row>
    <row r="23" spans="1:25" ht="49.5" customHeight="1">
      <c r="A23" s="2"/>
      <c r="B23" s="4"/>
      <c r="C23" s="2"/>
      <c r="D23" s="2"/>
      <c r="E23" s="2"/>
      <c r="F23" s="43"/>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4.2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jtacHUP6VNsCDlR3oUZcBspsrvafcuXLB3vglUkP4YO3seQdb6NChJmDoc2DOUPFFK5P890SKXlnhAO8NYvhcg==" saltValue="dqN0Siuww1oIWHkbgVHcJQ==" spinCount="100000" sheet="1" objects="1" scenarios="1" selectLockedCells="1"/>
  <mergeCells count="3">
    <mergeCell ref="H7:H9"/>
    <mergeCell ref="A10:A12"/>
    <mergeCell ref="A15:A17"/>
  </mergeCells>
  <conditionalFormatting sqref="C10:E12">
    <cfRule type="expression" dxfId="51" priority="1">
      <formula>C$8="N"</formula>
    </cfRule>
  </conditionalFormatting>
  <conditionalFormatting sqref="C10:E12">
    <cfRule type="expression" dxfId="50" priority="2">
      <formula>C$8="Y"</formula>
    </cfRule>
  </conditionalFormatting>
  <conditionalFormatting sqref="C15:C17">
    <cfRule type="expression" dxfId="49" priority="3">
      <formula>C$8="N"</formula>
    </cfRule>
  </conditionalFormatting>
  <conditionalFormatting sqref="C15:C17">
    <cfRule type="expression" dxfId="48" priority="4">
      <formula>C$8="Y"</formula>
    </cfRule>
  </conditionalFormatting>
  <conditionalFormatting sqref="H7 C7:F7">
    <cfRule type="expression" dxfId="47" priority="7">
      <formula>AND(C8="N", SUM(C$10:C$12)&gt;0)</formula>
    </cfRule>
  </conditionalFormatting>
  <dataValidations count="1">
    <dataValidation type="custom" allowBlank="1" showInputMessage="1" showErrorMessage="1" prompt="Insert a number containing upto two decimal places." sqref="C10:E12 C15:C17" xr:uid="{00000000-0002-0000-0600-000000000000}">
      <formula1>INT(C10*100)=(C10*100)</formula1>
    </dataValidation>
  </dataValidation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00"/>
  <sheetViews>
    <sheetView showGridLines="0" workbookViewId="0">
      <selection activeCell="C11" sqref="C11"/>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14.25" customHeight="1">
      <c r="A1" s="12" t="s">
        <v>109</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110</v>
      </c>
      <c r="B3" s="14"/>
      <c r="C3" s="37"/>
      <c r="D3" s="1"/>
      <c r="E3" s="1"/>
      <c r="F3" s="2"/>
      <c r="G3" s="2"/>
      <c r="H3" s="2"/>
      <c r="I3" s="2"/>
      <c r="J3" s="2"/>
      <c r="K3" s="2"/>
      <c r="L3" s="2"/>
      <c r="M3" s="2"/>
      <c r="N3" s="2"/>
      <c r="O3" s="2"/>
      <c r="P3" s="2"/>
      <c r="Q3" s="2"/>
      <c r="R3" s="2"/>
      <c r="S3" s="2"/>
      <c r="T3" s="2"/>
      <c r="U3" s="2"/>
      <c r="V3" s="2"/>
      <c r="W3" s="2"/>
      <c r="X3" s="2"/>
      <c r="Y3" s="2"/>
    </row>
    <row r="4" spans="1:25" ht="14.25" customHeight="1">
      <c r="A4" s="14"/>
      <c r="B4" s="2"/>
      <c r="C4" s="2"/>
      <c r="D4" s="2"/>
      <c r="E4" s="11" t="s">
        <v>35</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37</v>
      </c>
      <c r="F5" s="2"/>
      <c r="G5" s="2"/>
      <c r="H5" s="2"/>
      <c r="I5" s="2"/>
      <c r="J5" s="2"/>
      <c r="K5" s="2"/>
      <c r="L5" s="2"/>
      <c r="M5" s="2"/>
      <c r="N5" s="2"/>
      <c r="O5" s="2"/>
      <c r="P5" s="2"/>
      <c r="Q5" s="2"/>
      <c r="R5" s="2"/>
      <c r="S5" s="2"/>
      <c r="T5" s="2"/>
      <c r="U5" s="2"/>
      <c r="V5" s="2"/>
      <c r="W5" s="2"/>
      <c r="X5" s="2"/>
      <c r="Y5" s="2"/>
    </row>
    <row r="6" spans="1:25" ht="14.25" customHeight="1">
      <c r="A6" s="15"/>
      <c r="B6" s="15"/>
      <c r="C6" s="15"/>
      <c r="D6" s="15"/>
      <c r="E6" s="11" t="s">
        <v>99</v>
      </c>
      <c r="F6" s="2"/>
      <c r="G6" s="2"/>
      <c r="H6" s="2"/>
      <c r="I6" s="2"/>
      <c r="J6" s="2"/>
      <c r="K6" s="2"/>
      <c r="L6" s="2"/>
      <c r="M6" s="2"/>
      <c r="N6" s="2"/>
      <c r="O6" s="2"/>
      <c r="P6" s="2"/>
      <c r="Q6" s="2"/>
      <c r="R6" s="2"/>
      <c r="S6" s="2"/>
      <c r="T6" s="2"/>
      <c r="U6" s="2"/>
      <c r="V6" s="2"/>
      <c r="W6" s="2"/>
      <c r="X6" s="2"/>
      <c r="Y6" s="2"/>
    </row>
    <row r="7" spans="1:25" ht="21" customHeight="1">
      <c r="A7" s="47" t="s">
        <v>111</v>
      </c>
      <c r="B7" s="15"/>
      <c r="C7" s="15"/>
      <c r="D7" s="15"/>
      <c r="E7" s="38"/>
      <c r="F7" s="2"/>
      <c r="G7" s="2"/>
      <c r="H7" s="2"/>
      <c r="I7" s="2"/>
      <c r="J7" s="2"/>
      <c r="K7" s="2"/>
      <c r="L7" s="2"/>
      <c r="M7" s="2"/>
      <c r="N7" s="2"/>
      <c r="O7" s="2"/>
      <c r="P7" s="2"/>
      <c r="Q7" s="2"/>
      <c r="R7" s="2"/>
      <c r="S7" s="2"/>
      <c r="T7" s="2"/>
      <c r="U7" s="2"/>
      <c r="V7" s="2"/>
      <c r="W7" s="2"/>
      <c r="X7" s="2"/>
      <c r="Y7" s="2"/>
    </row>
    <row r="8" spans="1:25" ht="60" customHeight="1">
      <c r="A8" s="2"/>
      <c r="B8" s="2"/>
      <c r="C8" s="17" t="s">
        <v>63</v>
      </c>
      <c r="D8" s="17" t="s">
        <v>43</v>
      </c>
      <c r="E8" s="17" t="s">
        <v>64</v>
      </c>
      <c r="F8" s="17" t="s">
        <v>87</v>
      </c>
      <c r="G8" s="15"/>
      <c r="H8" s="83" t="s">
        <v>49</v>
      </c>
      <c r="I8" s="18"/>
      <c r="J8" s="18"/>
      <c r="K8" s="15"/>
      <c r="L8" s="15"/>
      <c r="M8" s="15"/>
      <c r="N8" s="15"/>
      <c r="O8" s="15"/>
      <c r="P8" s="15"/>
      <c r="Q8" s="15"/>
      <c r="R8" s="15"/>
      <c r="S8" s="15"/>
      <c r="T8" s="15"/>
      <c r="U8" s="15"/>
      <c r="V8" s="15"/>
      <c r="W8" s="15"/>
      <c r="X8" s="15"/>
      <c r="Y8" s="15"/>
    </row>
    <row r="9" spans="1:25" ht="15.75" hidden="1" customHeight="1">
      <c r="A9" s="2"/>
      <c r="B9" s="2"/>
      <c r="C9" s="19">
        <f>'1. ID &amp; Sub-Lot selection'!$I$12</f>
        <v>0</v>
      </c>
      <c r="D9" s="19">
        <f>'1. ID &amp; Sub-Lot selection'!$I$12</f>
        <v>0</v>
      </c>
      <c r="E9" s="19">
        <f>'1. ID &amp; Sub-Lot selection'!$I$12</f>
        <v>0</v>
      </c>
      <c r="F9" s="19">
        <f>'1. ID &amp; Sub-Lot selection'!$I$12</f>
        <v>0</v>
      </c>
      <c r="G9" s="15"/>
      <c r="H9" s="81"/>
      <c r="I9" s="15"/>
      <c r="J9" s="15"/>
      <c r="K9" s="15"/>
      <c r="L9" s="15"/>
      <c r="M9" s="15"/>
      <c r="N9" s="15"/>
      <c r="O9" s="15"/>
      <c r="P9" s="15"/>
      <c r="Q9" s="15"/>
      <c r="R9" s="15"/>
      <c r="S9" s="15"/>
      <c r="T9" s="15"/>
      <c r="U9" s="15"/>
      <c r="V9" s="15"/>
      <c r="W9" s="15"/>
      <c r="X9" s="15"/>
      <c r="Y9" s="15"/>
    </row>
    <row r="10" spans="1:25" ht="14.25" customHeight="1">
      <c r="A10" s="39"/>
      <c r="B10" s="39"/>
      <c r="C10" s="21" t="s">
        <v>50</v>
      </c>
      <c r="D10" s="21" t="s">
        <v>50</v>
      </c>
      <c r="E10" s="21" t="s">
        <v>50</v>
      </c>
      <c r="F10" s="21" t="s">
        <v>50</v>
      </c>
      <c r="G10" s="15"/>
      <c r="H10" s="82"/>
      <c r="I10" s="15"/>
      <c r="J10" s="15"/>
      <c r="K10" s="15"/>
      <c r="L10" s="15"/>
      <c r="M10" s="15"/>
      <c r="N10" s="15"/>
      <c r="O10" s="15"/>
      <c r="P10" s="15"/>
      <c r="Q10" s="15"/>
      <c r="R10" s="15"/>
      <c r="S10" s="15"/>
      <c r="T10" s="15"/>
      <c r="U10" s="15"/>
      <c r="V10" s="15"/>
      <c r="W10" s="15"/>
      <c r="X10" s="15"/>
      <c r="Y10" s="15"/>
    </row>
    <row r="11" spans="1:25" ht="30" customHeight="1">
      <c r="A11" s="88" t="s">
        <v>88</v>
      </c>
      <c r="B11" s="96" t="s">
        <v>112</v>
      </c>
      <c r="C11" s="93" t="str">
        <f t="shared" ref="C11:E11" si="0">IF(OR(C$9="Y 3D", C$9="Y 3D &amp; 2D"),"Insert £/m2","n/a")</f>
        <v>n/a</v>
      </c>
      <c r="D11" s="93" t="str">
        <f t="shared" si="0"/>
        <v>n/a</v>
      </c>
      <c r="E11" s="93" t="str">
        <f t="shared" si="0"/>
        <v>n/a</v>
      </c>
      <c r="F11" s="23">
        <f>SUM(C11:E11)</f>
        <v>0</v>
      </c>
      <c r="G11" s="15"/>
      <c r="H11" s="40">
        <v>5</v>
      </c>
      <c r="I11" s="15"/>
      <c r="J11" s="15"/>
      <c r="K11" s="15"/>
      <c r="L11" s="15"/>
      <c r="M11" s="15"/>
      <c r="N11" s="15"/>
      <c r="O11" s="15"/>
      <c r="P11" s="15"/>
      <c r="Q11" s="15"/>
      <c r="R11" s="15"/>
      <c r="S11" s="15"/>
      <c r="T11" s="15"/>
      <c r="U11" s="15"/>
      <c r="V11" s="15"/>
      <c r="W11" s="15"/>
      <c r="X11" s="15"/>
      <c r="Y11" s="15"/>
    </row>
    <row r="12" spans="1:25" ht="30" customHeight="1">
      <c r="A12" s="81"/>
      <c r="B12" s="22" t="s">
        <v>94</v>
      </c>
      <c r="C12" s="93" t="str">
        <f t="shared" ref="C12:E12" si="1">IF(OR(C$9="Y 3D", C$9="Y 3D &amp; 2D"),"Insert £/m2","n/a")</f>
        <v>n/a</v>
      </c>
      <c r="D12" s="93" t="str">
        <f t="shared" si="1"/>
        <v>n/a</v>
      </c>
      <c r="E12" s="93" t="str">
        <f t="shared" si="1"/>
        <v>n/a</v>
      </c>
      <c r="F12" s="23">
        <f>SUM(C12:E12)</f>
        <v>0</v>
      </c>
      <c r="G12" s="15"/>
      <c r="H12" s="40">
        <v>5</v>
      </c>
      <c r="I12" s="15"/>
      <c r="J12" s="15"/>
      <c r="K12" s="15"/>
      <c r="L12" s="15"/>
      <c r="M12" s="15"/>
      <c r="N12" s="15"/>
      <c r="O12" s="15"/>
      <c r="P12" s="15"/>
      <c r="Q12" s="15"/>
      <c r="R12" s="15"/>
      <c r="S12" s="15"/>
      <c r="T12" s="15"/>
      <c r="U12" s="15"/>
      <c r="V12" s="15"/>
      <c r="W12" s="15"/>
      <c r="X12" s="15"/>
      <c r="Y12" s="15"/>
    </row>
    <row r="13" spans="1:25" ht="30" customHeight="1">
      <c r="A13" s="82"/>
      <c r="B13" s="22" t="s">
        <v>95</v>
      </c>
      <c r="C13" s="93" t="str">
        <f t="shared" ref="C13:E13" si="2">IF(OR(C$9="Y 3D", C$9="Y 3D &amp; 2D"),"Insert £/m2","n/a")</f>
        <v>n/a</v>
      </c>
      <c r="D13" s="93" t="str">
        <f t="shared" si="2"/>
        <v>n/a</v>
      </c>
      <c r="E13" s="93" t="str">
        <f t="shared" si="2"/>
        <v>n/a</v>
      </c>
      <c r="F13" s="23">
        <f>SUM(C13:E13)</f>
        <v>0</v>
      </c>
      <c r="G13" s="15"/>
      <c r="H13" s="44">
        <v>5</v>
      </c>
      <c r="I13" s="2"/>
      <c r="J13" s="2"/>
      <c r="K13" s="2"/>
      <c r="L13" s="2"/>
      <c r="M13" s="2"/>
      <c r="N13" s="2"/>
      <c r="O13" s="2"/>
      <c r="P13" s="2"/>
      <c r="Q13" s="2"/>
      <c r="R13" s="2"/>
      <c r="S13" s="2"/>
      <c r="T13" s="2"/>
      <c r="U13" s="2"/>
      <c r="V13" s="2"/>
      <c r="W13" s="2"/>
      <c r="X13" s="2"/>
      <c r="Y13" s="2"/>
    </row>
    <row r="14" spans="1:25" ht="24" customHeight="1">
      <c r="A14" s="27"/>
      <c r="B14" s="27"/>
      <c r="C14" s="28"/>
      <c r="D14" s="28"/>
      <c r="E14" s="28"/>
      <c r="F14" s="28"/>
      <c r="G14" s="15"/>
      <c r="H14" s="29"/>
      <c r="I14" s="2"/>
      <c r="J14" s="2"/>
      <c r="K14" s="2"/>
      <c r="L14" s="2"/>
      <c r="M14" s="2"/>
      <c r="N14" s="2"/>
      <c r="O14" s="2"/>
      <c r="P14" s="2"/>
      <c r="Q14" s="2"/>
      <c r="R14" s="2"/>
      <c r="S14" s="2"/>
      <c r="T14" s="2"/>
      <c r="U14" s="2"/>
      <c r="V14" s="2"/>
      <c r="W14" s="2"/>
      <c r="X14" s="2"/>
      <c r="Y14" s="2"/>
    </row>
    <row r="15" spans="1:25" ht="24" customHeight="1">
      <c r="A15" s="41"/>
      <c r="B15" s="41"/>
      <c r="C15" s="42" t="s">
        <v>89</v>
      </c>
      <c r="D15" s="2"/>
      <c r="E15" s="2"/>
      <c r="F15" s="2"/>
      <c r="G15" s="15"/>
      <c r="H15" s="29"/>
      <c r="I15" s="2"/>
      <c r="J15" s="2"/>
      <c r="K15" s="2"/>
      <c r="L15" s="2"/>
      <c r="M15" s="2"/>
      <c r="N15" s="2"/>
      <c r="O15" s="2"/>
      <c r="P15" s="2"/>
      <c r="Q15" s="2"/>
      <c r="R15" s="2"/>
      <c r="S15" s="2"/>
      <c r="T15" s="2"/>
      <c r="U15" s="2"/>
      <c r="V15" s="2"/>
      <c r="W15" s="2"/>
      <c r="X15" s="2"/>
      <c r="Y15" s="2"/>
    </row>
    <row r="16" spans="1:25" ht="27.75" customHeight="1">
      <c r="A16" s="88" t="s">
        <v>90</v>
      </c>
      <c r="B16" s="22" t="s">
        <v>112</v>
      </c>
      <c r="C16" s="93" t="str">
        <f t="shared" ref="C16:C18" si="3">IF(OR(C$9="Y 3D", C$9="Y 3D &amp; 2D"),"Insert %","n/a")</f>
        <v>n/a</v>
      </c>
      <c r="D16" s="2"/>
      <c r="E16" s="2"/>
      <c r="F16" s="2"/>
      <c r="G16" s="15"/>
      <c r="H16" s="40">
        <v>5</v>
      </c>
      <c r="I16" s="2"/>
      <c r="J16" s="2"/>
      <c r="K16" s="2"/>
      <c r="L16" s="2"/>
      <c r="M16" s="2"/>
      <c r="N16" s="2"/>
      <c r="O16" s="2"/>
      <c r="P16" s="2"/>
      <c r="Q16" s="2"/>
      <c r="R16" s="2"/>
      <c r="S16" s="2"/>
      <c r="T16" s="2"/>
      <c r="U16" s="2"/>
      <c r="V16" s="2"/>
      <c r="W16" s="2"/>
      <c r="X16" s="2"/>
      <c r="Y16" s="2"/>
    </row>
    <row r="17" spans="1:25" ht="27.75" customHeight="1">
      <c r="A17" s="81"/>
      <c r="B17" s="22" t="s">
        <v>94</v>
      </c>
      <c r="C17" s="93" t="str">
        <f t="shared" si="3"/>
        <v>n/a</v>
      </c>
      <c r="D17" s="2"/>
      <c r="E17" s="2"/>
      <c r="F17" s="2"/>
      <c r="G17" s="15"/>
      <c r="H17" s="40">
        <v>5</v>
      </c>
      <c r="I17" s="2"/>
      <c r="J17" s="2"/>
      <c r="K17" s="2"/>
      <c r="L17" s="2"/>
      <c r="M17" s="2"/>
      <c r="N17" s="2"/>
      <c r="O17" s="2"/>
      <c r="P17" s="2"/>
      <c r="Q17" s="2"/>
      <c r="R17" s="2"/>
      <c r="S17" s="2"/>
      <c r="T17" s="2"/>
      <c r="U17" s="2"/>
      <c r="V17" s="2"/>
      <c r="W17" s="2"/>
      <c r="X17" s="2"/>
      <c r="Y17" s="2"/>
    </row>
    <row r="18" spans="1:25" ht="27.75" customHeight="1">
      <c r="A18" s="82"/>
      <c r="B18" s="22" t="s">
        <v>95</v>
      </c>
      <c r="C18" s="93" t="str">
        <f t="shared" si="3"/>
        <v>n/a</v>
      </c>
      <c r="D18" s="2"/>
      <c r="E18" s="2"/>
      <c r="F18" s="2"/>
      <c r="G18" s="15"/>
      <c r="H18" s="40">
        <v>5</v>
      </c>
      <c r="I18" s="2"/>
      <c r="J18" s="2"/>
      <c r="K18" s="2"/>
      <c r="L18" s="2"/>
      <c r="M18" s="2"/>
      <c r="N18" s="2"/>
      <c r="O18" s="2"/>
      <c r="P18" s="2"/>
      <c r="Q18" s="2"/>
      <c r="R18" s="2"/>
      <c r="S18" s="2"/>
      <c r="T18" s="2"/>
      <c r="U18" s="2"/>
      <c r="V18" s="2"/>
      <c r="W18" s="2"/>
      <c r="X18" s="2"/>
      <c r="Y18" s="2"/>
    </row>
    <row r="19" spans="1:25" ht="14.25" customHeight="1">
      <c r="A19" s="31"/>
      <c r="B19" s="31"/>
      <c r="C19" s="2"/>
      <c r="D19" s="2"/>
      <c r="E19" s="2"/>
      <c r="F19" s="2"/>
      <c r="G19" s="2"/>
      <c r="H19" s="29"/>
      <c r="I19" s="2"/>
      <c r="J19" s="2"/>
      <c r="K19" s="2"/>
      <c r="L19" s="2"/>
      <c r="M19" s="2"/>
      <c r="N19" s="2"/>
      <c r="O19" s="2"/>
      <c r="P19" s="2"/>
      <c r="Q19" s="2"/>
      <c r="R19" s="2"/>
      <c r="S19" s="2"/>
      <c r="T19" s="2"/>
      <c r="U19" s="2"/>
      <c r="V19" s="2"/>
      <c r="W19" s="2"/>
      <c r="X19" s="2"/>
      <c r="Y19" s="2"/>
    </row>
    <row r="20" spans="1:25" ht="14.25" customHeight="1">
      <c r="A20" s="31"/>
      <c r="B20" s="31"/>
      <c r="C20" s="2"/>
      <c r="D20" s="2"/>
      <c r="E20" s="2"/>
      <c r="F20" s="2"/>
      <c r="G20" s="1" t="s">
        <v>47</v>
      </c>
      <c r="H20" s="32">
        <f>SUM(H11:H19)</f>
        <v>30</v>
      </c>
      <c r="I20" s="2"/>
      <c r="J20" s="2"/>
      <c r="K20" s="2"/>
      <c r="L20" s="2"/>
      <c r="M20" s="2"/>
      <c r="N20" s="2"/>
      <c r="O20" s="2"/>
      <c r="P20" s="2"/>
      <c r="Q20" s="2"/>
      <c r="R20" s="2"/>
      <c r="S20" s="2"/>
      <c r="T20" s="2"/>
      <c r="U20" s="2"/>
      <c r="V20" s="2"/>
      <c r="W20" s="2"/>
      <c r="X20" s="2"/>
      <c r="Y20" s="2"/>
    </row>
    <row r="21" spans="1:25" ht="27" customHeight="1">
      <c r="A21" s="47" t="s">
        <v>113</v>
      </c>
      <c r="B21" s="31"/>
      <c r="C21" s="2"/>
      <c r="D21" s="2"/>
      <c r="E21" s="2"/>
      <c r="F21" s="2"/>
      <c r="G21" s="1"/>
      <c r="H21" s="32"/>
      <c r="I21" s="2"/>
      <c r="J21" s="2"/>
      <c r="K21" s="2"/>
      <c r="L21" s="2"/>
      <c r="M21" s="2"/>
      <c r="N21" s="2"/>
      <c r="O21" s="2"/>
      <c r="P21" s="2"/>
      <c r="Q21" s="2"/>
      <c r="R21" s="2"/>
      <c r="S21" s="2"/>
      <c r="T21" s="2"/>
      <c r="U21" s="2"/>
      <c r="V21" s="2"/>
      <c r="W21" s="2"/>
      <c r="X21" s="2"/>
      <c r="Y21" s="2"/>
    </row>
    <row r="22" spans="1:25" ht="48" customHeight="1">
      <c r="A22" s="2"/>
      <c r="B22" s="2"/>
      <c r="C22" s="17" t="s">
        <v>63</v>
      </c>
      <c r="D22" s="17" t="s">
        <v>43</v>
      </c>
      <c r="E22" s="17" t="s">
        <v>64</v>
      </c>
      <c r="F22" s="17" t="s">
        <v>87</v>
      </c>
      <c r="G22" s="1"/>
      <c r="H22" s="32"/>
      <c r="I22" s="2"/>
      <c r="J22" s="2"/>
      <c r="K22" s="2"/>
      <c r="L22" s="2"/>
      <c r="M22" s="2"/>
      <c r="N22" s="2"/>
      <c r="O22" s="2"/>
      <c r="P22" s="2"/>
      <c r="Q22" s="2"/>
      <c r="R22" s="2"/>
      <c r="S22" s="2"/>
      <c r="T22" s="2"/>
      <c r="U22" s="2"/>
      <c r="V22" s="2"/>
      <c r="W22" s="2"/>
      <c r="X22" s="2"/>
      <c r="Y22" s="2"/>
    </row>
    <row r="23" spans="1:25" ht="14.25" customHeight="1">
      <c r="A23" s="39"/>
      <c r="B23" s="39"/>
      <c r="C23" s="21" t="s">
        <v>50</v>
      </c>
      <c r="D23" s="21" t="s">
        <v>50</v>
      </c>
      <c r="E23" s="21" t="s">
        <v>50</v>
      </c>
      <c r="F23" s="21" t="s">
        <v>50</v>
      </c>
      <c r="G23" s="1"/>
      <c r="H23" s="32"/>
      <c r="I23" s="2"/>
      <c r="J23" s="2"/>
      <c r="K23" s="2"/>
      <c r="L23" s="2"/>
      <c r="M23" s="2"/>
      <c r="N23" s="2"/>
      <c r="O23" s="2"/>
      <c r="P23" s="2"/>
      <c r="Q23" s="2"/>
      <c r="R23" s="2"/>
      <c r="S23" s="2"/>
      <c r="T23" s="2"/>
      <c r="U23" s="2"/>
      <c r="V23" s="2"/>
      <c r="W23" s="2"/>
      <c r="X23" s="2"/>
      <c r="Y23" s="2"/>
    </row>
    <row r="24" spans="1:25" ht="25.5" customHeight="1">
      <c r="A24" s="88" t="s">
        <v>92</v>
      </c>
      <c r="B24" s="22" t="s">
        <v>112</v>
      </c>
      <c r="C24" s="93" t="str">
        <f t="shared" ref="C24:E24" si="4">IF(OR(C$9="Y 2D", C$9="Y 3D &amp; 2D"),"Insert £/m2","n/a")</f>
        <v>n/a</v>
      </c>
      <c r="D24" s="93" t="str">
        <f t="shared" si="4"/>
        <v>n/a</v>
      </c>
      <c r="E24" s="93" t="str">
        <f t="shared" si="4"/>
        <v>n/a</v>
      </c>
      <c r="F24" s="23">
        <f>SUM(C24:E24)</f>
        <v>0</v>
      </c>
      <c r="G24" s="1"/>
      <c r="H24" s="40">
        <v>5</v>
      </c>
      <c r="I24" s="2"/>
      <c r="J24" s="2"/>
      <c r="K24" s="2"/>
      <c r="L24" s="2"/>
      <c r="M24" s="2"/>
      <c r="N24" s="2"/>
      <c r="O24" s="2"/>
      <c r="P24" s="2"/>
      <c r="Q24" s="2"/>
      <c r="R24" s="2"/>
      <c r="S24" s="2"/>
      <c r="T24" s="2"/>
      <c r="U24" s="2"/>
      <c r="V24" s="2"/>
      <c r="W24" s="2"/>
      <c r="X24" s="2"/>
      <c r="Y24" s="2"/>
    </row>
    <row r="25" spans="1:25" ht="25.5" customHeight="1">
      <c r="A25" s="81"/>
      <c r="B25" s="22" t="s">
        <v>94</v>
      </c>
      <c r="C25" s="93" t="str">
        <f t="shared" ref="C25:E25" si="5">IF(OR(C$9="Y 2D", C$9="Y 3D &amp; 2D"),"Insert £/m2","n/a")</f>
        <v>n/a</v>
      </c>
      <c r="D25" s="93" t="str">
        <f t="shared" si="5"/>
        <v>n/a</v>
      </c>
      <c r="E25" s="93" t="str">
        <f t="shared" si="5"/>
        <v>n/a</v>
      </c>
      <c r="F25" s="23">
        <f>SUM(C25:E25)</f>
        <v>0</v>
      </c>
      <c r="G25" s="1"/>
      <c r="H25" s="40">
        <v>5</v>
      </c>
      <c r="I25" s="2"/>
      <c r="J25" s="2"/>
      <c r="K25" s="2"/>
      <c r="L25" s="2"/>
      <c r="M25" s="2"/>
      <c r="N25" s="2"/>
      <c r="O25" s="2"/>
      <c r="P25" s="2"/>
      <c r="Q25" s="2"/>
      <c r="R25" s="2"/>
      <c r="S25" s="2"/>
      <c r="T25" s="2"/>
      <c r="U25" s="2"/>
      <c r="V25" s="2"/>
      <c r="W25" s="2"/>
      <c r="X25" s="2"/>
      <c r="Y25" s="2"/>
    </row>
    <row r="26" spans="1:25" ht="25.5" customHeight="1">
      <c r="A26" s="82"/>
      <c r="B26" s="22" t="s">
        <v>95</v>
      </c>
      <c r="C26" s="93" t="str">
        <f t="shared" ref="C26:E26" si="6">IF(OR(C$9="Y 2D", C$9="Y 3D &amp; 2D"),"Insert £/m2","n/a")</f>
        <v>n/a</v>
      </c>
      <c r="D26" s="93" t="str">
        <f t="shared" si="6"/>
        <v>n/a</v>
      </c>
      <c r="E26" s="93" t="str">
        <f t="shared" si="6"/>
        <v>n/a</v>
      </c>
      <c r="F26" s="23">
        <f>SUM(C26:E26)</f>
        <v>0</v>
      </c>
      <c r="G26" s="1"/>
      <c r="H26" s="44">
        <v>5</v>
      </c>
      <c r="I26" s="2"/>
      <c r="J26" s="2"/>
      <c r="K26" s="2"/>
      <c r="L26" s="2"/>
      <c r="M26" s="2"/>
      <c r="N26" s="2"/>
      <c r="O26" s="2"/>
      <c r="P26" s="2"/>
      <c r="Q26" s="2"/>
      <c r="R26" s="2"/>
      <c r="S26" s="2"/>
      <c r="T26" s="2"/>
      <c r="U26" s="2"/>
      <c r="V26" s="2"/>
      <c r="W26" s="2"/>
      <c r="X26" s="2"/>
      <c r="Y26" s="2"/>
    </row>
    <row r="27" spans="1:25" ht="14.25" customHeight="1">
      <c r="A27" s="27"/>
      <c r="B27" s="27"/>
      <c r="C27" s="28"/>
      <c r="D27" s="28"/>
      <c r="E27" s="28"/>
      <c r="F27" s="28"/>
      <c r="G27" s="1"/>
      <c r="H27" s="29"/>
      <c r="I27" s="2"/>
      <c r="J27" s="2"/>
      <c r="K27" s="2"/>
      <c r="L27" s="2"/>
      <c r="M27" s="2"/>
      <c r="N27" s="2"/>
      <c r="O27" s="2"/>
      <c r="P27" s="2"/>
      <c r="Q27" s="2"/>
      <c r="R27" s="2"/>
      <c r="S27" s="2"/>
      <c r="T27" s="2"/>
      <c r="U27" s="2"/>
      <c r="V27" s="2"/>
      <c r="W27" s="2"/>
      <c r="X27" s="2"/>
      <c r="Y27" s="2"/>
    </row>
    <row r="28" spans="1:25" ht="14.25" customHeight="1">
      <c r="A28" s="41"/>
      <c r="B28" s="41"/>
      <c r="C28" s="42" t="s">
        <v>89</v>
      </c>
      <c r="D28" s="2"/>
      <c r="E28" s="2"/>
      <c r="F28" s="2"/>
      <c r="G28" s="1"/>
      <c r="H28" s="29"/>
      <c r="I28" s="2"/>
      <c r="J28" s="2"/>
      <c r="K28" s="2"/>
      <c r="L28" s="2"/>
      <c r="M28" s="2"/>
      <c r="N28" s="2"/>
      <c r="O28" s="2"/>
      <c r="P28" s="2"/>
      <c r="Q28" s="2"/>
      <c r="R28" s="2"/>
      <c r="S28" s="2"/>
      <c r="T28" s="2"/>
      <c r="U28" s="2"/>
      <c r="V28" s="2"/>
      <c r="W28" s="2"/>
      <c r="X28" s="2"/>
      <c r="Y28" s="2"/>
    </row>
    <row r="29" spans="1:25" ht="28.5" customHeight="1">
      <c r="A29" s="88" t="s">
        <v>96</v>
      </c>
      <c r="B29" s="22" t="s">
        <v>112</v>
      </c>
      <c r="C29" s="93" t="str">
        <f t="shared" ref="C29:C31" si="7">IF(OR(C$9="Y 2D", C$9="Y 3D &amp; 2D"),"Insert %","n/a")</f>
        <v>n/a</v>
      </c>
      <c r="D29" s="2"/>
      <c r="E29" s="2"/>
      <c r="F29" s="2"/>
      <c r="G29" s="1"/>
      <c r="H29" s="40">
        <v>5</v>
      </c>
      <c r="I29" s="2"/>
      <c r="J29" s="2"/>
      <c r="K29" s="2"/>
      <c r="L29" s="2"/>
      <c r="M29" s="2"/>
      <c r="N29" s="2"/>
      <c r="O29" s="2"/>
      <c r="P29" s="2"/>
      <c r="Q29" s="2"/>
      <c r="R29" s="2"/>
      <c r="S29" s="2"/>
      <c r="T29" s="2"/>
      <c r="U29" s="2"/>
      <c r="V29" s="2"/>
      <c r="W29" s="2"/>
      <c r="X29" s="2"/>
      <c r="Y29" s="2"/>
    </row>
    <row r="30" spans="1:25" ht="28.5" customHeight="1">
      <c r="A30" s="81"/>
      <c r="B30" s="22" t="s">
        <v>94</v>
      </c>
      <c r="C30" s="93" t="str">
        <f t="shared" si="7"/>
        <v>n/a</v>
      </c>
      <c r="D30" s="2"/>
      <c r="E30" s="2"/>
      <c r="F30" s="2"/>
      <c r="G30" s="1"/>
      <c r="H30" s="40">
        <v>5</v>
      </c>
      <c r="I30" s="2"/>
      <c r="J30" s="2"/>
      <c r="K30" s="2"/>
      <c r="L30" s="2"/>
      <c r="M30" s="2"/>
      <c r="N30" s="2"/>
      <c r="O30" s="2"/>
      <c r="P30" s="2"/>
      <c r="Q30" s="2"/>
      <c r="R30" s="2"/>
      <c r="S30" s="2"/>
      <c r="T30" s="2"/>
      <c r="U30" s="2"/>
      <c r="V30" s="2"/>
      <c r="W30" s="2"/>
      <c r="X30" s="2"/>
      <c r="Y30" s="2"/>
    </row>
    <row r="31" spans="1:25" ht="28.5" customHeight="1">
      <c r="A31" s="82"/>
      <c r="B31" s="22" t="s">
        <v>95</v>
      </c>
      <c r="C31" s="93" t="str">
        <f t="shared" si="7"/>
        <v>n/a</v>
      </c>
      <c r="D31" s="2"/>
      <c r="E31" s="2"/>
      <c r="F31" s="2"/>
      <c r="G31" s="1"/>
      <c r="H31" s="40">
        <v>5</v>
      </c>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25.5" customHeight="1">
      <c r="A33" s="36"/>
      <c r="B33" s="4"/>
      <c r="C33" s="46"/>
      <c r="D33" s="2"/>
      <c r="E33" s="2"/>
      <c r="F33" s="2"/>
      <c r="G33" s="48" t="s">
        <v>47</v>
      </c>
      <c r="H33" s="29">
        <f>SUM(H24:H31)</f>
        <v>30</v>
      </c>
      <c r="I33" s="2"/>
      <c r="J33" s="2"/>
      <c r="K33" s="2"/>
      <c r="L33" s="2"/>
      <c r="M33" s="2"/>
      <c r="N33" s="2"/>
      <c r="O33" s="2"/>
      <c r="P33" s="2"/>
      <c r="Q33" s="2"/>
      <c r="R33" s="2"/>
      <c r="S33" s="2"/>
      <c r="T33" s="2"/>
      <c r="U33" s="2"/>
      <c r="V33" s="2"/>
      <c r="W33" s="2"/>
      <c r="X33" s="2"/>
      <c r="Y33" s="2"/>
    </row>
    <row r="34" spans="1:25" ht="42" customHeight="1">
      <c r="A34" s="2"/>
      <c r="B34" s="4"/>
      <c r="C34" s="46"/>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4"/>
      <c r="C35" s="46"/>
      <c r="D35" s="2"/>
      <c r="E35" s="2"/>
      <c r="F35" s="2"/>
      <c r="G35" s="2"/>
      <c r="H35" s="2"/>
      <c r="I35" s="2"/>
      <c r="J35" s="2"/>
      <c r="K35" s="2"/>
      <c r="L35" s="2"/>
      <c r="M35" s="2"/>
      <c r="N35" s="2"/>
      <c r="O35" s="2"/>
      <c r="P35" s="2"/>
      <c r="Q35" s="2"/>
      <c r="R35" s="2"/>
      <c r="S35" s="2"/>
      <c r="T35" s="2"/>
      <c r="U35" s="2"/>
      <c r="V35" s="2"/>
      <c r="W35" s="2"/>
      <c r="X35" s="2"/>
      <c r="Y35" s="2"/>
    </row>
    <row r="36" spans="1:25" ht="49.5" customHeight="1">
      <c r="A36" s="2"/>
      <c r="B36" s="4"/>
      <c r="C36" s="2"/>
      <c r="D36" s="2"/>
      <c r="E36" s="2"/>
      <c r="F36" s="43"/>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4BqebeYxY/7GarwqbqO/pSBOkFrv0wOzPquNW2RdfNvIJSVVydaj6yrBQjnL8ro6VfdCDfZcPZKlXejo4oj6tA==" saltValue="ewc0j4D1/9XVKf+wRjdc8A==" spinCount="100000" sheet="1" objects="1" scenarios="1" selectLockedCells="1"/>
  <mergeCells count="5">
    <mergeCell ref="H8:H10"/>
    <mergeCell ref="A11:A13"/>
    <mergeCell ref="A16:A18"/>
    <mergeCell ref="A24:A26"/>
    <mergeCell ref="A29:A31"/>
  </mergeCells>
  <conditionalFormatting sqref="C11:E13">
    <cfRule type="expression" dxfId="46" priority="1">
      <formula>OR($C$9="N",$C$9="Y 2D")</formula>
    </cfRule>
  </conditionalFormatting>
  <conditionalFormatting sqref="C11:E13">
    <cfRule type="expression" dxfId="45" priority="2">
      <formula>OR($C$9="Y 3D",$C$9="Y 3D &amp; 2D")</formula>
    </cfRule>
  </conditionalFormatting>
  <conditionalFormatting sqref="H8 C8:F8">
    <cfRule type="expression" dxfId="44" priority="3">
      <formula>AND(C9="N", SUM(C$11:C$13)&gt;0)</formula>
    </cfRule>
  </conditionalFormatting>
  <conditionalFormatting sqref="C22:F22">
    <cfRule type="expression" dxfId="43" priority="4">
      <formula>AND(#REF!="N", SUM(C$11:C$13)&gt;0)</formula>
    </cfRule>
  </conditionalFormatting>
  <conditionalFormatting sqref="C16:C18">
    <cfRule type="expression" dxfId="42" priority="5">
      <formula>OR($C$9="N",$C$9="Y 2D")</formula>
    </cfRule>
  </conditionalFormatting>
  <conditionalFormatting sqref="C16:C18">
    <cfRule type="expression" dxfId="41" priority="6">
      <formula>OR($C$9="Y 3D",$C$9="Y 3D &amp; 2D")</formula>
    </cfRule>
  </conditionalFormatting>
  <conditionalFormatting sqref="C24:E26">
    <cfRule type="expression" dxfId="40" priority="7">
      <formula>OR($C$9="N",$C$9="Y 3D")</formula>
    </cfRule>
  </conditionalFormatting>
  <conditionalFormatting sqref="C24:E26">
    <cfRule type="expression" dxfId="39" priority="8">
      <formula>OR($C$9="Y 2D",$C$9="Y 3D &amp; 2D")</formula>
    </cfRule>
  </conditionalFormatting>
  <conditionalFormatting sqref="C29:C31">
    <cfRule type="expression" dxfId="38" priority="9">
      <formula>OR($C$9="N",$C$9="Y 3D")</formula>
    </cfRule>
  </conditionalFormatting>
  <conditionalFormatting sqref="C29:C31">
    <cfRule type="expression" dxfId="37" priority="10">
      <formula>OR($C$9="Y 2D",$C$9="Y 3D &amp; 2D")</formula>
    </cfRule>
  </conditionalFormatting>
  <dataValidations count="1">
    <dataValidation type="custom" allowBlank="1" showInputMessage="1" showErrorMessage="1" prompt="Insert a number containing upto two decimal places." sqref="C11:E13 C16:C18 C24:E26 C29:C31" xr:uid="{00000000-0002-0000-0700-000000000000}">
      <formula1>INT(C11*100)=(C11*100)</formula1>
    </dataValidation>
  </dataValidations>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000"/>
  <sheetViews>
    <sheetView showGridLines="0" workbookViewId="0">
      <selection activeCell="C10" sqref="C10"/>
    </sheetView>
  </sheetViews>
  <sheetFormatPr defaultColWidth="14.453125" defaultRowHeight="15" customHeight="1"/>
  <cols>
    <col min="1" max="2" width="27.90625" customWidth="1"/>
    <col min="3" max="6" width="15.08984375" customWidth="1"/>
    <col min="7" max="7" width="16.54296875" customWidth="1"/>
    <col min="8" max="8" width="15.08984375" customWidth="1"/>
    <col min="9" max="9" width="17.08984375" customWidth="1"/>
    <col min="10" max="25" width="8.90625" customWidth="1"/>
  </cols>
  <sheetData>
    <row r="1" spans="1:25" ht="20.25" customHeight="1">
      <c r="A1" s="12" t="s">
        <v>114</v>
      </c>
      <c r="B1" s="12"/>
      <c r="C1" s="2"/>
      <c r="D1" s="2"/>
      <c r="E1" s="2"/>
      <c r="F1" s="2"/>
      <c r="G1" s="2"/>
      <c r="H1" s="2"/>
      <c r="I1" s="2"/>
      <c r="J1" s="2"/>
      <c r="K1" s="2"/>
      <c r="L1" s="2"/>
      <c r="M1" s="2"/>
      <c r="N1" s="2"/>
      <c r="O1" s="2"/>
      <c r="P1" s="2"/>
      <c r="Q1" s="2"/>
      <c r="R1" s="2"/>
      <c r="S1" s="2"/>
      <c r="T1" s="2"/>
      <c r="U1" s="2"/>
      <c r="V1" s="2"/>
      <c r="W1" s="2"/>
      <c r="X1" s="2"/>
      <c r="Y1" s="2"/>
    </row>
    <row r="2" spans="1:25" ht="14.25" customHeight="1">
      <c r="A2" s="2"/>
      <c r="B2" s="13"/>
      <c r="C2" s="2"/>
      <c r="D2" s="2"/>
      <c r="E2" s="2"/>
      <c r="F2" s="2"/>
      <c r="G2" s="2"/>
      <c r="H2" s="2"/>
      <c r="I2" s="2"/>
      <c r="J2" s="2"/>
      <c r="K2" s="2"/>
      <c r="L2" s="2"/>
      <c r="M2" s="2"/>
      <c r="N2" s="2"/>
      <c r="O2" s="2"/>
      <c r="P2" s="2"/>
      <c r="Q2" s="2"/>
      <c r="R2" s="2"/>
      <c r="S2" s="2"/>
      <c r="T2" s="2"/>
      <c r="U2" s="2"/>
      <c r="V2" s="2"/>
      <c r="W2" s="2"/>
      <c r="X2" s="2"/>
      <c r="Y2" s="2"/>
    </row>
    <row r="3" spans="1:25" ht="14.25" customHeight="1">
      <c r="A3" s="14" t="s">
        <v>115</v>
      </c>
      <c r="B3" s="14"/>
      <c r="C3" s="37"/>
      <c r="D3" s="1"/>
      <c r="E3" s="11" t="s">
        <v>35</v>
      </c>
      <c r="F3" s="2"/>
      <c r="G3" s="2"/>
      <c r="H3" s="2"/>
      <c r="I3" s="2"/>
      <c r="J3" s="2"/>
      <c r="K3" s="2"/>
      <c r="L3" s="2"/>
      <c r="M3" s="2"/>
      <c r="N3" s="2"/>
      <c r="O3" s="2"/>
      <c r="P3" s="2"/>
      <c r="Q3" s="2"/>
      <c r="R3" s="2"/>
      <c r="S3" s="2"/>
      <c r="T3" s="2"/>
      <c r="U3" s="2"/>
      <c r="V3" s="2"/>
      <c r="W3" s="2"/>
      <c r="X3" s="2"/>
      <c r="Y3" s="2"/>
    </row>
    <row r="4" spans="1:25" ht="14.25" customHeight="1">
      <c r="A4" s="14"/>
      <c r="B4" s="2"/>
      <c r="C4" s="2"/>
      <c r="D4" s="2"/>
      <c r="E4" s="11" t="s">
        <v>37</v>
      </c>
      <c r="F4" s="2"/>
      <c r="G4" s="2"/>
      <c r="H4" s="2"/>
      <c r="I4" s="2"/>
      <c r="J4" s="2"/>
      <c r="K4" s="2"/>
      <c r="L4" s="2"/>
      <c r="M4" s="2"/>
      <c r="N4" s="2"/>
      <c r="O4" s="2"/>
      <c r="P4" s="2"/>
      <c r="Q4" s="2"/>
      <c r="R4" s="2"/>
      <c r="S4" s="2"/>
      <c r="T4" s="2"/>
      <c r="U4" s="2"/>
      <c r="V4" s="2"/>
      <c r="W4" s="2"/>
      <c r="X4" s="2"/>
      <c r="Y4" s="2"/>
    </row>
    <row r="5" spans="1:25" ht="14.25" customHeight="1">
      <c r="A5" s="15" t="s">
        <v>86</v>
      </c>
      <c r="B5" s="15"/>
      <c r="C5" s="15"/>
      <c r="D5" s="15"/>
      <c r="E5" s="11" t="s">
        <v>99</v>
      </c>
      <c r="F5" s="2"/>
      <c r="G5" s="2"/>
      <c r="H5" s="2"/>
      <c r="I5" s="2"/>
      <c r="J5" s="2"/>
      <c r="K5" s="2"/>
      <c r="L5" s="2"/>
      <c r="M5" s="2"/>
      <c r="N5" s="2"/>
      <c r="O5" s="2"/>
      <c r="P5" s="2"/>
      <c r="Q5" s="2"/>
      <c r="R5" s="2"/>
      <c r="S5" s="2"/>
      <c r="T5" s="2"/>
      <c r="U5" s="2"/>
      <c r="V5" s="2"/>
      <c r="W5" s="2"/>
      <c r="X5" s="2"/>
      <c r="Y5" s="2"/>
    </row>
    <row r="6" spans="1:25" ht="14.25" customHeight="1">
      <c r="A6" s="15"/>
      <c r="B6" s="15"/>
      <c r="C6" s="15"/>
      <c r="D6" s="15"/>
      <c r="E6" s="38"/>
      <c r="F6" s="2"/>
      <c r="G6" s="2"/>
      <c r="H6" s="2"/>
      <c r="I6" s="2"/>
      <c r="J6" s="2"/>
      <c r="K6" s="2"/>
      <c r="L6" s="2"/>
      <c r="M6" s="2"/>
      <c r="N6" s="2"/>
      <c r="O6" s="2"/>
      <c r="P6" s="2"/>
      <c r="Q6" s="2"/>
      <c r="R6" s="2"/>
      <c r="S6" s="2"/>
      <c r="T6" s="2"/>
      <c r="U6" s="2"/>
      <c r="V6" s="2"/>
      <c r="W6" s="2"/>
      <c r="X6" s="2"/>
      <c r="Y6" s="2"/>
    </row>
    <row r="7" spans="1:25" ht="60" customHeight="1">
      <c r="A7" s="2"/>
      <c r="B7" s="2"/>
      <c r="C7" s="17" t="s">
        <v>63</v>
      </c>
      <c r="D7" s="17" t="s">
        <v>43</v>
      </c>
      <c r="E7" s="17" t="s">
        <v>64</v>
      </c>
      <c r="F7" s="17" t="s">
        <v>87</v>
      </c>
      <c r="G7" s="15"/>
      <c r="H7" s="83" t="s">
        <v>49</v>
      </c>
      <c r="I7" s="18"/>
      <c r="J7" s="18"/>
      <c r="K7" s="15"/>
      <c r="L7" s="15"/>
      <c r="M7" s="15"/>
      <c r="N7" s="15"/>
      <c r="O7" s="15"/>
      <c r="P7" s="15"/>
      <c r="Q7" s="15"/>
      <c r="R7" s="15"/>
      <c r="S7" s="15"/>
      <c r="T7" s="15"/>
      <c r="U7" s="15"/>
      <c r="V7" s="15"/>
      <c r="W7" s="15"/>
      <c r="X7" s="15"/>
      <c r="Y7" s="15"/>
    </row>
    <row r="8" spans="1:25" ht="15.75" hidden="1" customHeight="1">
      <c r="A8" s="2"/>
      <c r="B8" s="2"/>
      <c r="C8" s="19">
        <f>'1. ID &amp; Sub-Lot selection'!$J$12</f>
        <v>0</v>
      </c>
      <c r="D8" s="19">
        <f>'1. ID &amp; Sub-Lot selection'!$J$12</f>
        <v>0</v>
      </c>
      <c r="E8" s="19">
        <f>'1. ID &amp; Sub-Lot selection'!$J$12</f>
        <v>0</v>
      </c>
      <c r="F8" s="19">
        <f>'1. ID &amp; Sub-Lot selection'!$J$12</f>
        <v>0</v>
      </c>
      <c r="G8" s="15"/>
      <c r="H8" s="81"/>
      <c r="I8" s="15"/>
      <c r="J8" s="15"/>
      <c r="K8" s="15"/>
      <c r="L8" s="15"/>
      <c r="M8" s="15"/>
      <c r="N8" s="15"/>
      <c r="O8" s="15"/>
      <c r="P8" s="15"/>
      <c r="Q8" s="15"/>
      <c r="R8" s="15"/>
      <c r="S8" s="15"/>
      <c r="T8" s="15"/>
      <c r="U8" s="15"/>
      <c r="V8" s="15"/>
      <c r="W8" s="15"/>
      <c r="X8" s="15"/>
      <c r="Y8" s="15"/>
    </row>
    <row r="9" spans="1:25" ht="20.25" customHeight="1">
      <c r="A9" s="39"/>
      <c r="B9" s="39"/>
      <c r="C9" s="21" t="s">
        <v>50</v>
      </c>
      <c r="D9" s="21" t="s">
        <v>50</v>
      </c>
      <c r="E9" s="21" t="s">
        <v>50</v>
      </c>
      <c r="F9" s="21" t="s">
        <v>50</v>
      </c>
      <c r="G9" s="15"/>
      <c r="H9" s="82"/>
      <c r="I9" s="15"/>
      <c r="J9" s="15"/>
      <c r="K9" s="15"/>
      <c r="L9" s="15"/>
      <c r="M9" s="15"/>
      <c r="N9" s="15"/>
      <c r="O9" s="15"/>
      <c r="P9" s="15"/>
      <c r="Q9" s="15"/>
      <c r="R9" s="15"/>
      <c r="S9" s="15"/>
      <c r="T9" s="15"/>
      <c r="U9" s="15"/>
      <c r="V9" s="15"/>
      <c r="W9" s="15"/>
      <c r="X9" s="15"/>
      <c r="Y9" s="15"/>
    </row>
    <row r="10" spans="1:25" ht="30" customHeight="1">
      <c r="A10" s="88" t="s">
        <v>88</v>
      </c>
      <c r="B10" s="96" t="s">
        <v>119</v>
      </c>
      <c r="C10" s="93" t="str">
        <f t="shared" ref="C10:E10" si="0">IF(NOT(C$8="Y"),"n/a","Insert £/m2")</f>
        <v>n/a</v>
      </c>
      <c r="D10" s="93" t="str">
        <f t="shared" si="0"/>
        <v>n/a</v>
      </c>
      <c r="E10" s="93" t="str">
        <f t="shared" si="0"/>
        <v>n/a</v>
      </c>
      <c r="F10" s="23">
        <f>SUM(C10:E10)</f>
        <v>0</v>
      </c>
      <c r="G10" s="15"/>
      <c r="H10" s="40">
        <v>5</v>
      </c>
      <c r="I10" s="15"/>
      <c r="J10" s="15"/>
      <c r="K10" s="15"/>
      <c r="L10" s="15"/>
      <c r="M10" s="15"/>
      <c r="N10" s="15"/>
      <c r="O10" s="15"/>
      <c r="P10" s="15"/>
      <c r="Q10" s="15"/>
      <c r="R10" s="15"/>
      <c r="S10" s="15"/>
      <c r="T10" s="15"/>
      <c r="U10" s="15"/>
      <c r="V10" s="15"/>
      <c r="W10" s="15"/>
      <c r="X10" s="15"/>
      <c r="Y10" s="15"/>
    </row>
    <row r="11" spans="1:25" ht="30" customHeight="1">
      <c r="A11" s="81"/>
      <c r="B11" s="22" t="s">
        <v>116</v>
      </c>
      <c r="C11" s="93" t="str">
        <f t="shared" ref="C11:E11" si="1">IF(NOT(C$8="Y"),"n/a","Insert £/m2")</f>
        <v>n/a</v>
      </c>
      <c r="D11" s="93" t="str">
        <f t="shared" si="1"/>
        <v>n/a</v>
      </c>
      <c r="E11" s="93" t="str">
        <f t="shared" si="1"/>
        <v>n/a</v>
      </c>
      <c r="F11" s="23">
        <f>SUM(C11:E11)</f>
        <v>0</v>
      </c>
      <c r="G11" s="15"/>
      <c r="H11" s="40">
        <v>5</v>
      </c>
      <c r="I11" s="15"/>
      <c r="J11" s="15"/>
      <c r="K11" s="15"/>
      <c r="L11" s="15"/>
      <c r="M11" s="15"/>
      <c r="N11" s="15"/>
      <c r="O11" s="15"/>
      <c r="P11" s="15"/>
      <c r="Q11" s="15"/>
      <c r="R11" s="15"/>
      <c r="S11" s="15"/>
      <c r="T11" s="15"/>
      <c r="U11" s="15"/>
      <c r="V11" s="15"/>
      <c r="W11" s="15"/>
      <c r="X11" s="15"/>
      <c r="Y11" s="15"/>
    </row>
    <row r="12" spans="1:25" ht="30" customHeight="1">
      <c r="A12" s="82"/>
      <c r="B12" s="22" t="s">
        <v>117</v>
      </c>
      <c r="C12" s="93" t="str">
        <f t="shared" ref="C12:E12" si="2">IF(NOT(C$8="Y"),"n/a","Insert £/m2")</f>
        <v>n/a</v>
      </c>
      <c r="D12" s="93" t="str">
        <f t="shared" si="2"/>
        <v>n/a</v>
      </c>
      <c r="E12" s="93" t="str">
        <f t="shared" si="2"/>
        <v>n/a</v>
      </c>
      <c r="F12" s="23">
        <f>SUM(C12:E12)</f>
        <v>0</v>
      </c>
      <c r="G12" s="15"/>
      <c r="H12" s="44">
        <v>5</v>
      </c>
      <c r="I12" s="2"/>
      <c r="J12" s="2"/>
      <c r="K12" s="2"/>
      <c r="L12" s="2"/>
      <c r="M12" s="2"/>
      <c r="N12" s="2"/>
      <c r="O12" s="2"/>
      <c r="P12" s="2"/>
      <c r="Q12" s="2"/>
      <c r="R12" s="2"/>
      <c r="S12" s="2"/>
      <c r="T12" s="2"/>
      <c r="U12" s="2"/>
      <c r="V12" s="2"/>
      <c r="W12" s="2"/>
      <c r="X12" s="2"/>
      <c r="Y12" s="2"/>
    </row>
    <row r="13" spans="1:25" ht="24" customHeight="1">
      <c r="A13" s="27"/>
      <c r="B13" s="27"/>
      <c r="C13" s="28"/>
      <c r="D13" s="28"/>
      <c r="E13" s="28"/>
      <c r="F13" s="28"/>
      <c r="G13" s="15"/>
      <c r="H13" s="29"/>
      <c r="I13" s="2"/>
      <c r="J13" s="2"/>
      <c r="K13" s="2"/>
      <c r="L13" s="2"/>
      <c r="M13" s="2"/>
      <c r="N13" s="2"/>
      <c r="O13" s="2"/>
      <c r="P13" s="2"/>
      <c r="Q13" s="2"/>
      <c r="R13" s="2"/>
      <c r="S13" s="2"/>
      <c r="T13" s="2"/>
      <c r="U13" s="2"/>
      <c r="V13" s="2"/>
      <c r="W13" s="2"/>
      <c r="X13" s="2"/>
      <c r="Y13" s="2"/>
    </row>
    <row r="14" spans="1:25" ht="24" customHeight="1">
      <c r="A14" s="41" t="s">
        <v>118</v>
      </c>
      <c r="B14" s="41"/>
      <c r="C14" s="42" t="s">
        <v>89</v>
      </c>
      <c r="D14" s="2"/>
      <c r="E14" s="2"/>
      <c r="F14" s="2"/>
      <c r="G14" s="15"/>
      <c r="H14" s="29"/>
      <c r="I14" s="2"/>
      <c r="J14" s="2"/>
      <c r="K14" s="2"/>
      <c r="L14" s="2"/>
      <c r="M14" s="2"/>
      <c r="N14" s="2"/>
      <c r="O14" s="2"/>
      <c r="P14" s="2"/>
      <c r="Q14" s="2"/>
      <c r="R14" s="2"/>
      <c r="S14" s="2"/>
      <c r="T14" s="2"/>
      <c r="U14" s="2"/>
      <c r="V14" s="2"/>
      <c r="W14" s="2"/>
      <c r="X14" s="2"/>
      <c r="Y14" s="2"/>
    </row>
    <row r="15" spans="1:25" ht="28.5" customHeight="1">
      <c r="A15" s="88" t="s">
        <v>90</v>
      </c>
      <c r="B15" s="22" t="s">
        <v>119</v>
      </c>
      <c r="C15" s="93" t="str">
        <f t="shared" ref="C15:C17" si="3">IF(NOT(C$8="Y"),"n/a","Insert %")</f>
        <v>n/a</v>
      </c>
      <c r="D15" s="2"/>
      <c r="E15" s="2"/>
      <c r="F15" s="2"/>
      <c r="G15" s="15"/>
      <c r="H15" s="40">
        <v>5</v>
      </c>
      <c r="I15" s="2"/>
      <c r="J15" s="2"/>
      <c r="K15" s="2"/>
      <c r="L15" s="2"/>
      <c r="M15" s="2"/>
      <c r="N15" s="2"/>
      <c r="O15" s="2"/>
      <c r="P15" s="2"/>
      <c r="Q15" s="2"/>
      <c r="R15" s="2"/>
      <c r="S15" s="2"/>
      <c r="T15" s="2"/>
      <c r="U15" s="2"/>
      <c r="V15" s="2"/>
      <c r="W15" s="2"/>
      <c r="X15" s="2"/>
      <c r="Y15" s="2"/>
    </row>
    <row r="16" spans="1:25" ht="28.5" customHeight="1">
      <c r="A16" s="81"/>
      <c r="B16" s="22" t="s">
        <v>116</v>
      </c>
      <c r="C16" s="93" t="str">
        <f t="shared" si="3"/>
        <v>n/a</v>
      </c>
      <c r="D16" s="2"/>
      <c r="E16" s="2"/>
      <c r="F16" s="2"/>
      <c r="G16" s="15"/>
      <c r="H16" s="40">
        <v>5</v>
      </c>
      <c r="I16" s="2"/>
      <c r="J16" s="2"/>
      <c r="K16" s="2"/>
      <c r="L16" s="2"/>
      <c r="M16" s="2"/>
      <c r="N16" s="2"/>
      <c r="O16" s="2"/>
      <c r="P16" s="2"/>
      <c r="Q16" s="2"/>
      <c r="R16" s="2"/>
      <c r="S16" s="2"/>
      <c r="T16" s="2"/>
      <c r="U16" s="2"/>
      <c r="V16" s="2"/>
      <c r="W16" s="2"/>
      <c r="X16" s="2"/>
      <c r="Y16" s="2"/>
    </row>
    <row r="17" spans="1:25" ht="28.5" customHeight="1">
      <c r="A17" s="82"/>
      <c r="B17" s="22" t="s">
        <v>117</v>
      </c>
      <c r="C17" s="93" t="str">
        <f t="shared" si="3"/>
        <v>n/a</v>
      </c>
      <c r="D17" s="2"/>
      <c r="E17" s="2"/>
      <c r="F17" s="2"/>
      <c r="G17" s="15"/>
      <c r="H17" s="40">
        <v>5</v>
      </c>
      <c r="I17" s="2"/>
      <c r="J17" s="2"/>
      <c r="K17" s="2"/>
      <c r="L17" s="2"/>
      <c r="M17" s="2"/>
      <c r="N17" s="2"/>
      <c r="O17" s="2"/>
      <c r="P17" s="2"/>
      <c r="Q17" s="2"/>
      <c r="R17" s="2"/>
      <c r="S17" s="2"/>
      <c r="T17" s="2"/>
      <c r="U17" s="2"/>
      <c r="V17" s="2"/>
      <c r="W17" s="2"/>
      <c r="X17" s="2"/>
      <c r="Y17" s="2"/>
    </row>
    <row r="18" spans="1:25" ht="14.25" customHeight="1">
      <c r="A18" s="31"/>
      <c r="B18" s="31"/>
      <c r="C18" s="2"/>
      <c r="D18" s="2"/>
      <c r="E18" s="2"/>
      <c r="F18" s="2"/>
      <c r="G18" s="2"/>
      <c r="H18" s="29"/>
      <c r="I18" s="2"/>
      <c r="J18" s="2"/>
      <c r="K18" s="2"/>
      <c r="L18" s="2"/>
      <c r="M18" s="2"/>
      <c r="N18" s="2"/>
      <c r="O18" s="2"/>
      <c r="P18" s="2"/>
      <c r="Q18" s="2"/>
      <c r="R18" s="2"/>
      <c r="S18" s="2"/>
      <c r="T18" s="2"/>
      <c r="U18" s="2"/>
      <c r="V18" s="2"/>
      <c r="W18" s="2"/>
      <c r="X18" s="2"/>
      <c r="Y18" s="2"/>
    </row>
    <row r="19" spans="1:25" ht="14.25" customHeight="1">
      <c r="A19" s="31"/>
      <c r="B19" s="31"/>
      <c r="C19" s="2"/>
      <c r="D19" s="2"/>
      <c r="E19" s="2"/>
      <c r="F19" s="2"/>
      <c r="G19" s="1" t="s">
        <v>47</v>
      </c>
      <c r="H19" s="32">
        <f>SUM(H10:H18)</f>
        <v>30</v>
      </c>
      <c r="I19" s="2"/>
      <c r="J19" s="2"/>
      <c r="K19" s="2"/>
      <c r="L19" s="2"/>
      <c r="M19" s="2"/>
      <c r="N19" s="2"/>
      <c r="O19" s="2"/>
      <c r="P19" s="2"/>
      <c r="Q19" s="2"/>
      <c r="R19" s="2"/>
      <c r="S19" s="2"/>
      <c r="T19" s="2"/>
      <c r="U19" s="2"/>
      <c r="V19" s="2"/>
      <c r="W19" s="2"/>
      <c r="X19" s="2"/>
      <c r="Y19" s="2"/>
    </row>
    <row r="20" spans="1:25" ht="25.5" customHeight="1">
      <c r="A20" s="36"/>
      <c r="B20" s="4"/>
      <c r="C20" s="46"/>
      <c r="D20" s="2"/>
      <c r="E20" s="2"/>
      <c r="F20" s="2"/>
      <c r="G20" s="2"/>
      <c r="H20" s="2"/>
      <c r="I20" s="2"/>
      <c r="J20" s="2"/>
      <c r="K20" s="2"/>
      <c r="L20" s="2"/>
      <c r="M20" s="2"/>
      <c r="N20" s="2"/>
      <c r="O20" s="2"/>
      <c r="P20" s="2"/>
      <c r="Q20" s="2"/>
      <c r="R20" s="2"/>
      <c r="S20" s="2"/>
      <c r="T20" s="2"/>
      <c r="U20" s="2"/>
      <c r="V20" s="2"/>
      <c r="W20" s="2"/>
      <c r="X20" s="2"/>
      <c r="Y20" s="2"/>
    </row>
    <row r="21" spans="1:25" ht="42" customHeight="1">
      <c r="A21" s="2"/>
      <c r="B21" s="4"/>
      <c r="C21" s="46"/>
      <c r="D21" s="2"/>
      <c r="E21" s="2"/>
      <c r="F21" s="2"/>
      <c r="G21" s="2"/>
      <c r="H21" s="2"/>
      <c r="I21" s="2"/>
      <c r="J21" s="2"/>
      <c r="K21" s="2"/>
      <c r="L21" s="2"/>
      <c r="M21" s="2"/>
      <c r="N21" s="2"/>
      <c r="O21" s="2"/>
      <c r="P21" s="2"/>
      <c r="Q21" s="2"/>
      <c r="R21" s="2"/>
      <c r="S21" s="2"/>
      <c r="T21" s="2"/>
      <c r="U21" s="2"/>
      <c r="V21" s="2"/>
      <c r="W21" s="2"/>
      <c r="X21" s="2"/>
      <c r="Y21" s="2"/>
    </row>
    <row r="22" spans="1:25" ht="14.25" customHeight="1">
      <c r="A22" s="2"/>
      <c r="B22" s="4"/>
      <c r="C22" s="46"/>
      <c r="D22" s="2"/>
      <c r="E22" s="2"/>
      <c r="F22" s="2"/>
      <c r="G22" s="2"/>
      <c r="H22" s="2"/>
      <c r="I22" s="2"/>
      <c r="J22" s="2"/>
      <c r="K22" s="2"/>
      <c r="L22" s="2"/>
      <c r="M22" s="2"/>
      <c r="N22" s="2"/>
      <c r="O22" s="2"/>
      <c r="P22" s="2"/>
      <c r="Q22" s="2"/>
      <c r="R22" s="2"/>
      <c r="S22" s="2"/>
      <c r="T22" s="2"/>
      <c r="U22" s="2"/>
      <c r="V22" s="2"/>
      <c r="W22" s="2"/>
      <c r="X22" s="2"/>
      <c r="Y22" s="2"/>
    </row>
    <row r="23" spans="1:25" ht="49.5" customHeight="1">
      <c r="A23" s="2"/>
      <c r="B23" s="4"/>
      <c r="C23" s="2"/>
      <c r="D23" s="2"/>
      <c r="E23" s="2"/>
      <c r="F23" s="43"/>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4.2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sheetProtection algorithmName="SHA-512" hashValue="Lj5/RWfzO1YkesPbGDnRXvQJfG4ePUCKQAfe4JaSAIrTZ0yF4qFO6mMrlwTeb5qWrz14m7W+f+j8rICqU7sqVw==" saltValue="9vbo51h8IHvnm79/XKc/9A==" spinCount="100000" sheet="1" objects="1" scenarios="1" selectLockedCells="1"/>
  <mergeCells count="3">
    <mergeCell ref="H7:H9"/>
    <mergeCell ref="A10:A12"/>
    <mergeCell ref="A15:A17"/>
  </mergeCells>
  <conditionalFormatting sqref="C10:E12">
    <cfRule type="expression" dxfId="36" priority="1">
      <formula>C$8="N"</formula>
    </cfRule>
  </conditionalFormatting>
  <conditionalFormatting sqref="C10:E12">
    <cfRule type="expression" dxfId="35" priority="2">
      <formula>C$8="Y"</formula>
    </cfRule>
  </conditionalFormatting>
  <conditionalFormatting sqref="C15:C17">
    <cfRule type="expression" dxfId="34" priority="3">
      <formula>C$8="N"</formula>
    </cfRule>
  </conditionalFormatting>
  <conditionalFormatting sqref="C15:C17">
    <cfRule type="expression" dxfId="33" priority="4">
      <formula>C$8="Y"</formula>
    </cfRule>
  </conditionalFormatting>
  <conditionalFormatting sqref="H7 C7:F7">
    <cfRule type="expression" dxfId="32" priority="7">
      <formula>AND(C8="N", SUM(C$10:C$12)&gt;0)</formula>
    </cfRule>
  </conditionalFormatting>
  <dataValidations count="1">
    <dataValidation type="custom" allowBlank="1" showInputMessage="1" showErrorMessage="1" prompt="Insert a number containing upto two decimal places." sqref="C10:E12 C15:C17" xr:uid="{00000000-0002-0000-0800-000000000000}">
      <formula1>INT(C10*100)=(C10*100)</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 for Completion</vt:lpstr>
      <vt:lpstr>1. ID &amp; Sub-Lot selection</vt:lpstr>
      <vt:lpstr>2. Sub-Lot 1.1</vt:lpstr>
      <vt:lpstr>3. Sub-Lot 1.2</vt:lpstr>
      <vt:lpstr>4. Sub-Lot 1.3</vt:lpstr>
      <vt:lpstr>5. Sub-Lot 2.1</vt:lpstr>
      <vt:lpstr>6. Sub-Lot 2.2</vt:lpstr>
      <vt:lpstr>7. Lot 3</vt:lpstr>
      <vt:lpstr>8. Sub-Lot 4.1</vt:lpstr>
      <vt:lpstr>9. Sub-Lot 4.2</vt:lpstr>
      <vt:lpstr>10. Sub-Lot 5.1</vt:lpstr>
      <vt:lpstr>11. Sub-Lot 5.2</vt:lpstr>
      <vt:lpstr>12. Lot 6</vt:lpstr>
      <vt:lpstr>13. Evaluation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Kumar Kairamkonda</cp:lastModifiedBy>
  <dcterms:created xsi:type="dcterms:W3CDTF">2018-06-19T13:40:45Z</dcterms:created>
  <dcterms:modified xsi:type="dcterms:W3CDTF">2022-09-15T13:03:06Z</dcterms:modified>
</cp:coreProperties>
</file>